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drawings/drawing5.xml" ContentType="application/vnd.openxmlformats-officedocument.drawing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drawings/drawing7.xml" ContentType="application/vnd.openxmlformats-officedocument.drawing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tables/table17.xml" ContentType="application/vnd.openxmlformats-officedocument.spreadsheetml.table+xml"/>
  <Override PartName="/xl/queryTables/queryTable17.xml" ContentType="application/vnd.openxmlformats-officedocument.spreadsheetml.queryTable+xml"/>
  <Override PartName="/xl/tables/table18.xml" ContentType="application/vnd.openxmlformats-officedocument.spreadsheetml.table+xml"/>
  <Override PartName="/xl/queryTables/queryTable18.xml" ContentType="application/vnd.openxmlformats-officedocument.spreadsheetml.queryTable+xml"/>
  <Override PartName="/xl/tables/table19.xml" ContentType="application/vnd.openxmlformats-officedocument.spreadsheetml.table+xml"/>
  <Override PartName="/xl/queryTables/queryTable19.xml" ContentType="application/vnd.openxmlformats-officedocument.spreadsheetml.queryTable+xml"/>
  <Override PartName="/xl/drawings/drawing11.xml" ContentType="application/vnd.openxmlformats-officedocument.drawing+xml"/>
  <Override PartName="/xl/tables/table20.xml" ContentType="application/vnd.openxmlformats-officedocument.spreadsheetml.table+xml"/>
  <Override PartName="/xl/queryTables/queryTable20.xml" ContentType="application/vnd.openxmlformats-officedocument.spreadsheetml.queryTab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2.xml" ContentType="application/vnd.openxmlformats-officedocument.drawing+xml"/>
  <Override PartName="/xl/tables/table21.xml" ContentType="application/vnd.openxmlformats-officedocument.spreadsheetml.table+xml"/>
  <Override PartName="/xl/queryTables/queryTable21.xml" ContentType="application/vnd.openxmlformats-officedocument.spreadsheetml.queryTab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in\OneDrive - Vysoké učení technické v Brně\Plocha\"/>
    </mc:Choice>
  </mc:AlternateContent>
  <xr:revisionPtr revIDLastSave="0" documentId="13_ncr:1_{98D1B4A5-4A26-4A47-9082-FF952D752479}" xr6:coauthVersionLast="47" xr6:coauthVersionMax="47" xr10:uidLastSave="{00000000-0000-0000-0000-000000000000}"/>
  <bookViews>
    <workbookView xWindow="-28920" yWindow="-120" windowWidth="29040" windowHeight="15990" xr2:uid="{BF00FD57-DCC6-4FFD-9059-4D55635B6E1C}"/>
  </bookViews>
  <sheets>
    <sheet name="List1" sheetId="1" r:id="rId1"/>
    <sheet name="List2" sheetId="28" r:id="rId2"/>
    <sheet name="3-osa-planar-rez-0 (2)" sheetId="8" r:id="rId3"/>
    <sheet name="3-osa-planar-rez-15" sheetId="9" r:id="rId4"/>
    <sheet name="3-osa-planar-rez-30" sheetId="10" r:id="rId5"/>
    <sheet name="3-osa-planar-rez-45" sheetId="11" r:id="rId6"/>
    <sheet name="3-osa-nonplanar-rez-60 (2)" sheetId="16" r:id="rId7"/>
    <sheet name="3-osa-nonplanar-rez-45 (2)" sheetId="15" r:id="rId8"/>
    <sheet name="3-osa-nonplanar-rez-30 (2)" sheetId="14" r:id="rId9"/>
    <sheet name="3-osa-nonplanar-rez-15 (2)" sheetId="13" r:id="rId10"/>
    <sheet name="3-osa-nonplanar-rez-0" sheetId="12" r:id="rId11"/>
    <sheet name="5-osa-planar-rez-45" sheetId="21" r:id="rId12"/>
    <sheet name="5-osa-planar-rez-30" sheetId="20" r:id="rId13"/>
    <sheet name="5-osa-planar-15-2" sheetId="35" r:id="rId14"/>
    <sheet name="5-osa-planar-rez-15" sheetId="19" r:id="rId15"/>
    <sheet name="5-osa-planar-rez-0" sheetId="18" r:id="rId16"/>
    <sheet name="5-osa-nonplanar-rez-75" sheetId="27" r:id="rId17"/>
    <sheet name="5-osa-nonplanar-rez-60" sheetId="26" r:id="rId18"/>
    <sheet name="5-osa-nonplanar-rez-45" sheetId="25" r:id="rId19"/>
    <sheet name="5-osa-nonplanar-rez-30" sheetId="24" r:id="rId20"/>
    <sheet name="5-osa-nonplanar-rez-15" sheetId="23" r:id="rId21"/>
    <sheet name="5-osa-nonplanar-rez 0" sheetId="22" r:id="rId22"/>
    <sheet name="vzorekc" sheetId="3" r:id="rId23"/>
  </sheets>
  <definedNames>
    <definedName name="ExterníData_1" localSheetId="10" hidden="1">'3-osa-nonplanar-rez-0'!$A$1:$B$430</definedName>
    <definedName name="ExterníData_1" localSheetId="2" hidden="1">'3-osa-planar-rez-0 (2)'!$A$1:$B$430</definedName>
    <definedName name="ExterníData_1" localSheetId="5" hidden="1">'3-osa-planar-rez-45'!$A$1:$B$417</definedName>
    <definedName name="ExterníData_1" localSheetId="21" hidden="1">'5-osa-nonplanar-rez 0'!$A$1:$B$430</definedName>
    <definedName name="ExterníData_1" localSheetId="15" hidden="1">'5-osa-planar-rez-0'!$A$1:$B$429</definedName>
    <definedName name="ExterníData_2" localSheetId="9" hidden="1">'3-osa-nonplanar-rez-15 (2)'!$A$1:$B$417</definedName>
    <definedName name="ExterníData_2" localSheetId="3" hidden="1">'3-osa-planar-rez-15'!$A$1:$B$418</definedName>
    <definedName name="ExterníData_2" localSheetId="20" hidden="1">'5-osa-nonplanar-rez-15'!$A$1:$B$418</definedName>
    <definedName name="ExterníData_2" localSheetId="14" hidden="1">'5-osa-planar-rez-15'!$A$1:$B$418</definedName>
    <definedName name="ExterníData_3" localSheetId="8" hidden="1">'3-osa-nonplanar-rez-30 (2)'!$A$1:$B$418</definedName>
    <definedName name="ExterníData_3" localSheetId="4" hidden="1">'3-osa-planar-rez-30'!$A$1:$B$418</definedName>
    <definedName name="ExterníData_3" localSheetId="19" hidden="1">'5-osa-nonplanar-rez-30'!$A$1:$B$418</definedName>
    <definedName name="ExterníData_3" localSheetId="14" hidden="1">'5-osa-planar-rez-15'!$H$1:$I$418</definedName>
    <definedName name="ExterníData_3" localSheetId="12" hidden="1">'5-osa-planar-rez-30'!$A$1:$B$418</definedName>
    <definedName name="ExterníData_4" localSheetId="7" hidden="1">'3-osa-nonplanar-rez-45 (2)'!$A$1:$B$417</definedName>
    <definedName name="ExterníData_4" localSheetId="18" hidden="1">'5-osa-nonplanar-rez-45'!$A$1:$B$417</definedName>
    <definedName name="ExterníData_4" localSheetId="13" hidden="1">'5-osa-planar-15-2'!$A$1:$B$227</definedName>
    <definedName name="ExterníData_4" localSheetId="11" hidden="1">'5-osa-planar-rez-45'!$A$1:$B$417</definedName>
    <definedName name="ExterníData_5" localSheetId="6" hidden="1">'3-osa-nonplanar-rez-60 (2)'!$A$1:$B$467</definedName>
    <definedName name="ExterníData_5" localSheetId="17" hidden="1">'5-osa-nonplanar-rez-60'!$A$1:$B$466</definedName>
    <definedName name="ExterníData_6" localSheetId="16" hidden="1">'5-osa-nonplanar-rez-75'!$A$1:$B$530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0" i="28" l="1"/>
  <c r="L40" i="28"/>
  <c r="K40" i="28"/>
  <c r="K39" i="28"/>
  <c r="M39" i="28" s="1"/>
  <c r="I22" i="1"/>
  <c r="I23" i="1"/>
  <c r="I24" i="1"/>
  <c r="I25" i="1"/>
  <c r="I21" i="1"/>
  <c r="M99" i="28"/>
  <c r="M98" i="28"/>
  <c r="M93" i="28"/>
  <c r="M87" i="28"/>
  <c r="M81" i="28"/>
  <c r="M78" i="28"/>
  <c r="M72" i="28"/>
  <c r="M71" i="28"/>
  <c r="M65" i="28"/>
  <c r="M59" i="28"/>
  <c r="M55" i="28"/>
  <c r="M49" i="28"/>
  <c r="M44" i="28"/>
  <c r="M33" i="28"/>
  <c r="M32" i="28"/>
  <c r="M21" i="28"/>
  <c r="M15" i="28"/>
  <c r="M9" i="28"/>
  <c r="M3" i="28"/>
  <c r="L32" i="28"/>
  <c r="K32" i="28"/>
  <c r="I4" i="1"/>
  <c r="I5" i="1"/>
  <c r="I3" i="1"/>
  <c r="I10" i="1"/>
  <c r="I11" i="1"/>
  <c r="I9" i="1"/>
  <c r="I16" i="1"/>
  <c r="I17" i="1"/>
  <c r="I15" i="1"/>
  <c r="F50" i="28"/>
  <c r="F74" i="28"/>
  <c r="F73" i="28"/>
  <c r="F72" i="28"/>
  <c r="I71" i="28"/>
  <c r="E71" i="28"/>
  <c r="D71" i="28"/>
  <c r="F53" i="28"/>
  <c r="F52" i="28"/>
  <c r="F51" i="28"/>
  <c r="G49" i="28"/>
  <c r="F49" i="28"/>
  <c r="I49" i="28" s="1"/>
  <c r="E49" i="28"/>
  <c r="D49" i="28"/>
  <c r="F30" i="28"/>
  <c r="F29" i="28"/>
  <c r="F28" i="28"/>
  <c r="F27" i="28"/>
  <c r="I27" i="28" s="1"/>
  <c r="E27" i="28"/>
  <c r="D27" i="28"/>
  <c r="F7" i="28"/>
  <c r="F6" i="28"/>
  <c r="F5" i="28"/>
  <c r="F4" i="28"/>
  <c r="F3" i="28"/>
  <c r="I3" i="28" s="1"/>
  <c r="E3" i="28"/>
  <c r="D3" i="28"/>
  <c r="K59" i="28"/>
  <c r="K55" i="28"/>
  <c r="K15" i="28"/>
  <c r="K33" i="28"/>
  <c r="L99" i="28"/>
  <c r="K99" i="28"/>
  <c r="K98" i="28"/>
  <c r="K87" i="28"/>
  <c r="K78" i="28"/>
  <c r="K93" i="28"/>
  <c r="K81" i="28"/>
  <c r="K65" i="28"/>
  <c r="K21" i="28"/>
  <c r="K9" i="28"/>
  <c r="L44" i="28"/>
  <c r="K44" i="28"/>
  <c r="K72" i="28"/>
  <c r="L71" i="28"/>
  <c r="K71" i="28"/>
  <c r="L49" i="28"/>
  <c r="K49" i="28"/>
  <c r="L3" i="28"/>
  <c r="K3" i="28"/>
  <c r="C53" i="35"/>
  <c r="D177" i="35"/>
  <c r="D143" i="35"/>
  <c r="D144" i="35"/>
  <c r="D145" i="35"/>
  <c r="D146" i="35"/>
  <c r="D147" i="35"/>
  <c r="D148" i="35"/>
  <c r="D149" i="35"/>
  <c r="D150" i="35"/>
  <c r="D151" i="35"/>
  <c r="D152" i="35"/>
  <c r="D153" i="35"/>
  <c r="D154" i="35"/>
  <c r="D155" i="35"/>
  <c r="D156" i="35"/>
  <c r="D157" i="35"/>
  <c r="D158" i="35"/>
  <c r="D159" i="35"/>
  <c r="D160" i="35"/>
  <c r="D161" i="35"/>
  <c r="D162" i="35"/>
  <c r="D163" i="35"/>
  <c r="D164" i="35"/>
  <c r="D165" i="35"/>
  <c r="D166" i="35"/>
  <c r="D167" i="35"/>
  <c r="D168" i="35"/>
  <c r="D169" i="35"/>
  <c r="D170" i="35"/>
  <c r="D171" i="35"/>
  <c r="D172" i="35"/>
  <c r="D173" i="35"/>
  <c r="D174" i="35"/>
  <c r="D175" i="35"/>
  <c r="D176" i="35"/>
  <c r="C143" i="35"/>
  <c r="C144" i="35"/>
  <c r="C145" i="35"/>
  <c r="C146" i="35"/>
  <c r="C147" i="35"/>
  <c r="C148" i="35"/>
  <c r="C149" i="35"/>
  <c r="C150" i="35"/>
  <c r="C151" i="35"/>
  <c r="C152" i="35"/>
  <c r="C153" i="35"/>
  <c r="C154" i="35"/>
  <c r="C155" i="35"/>
  <c r="C156" i="35"/>
  <c r="C157" i="35"/>
  <c r="C158" i="35"/>
  <c r="C159" i="35"/>
  <c r="C160" i="35"/>
  <c r="C161" i="35"/>
  <c r="C162" i="35"/>
  <c r="C163" i="35"/>
  <c r="C164" i="35"/>
  <c r="C165" i="35"/>
  <c r="C166" i="35"/>
  <c r="C167" i="35"/>
  <c r="C168" i="35"/>
  <c r="C169" i="35"/>
  <c r="C170" i="35"/>
  <c r="C171" i="35"/>
  <c r="C172" i="35"/>
  <c r="C173" i="35"/>
  <c r="C174" i="35"/>
  <c r="C175" i="35"/>
  <c r="C176" i="35"/>
  <c r="C177" i="35"/>
  <c r="C54" i="35"/>
  <c r="D54" i="35" s="1"/>
  <c r="C55" i="35"/>
  <c r="C56" i="35"/>
  <c r="C57" i="35"/>
  <c r="D57" i="35" s="1"/>
  <c r="C58" i="35"/>
  <c r="C59" i="35"/>
  <c r="C60" i="35"/>
  <c r="C61" i="35"/>
  <c r="D61" i="35" s="1"/>
  <c r="C62" i="35"/>
  <c r="D62" i="35" s="1"/>
  <c r="C63" i="35"/>
  <c r="C64" i="35"/>
  <c r="D64" i="35" s="1"/>
  <c r="C65" i="35"/>
  <c r="D65" i="35" s="1"/>
  <c r="C66" i="35"/>
  <c r="D66" i="35" s="1"/>
  <c r="C67" i="35"/>
  <c r="C68" i="35"/>
  <c r="D68" i="35" s="1"/>
  <c r="C69" i="35"/>
  <c r="D69" i="35" s="1"/>
  <c r="C70" i="35"/>
  <c r="D70" i="35" s="1"/>
  <c r="C71" i="35"/>
  <c r="C72" i="35"/>
  <c r="D72" i="35" s="1"/>
  <c r="C73" i="35"/>
  <c r="D73" i="35" s="1"/>
  <c r="C74" i="35"/>
  <c r="D74" i="35" s="1"/>
  <c r="C75" i="35"/>
  <c r="C76" i="35"/>
  <c r="C77" i="35"/>
  <c r="D77" i="35" s="1"/>
  <c r="C78" i="35"/>
  <c r="D78" i="35" s="1"/>
  <c r="C79" i="35"/>
  <c r="C80" i="35"/>
  <c r="D80" i="35" s="1"/>
  <c r="C81" i="35"/>
  <c r="D81" i="35" s="1"/>
  <c r="C82" i="35"/>
  <c r="D82" i="35" s="1"/>
  <c r="C83" i="35"/>
  <c r="C84" i="35"/>
  <c r="D84" i="35" s="1"/>
  <c r="C85" i="35"/>
  <c r="D85" i="35" s="1"/>
  <c r="C86" i="35"/>
  <c r="D86" i="35" s="1"/>
  <c r="C87" i="35"/>
  <c r="C88" i="35"/>
  <c r="C89" i="35"/>
  <c r="D89" i="35" s="1"/>
  <c r="C90" i="35"/>
  <c r="C91" i="35"/>
  <c r="C92" i="35"/>
  <c r="C93" i="35"/>
  <c r="D93" i="35" s="1"/>
  <c r="C94" i="35"/>
  <c r="D94" i="35" s="1"/>
  <c r="C95" i="35"/>
  <c r="C96" i="35"/>
  <c r="D96" i="35" s="1"/>
  <c r="C97" i="35"/>
  <c r="D97" i="35" s="1"/>
  <c r="C98" i="35"/>
  <c r="D98" i="35" s="1"/>
  <c r="C99" i="35"/>
  <c r="C100" i="35"/>
  <c r="D100" i="35" s="1"/>
  <c r="C101" i="35"/>
  <c r="D101" i="35" s="1"/>
  <c r="C102" i="35"/>
  <c r="C103" i="35"/>
  <c r="C104" i="35"/>
  <c r="C105" i="35"/>
  <c r="D105" i="35" s="1"/>
  <c r="C106" i="35"/>
  <c r="C107" i="35"/>
  <c r="C108" i="35"/>
  <c r="C109" i="35"/>
  <c r="D109" i="35" s="1"/>
  <c r="C110" i="35"/>
  <c r="C111" i="35"/>
  <c r="C112" i="35"/>
  <c r="C113" i="35"/>
  <c r="D113" i="35" s="1"/>
  <c r="C114" i="35"/>
  <c r="C115" i="35"/>
  <c r="C116" i="35"/>
  <c r="C117" i="35"/>
  <c r="D117" i="35" s="1"/>
  <c r="C118" i="35"/>
  <c r="C119" i="35"/>
  <c r="C120" i="35"/>
  <c r="C121" i="35"/>
  <c r="D121" i="35" s="1"/>
  <c r="C122" i="35"/>
  <c r="C123" i="35"/>
  <c r="C124" i="35"/>
  <c r="C125" i="35"/>
  <c r="D125" i="35" s="1"/>
  <c r="C126" i="35"/>
  <c r="C127" i="35"/>
  <c r="C128" i="35"/>
  <c r="C129" i="35"/>
  <c r="D129" i="35" s="1"/>
  <c r="C130" i="35"/>
  <c r="C131" i="35"/>
  <c r="C132" i="35"/>
  <c r="C133" i="35"/>
  <c r="D133" i="35" s="1"/>
  <c r="C134" i="35"/>
  <c r="C135" i="35"/>
  <c r="C136" i="35"/>
  <c r="C137" i="35"/>
  <c r="D137" i="35" s="1"/>
  <c r="C138" i="35"/>
  <c r="C139" i="35"/>
  <c r="C140" i="35"/>
  <c r="C141" i="35"/>
  <c r="D141" i="35" s="1"/>
  <c r="C142" i="35"/>
  <c r="D55" i="35"/>
  <c r="D56" i="35"/>
  <c r="D58" i="35"/>
  <c r="D59" i="35"/>
  <c r="D60" i="35"/>
  <c r="D63" i="35"/>
  <c r="D67" i="35"/>
  <c r="D71" i="35"/>
  <c r="D75" i="35"/>
  <c r="D76" i="35"/>
  <c r="D79" i="35"/>
  <c r="D83" i="35"/>
  <c r="D87" i="35"/>
  <c r="D88" i="35"/>
  <c r="D90" i="35"/>
  <c r="D91" i="35"/>
  <c r="D92" i="35"/>
  <c r="D95" i="35"/>
  <c r="D99" i="35"/>
  <c r="D102" i="35"/>
  <c r="D103" i="35"/>
  <c r="D104" i="35"/>
  <c r="D106" i="35"/>
  <c r="D107" i="35"/>
  <c r="D108" i="35"/>
  <c r="D110" i="35"/>
  <c r="D111" i="35"/>
  <c r="D112" i="35"/>
  <c r="D114" i="35"/>
  <c r="D115" i="35"/>
  <c r="D116" i="35"/>
  <c r="D118" i="35"/>
  <c r="D119" i="35"/>
  <c r="D120" i="35"/>
  <c r="D122" i="35"/>
  <c r="D123" i="35"/>
  <c r="D124" i="35"/>
  <c r="D126" i="35"/>
  <c r="D127" i="35"/>
  <c r="D128" i="35"/>
  <c r="D130" i="35"/>
  <c r="D131" i="35"/>
  <c r="D132" i="35"/>
  <c r="D134" i="35"/>
  <c r="D135" i="35"/>
  <c r="D136" i="35"/>
  <c r="D138" i="35"/>
  <c r="D139" i="35"/>
  <c r="D140" i="35"/>
  <c r="D142" i="35"/>
  <c r="D53" i="35"/>
  <c r="Q291" i="19"/>
  <c r="Q292" i="19"/>
  <c r="Q293" i="19"/>
  <c r="N54" i="19"/>
  <c r="O54" i="19" s="1"/>
  <c r="N55" i="19"/>
  <c r="O55" i="19" s="1"/>
  <c r="Q55" i="19" s="1"/>
  <c r="N56" i="19"/>
  <c r="O56" i="19" s="1"/>
  <c r="Q56" i="19" s="1"/>
  <c r="N57" i="19"/>
  <c r="O57" i="19" s="1"/>
  <c r="N58" i="19"/>
  <c r="O58" i="19" s="1"/>
  <c r="N59" i="19"/>
  <c r="O59" i="19" s="1"/>
  <c r="Q59" i="19" s="1"/>
  <c r="N60" i="19"/>
  <c r="O60" i="19" s="1"/>
  <c r="Q60" i="19" s="1"/>
  <c r="N61" i="19"/>
  <c r="O61" i="19" s="1"/>
  <c r="N62" i="19"/>
  <c r="O62" i="19" s="1"/>
  <c r="N63" i="19"/>
  <c r="O63" i="19" s="1"/>
  <c r="Q63" i="19" s="1"/>
  <c r="N64" i="19"/>
  <c r="O64" i="19" s="1"/>
  <c r="Q64" i="19" s="1"/>
  <c r="N65" i="19"/>
  <c r="O65" i="19" s="1"/>
  <c r="N66" i="19"/>
  <c r="O66" i="19" s="1"/>
  <c r="N67" i="19"/>
  <c r="O67" i="19" s="1"/>
  <c r="Q67" i="19" s="1"/>
  <c r="N68" i="19"/>
  <c r="O68" i="19" s="1"/>
  <c r="Q68" i="19" s="1"/>
  <c r="N69" i="19"/>
  <c r="O69" i="19" s="1"/>
  <c r="Q69" i="19" s="1"/>
  <c r="N70" i="19"/>
  <c r="O70" i="19" s="1"/>
  <c r="N71" i="19"/>
  <c r="O71" i="19" s="1"/>
  <c r="Q71" i="19" s="1"/>
  <c r="N72" i="19"/>
  <c r="O72" i="19" s="1"/>
  <c r="Q72" i="19" s="1"/>
  <c r="N73" i="19"/>
  <c r="O73" i="19" s="1"/>
  <c r="N74" i="19"/>
  <c r="O74" i="19" s="1"/>
  <c r="N75" i="19"/>
  <c r="O75" i="19" s="1"/>
  <c r="Q75" i="19" s="1"/>
  <c r="N76" i="19"/>
  <c r="O76" i="19" s="1"/>
  <c r="Q76" i="19" s="1"/>
  <c r="N77" i="19"/>
  <c r="O77" i="19" s="1"/>
  <c r="N78" i="19"/>
  <c r="O78" i="19" s="1"/>
  <c r="N79" i="19"/>
  <c r="O79" i="19" s="1"/>
  <c r="Q79" i="19" s="1"/>
  <c r="N80" i="19"/>
  <c r="O80" i="19" s="1"/>
  <c r="Q80" i="19" s="1"/>
  <c r="N81" i="19"/>
  <c r="O81" i="19" s="1"/>
  <c r="N82" i="19"/>
  <c r="O82" i="19" s="1"/>
  <c r="N83" i="19"/>
  <c r="O83" i="19" s="1"/>
  <c r="Q83" i="19" s="1"/>
  <c r="N84" i="19"/>
  <c r="O84" i="19" s="1"/>
  <c r="Q84" i="19" s="1"/>
  <c r="N85" i="19"/>
  <c r="O85" i="19" s="1"/>
  <c r="Q85" i="19" s="1"/>
  <c r="N86" i="19"/>
  <c r="O86" i="19" s="1"/>
  <c r="N87" i="19"/>
  <c r="O87" i="19" s="1"/>
  <c r="Q87" i="19" s="1"/>
  <c r="N88" i="19"/>
  <c r="O88" i="19" s="1"/>
  <c r="Q88" i="19" s="1"/>
  <c r="N89" i="19"/>
  <c r="O89" i="19" s="1"/>
  <c r="N90" i="19"/>
  <c r="O90" i="19" s="1"/>
  <c r="N91" i="19"/>
  <c r="O91" i="19" s="1"/>
  <c r="Q91" i="19" s="1"/>
  <c r="N92" i="19"/>
  <c r="O92" i="19" s="1"/>
  <c r="Q92" i="19" s="1"/>
  <c r="N93" i="19"/>
  <c r="O93" i="19" s="1"/>
  <c r="N94" i="19"/>
  <c r="O94" i="19" s="1"/>
  <c r="N95" i="19"/>
  <c r="O95" i="19" s="1"/>
  <c r="Q95" i="19" s="1"/>
  <c r="N96" i="19"/>
  <c r="O96" i="19" s="1"/>
  <c r="Q96" i="19" s="1"/>
  <c r="N97" i="19"/>
  <c r="O97" i="19" s="1"/>
  <c r="N98" i="19"/>
  <c r="O98" i="19" s="1"/>
  <c r="N99" i="19"/>
  <c r="O99" i="19" s="1"/>
  <c r="Q99" i="19" s="1"/>
  <c r="N100" i="19"/>
  <c r="O100" i="19" s="1"/>
  <c r="Q100" i="19" s="1"/>
  <c r="N101" i="19"/>
  <c r="O101" i="19" s="1"/>
  <c r="N102" i="19"/>
  <c r="O102" i="19" s="1"/>
  <c r="N103" i="19"/>
  <c r="O103" i="19" s="1"/>
  <c r="Q103" i="19" s="1"/>
  <c r="N104" i="19"/>
  <c r="O104" i="19" s="1"/>
  <c r="Q104" i="19" s="1"/>
  <c r="N105" i="19"/>
  <c r="O105" i="19" s="1"/>
  <c r="N106" i="19"/>
  <c r="O106" i="19" s="1"/>
  <c r="N107" i="19"/>
  <c r="O107" i="19" s="1"/>
  <c r="Q107" i="19" s="1"/>
  <c r="N108" i="19"/>
  <c r="O108" i="19" s="1"/>
  <c r="Q108" i="19" s="1"/>
  <c r="N109" i="19"/>
  <c r="O109" i="19" s="1"/>
  <c r="N110" i="19"/>
  <c r="O110" i="19" s="1"/>
  <c r="N111" i="19"/>
  <c r="O111" i="19" s="1"/>
  <c r="Q111" i="19" s="1"/>
  <c r="N112" i="19"/>
  <c r="O112" i="19" s="1"/>
  <c r="Q112" i="19" s="1"/>
  <c r="N113" i="19"/>
  <c r="O113" i="19" s="1"/>
  <c r="N114" i="19"/>
  <c r="O114" i="19" s="1"/>
  <c r="N115" i="19"/>
  <c r="O115" i="19" s="1"/>
  <c r="Q115" i="19" s="1"/>
  <c r="N116" i="19"/>
  <c r="O116" i="19" s="1"/>
  <c r="Q116" i="19" s="1"/>
  <c r="N117" i="19"/>
  <c r="O117" i="19" s="1"/>
  <c r="Q117" i="19" s="1"/>
  <c r="N118" i="19"/>
  <c r="O118" i="19" s="1"/>
  <c r="N119" i="19"/>
  <c r="O119" i="19" s="1"/>
  <c r="Q119" i="19" s="1"/>
  <c r="N120" i="19"/>
  <c r="O120" i="19" s="1"/>
  <c r="Q120" i="19" s="1"/>
  <c r="N121" i="19"/>
  <c r="O121" i="19" s="1"/>
  <c r="N122" i="19"/>
  <c r="O122" i="19" s="1"/>
  <c r="N123" i="19"/>
  <c r="O123" i="19" s="1"/>
  <c r="Q123" i="19" s="1"/>
  <c r="N124" i="19"/>
  <c r="O124" i="19" s="1"/>
  <c r="Q124" i="19" s="1"/>
  <c r="N125" i="19"/>
  <c r="O125" i="19" s="1"/>
  <c r="N126" i="19"/>
  <c r="O126" i="19" s="1"/>
  <c r="N127" i="19"/>
  <c r="O127" i="19" s="1"/>
  <c r="Q127" i="19" s="1"/>
  <c r="N128" i="19"/>
  <c r="O128" i="19" s="1"/>
  <c r="Q128" i="19" s="1"/>
  <c r="N129" i="19"/>
  <c r="O129" i="19" s="1"/>
  <c r="N130" i="19"/>
  <c r="O130" i="19" s="1"/>
  <c r="N131" i="19"/>
  <c r="O131" i="19" s="1"/>
  <c r="Q131" i="19" s="1"/>
  <c r="N132" i="19"/>
  <c r="O132" i="19" s="1"/>
  <c r="Q132" i="19" s="1"/>
  <c r="N133" i="19"/>
  <c r="O133" i="19" s="1"/>
  <c r="Q133" i="19" s="1"/>
  <c r="N134" i="19"/>
  <c r="O134" i="19" s="1"/>
  <c r="N135" i="19"/>
  <c r="O135" i="19" s="1"/>
  <c r="Q135" i="19" s="1"/>
  <c r="N136" i="19"/>
  <c r="O136" i="19" s="1"/>
  <c r="Q136" i="19" s="1"/>
  <c r="N137" i="19"/>
  <c r="O137" i="19" s="1"/>
  <c r="N138" i="19"/>
  <c r="O138" i="19" s="1"/>
  <c r="N139" i="19"/>
  <c r="O139" i="19" s="1"/>
  <c r="Q139" i="19" s="1"/>
  <c r="N140" i="19"/>
  <c r="O140" i="19" s="1"/>
  <c r="Q140" i="19" s="1"/>
  <c r="N141" i="19"/>
  <c r="O141" i="19" s="1"/>
  <c r="N142" i="19"/>
  <c r="O142" i="19" s="1"/>
  <c r="N146" i="19"/>
  <c r="O146" i="19" s="1"/>
  <c r="Q146" i="19" s="1"/>
  <c r="N147" i="19"/>
  <c r="O147" i="19" s="1"/>
  <c r="Q147" i="19" s="1"/>
  <c r="N148" i="19"/>
  <c r="O148" i="19" s="1"/>
  <c r="N149" i="19"/>
  <c r="O149" i="19" s="1"/>
  <c r="N150" i="19"/>
  <c r="O150" i="19" s="1"/>
  <c r="Q150" i="19" s="1"/>
  <c r="N151" i="19"/>
  <c r="O151" i="19" s="1"/>
  <c r="Q151" i="19" s="1"/>
  <c r="N152" i="19"/>
  <c r="O152" i="19" s="1"/>
  <c r="N153" i="19"/>
  <c r="O153" i="19" s="1"/>
  <c r="N154" i="19"/>
  <c r="O154" i="19" s="1"/>
  <c r="Q154" i="19" s="1"/>
  <c r="N155" i="19"/>
  <c r="O155" i="19" s="1"/>
  <c r="Q155" i="19" s="1"/>
  <c r="N156" i="19"/>
  <c r="O156" i="19" s="1"/>
  <c r="N157" i="19"/>
  <c r="O157" i="19" s="1"/>
  <c r="N158" i="19"/>
  <c r="O158" i="19" s="1"/>
  <c r="Q158" i="19" s="1"/>
  <c r="N159" i="19"/>
  <c r="O159" i="19" s="1"/>
  <c r="Q159" i="19" s="1"/>
  <c r="N160" i="19"/>
  <c r="O160" i="19" s="1"/>
  <c r="N161" i="19"/>
  <c r="O161" i="19" s="1"/>
  <c r="Q161" i="19" s="1"/>
  <c r="N162" i="19"/>
  <c r="O162" i="19" s="1"/>
  <c r="Q162" i="19" s="1"/>
  <c r="N163" i="19"/>
  <c r="O163" i="19" s="1"/>
  <c r="Q163" i="19" s="1"/>
  <c r="N164" i="19"/>
  <c r="O164" i="19" s="1"/>
  <c r="N165" i="19"/>
  <c r="O165" i="19" s="1"/>
  <c r="N166" i="19"/>
  <c r="O166" i="19" s="1"/>
  <c r="Q166" i="19" s="1"/>
  <c r="N167" i="19"/>
  <c r="O167" i="19" s="1"/>
  <c r="Q167" i="19" s="1"/>
  <c r="N168" i="19"/>
  <c r="O168" i="19" s="1"/>
  <c r="N169" i="19"/>
  <c r="O169" i="19" s="1"/>
  <c r="N170" i="19"/>
  <c r="O170" i="19" s="1"/>
  <c r="Q170" i="19" s="1"/>
  <c r="N171" i="19"/>
  <c r="O171" i="19" s="1"/>
  <c r="Q171" i="19" s="1"/>
  <c r="N172" i="19"/>
  <c r="O172" i="19" s="1"/>
  <c r="N173" i="19"/>
  <c r="O173" i="19" s="1"/>
  <c r="N174" i="19"/>
  <c r="O174" i="19" s="1"/>
  <c r="Q174" i="19" s="1"/>
  <c r="N175" i="19"/>
  <c r="O175" i="19" s="1"/>
  <c r="Q175" i="19" s="1"/>
  <c r="N176" i="19"/>
  <c r="O176" i="19" s="1"/>
  <c r="N177" i="19"/>
  <c r="O177" i="19" s="1"/>
  <c r="Q177" i="19" s="1"/>
  <c r="N179" i="19"/>
  <c r="O179" i="19" s="1"/>
  <c r="Q179" i="19" s="1"/>
  <c r="N180" i="19"/>
  <c r="O180" i="19" s="1"/>
  <c r="Q180" i="19" s="1"/>
  <c r="N181" i="19"/>
  <c r="O181" i="19" s="1"/>
  <c r="N182" i="19"/>
  <c r="O182" i="19" s="1"/>
  <c r="N183" i="19"/>
  <c r="O183" i="19" s="1"/>
  <c r="Q183" i="19" s="1"/>
  <c r="N184" i="19"/>
  <c r="O184" i="19" s="1"/>
  <c r="Q184" i="19" s="1"/>
  <c r="N185" i="19"/>
  <c r="O185" i="19" s="1"/>
  <c r="Q185" i="19" s="1"/>
  <c r="N186" i="19"/>
  <c r="O186" i="19" s="1"/>
  <c r="N187" i="19"/>
  <c r="O187" i="19" s="1"/>
  <c r="Q187" i="19" s="1"/>
  <c r="N188" i="19"/>
  <c r="O188" i="19" s="1"/>
  <c r="Q188" i="19" s="1"/>
  <c r="N189" i="19"/>
  <c r="O189" i="19" s="1"/>
  <c r="N190" i="19"/>
  <c r="O190" i="19" s="1"/>
  <c r="N191" i="19"/>
  <c r="O191" i="19" s="1"/>
  <c r="Q191" i="19" s="1"/>
  <c r="N192" i="19"/>
  <c r="O192" i="19" s="1"/>
  <c r="Q192" i="19" s="1"/>
  <c r="N193" i="19"/>
  <c r="O193" i="19" s="1"/>
  <c r="N194" i="19"/>
  <c r="O194" i="19" s="1"/>
  <c r="N195" i="19"/>
  <c r="O195" i="19" s="1"/>
  <c r="Q195" i="19" s="1"/>
  <c r="N196" i="19"/>
  <c r="O196" i="19" s="1"/>
  <c r="Q196" i="19" s="1"/>
  <c r="N197" i="19"/>
  <c r="O197" i="19" s="1"/>
  <c r="N198" i="19"/>
  <c r="O198" i="19" s="1"/>
  <c r="N199" i="19"/>
  <c r="O199" i="19" s="1"/>
  <c r="Q199" i="19" s="1"/>
  <c r="N200" i="19"/>
  <c r="O200" i="19" s="1"/>
  <c r="Q200" i="19" s="1"/>
  <c r="N201" i="19"/>
  <c r="O201" i="19" s="1"/>
  <c r="N202" i="19"/>
  <c r="O202" i="19" s="1"/>
  <c r="N203" i="19"/>
  <c r="O203" i="19" s="1"/>
  <c r="Q203" i="19" s="1"/>
  <c r="N204" i="19"/>
  <c r="O204" i="19" s="1"/>
  <c r="Q204" i="19" s="1"/>
  <c r="N205" i="19"/>
  <c r="O205" i="19" s="1"/>
  <c r="N206" i="19"/>
  <c r="O206" i="19" s="1"/>
  <c r="N207" i="19"/>
  <c r="O207" i="19" s="1"/>
  <c r="Q207" i="19" s="1"/>
  <c r="N208" i="19"/>
  <c r="O208" i="19" s="1"/>
  <c r="Q208" i="19" s="1"/>
  <c r="N209" i="19"/>
  <c r="O209" i="19" s="1"/>
  <c r="N210" i="19"/>
  <c r="O210" i="19" s="1"/>
  <c r="N211" i="19"/>
  <c r="O211" i="19" s="1"/>
  <c r="Q211" i="19" s="1"/>
  <c r="N212" i="19"/>
  <c r="O212" i="19" s="1"/>
  <c r="Q212" i="19" s="1"/>
  <c r="N213" i="19"/>
  <c r="O213" i="19" s="1"/>
  <c r="N214" i="19"/>
  <c r="O214" i="19" s="1"/>
  <c r="N215" i="19"/>
  <c r="O215" i="19" s="1"/>
  <c r="Q215" i="19" s="1"/>
  <c r="N216" i="19"/>
  <c r="O216" i="19" s="1"/>
  <c r="Q216" i="19" s="1"/>
  <c r="N217" i="19"/>
  <c r="O217" i="19" s="1"/>
  <c r="N218" i="19"/>
  <c r="O218" i="19" s="1"/>
  <c r="N219" i="19"/>
  <c r="O219" i="19" s="1"/>
  <c r="Q219" i="19" s="1"/>
  <c r="N220" i="19"/>
  <c r="O220" i="19" s="1"/>
  <c r="Q220" i="19" s="1"/>
  <c r="N221" i="19"/>
  <c r="O221" i="19" s="1"/>
  <c r="N222" i="19"/>
  <c r="O222" i="19" s="1"/>
  <c r="N223" i="19"/>
  <c r="O223" i="19" s="1"/>
  <c r="Q223" i="19" s="1"/>
  <c r="N224" i="19"/>
  <c r="O224" i="19" s="1"/>
  <c r="Q224" i="19" s="1"/>
  <c r="N225" i="19"/>
  <c r="O225" i="19" s="1"/>
  <c r="N226" i="19"/>
  <c r="O226" i="19" s="1"/>
  <c r="N227" i="19"/>
  <c r="O227" i="19" s="1"/>
  <c r="Q227" i="19" s="1"/>
  <c r="N228" i="19"/>
  <c r="O228" i="19" s="1"/>
  <c r="Q228" i="19" s="1"/>
  <c r="N229" i="19"/>
  <c r="O229" i="19" s="1"/>
  <c r="Q229" i="19" s="1"/>
  <c r="N230" i="19"/>
  <c r="O230" i="19" s="1"/>
  <c r="N231" i="19"/>
  <c r="O231" i="19" s="1"/>
  <c r="Q231" i="19" s="1"/>
  <c r="N232" i="19"/>
  <c r="O232" i="19" s="1"/>
  <c r="Q232" i="19" s="1"/>
  <c r="N233" i="19"/>
  <c r="O233" i="19" s="1"/>
  <c r="N234" i="19"/>
  <c r="O234" i="19" s="1"/>
  <c r="N235" i="19"/>
  <c r="O235" i="19" s="1"/>
  <c r="Q235" i="19" s="1"/>
  <c r="N236" i="19"/>
  <c r="O236" i="19" s="1"/>
  <c r="Q236" i="19" s="1"/>
  <c r="N237" i="19"/>
  <c r="O237" i="19" s="1"/>
  <c r="N238" i="19"/>
  <c r="O238" i="19" s="1"/>
  <c r="N239" i="19"/>
  <c r="O239" i="19" s="1"/>
  <c r="Q239" i="19" s="1"/>
  <c r="N240" i="19"/>
  <c r="O240" i="19" s="1"/>
  <c r="Q240" i="19" s="1"/>
  <c r="N241" i="19"/>
  <c r="O241" i="19" s="1"/>
  <c r="N242" i="19"/>
  <c r="O242" i="19" s="1"/>
  <c r="N243" i="19"/>
  <c r="O243" i="19" s="1"/>
  <c r="Q243" i="19" s="1"/>
  <c r="N244" i="19"/>
  <c r="O244" i="19" s="1"/>
  <c r="Q244" i="19" s="1"/>
  <c r="N245" i="19"/>
  <c r="O245" i="19" s="1"/>
  <c r="N246" i="19"/>
  <c r="O246" i="19" s="1"/>
  <c r="N247" i="19"/>
  <c r="O247" i="19" s="1"/>
  <c r="Q247" i="19" s="1"/>
  <c r="N248" i="19"/>
  <c r="O248" i="19" s="1"/>
  <c r="Q248" i="19" s="1"/>
  <c r="N249" i="19"/>
  <c r="O249" i="19" s="1"/>
  <c r="N250" i="19"/>
  <c r="O250" i="19" s="1"/>
  <c r="N251" i="19"/>
  <c r="O251" i="19" s="1"/>
  <c r="Q251" i="19" s="1"/>
  <c r="N252" i="19"/>
  <c r="O252" i="19" s="1"/>
  <c r="Q252" i="19" s="1"/>
  <c r="N253" i="19"/>
  <c r="O253" i="19" s="1"/>
  <c r="N254" i="19"/>
  <c r="O254" i="19" s="1"/>
  <c r="N255" i="19"/>
  <c r="O255" i="19" s="1"/>
  <c r="Q255" i="19" s="1"/>
  <c r="N256" i="19"/>
  <c r="O256" i="19" s="1"/>
  <c r="Q256" i="19" s="1"/>
  <c r="N257" i="19"/>
  <c r="O257" i="19" s="1"/>
  <c r="N258" i="19"/>
  <c r="O258" i="19" s="1"/>
  <c r="N259" i="19"/>
  <c r="O259" i="19" s="1"/>
  <c r="Q259" i="19" s="1"/>
  <c r="N260" i="19"/>
  <c r="O260" i="19" s="1"/>
  <c r="Q260" i="19" s="1"/>
  <c r="N261" i="19"/>
  <c r="O261" i="19" s="1"/>
  <c r="N262" i="19"/>
  <c r="O262" i="19" s="1"/>
  <c r="N263" i="19"/>
  <c r="O263" i="19" s="1"/>
  <c r="Q263" i="19" s="1"/>
  <c r="N264" i="19"/>
  <c r="O264" i="19" s="1"/>
  <c r="Q264" i="19" s="1"/>
  <c r="N265" i="19"/>
  <c r="O265" i="19" s="1"/>
  <c r="N266" i="19"/>
  <c r="O266" i="19" s="1"/>
  <c r="N267" i="19"/>
  <c r="O267" i="19" s="1"/>
  <c r="Q267" i="19" s="1"/>
  <c r="N268" i="19"/>
  <c r="O268" i="19" s="1"/>
  <c r="Q268" i="19" s="1"/>
  <c r="N269" i="19"/>
  <c r="O269" i="19" s="1"/>
  <c r="Q269" i="19" s="1"/>
  <c r="N270" i="19"/>
  <c r="O270" i="19" s="1"/>
  <c r="N271" i="19"/>
  <c r="O271" i="19" s="1"/>
  <c r="Q271" i="19" s="1"/>
  <c r="N272" i="19"/>
  <c r="O272" i="19" s="1"/>
  <c r="Q272" i="19" s="1"/>
  <c r="N273" i="19"/>
  <c r="O273" i="19" s="1"/>
  <c r="N274" i="19"/>
  <c r="O274" i="19" s="1"/>
  <c r="N275" i="19"/>
  <c r="O275" i="19" s="1"/>
  <c r="Q275" i="19" s="1"/>
  <c r="N276" i="19"/>
  <c r="O276" i="19" s="1"/>
  <c r="Q276" i="19" s="1"/>
  <c r="N277" i="19"/>
  <c r="O277" i="19" s="1"/>
  <c r="N278" i="19"/>
  <c r="O278" i="19" s="1"/>
  <c r="N279" i="19"/>
  <c r="O279" i="19" s="1"/>
  <c r="Q279" i="19" s="1"/>
  <c r="N280" i="19"/>
  <c r="O280" i="19" s="1"/>
  <c r="Q280" i="19" s="1"/>
  <c r="N281" i="19"/>
  <c r="O281" i="19" s="1"/>
  <c r="N282" i="19"/>
  <c r="O282" i="19" s="1"/>
  <c r="N283" i="19"/>
  <c r="O283" i="19" s="1"/>
  <c r="Q283" i="19" s="1"/>
  <c r="N284" i="19"/>
  <c r="O284" i="19" s="1"/>
  <c r="Q284" i="19" s="1"/>
  <c r="N285" i="19"/>
  <c r="O285" i="19" s="1"/>
  <c r="N286" i="19"/>
  <c r="O286" i="19" s="1"/>
  <c r="N287" i="19"/>
  <c r="O287" i="19" s="1"/>
  <c r="Q287" i="19" s="1"/>
  <c r="N288" i="19"/>
  <c r="O288" i="19" s="1"/>
  <c r="Q288" i="19" s="1"/>
  <c r="N289" i="19"/>
  <c r="O289" i="19" s="1"/>
  <c r="Q289" i="19" s="1"/>
  <c r="N290" i="19"/>
  <c r="O290" i="19" s="1"/>
  <c r="N294" i="19"/>
  <c r="O294" i="19" s="1"/>
  <c r="Q294" i="19" s="1"/>
  <c r="N295" i="19"/>
  <c r="O295" i="19" s="1"/>
  <c r="Q295" i="19" s="1"/>
  <c r="N296" i="19"/>
  <c r="O296" i="19" s="1"/>
  <c r="Q296" i="19" s="1"/>
  <c r="N297" i="19"/>
  <c r="O297" i="19" s="1"/>
  <c r="Q297" i="19" s="1"/>
  <c r="N298" i="19"/>
  <c r="O298" i="19" s="1"/>
  <c r="Q298" i="19" s="1"/>
  <c r="N299" i="19"/>
  <c r="O299" i="19" s="1"/>
  <c r="Q299" i="19" s="1"/>
  <c r="N300" i="19"/>
  <c r="O300" i="19" s="1"/>
  <c r="Q300" i="19" s="1"/>
  <c r="N301" i="19"/>
  <c r="O301" i="19" s="1"/>
  <c r="Q301" i="19" s="1"/>
  <c r="N302" i="19"/>
  <c r="O302" i="19" s="1"/>
  <c r="Q302" i="19" s="1"/>
  <c r="N303" i="19"/>
  <c r="O303" i="19" s="1"/>
  <c r="Q303" i="19" s="1"/>
  <c r="N304" i="19"/>
  <c r="O304" i="19" s="1"/>
  <c r="Q304" i="19" s="1"/>
  <c r="N305" i="19"/>
  <c r="O305" i="19" s="1"/>
  <c r="Q305" i="19" s="1"/>
  <c r="N306" i="19"/>
  <c r="O306" i="19" s="1"/>
  <c r="Q306" i="19" s="1"/>
  <c r="N307" i="19"/>
  <c r="O307" i="19" s="1"/>
  <c r="Q307" i="19" s="1"/>
  <c r="N308" i="19"/>
  <c r="O308" i="19" s="1"/>
  <c r="Q308" i="19" s="1"/>
  <c r="N309" i="19"/>
  <c r="O309" i="19" s="1"/>
  <c r="Q309" i="19" s="1"/>
  <c r="N310" i="19"/>
  <c r="O310" i="19" s="1"/>
  <c r="Q310" i="19" s="1"/>
  <c r="N311" i="19"/>
  <c r="O311" i="19" s="1"/>
  <c r="Q311" i="19" s="1"/>
  <c r="N312" i="19"/>
  <c r="O312" i="19" s="1"/>
  <c r="Q312" i="19" s="1"/>
  <c r="N313" i="19"/>
  <c r="O313" i="19" s="1"/>
  <c r="Q313" i="19" s="1"/>
  <c r="N314" i="19"/>
  <c r="O314" i="19" s="1"/>
  <c r="Q314" i="19" s="1"/>
  <c r="N315" i="19"/>
  <c r="O315" i="19" s="1"/>
  <c r="Q315" i="19" s="1"/>
  <c r="N316" i="19"/>
  <c r="O316" i="19" s="1"/>
  <c r="Q316" i="19" s="1"/>
  <c r="N317" i="19"/>
  <c r="O317" i="19" s="1"/>
  <c r="Q317" i="19" s="1"/>
  <c r="N318" i="19"/>
  <c r="O318" i="19" s="1"/>
  <c r="Q318" i="19" s="1"/>
  <c r="N319" i="19"/>
  <c r="O319" i="19" s="1"/>
  <c r="Q319" i="19" s="1"/>
  <c r="N320" i="19"/>
  <c r="O320" i="19" s="1"/>
  <c r="Q320" i="19" s="1"/>
  <c r="N321" i="19"/>
  <c r="O321" i="19" s="1"/>
  <c r="Q321" i="19" s="1"/>
  <c r="N322" i="19"/>
  <c r="O322" i="19" s="1"/>
  <c r="Q322" i="19" s="1"/>
  <c r="N323" i="19"/>
  <c r="O323" i="19" s="1"/>
  <c r="Q323" i="19" s="1"/>
  <c r="N324" i="19"/>
  <c r="O324" i="19" s="1"/>
  <c r="Q324" i="19" s="1"/>
  <c r="N325" i="19"/>
  <c r="O325" i="19" s="1"/>
  <c r="Q325" i="19" s="1"/>
  <c r="N326" i="19"/>
  <c r="O326" i="19" s="1"/>
  <c r="Q326" i="19" s="1"/>
  <c r="N327" i="19"/>
  <c r="O327" i="19" s="1"/>
  <c r="Q327" i="19" s="1"/>
  <c r="N328" i="19"/>
  <c r="O328" i="19" s="1"/>
  <c r="Q328" i="19" s="1"/>
  <c r="N329" i="19"/>
  <c r="O329" i="19" s="1"/>
  <c r="Q329" i="19" s="1"/>
  <c r="N330" i="19"/>
  <c r="O330" i="19" s="1"/>
  <c r="Q330" i="19" s="1"/>
  <c r="N331" i="19"/>
  <c r="O331" i="19" s="1"/>
  <c r="Q331" i="19" s="1"/>
  <c r="N332" i="19"/>
  <c r="O332" i="19" s="1"/>
  <c r="Q332" i="19" s="1"/>
  <c r="N333" i="19"/>
  <c r="O333" i="19" s="1"/>
  <c r="Q333" i="19" s="1"/>
  <c r="N334" i="19"/>
  <c r="O334" i="19" s="1"/>
  <c r="Q334" i="19" s="1"/>
  <c r="N335" i="19"/>
  <c r="O335" i="19" s="1"/>
  <c r="Q335" i="19" s="1"/>
  <c r="N336" i="19"/>
  <c r="O336" i="19" s="1"/>
  <c r="Q336" i="19" s="1"/>
  <c r="N337" i="19"/>
  <c r="O337" i="19" s="1"/>
  <c r="Q337" i="19" s="1"/>
  <c r="N338" i="19"/>
  <c r="O338" i="19" s="1"/>
  <c r="Q338" i="19" s="1"/>
  <c r="N339" i="19"/>
  <c r="O339" i="19" s="1"/>
  <c r="Q339" i="19" s="1"/>
  <c r="N340" i="19"/>
  <c r="O340" i="19" s="1"/>
  <c r="Q340" i="19" s="1"/>
  <c r="N341" i="19"/>
  <c r="O341" i="19" s="1"/>
  <c r="Q341" i="19" s="1"/>
  <c r="N342" i="19"/>
  <c r="O342" i="19" s="1"/>
  <c r="Q342" i="19" s="1"/>
  <c r="N343" i="19"/>
  <c r="O343" i="19" s="1"/>
  <c r="Q343" i="19" s="1"/>
  <c r="N344" i="19"/>
  <c r="O344" i="19" s="1"/>
  <c r="Q344" i="19" s="1"/>
  <c r="N345" i="19"/>
  <c r="O345" i="19" s="1"/>
  <c r="Q345" i="19" s="1"/>
  <c r="N346" i="19"/>
  <c r="O346" i="19" s="1"/>
  <c r="Q346" i="19" s="1"/>
  <c r="N347" i="19"/>
  <c r="O347" i="19" s="1"/>
  <c r="Q347" i="19" s="1"/>
  <c r="N348" i="19"/>
  <c r="O348" i="19" s="1"/>
  <c r="Q348" i="19" s="1"/>
  <c r="N349" i="19"/>
  <c r="O349" i="19" s="1"/>
  <c r="Q349" i="19" s="1"/>
  <c r="N350" i="19"/>
  <c r="O350" i="19" s="1"/>
  <c r="Q350" i="19" s="1"/>
  <c r="N351" i="19"/>
  <c r="O351" i="19" s="1"/>
  <c r="Q351" i="19" s="1"/>
  <c r="N352" i="19"/>
  <c r="O352" i="19" s="1"/>
  <c r="Q352" i="19" s="1"/>
  <c r="N353" i="19"/>
  <c r="O353" i="19" s="1"/>
  <c r="Q353" i="19" s="1"/>
  <c r="N354" i="19"/>
  <c r="O354" i="19" s="1"/>
  <c r="Q354" i="19" s="1"/>
  <c r="N355" i="19"/>
  <c r="O355" i="19" s="1"/>
  <c r="Q355" i="19" s="1"/>
  <c r="N356" i="19"/>
  <c r="O356" i="19" s="1"/>
  <c r="Q356" i="19" s="1"/>
  <c r="N357" i="19"/>
  <c r="O357" i="19" s="1"/>
  <c r="Q357" i="19" s="1"/>
  <c r="N358" i="19"/>
  <c r="O358" i="19" s="1"/>
  <c r="Q358" i="19" s="1"/>
  <c r="N359" i="19"/>
  <c r="O359" i="19" s="1"/>
  <c r="Q359" i="19" s="1"/>
  <c r="N360" i="19"/>
  <c r="O360" i="19" s="1"/>
  <c r="Q360" i="19" s="1"/>
  <c r="N361" i="19"/>
  <c r="O361" i="19" s="1"/>
  <c r="Q361" i="19" s="1"/>
  <c r="N362" i="19"/>
  <c r="O362" i="19" s="1"/>
  <c r="Q362" i="19" s="1"/>
  <c r="N363" i="19"/>
  <c r="O363" i="19" s="1"/>
  <c r="Q363" i="19" s="1"/>
  <c r="N364" i="19"/>
  <c r="O364" i="19" s="1"/>
  <c r="Q364" i="19" s="1"/>
  <c r="N365" i="19"/>
  <c r="O365" i="19" s="1"/>
  <c r="Q365" i="19" s="1"/>
  <c r="N366" i="19"/>
  <c r="O366" i="19" s="1"/>
  <c r="Q366" i="19" s="1"/>
  <c r="N367" i="19"/>
  <c r="O367" i="19" s="1"/>
  <c r="Q367" i="19" s="1"/>
  <c r="N368" i="19"/>
  <c r="O368" i="19" s="1"/>
  <c r="Q368" i="19" s="1"/>
  <c r="N369" i="19"/>
  <c r="O369" i="19" s="1"/>
  <c r="Q369" i="19" s="1"/>
  <c r="N370" i="19"/>
  <c r="O370" i="19" s="1"/>
  <c r="Q370" i="19" s="1"/>
  <c r="N53" i="19"/>
  <c r="O53" i="19" s="1"/>
  <c r="G365" i="22"/>
  <c r="H365" i="22" s="1"/>
  <c r="G364" i="22"/>
  <c r="H364" i="22" s="1"/>
  <c r="H363" i="22"/>
  <c r="G363" i="22"/>
  <c r="G362" i="22"/>
  <c r="H362" i="22" s="1"/>
  <c r="G361" i="22"/>
  <c r="H361" i="22" s="1"/>
  <c r="G360" i="22"/>
  <c r="H360" i="22" s="1"/>
  <c r="H359" i="22"/>
  <c r="G359" i="22"/>
  <c r="G358" i="22"/>
  <c r="H358" i="22" s="1"/>
  <c r="G357" i="22"/>
  <c r="H357" i="22" s="1"/>
  <c r="G356" i="22"/>
  <c r="H356" i="22" s="1"/>
  <c r="H355" i="22"/>
  <c r="G355" i="22"/>
  <c r="G354" i="22"/>
  <c r="H354" i="22" s="1"/>
  <c r="G353" i="22"/>
  <c r="H353" i="22" s="1"/>
  <c r="G352" i="22"/>
  <c r="H352" i="22" s="1"/>
  <c r="H351" i="22"/>
  <c r="G351" i="22"/>
  <c r="G350" i="22"/>
  <c r="H350" i="22" s="1"/>
  <c r="G349" i="22"/>
  <c r="H349" i="22" s="1"/>
  <c r="G348" i="22"/>
  <c r="H348" i="22" s="1"/>
  <c r="H347" i="22"/>
  <c r="G347" i="22"/>
  <c r="G346" i="22"/>
  <c r="H346" i="22" s="1"/>
  <c r="G345" i="22"/>
  <c r="H345" i="22" s="1"/>
  <c r="G344" i="22"/>
  <c r="H344" i="22" s="1"/>
  <c r="H343" i="22"/>
  <c r="G343" i="22"/>
  <c r="G342" i="22"/>
  <c r="H342" i="22" s="1"/>
  <c r="G341" i="22"/>
  <c r="H341" i="22" s="1"/>
  <c r="G340" i="22"/>
  <c r="H340" i="22" s="1"/>
  <c r="H339" i="22"/>
  <c r="G339" i="22"/>
  <c r="G338" i="22"/>
  <c r="H338" i="22" s="1"/>
  <c r="G337" i="22"/>
  <c r="H337" i="22" s="1"/>
  <c r="G336" i="22"/>
  <c r="H336" i="22" s="1"/>
  <c r="H335" i="22"/>
  <c r="G335" i="22"/>
  <c r="G334" i="22"/>
  <c r="H334" i="22" s="1"/>
  <c r="G333" i="22"/>
  <c r="H333" i="22" s="1"/>
  <c r="G332" i="22"/>
  <c r="H332" i="22" s="1"/>
  <c r="H331" i="22"/>
  <c r="G331" i="22"/>
  <c r="G330" i="22"/>
  <c r="H330" i="22" s="1"/>
  <c r="G328" i="22"/>
  <c r="H328" i="22" s="1"/>
  <c r="H327" i="22"/>
  <c r="G327" i="22"/>
  <c r="G326" i="22"/>
  <c r="H326" i="22" s="1"/>
  <c r="G325" i="22"/>
  <c r="H325" i="22" s="1"/>
  <c r="G324" i="22"/>
  <c r="H324" i="22" s="1"/>
  <c r="H323" i="22"/>
  <c r="G323" i="22"/>
  <c r="G322" i="22"/>
  <c r="H322" i="22" s="1"/>
  <c r="G321" i="22"/>
  <c r="H321" i="22" s="1"/>
  <c r="G320" i="22"/>
  <c r="H320" i="22" s="1"/>
  <c r="H319" i="22"/>
  <c r="G319" i="22"/>
  <c r="G318" i="22"/>
  <c r="H318" i="22" s="1"/>
  <c r="G317" i="22"/>
  <c r="H317" i="22" s="1"/>
  <c r="G316" i="22"/>
  <c r="H316" i="22" s="1"/>
  <c r="H315" i="22"/>
  <c r="G315" i="22"/>
  <c r="G314" i="22"/>
  <c r="H314" i="22" s="1"/>
  <c r="G313" i="22"/>
  <c r="H313" i="22" s="1"/>
  <c r="G312" i="22"/>
  <c r="H312" i="22" s="1"/>
  <c r="H311" i="22"/>
  <c r="G311" i="22"/>
  <c r="G310" i="22"/>
  <c r="H310" i="22" s="1"/>
  <c r="G309" i="22"/>
  <c r="H309" i="22" s="1"/>
  <c r="G308" i="22"/>
  <c r="H308" i="22" s="1"/>
  <c r="H307" i="22"/>
  <c r="G307" i="22"/>
  <c r="G306" i="22"/>
  <c r="H306" i="22" s="1"/>
  <c r="G305" i="22"/>
  <c r="H305" i="22" s="1"/>
  <c r="G304" i="22"/>
  <c r="H304" i="22" s="1"/>
  <c r="H303" i="22"/>
  <c r="G303" i="22"/>
  <c r="G302" i="22"/>
  <c r="H302" i="22" s="1"/>
  <c r="G301" i="22"/>
  <c r="H301" i="22" s="1"/>
  <c r="G300" i="22"/>
  <c r="H300" i="22" s="1"/>
  <c r="H299" i="22"/>
  <c r="G299" i="22"/>
  <c r="G298" i="22"/>
  <c r="H298" i="22" s="1"/>
  <c r="G297" i="22"/>
  <c r="H297" i="22" s="1"/>
  <c r="G296" i="22"/>
  <c r="H296" i="22" s="1"/>
  <c r="H295" i="22"/>
  <c r="G295" i="22"/>
  <c r="G294" i="22"/>
  <c r="H294" i="22" s="1"/>
  <c r="G293" i="22"/>
  <c r="H293" i="22" s="1"/>
  <c r="G292" i="22"/>
  <c r="H292" i="22" s="1"/>
  <c r="H291" i="22"/>
  <c r="G291" i="22"/>
  <c r="G290" i="22"/>
  <c r="H290" i="22" s="1"/>
  <c r="G289" i="22"/>
  <c r="H289" i="22" s="1"/>
  <c r="G288" i="22"/>
  <c r="H288" i="22" s="1"/>
  <c r="H287" i="22"/>
  <c r="G287" i="22"/>
  <c r="G286" i="22"/>
  <c r="H286" i="22" s="1"/>
  <c r="G285" i="22"/>
  <c r="H285" i="22" s="1"/>
  <c r="G284" i="22"/>
  <c r="H284" i="22" s="1"/>
  <c r="H283" i="22"/>
  <c r="G283" i="22"/>
  <c r="G281" i="22"/>
  <c r="H281" i="22" s="1"/>
  <c r="G280" i="22"/>
  <c r="H280" i="22" s="1"/>
  <c r="H279" i="22"/>
  <c r="G279" i="22"/>
  <c r="G278" i="22"/>
  <c r="H278" i="22" s="1"/>
  <c r="G277" i="22"/>
  <c r="H277" i="22" s="1"/>
  <c r="G276" i="22"/>
  <c r="H276" i="22" s="1"/>
  <c r="H275" i="22"/>
  <c r="G275" i="22"/>
  <c r="G274" i="22"/>
  <c r="H274" i="22" s="1"/>
  <c r="G273" i="22"/>
  <c r="H273" i="22" s="1"/>
  <c r="G272" i="22"/>
  <c r="H272" i="22" s="1"/>
  <c r="H271" i="22"/>
  <c r="G271" i="22"/>
  <c r="G270" i="22"/>
  <c r="H270" i="22" s="1"/>
  <c r="G269" i="22"/>
  <c r="H269" i="22" s="1"/>
  <c r="G268" i="22"/>
  <c r="H268" i="22" s="1"/>
  <c r="H267" i="22"/>
  <c r="G267" i="22"/>
  <c r="G266" i="22"/>
  <c r="H266" i="22" s="1"/>
  <c r="G265" i="22"/>
  <c r="H265" i="22" s="1"/>
  <c r="G260" i="22"/>
  <c r="H260" i="22" s="1"/>
  <c r="H259" i="22"/>
  <c r="G259" i="22"/>
  <c r="G258" i="22"/>
  <c r="H258" i="22" s="1"/>
  <c r="G257" i="22"/>
  <c r="H257" i="22" s="1"/>
  <c r="G256" i="22"/>
  <c r="H256" i="22" s="1"/>
  <c r="H255" i="22"/>
  <c r="G255" i="22"/>
  <c r="G254" i="22"/>
  <c r="H254" i="22" s="1"/>
  <c r="G253" i="22"/>
  <c r="H253" i="22" s="1"/>
  <c r="G252" i="22"/>
  <c r="H252" i="22" s="1"/>
  <c r="H251" i="22"/>
  <c r="G251" i="22"/>
  <c r="G250" i="22"/>
  <c r="H250" i="22" s="1"/>
  <c r="G249" i="22"/>
  <c r="H249" i="22" s="1"/>
  <c r="G248" i="22"/>
  <c r="H248" i="22" s="1"/>
  <c r="H247" i="22"/>
  <c r="G247" i="22"/>
  <c r="G246" i="22"/>
  <c r="H246" i="22" s="1"/>
  <c r="G245" i="22"/>
  <c r="H245" i="22" s="1"/>
  <c r="G244" i="22"/>
  <c r="H244" i="22" s="1"/>
  <c r="H243" i="22"/>
  <c r="G243" i="22"/>
  <c r="G242" i="22"/>
  <c r="H242" i="22" s="1"/>
  <c r="G241" i="22"/>
  <c r="H241" i="22" s="1"/>
  <c r="G240" i="22"/>
  <c r="H240" i="22" s="1"/>
  <c r="H239" i="22"/>
  <c r="G239" i="22"/>
  <c r="G238" i="22"/>
  <c r="H238" i="22" s="1"/>
  <c r="G237" i="22"/>
  <c r="H237" i="22" s="1"/>
  <c r="G236" i="22"/>
  <c r="H236" i="22" s="1"/>
  <c r="H235" i="22"/>
  <c r="G235" i="22"/>
  <c r="G234" i="22"/>
  <c r="H234" i="22" s="1"/>
  <c r="G233" i="22"/>
  <c r="H233" i="22" s="1"/>
  <c r="G232" i="22"/>
  <c r="H232" i="22" s="1"/>
  <c r="H231" i="22"/>
  <c r="G231" i="22"/>
  <c r="G230" i="22"/>
  <c r="H230" i="22" s="1"/>
  <c r="G229" i="22"/>
  <c r="H229" i="22" s="1"/>
  <c r="G228" i="22"/>
  <c r="H228" i="22" s="1"/>
  <c r="H227" i="22"/>
  <c r="G227" i="22"/>
  <c r="G226" i="22"/>
  <c r="H226" i="22" s="1"/>
  <c r="G225" i="22"/>
  <c r="H225" i="22" s="1"/>
  <c r="G224" i="22"/>
  <c r="H224" i="22" s="1"/>
  <c r="H223" i="22"/>
  <c r="G223" i="22"/>
  <c r="G222" i="22"/>
  <c r="H222" i="22" s="1"/>
  <c r="G221" i="22"/>
  <c r="H221" i="22" s="1"/>
  <c r="G220" i="22"/>
  <c r="H220" i="22" s="1"/>
  <c r="H219" i="22"/>
  <c r="G219" i="22"/>
  <c r="G218" i="22"/>
  <c r="H218" i="22" s="1"/>
  <c r="G217" i="22"/>
  <c r="H217" i="22" s="1"/>
  <c r="G216" i="22"/>
  <c r="H216" i="22" s="1"/>
  <c r="H215" i="22"/>
  <c r="G215" i="22"/>
  <c r="G214" i="22"/>
  <c r="H214" i="22" s="1"/>
  <c r="G213" i="22"/>
  <c r="H213" i="22" s="1"/>
  <c r="G212" i="22"/>
  <c r="H212" i="22" s="1"/>
  <c r="H211" i="22"/>
  <c r="G211" i="22"/>
  <c r="G210" i="22"/>
  <c r="H210" i="22" s="1"/>
  <c r="G209" i="22"/>
  <c r="H209" i="22" s="1"/>
  <c r="G208" i="22"/>
  <c r="H208" i="22" s="1"/>
  <c r="H207" i="22"/>
  <c r="G207" i="22"/>
  <c r="G206" i="22"/>
  <c r="H206" i="22" s="1"/>
  <c r="G205" i="22"/>
  <c r="H205" i="22" s="1"/>
  <c r="G204" i="22"/>
  <c r="H204" i="22" s="1"/>
  <c r="H203" i="22"/>
  <c r="G203" i="22"/>
  <c r="G202" i="22"/>
  <c r="H202" i="22" s="1"/>
  <c r="G201" i="22"/>
  <c r="H201" i="22" s="1"/>
  <c r="G200" i="22"/>
  <c r="H200" i="22" s="1"/>
  <c r="H199" i="22"/>
  <c r="G199" i="22"/>
  <c r="H198" i="22"/>
  <c r="G198" i="22"/>
  <c r="H197" i="22"/>
  <c r="G197" i="22"/>
  <c r="G196" i="22"/>
  <c r="H196" i="22" s="1"/>
  <c r="H195" i="22"/>
  <c r="G195" i="22"/>
  <c r="G194" i="22"/>
  <c r="H194" i="22" s="1"/>
  <c r="H193" i="22"/>
  <c r="G193" i="22"/>
  <c r="G192" i="22"/>
  <c r="H192" i="22" s="1"/>
  <c r="H191" i="22"/>
  <c r="G191" i="22"/>
  <c r="G190" i="22"/>
  <c r="H190" i="22" s="1"/>
  <c r="H189" i="22"/>
  <c r="G189" i="22"/>
  <c r="G188" i="22"/>
  <c r="H188" i="22" s="1"/>
  <c r="H187" i="22"/>
  <c r="G187" i="22"/>
  <c r="G186" i="22"/>
  <c r="H186" i="22" s="1"/>
  <c r="H185" i="22"/>
  <c r="G185" i="22"/>
  <c r="G184" i="22"/>
  <c r="H184" i="22" s="1"/>
  <c r="H183" i="22"/>
  <c r="G183" i="22"/>
  <c r="G182" i="22"/>
  <c r="H182" i="22" s="1"/>
  <c r="H181" i="22"/>
  <c r="G181" i="22"/>
  <c r="G180" i="22"/>
  <c r="H180" i="22" s="1"/>
  <c r="H179" i="22"/>
  <c r="G179" i="22"/>
  <c r="G178" i="22"/>
  <c r="H178" i="22" s="1"/>
  <c r="H177" i="22"/>
  <c r="G177" i="22"/>
  <c r="G176" i="22"/>
  <c r="H176" i="22" s="1"/>
  <c r="H175" i="22"/>
  <c r="G175" i="22"/>
  <c r="G174" i="22"/>
  <c r="H174" i="22" s="1"/>
  <c r="H173" i="22"/>
  <c r="G173" i="22"/>
  <c r="G172" i="22"/>
  <c r="H172" i="22" s="1"/>
  <c r="H171" i="22"/>
  <c r="G171" i="22"/>
  <c r="G170" i="22"/>
  <c r="H170" i="22" s="1"/>
  <c r="H169" i="22"/>
  <c r="G169" i="22"/>
  <c r="G168" i="22"/>
  <c r="H168" i="22" s="1"/>
  <c r="H167" i="22"/>
  <c r="G167" i="22"/>
  <c r="G166" i="22"/>
  <c r="H166" i="22" s="1"/>
  <c r="H165" i="22"/>
  <c r="G165" i="22"/>
  <c r="G164" i="22"/>
  <c r="H164" i="22" s="1"/>
  <c r="H163" i="22"/>
  <c r="G163" i="22"/>
  <c r="G162" i="22"/>
  <c r="H162" i="22" s="1"/>
  <c r="H161" i="22"/>
  <c r="G161" i="22"/>
  <c r="G160" i="22"/>
  <c r="H160" i="22" s="1"/>
  <c r="H159" i="22"/>
  <c r="G159" i="22"/>
  <c r="G158" i="22"/>
  <c r="H158" i="22" s="1"/>
  <c r="H157" i="22"/>
  <c r="G157" i="22"/>
  <c r="G156" i="22"/>
  <c r="H156" i="22" s="1"/>
  <c r="H155" i="22"/>
  <c r="G155" i="22"/>
  <c r="G154" i="22"/>
  <c r="H154" i="22" s="1"/>
  <c r="H153" i="22"/>
  <c r="G153" i="22"/>
  <c r="G152" i="22"/>
  <c r="H152" i="22" s="1"/>
  <c r="H151" i="22"/>
  <c r="G151" i="22"/>
  <c r="G150" i="22"/>
  <c r="H150" i="22" s="1"/>
  <c r="H149" i="22"/>
  <c r="G149" i="22"/>
  <c r="G148" i="22"/>
  <c r="H148" i="22" s="1"/>
  <c r="H147" i="22"/>
  <c r="G147" i="22"/>
  <c r="G146" i="22"/>
  <c r="H146" i="22" s="1"/>
  <c r="H145" i="22"/>
  <c r="G145" i="22"/>
  <c r="G144" i="22"/>
  <c r="H144" i="22" s="1"/>
  <c r="H143" i="22"/>
  <c r="G143" i="22"/>
  <c r="G142" i="22"/>
  <c r="H142" i="22" s="1"/>
  <c r="H141" i="22"/>
  <c r="G141" i="22"/>
  <c r="G140" i="22"/>
  <c r="H140" i="22" s="1"/>
  <c r="H139" i="22"/>
  <c r="G139" i="22"/>
  <c r="G138" i="22"/>
  <c r="H138" i="22" s="1"/>
  <c r="H137" i="22"/>
  <c r="G137" i="22"/>
  <c r="G136" i="22"/>
  <c r="H136" i="22" s="1"/>
  <c r="H135" i="22"/>
  <c r="G135" i="22"/>
  <c r="G134" i="22"/>
  <c r="H134" i="22" s="1"/>
  <c r="H133" i="22"/>
  <c r="G133" i="22"/>
  <c r="G132" i="22"/>
  <c r="H132" i="22" s="1"/>
  <c r="H131" i="22"/>
  <c r="G131" i="22"/>
  <c r="G130" i="22"/>
  <c r="H130" i="22" s="1"/>
  <c r="H129" i="22"/>
  <c r="G129" i="22"/>
  <c r="G128" i="22"/>
  <c r="H128" i="22" s="1"/>
  <c r="H127" i="22"/>
  <c r="G127" i="22"/>
  <c r="G126" i="22"/>
  <c r="H126" i="22" s="1"/>
  <c r="H125" i="22"/>
  <c r="G125" i="22"/>
  <c r="G124" i="22"/>
  <c r="H124" i="22" s="1"/>
  <c r="H123" i="22"/>
  <c r="G123" i="22"/>
  <c r="G122" i="22"/>
  <c r="H122" i="22" s="1"/>
  <c r="H121" i="22"/>
  <c r="G121" i="22"/>
  <c r="G120" i="22"/>
  <c r="H120" i="22" s="1"/>
  <c r="H119" i="22"/>
  <c r="G119" i="22"/>
  <c r="G118" i="22"/>
  <c r="H118" i="22" s="1"/>
  <c r="H117" i="22"/>
  <c r="G117" i="22"/>
  <c r="G116" i="22"/>
  <c r="H116" i="22" s="1"/>
  <c r="H115" i="22"/>
  <c r="G115" i="22"/>
  <c r="H114" i="22"/>
  <c r="G114" i="22"/>
  <c r="G113" i="22"/>
  <c r="H113" i="22" s="1"/>
  <c r="G112" i="22"/>
  <c r="H112" i="22" s="1"/>
  <c r="H111" i="22"/>
  <c r="G111" i="22"/>
  <c r="G110" i="22"/>
  <c r="H110" i="22" s="1"/>
  <c r="H109" i="22"/>
  <c r="G109" i="22"/>
  <c r="G108" i="22"/>
  <c r="H108" i="22" s="1"/>
  <c r="H107" i="22"/>
  <c r="G107" i="22"/>
  <c r="H106" i="22"/>
  <c r="G106" i="22"/>
  <c r="G105" i="22"/>
  <c r="H105" i="22" s="1"/>
  <c r="G104" i="22"/>
  <c r="H104" i="22" s="1"/>
  <c r="H103" i="22"/>
  <c r="G103" i="22"/>
  <c r="G102" i="22"/>
  <c r="H102" i="22" s="1"/>
  <c r="H101" i="22"/>
  <c r="G101" i="22"/>
  <c r="G100" i="22"/>
  <c r="H100" i="22" s="1"/>
  <c r="H99" i="22"/>
  <c r="G99" i="22"/>
  <c r="H98" i="22"/>
  <c r="G98" i="22"/>
  <c r="G97" i="22"/>
  <c r="H97" i="22" s="1"/>
  <c r="G96" i="22"/>
  <c r="H96" i="22" s="1"/>
  <c r="H95" i="22"/>
  <c r="G95" i="22"/>
  <c r="G94" i="22"/>
  <c r="H94" i="22" s="1"/>
  <c r="H93" i="22"/>
  <c r="G93" i="22"/>
  <c r="G92" i="22"/>
  <c r="H92" i="22" s="1"/>
  <c r="H91" i="22"/>
  <c r="G91" i="22"/>
  <c r="H90" i="22"/>
  <c r="G90" i="22"/>
  <c r="G89" i="22"/>
  <c r="H89" i="22" s="1"/>
  <c r="G88" i="22"/>
  <c r="H88" i="22" s="1"/>
  <c r="H87" i="22"/>
  <c r="G87" i="22"/>
  <c r="G86" i="22"/>
  <c r="H86" i="22" s="1"/>
  <c r="H85" i="22"/>
  <c r="G85" i="22"/>
  <c r="G84" i="22"/>
  <c r="H84" i="22" s="1"/>
  <c r="H83" i="22"/>
  <c r="G83" i="22"/>
  <c r="H82" i="22"/>
  <c r="G82" i="22"/>
  <c r="G81" i="22"/>
  <c r="H81" i="22" s="1"/>
  <c r="G80" i="22"/>
  <c r="H80" i="22" s="1"/>
  <c r="H79" i="22"/>
  <c r="G79" i="22"/>
  <c r="G78" i="22"/>
  <c r="H78" i="22" s="1"/>
  <c r="H77" i="22"/>
  <c r="G77" i="22"/>
  <c r="G76" i="22"/>
  <c r="H76" i="22" s="1"/>
  <c r="G75" i="22"/>
  <c r="H75" i="22" s="1"/>
  <c r="H74" i="22"/>
  <c r="G74" i="22"/>
  <c r="H73" i="22"/>
  <c r="G73" i="22"/>
  <c r="G72" i="22"/>
  <c r="H72" i="22" s="1"/>
  <c r="G71" i="22"/>
  <c r="H71" i="22" s="1"/>
  <c r="H70" i="22"/>
  <c r="G70" i="22"/>
  <c r="H69" i="22"/>
  <c r="G69" i="22"/>
  <c r="G68" i="22"/>
  <c r="H68" i="22" s="1"/>
  <c r="G67" i="22"/>
  <c r="H67" i="22" s="1"/>
  <c r="H66" i="22"/>
  <c r="G66" i="22"/>
  <c r="H65" i="22"/>
  <c r="G65" i="22"/>
  <c r="G64" i="22"/>
  <c r="H64" i="22" s="1"/>
  <c r="G63" i="22"/>
  <c r="H63" i="22" s="1"/>
  <c r="H62" i="22"/>
  <c r="G62" i="22"/>
  <c r="H61" i="22"/>
  <c r="G61" i="22"/>
  <c r="G60" i="22"/>
  <c r="H60" i="22" s="1"/>
  <c r="G59" i="22"/>
  <c r="H59" i="22" s="1"/>
  <c r="H58" i="22"/>
  <c r="G58" i="22"/>
  <c r="H57" i="22"/>
  <c r="G57" i="22"/>
  <c r="G56" i="22"/>
  <c r="H56" i="22" s="1"/>
  <c r="G55" i="22"/>
  <c r="H55" i="22" s="1"/>
  <c r="H54" i="22"/>
  <c r="G54" i="22"/>
  <c r="G53" i="22"/>
  <c r="G365" i="23"/>
  <c r="H365" i="23" s="1"/>
  <c r="H364" i="23"/>
  <c r="G364" i="23"/>
  <c r="H363" i="23"/>
  <c r="G363" i="23"/>
  <c r="G362" i="23"/>
  <c r="H362" i="23" s="1"/>
  <c r="G361" i="23"/>
  <c r="H361" i="23" s="1"/>
  <c r="H360" i="23"/>
  <c r="G360" i="23"/>
  <c r="H359" i="23"/>
  <c r="G359" i="23"/>
  <c r="G358" i="23"/>
  <c r="H358" i="23" s="1"/>
  <c r="G357" i="23"/>
  <c r="H357" i="23" s="1"/>
  <c r="H356" i="23"/>
  <c r="G356" i="23"/>
  <c r="H355" i="23"/>
  <c r="G355" i="23"/>
  <c r="G354" i="23"/>
  <c r="H354" i="23" s="1"/>
  <c r="G353" i="23"/>
  <c r="H353" i="23" s="1"/>
  <c r="H352" i="23"/>
  <c r="G352" i="23"/>
  <c r="H351" i="23"/>
  <c r="G351" i="23"/>
  <c r="G350" i="23"/>
  <c r="H350" i="23" s="1"/>
  <c r="G349" i="23"/>
  <c r="H349" i="23" s="1"/>
  <c r="H348" i="23"/>
  <c r="G348" i="23"/>
  <c r="H347" i="23"/>
  <c r="G347" i="23"/>
  <c r="G346" i="23"/>
  <c r="H346" i="23" s="1"/>
  <c r="G345" i="23"/>
  <c r="H345" i="23" s="1"/>
  <c r="H344" i="23"/>
  <c r="G344" i="23"/>
  <c r="H343" i="23"/>
  <c r="G343" i="23"/>
  <c r="G342" i="23"/>
  <c r="H342" i="23" s="1"/>
  <c r="G341" i="23"/>
  <c r="H341" i="23" s="1"/>
  <c r="H340" i="23"/>
  <c r="G340" i="23"/>
  <c r="H339" i="23"/>
  <c r="G339" i="23"/>
  <c r="G338" i="23"/>
  <c r="H338" i="23" s="1"/>
  <c r="G337" i="23"/>
  <c r="H337" i="23" s="1"/>
  <c r="H336" i="23"/>
  <c r="G336" i="23"/>
  <c r="H335" i="23"/>
  <c r="G335" i="23"/>
  <c r="G334" i="23"/>
  <c r="H334" i="23" s="1"/>
  <c r="G333" i="23"/>
  <c r="H333" i="23" s="1"/>
  <c r="H332" i="23"/>
  <c r="G332" i="23"/>
  <c r="H331" i="23"/>
  <c r="G331" i="23"/>
  <c r="G330" i="23"/>
  <c r="H330" i="23" s="1"/>
  <c r="G329" i="23"/>
  <c r="H329" i="23" s="1"/>
  <c r="H328" i="23"/>
  <c r="G328" i="23"/>
  <c r="H327" i="23"/>
  <c r="G327" i="23"/>
  <c r="G326" i="23"/>
  <c r="H326" i="23" s="1"/>
  <c r="G325" i="23"/>
  <c r="H325" i="23" s="1"/>
  <c r="H324" i="23"/>
  <c r="G324" i="23"/>
  <c r="H323" i="23"/>
  <c r="G323" i="23"/>
  <c r="G322" i="23"/>
  <c r="H322" i="23" s="1"/>
  <c r="G321" i="23"/>
  <c r="H321" i="23" s="1"/>
  <c r="H320" i="23"/>
  <c r="G320" i="23"/>
  <c r="H319" i="23"/>
  <c r="G319" i="23"/>
  <c r="G318" i="23"/>
  <c r="H318" i="23" s="1"/>
  <c r="G317" i="23"/>
  <c r="H317" i="23" s="1"/>
  <c r="H316" i="23"/>
  <c r="G316" i="23"/>
  <c r="H315" i="23"/>
  <c r="G315" i="23"/>
  <c r="G314" i="23"/>
  <c r="H314" i="23" s="1"/>
  <c r="G313" i="23"/>
  <c r="H313" i="23" s="1"/>
  <c r="H312" i="23"/>
  <c r="G312" i="23"/>
  <c r="H311" i="23"/>
  <c r="G311" i="23"/>
  <c r="G310" i="23"/>
  <c r="H310" i="23" s="1"/>
  <c r="G309" i="23"/>
  <c r="H309" i="23" s="1"/>
  <c r="H308" i="23"/>
  <c r="G308" i="23"/>
  <c r="H307" i="23"/>
  <c r="G307" i="23"/>
  <c r="G306" i="23"/>
  <c r="H306" i="23" s="1"/>
  <c r="G305" i="23"/>
  <c r="H305" i="23" s="1"/>
  <c r="H304" i="23"/>
  <c r="G304" i="23"/>
  <c r="H303" i="23"/>
  <c r="G303" i="23"/>
  <c r="G302" i="23"/>
  <c r="H302" i="23" s="1"/>
  <c r="G301" i="23"/>
  <c r="H301" i="23" s="1"/>
  <c r="H300" i="23"/>
  <c r="G300" i="23"/>
  <c r="G298" i="23"/>
  <c r="H298" i="23" s="1"/>
  <c r="G297" i="23"/>
  <c r="H297" i="23" s="1"/>
  <c r="H296" i="23"/>
  <c r="G296" i="23"/>
  <c r="H295" i="23"/>
  <c r="G295" i="23"/>
  <c r="G294" i="23"/>
  <c r="H294" i="23" s="1"/>
  <c r="G293" i="23"/>
  <c r="H293" i="23" s="1"/>
  <c r="H292" i="23"/>
  <c r="G292" i="23"/>
  <c r="H291" i="23"/>
  <c r="G291" i="23"/>
  <c r="G290" i="23"/>
  <c r="H290" i="23" s="1"/>
  <c r="G289" i="23"/>
  <c r="H289" i="23" s="1"/>
  <c r="H288" i="23"/>
  <c r="G288" i="23"/>
  <c r="H287" i="23"/>
  <c r="G287" i="23"/>
  <c r="G286" i="23"/>
  <c r="H286" i="23" s="1"/>
  <c r="G285" i="23"/>
  <c r="H285" i="23" s="1"/>
  <c r="H284" i="23"/>
  <c r="G284" i="23"/>
  <c r="H283" i="23"/>
  <c r="G283" i="23"/>
  <c r="H282" i="23"/>
  <c r="G282" i="23"/>
  <c r="G281" i="23"/>
  <c r="H281" i="23" s="1"/>
  <c r="H280" i="23"/>
  <c r="G280" i="23"/>
  <c r="H279" i="23"/>
  <c r="G279" i="23"/>
  <c r="H278" i="23"/>
  <c r="G278" i="23"/>
  <c r="G277" i="23"/>
  <c r="H277" i="23" s="1"/>
  <c r="H276" i="23"/>
  <c r="G276" i="23"/>
  <c r="H275" i="23"/>
  <c r="G275" i="23"/>
  <c r="H274" i="23"/>
  <c r="G274" i="23"/>
  <c r="G273" i="23"/>
  <c r="H273" i="23" s="1"/>
  <c r="H272" i="23"/>
  <c r="G272" i="23"/>
  <c r="H271" i="23"/>
  <c r="G271" i="23"/>
  <c r="G270" i="23"/>
  <c r="H270" i="23" s="1"/>
  <c r="G269" i="23"/>
  <c r="H269" i="23" s="1"/>
  <c r="H268" i="23"/>
  <c r="G268" i="23"/>
  <c r="H267" i="23"/>
  <c r="G267" i="23"/>
  <c r="H266" i="23"/>
  <c r="G266" i="23"/>
  <c r="G265" i="23"/>
  <c r="H265" i="23" s="1"/>
  <c r="H264" i="23"/>
  <c r="G264" i="23"/>
  <c r="H263" i="23"/>
  <c r="G263" i="23"/>
  <c r="H262" i="23"/>
  <c r="G262" i="23"/>
  <c r="G261" i="23"/>
  <c r="H261" i="23" s="1"/>
  <c r="H260" i="23"/>
  <c r="G260" i="23"/>
  <c r="H259" i="23"/>
  <c r="G259" i="23"/>
  <c r="H258" i="23"/>
  <c r="G258" i="23"/>
  <c r="G257" i="23"/>
  <c r="H257" i="23" s="1"/>
  <c r="H256" i="23"/>
  <c r="G256" i="23"/>
  <c r="H255" i="23"/>
  <c r="G255" i="23"/>
  <c r="G254" i="23"/>
  <c r="H254" i="23" s="1"/>
  <c r="G253" i="23"/>
  <c r="H253" i="23" s="1"/>
  <c r="H252" i="23"/>
  <c r="G252" i="23"/>
  <c r="H251" i="23"/>
  <c r="G251" i="23"/>
  <c r="H250" i="23"/>
  <c r="G250" i="23"/>
  <c r="G249" i="23"/>
  <c r="H249" i="23" s="1"/>
  <c r="H248" i="23"/>
  <c r="G248" i="23"/>
  <c r="H247" i="23"/>
  <c r="G247" i="23"/>
  <c r="H244" i="23"/>
  <c r="G244" i="23"/>
  <c r="H243" i="23"/>
  <c r="G243" i="23"/>
  <c r="H242" i="23"/>
  <c r="G242" i="23"/>
  <c r="G241" i="23"/>
  <c r="H241" i="23" s="1"/>
  <c r="H240" i="23"/>
  <c r="G240" i="23"/>
  <c r="H239" i="23"/>
  <c r="G239" i="23"/>
  <c r="G238" i="23"/>
  <c r="H238" i="23" s="1"/>
  <c r="G237" i="23"/>
  <c r="H237" i="23" s="1"/>
  <c r="H236" i="23"/>
  <c r="G236" i="23"/>
  <c r="H235" i="23"/>
  <c r="G235" i="23"/>
  <c r="H234" i="23"/>
  <c r="G234" i="23"/>
  <c r="G233" i="23"/>
  <c r="H233" i="23" s="1"/>
  <c r="H232" i="23"/>
  <c r="G232" i="23"/>
  <c r="G231" i="23"/>
  <c r="H231" i="23" s="1"/>
  <c r="H230" i="23"/>
  <c r="G230" i="23"/>
  <c r="G229" i="23"/>
  <c r="H229" i="23" s="1"/>
  <c r="H228" i="23"/>
  <c r="G228" i="23"/>
  <c r="H227" i="23"/>
  <c r="G227" i="23"/>
  <c r="G226" i="23"/>
  <c r="H226" i="23" s="1"/>
  <c r="G225" i="23"/>
  <c r="H225" i="23" s="1"/>
  <c r="H222" i="23"/>
  <c r="G222" i="23"/>
  <c r="G221" i="23"/>
  <c r="H221" i="23" s="1"/>
  <c r="H220" i="23"/>
  <c r="G220" i="23"/>
  <c r="H219" i="23"/>
  <c r="G219" i="23"/>
  <c r="G218" i="23"/>
  <c r="H218" i="23" s="1"/>
  <c r="G217" i="23"/>
  <c r="H217" i="23" s="1"/>
  <c r="H216" i="23"/>
  <c r="G216" i="23"/>
  <c r="G215" i="23"/>
  <c r="H215" i="23" s="1"/>
  <c r="H214" i="23"/>
  <c r="G214" i="23"/>
  <c r="G213" i="23"/>
  <c r="H213" i="23" s="1"/>
  <c r="H212" i="23"/>
  <c r="G212" i="23"/>
  <c r="G211" i="23"/>
  <c r="H211" i="23" s="1"/>
  <c r="G210" i="23"/>
  <c r="H210" i="23" s="1"/>
  <c r="G209" i="23"/>
  <c r="H209" i="23" s="1"/>
  <c r="H208" i="23"/>
  <c r="G208" i="23"/>
  <c r="G207" i="23"/>
  <c r="H207" i="23" s="1"/>
  <c r="H206" i="23"/>
  <c r="G206" i="23"/>
  <c r="G205" i="23"/>
  <c r="H205" i="23" s="1"/>
  <c r="H204" i="23"/>
  <c r="G204" i="23"/>
  <c r="G203" i="23"/>
  <c r="H203" i="23" s="1"/>
  <c r="G202" i="23"/>
  <c r="H202" i="23" s="1"/>
  <c r="G201" i="23"/>
  <c r="H201" i="23" s="1"/>
  <c r="H200" i="23"/>
  <c r="G200" i="23"/>
  <c r="G199" i="23"/>
  <c r="H199" i="23" s="1"/>
  <c r="H198" i="23"/>
  <c r="G198" i="23"/>
  <c r="G197" i="23"/>
  <c r="H197" i="23" s="1"/>
  <c r="H196" i="23"/>
  <c r="G196" i="23"/>
  <c r="G195" i="23"/>
  <c r="H195" i="23" s="1"/>
  <c r="G194" i="23"/>
  <c r="H194" i="23" s="1"/>
  <c r="G193" i="23"/>
  <c r="H193" i="23" s="1"/>
  <c r="H192" i="23"/>
  <c r="G192" i="23"/>
  <c r="G191" i="23"/>
  <c r="H191" i="23" s="1"/>
  <c r="G190" i="23"/>
  <c r="H190" i="23" s="1"/>
  <c r="G189" i="23"/>
  <c r="H189" i="23" s="1"/>
  <c r="H188" i="23"/>
  <c r="G188" i="23"/>
  <c r="G187" i="23"/>
  <c r="H187" i="23" s="1"/>
  <c r="G186" i="23"/>
  <c r="H186" i="23" s="1"/>
  <c r="G185" i="23"/>
  <c r="H185" i="23" s="1"/>
  <c r="H184" i="23"/>
  <c r="G184" i="23"/>
  <c r="G183" i="23"/>
  <c r="H183" i="23" s="1"/>
  <c r="G182" i="23"/>
  <c r="H182" i="23" s="1"/>
  <c r="G181" i="23"/>
  <c r="H181" i="23" s="1"/>
  <c r="H180" i="23"/>
  <c r="G180" i="23"/>
  <c r="G179" i="23"/>
  <c r="H179" i="23" s="1"/>
  <c r="G178" i="23"/>
  <c r="H178" i="23" s="1"/>
  <c r="G177" i="23"/>
  <c r="H177" i="23" s="1"/>
  <c r="H176" i="23"/>
  <c r="G176" i="23"/>
  <c r="G175" i="23"/>
  <c r="H175" i="23" s="1"/>
  <c r="G174" i="23"/>
  <c r="H174" i="23" s="1"/>
  <c r="G173" i="23"/>
  <c r="H173" i="23" s="1"/>
  <c r="H172" i="23"/>
  <c r="G172" i="23"/>
  <c r="G171" i="23"/>
  <c r="H171" i="23" s="1"/>
  <c r="G170" i="23"/>
  <c r="H170" i="23" s="1"/>
  <c r="G169" i="23"/>
  <c r="H169" i="23" s="1"/>
  <c r="H168" i="23"/>
  <c r="G168" i="23"/>
  <c r="G167" i="23"/>
  <c r="H167" i="23" s="1"/>
  <c r="G166" i="23"/>
  <c r="H166" i="23" s="1"/>
  <c r="G165" i="23"/>
  <c r="H165" i="23" s="1"/>
  <c r="H164" i="23"/>
  <c r="G164" i="23"/>
  <c r="G163" i="23"/>
  <c r="H163" i="23" s="1"/>
  <c r="G162" i="23"/>
  <c r="H162" i="23" s="1"/>
  <c r="G161" i="23"/>
  <c r="H161" i="23" s="1"/>
  <c r="H160" i="23"/>
  <c r="G160" i="23"/>
  <c r="G159" i="23"/>
  <c r="H159" i="23" s="1"/>
  <c r="G158" i="23"/>
  <c r="H158" i="23" s="1"/>
  <c r="G157" i="23"/>
  <c r="H157" i="23" s="1"/>
  <c r="H156" i="23"/>
  <c r="G156" i="23"/>
  <c r="G155" i="23"/>
  <c r="H155" i="23" s="1"/>
  <c r="G154" i="23"/>
  <c r="H154" i="23" s="1"/>
  <c r="G153" i="23"/>
  <c r="H153" i="23" s="1"/>
  <c r="H152" i="23"/>
  <c r="G152" i="23"/>
  <c r="G151" i="23"/>
  <c r="H151" i="23" s="1"/>
  <c r="G150" i="23"/>
  <c r="H150" i="23" s="1"/>
  <c r="G149" i="23"/>
  <c r="H149" i="23" s="1"/>
  <c r="H148" i="23"/>
  <c r="G148" i="23"/>
  <c r="G147" i="23"/>
  <c r="H147" i="23" s="1"/>
  <c r="G146" i="23"/>
  <c r="H146" i="23" s="1"/>
  <c r="G145" i="23"/>
  <c r="H145" i="23" s="1"/>
  <c r="H144" i="23"/>
  <c r="G144" i="23"/>
  <c r="G143" i="23"/>
  <c r="H143" i="23" s="1"/>
  <c r="G142" i="23"/>
  <c r="H142" i="23" s="1"/>
  <c r="G141" i="23"/>
  <c r="H141" i="23" s="1"/>
  <c r="H140" i="23"/>
  <c r="G140" i="23"/>
  <c r="G139" i="23"/>
  <c r="H139" i="23" s="1"/>
  <c r="G138" i="23"/>
  <c r="H138" i="23" s="1"/>
  <c r="G137" i="23"/>
  <c r="H137" i="23" s="1"/>
  <c r="H136" i="23"/>
  <c r="G136" i="23"/>
  <c r="G135" i="23"/>
  <c r="H135" i="23" s="1"/>
  <c r="G134" i="23"/>
  <c r="H134" i="23" s="1"/>
  <c r="G133" i="23"/>
  <c r="H133" i="23" s="1"/>
  <c r="H132" i="23"/>
  <c r="G132" i="23"/>
  <c r="G131" i="23"/>
  <c r="H131" i="23" s="1"/>
  <c r="G130" i="23"/>
  <c r="H130" i="23" s="1"/>
  <c r="G129" i="23"/>
  <c r="H129" i="23" s="1"/>
  <c r="H128" i="23"/>
  <c r="G128" i="23"/>
  <c r="G127" i="23"/>
  <c r="H127" i="23" s="1"/>
  <c r="H126" i="23"/>
  <c r="G126" i="23"/>
  <c r="G125" i="23"/>
  <c r="H125" i="23" s="1"/>
  <c r="H124" i="23"/>
  <c r="G124" i="23"/>
  <c r="G123" i="23"/>
  <c r="H123" i="23" s="1"/>
  <c r="H122" i="23"/>
  <c r="G122" i="23"/>
  <c r="G121" i="23"/>
  <c r="H121" i="23" s="1"/>
  <c r="H120" i="23"/>
  <c r="G120" i="23"/>
  <c r="G119" i="23"/>
  <c r="H119" i="23" s="1"/>
  <c r="H118" i="23"/>
  <c r="G118" i="23"/>
  <c r="G117" i="23"/>
  <c r="H117" i="23" s="1"/>
  <c r="H116" i="23"/>
  <c r="G116" i="23"/>
  <c r="G115" i="23"/>
  <c r="H115" i="23" s="1"/>
  <c r="H114" i="23"/>
  <c r="G114" i="23"/>
  <c r="G113" i="23"/>
  <c r="H113" i="23" s="1"/>
  <c r="H112" i="23"/>
  <c r="G112" i="23"/>
  <c r="G111" i="23"/>
  <c r="H111" i="23" s="1"/>
  <c r="H110" i="23"/>
  <c r="G110" i="23"/>
  <c r="G109" i="23"/>
  <c r="H109" i="23" s="1"/>
  <c r="H108" i="23"/>
  <c r="G108" i="23"/>
  <c r="G107" i="23"/>
  <c r="H107" i="23" s="1"/>
  <c r="H106" i="23"/>
  <c r="G106" i="23"/>
  <c r="G105" i="23"/>
  <c r="H105" i="23" s="1"/>
  <c r="H104" i="23"/>
  <c r="G104" i="23"/>
  <c r="G103" i="23"/>
  <c r="H103" i="23" s="1"/>
  <c r="H102" i="23"/>
  <c r="G102" i="23"/>
  <c r="G101" i="23"/>
  <c r="H101" i="23" s="1"/>
  <c r="H100" i="23"/>
  <c r="G100" i="23"/>
  <c r="G99" i="23"/>
  <c r="H99" i="23" s="1"/>
  <c r="H98" i="23"/>
  <c r="G98" i="23"/>
  <c r="G97" i="23"/>
  <c r="H97" i="23" s="1"/>
  <c r="H96" i="23"/>
  <c r="G96" i="23"/>
  <c r="G95" i="23"/>
  <c r="H95" i="23" s="1"/>
  <c r="H94" i="23"/>
  <c r="G94" i="23"/>
  <c r="G93" i="23"/>
  <c r="H93" i="23" s="1"/>
  <c r="H92" i="23"/>
  <c r="G92" i="23"/>
  <c r="G91" i="23"/>
  <c r="H91" i="23" s="1"/>
  <c r="H90" i="23"/>
  <c r="G90" i="23"/>
  <c r="G89" i="23"/>
  <c r="H89" i="23" s="1"/>
  <c r="H88" i="23"/>
  <c r="G88" i="23"/>
  <c r="G87" i="23"/>
  <c r="H87" i="23" s="1"/>
  <c r="H86" i="23"/>
  <c r="G86" i="23"/>
  <c r="G85" i="23"/>
  <c r="H85" i="23" s="1"/>
  <c r="H84" i="23"/>
  <c r="G84" i="23"/>
  <c r="G83" i="23"/>
  <c r="H83" i="23" s="1"/>
  <c r="H82" i="23"/>
  <c r="G82" i="23"/>
  <c r="G81" i="23"/>
  <c r="H81" i="23" s="1"/>
  <c r="H80" i="23"/>
  <c r="G80" i="23"/>
  <c r="G79" i="23"/>
  <c r="H79" i="23" s="1"/>
  <c r="H78" i="23"/>
  <c r="G78" i="23"/>
  <c r="G77" i="23"/>
  <c r="H77" i="23" s="1"/>
  <c r="H76" i="23"/>
  <c r="G76" i="23"/>
  <c r="G75" i="23"/>
  <c r="H75" i="23" s="1"/>
  <c r="H74" i="23"/>
  <c r="G74" i="23"/>
  <c r="G73" i="23"/>
  <c r="H73" i="23" s="1"/>
  <c r="H72" i="23"/>
  <c r="G72" i="23"/>
  <c r="G71" i="23"/>
  <c r="H71" i="23" s="1"/>
  <c r="H70" i="23"/>
  <c r="G70" i="23"/>
  <c r="G69" i="23"/>
  <c r="H69" i="23" s="1"/>
  <c r="H68" i="23"/>
  <c r="G68" i="23"/>
  <c r="G67" i="23"/>
  <c r="H67" i="23" s="1"/>
  <c r="H66" i="23"/>
  <c r="G66" i="23"/>
  <c r="G65" i="23"/>
  <c r="H65" i="23" s="1"/>
  <c r="H64" i="23"/>
  <c r="G64" i="23"/>
  <c r="G63" i="23"/>
  <c r="H63" i="23" s="1"/>
  <c r="H62" i="23"/>
  <c r="G62" i="23"/>
  <c r="G61" i="23"/>
  <c r="H61" i="23" s="1"/>
  <c r="H60" i="23"/>
  <c r="G60" i="23"/>
  <c r="G59" i="23"/>
  <c r="H59" i="23" s="1"/>
  <c r="H58" i="23"/>
  <c r="G58" i="23"/>
  <c r="G57" i="23"/>
  <c r="H57" i="23" s="1"/>
  <c r="H56" i="23"/>
  <c r="G56" i="23"/>
  <c r="G55" i="23"/>
  <c r="H55" i="23" s="1"/>
  <c r="H54" i="23"/>
  <c r="G54" i="23"/>
  <c r="G53" i="23"/>
  <c r="H53" i="23" s="1"/>
  <c r="G365" i="24"/>
  <c r="H365" i="24" s="1"/>
  <c r="H364" i="24"/>
  <c r="G364" i="24"/>
  <c r="H363" i="24"/>
  <c r="G363" i="24"/>
  <c r="G362" i="24"/>
  <c r="H362" i="24" s="1"/>
  <c r="G361" i="24"/>
  <c r="H361" i="24" s="1"/>
  <c r="H360" i="24"/>
  <c r="G360" i="24"/>
  <c r="H359" i="24"/>
  <c r="G359" i="24"/>
  <c r="G358" i="24"/>
  <c r="H358" i="24" s="1"/>
  <c r="G357" i="24"/>
  <c r="H357" i="24" s="1"/>
  <c r="H356" i="24"/>
  <c r="G356" i="24"/>
  <c r="H355" i="24"/>
  <c r="G355" i="24"/>
  <c r="G354" i="24"/>
  <c r="H354" i="24" s="1"/>
  <c r="G353" i="24"/>
  <c r="H353" i="24" s="1"/>
  <c r="H352" i="24"/>
  <c r="G352" i="24"/>
  <c r="H351" i="24"/>
  <c r="G351" i="24"/>
  <c r="G350" i="24"/>
  <c r="H350" i="24" s="1"/>
  <c r="G349" i="24"/>
  <c r="H349" i="24" s="1"/>
  <c r="H348" i="24"/>
  <c r="G348" i="24"/>
  <c r="H347" i="24"/>
  <c r="G347" i="24"/>
  <c r="G346" i="24"/>
  <c r="H346" i="24" s="1"/>
  <c r="G345" i="24"/>
  <c r="H345" i="24" s="1"/>
  <c r="H344" i="24"/>
  <c r="G344" i="24"/>
  <c r="H343" i="24"/>
  <c r="G343" i="24"/>
  <c r="G342" i="24"/>
  <c r="H342" i="24" s="1"/>
  <c r="G341" i="24"/>
  <c r="H341" i="24" s="1"/>
  <c r="H340" i="24"/>
  <c r="G340" i="24"/>
  <c r="H339" i="24"/>
  <c r="G339" i="24"/>
  <c r="G338" i="24"/>
  <c r="H338" i="24" s="1"/>
  <c r="G337" i="24"/>
  <c r="H337" i="24" s="1"/>
  <c r="H336" i="24"/>
  <c r="G336" i="24"/>
  <c r="H335" i="24"/>
  <c r="G335" i="24"/>
  <c r="G334" i="24"/>
  <c r="H334" i="24" s="1"/>
  <c r="G333" i="24"/>
  <c r="H333" i="24" s="1"/>
  <c r="H332" i="24"/>
  <c r="G332" i="24"/>
  <c r="H331" i="24"/>
  <c r="G331" i="24"/>
  <c r="G330" i="24"/>
  <c r="H330" i="24" s="1"/>
  <c r="G329" i="24"/>
  <c r="H329" i="24" s="1"/>
  <c r="H328" i="24"/>
  <c r="G328" i="24"/>
  <c r="H327" i="24"/>
  <c r="G327" i="24"/>
  <c r="G326" i="24"/>
  <c r="H326" i="24" s="1"/>
  <c r="G325" i="24"/>
  <c r="H325" i="24" s="1"/>
  <c r="H324" i="24"/>
  <c r="G324" i="24"/>
  <c r="H323" i="24"/>
  <c r="G323" i="24"/>
  <c r="G322" i="24"/>
  <c r="H322" i="24" s="1"/>
  <c r="G321" i="24"/>
  <c r="H321" i="24" s="1"/>
  <c r="H320" i="24"/>
  <c r="G320" i="24"/>
  <c r="H319" i="24"/>
  <c r="G319" i="24"/>
  <c r="G318" i="24"/>
  <c r="H318" i="24" s="1"/>
  <c r="G317" i="24"/>
  <c r="H317" i="24" s="1"/>
  <c r="H316" i="24"/>
  <c r="G316" i="24"/>
  <c r="H315" i="24"/>
  <c r="G315" i="24"/>
  <c r="G314" i="24"/>
  <c r="H314" i="24" s="1"/>
  <c r="G313" i="24"/>
  <c r="H313" i="24" s="1"/>
  <c r="H312" i="24"/>
  <c r="G312" i="24"/>
  <c r="H311" i="24"/>
  <c r="G311" i="24"/>
  <c r="G310" i="24"/>
  <c r="H310" i="24" s="1"/>
  <c r="G309" i="24"/>
  <c r="H309" i="24" s="1"/>
  <c r="H308" i="24"/>
  <c r="G308" i="24"/>
  <c r="H307" i="24"/>
  <c r="G307" i="24"/>
  <c r="G306" i="24"/>
  <c r="H306" i="24" s="1"/>
  <c r="G305" i="24"/>
  <c r="H305" i="24" s="1"/>
  <c r="H304" i="24"/>
  <c r="G304" i="24"/>
  <c r="G303" i="24"/>
  <c r="H303" i="24" s="1"/>
  <c r="G302" i="24"/>
  <c r="H302" i="24" s="1"/>
  <c r="G301" i="24"/>
  <c r="H301" i="24" s="1"/>
  <c r="H300" i="24"/>
  <c r="G300" i="24"/>
  <c r="G299" i="24"/>
  <c r="H299" i="24" s="1"/>
  <c r="G298" i="24"/>
  <c r="H298" i="24" s="1"/>
  <c r="G297" i="24"/>
  <c r="H297" i="24" s="1"/>
  <c r="H296" i="24"/>
  <c r="G296" i="24"/>
  <c r="G295" i="24"/>
  <c r="H295" i="24" s="1"/>
  <c r="G294" i="24"/>
  <c r="H294" i="24" s="1"/>
  <c r="G293" i="24"/>
  <c r="H293" i="24" s="1"/>
  <c r="H292" i="24"/>
  <c r="G292" i="24"/>
  <c r="G291" i="24"/>
  <c r="H291" i="24" s="1"/>
  <c r="G290" i="24"/>
  <c r="H290" i="24" s="1"/>
  <c r="G289" i="24"/>
  <c r="H289" i="24" s="1"/>
  <c r="H288" i="24"/>
  <c r="G288" i="24"/>
  <c r="G287" i="24"/>
  <c r="H287" i="24" s="1"/>
  <c r="G286" i="24"/>
  <c r="H286" i="24" s="1"/>
  <c r="G285" i="24"/>
  <c r="H285" i="24" s="1"/>
  <c r="H284" i="24"/>
  <c r="G284" i="24"/>
  <c r="H283" i="24"/>
  <c r="G283" i="24"/>
  <c r="H282" i="24"/>
  <c r="G282" i="24"/>
  <c r="G281" i="24"/>
  <c r="H281" i="24" s="1"/>
  <c r="H280" i="24"/>
  <c r="G280" i="24"/>
  <c r="H279" i="24"/>
  <c r="G279" i="24"/>
  <c r="H278" i="24"/>
  <c r="G278" i="24"/>
  <c r="G277" i="24"/>
  <c r="H277" i="24" s="1"/>
  <c r="H276" i="24"/>
  <c r="G276" i="24"/>
  <c r="H275" i="24"/>
  <c r="G275" i="24"/>
  <c r="H274" i="24"/>
  <c r="G274" i="24"/>
  <c r="G273" i="24"/>
  <c r="H273" i="24" s="1"/>
  <c r="H272" i="24"/>
  <c r="G272" i="24"/>
  <c r="H271" i="24"/>
  <c r="G271" i="24"/>
  <c r="H270" i="24"/>
  <c r="G270" i="24"/>
  <c r="G269" i="24"/>
  <c r="H269" i="24" s="1"/>
  <c r="H268" i="24"/>
  <c r="G268" i="24"/>
  <c r="H267" i="24"/>
  <c r="G267" i="24"/>
  <c r="H266" i="24"/>
  <c r="G266" i="24"/>
  <c r="G265" i="24"/>
  <c r="H265" i="24" s="1"/>
  <c r="H264" i="24"/>
  <c r="G264" i="24"/>
  <c r="H263" i="24"/>
  <c r="G263" i="24"/>
  <c r="H262" i="24"/>
  <c r="G262" i="24"/>
  <c r="G261" i="24"/>
  <c r="H261" i="24" s="1"/>
  <c r="H260" i="24"/>
  <c r="G260" i="24"/>
  <c r="H259" i="24"/>
  <c r="G259" i="24"/>
  <c r="H258" i="24"/>
  <c r="G258" i="24"/>
  <c r="G257" i="24"/>
  <c r="H257" i="24" s="1"/>
  <c r="H256" i="24"/>
  <c r="G256" i="24"/>
  <c r="H255" i="24"/>
  <c r="G255" i="24"/>
  <c r="H254" i="24"/>
  <c r="G254" i="24"/>
  <c r="G253" i="24"/>
  <c r="H253" i="24" s="1"/>
  <c r="H252" i="24"/>
  <c r="G252" i="24"/>
  <c r="H251" i="24"/>
  <c r="G251" i="24"/>
  <c r="H250" i="24"/>
  <c r="G250" i="24"/>
  <c r="G249" i="24"/>
  <c r="H249" i="24" s="1"/>
  <c r="H248" i="24"/>
  <c r="G248" i="24"/>
  <c r="H247" i="24"/>
  <c r="G247" i="24"/>
  <c r="H246" i="24"/>
  <c r="G246" i="24"/>
  <c r="G245" i="24"/>
  <c r="H245" i="24" s="1"/>
  <c r="H244" i="24"/>
  <c r="G244" i="24"/>
  <c r="H243" i="24"/>
  <c r="G243" i="24"/>
  <c r="H242" i="24"/>
  <c r="G242" i="24"/>
  <c r="G241" i="24"/>
  <c r="H241" i="24" s="1"/>
  <c r="H240" i="24"/>
  <c r="G240" i="24"/>
  <c r="H239" i="24"/>
  <c r="G239" i="24"/>
  <c r="H238" i="24"/>
  <c r="G238" i="24"/>
  <c r="G237" i="24"/>
  <c r="H237" i="24" s="1"/>
  <c r="H236" i="24"/>
  <c r="G236" i="24"/>
  <c r="H235" i="24"/>
  <c r="G235" i="24"/>
  <c r="H234" i="24"/>
  <c r="G234" i="24"/>
  <c r="G233" i="24"/>
  <c r="H233" i="24" s="1"/>
  <c r="H232" i="24"/>
  <c r="G232" i="24"/>
  <c r="H231" i="24"/>
  <c r="G231" i="24"/>
  <c r="H230" i="24"/>
  <c r="G230" i="24"/>
  <c r="G229" i="24"/>
  <c r="H229" i="24" s="1"/>
  <c r="H228" i="24"/>
  <c r="G228" i="24"/>
  <c r="H227" i="24"/>
  <c r="G227" i="24"/>
  <c r="H226" i="24"/>
  <c r="G226" i="24"/>
  <c r="G225" i="24"/>
  <c r="H225" i="24" s="1"/>
  <c r="H224" i="24"/>
  <c r="G224" i="24"/>
  <c r="H223" i="24"/>
  <c r="G223" i="24"/>
  <c r="H222" i="24"/>
  <c r="G222" i="24"/>
  <c r="G221" i="24"/>
  <c r="H221" i="24" s="1"/>
  <c r="H220" i="24"/>
  <c r="G220" i="24"/>
  <c r="H219" i="24"/>
  <c r="G219" i="24"/>
  <c r="H218" i="24"/>
  <c r="G218" i="24"/>
  <c r="G217" i="24"/>
  <c r="H217" i="24" s="1"/>
  <c r="H216" i="24"/>
  <c r="G216" i="24"/>
  <c r="H215" i="24"/>
  <c r="G215" i="24"/>
  <c r="H214" i="24"/>
  <c r="G214" i="24"/>
  <c r="G213" i="24"/>
  <c r="H213" i="24" s="1"/>
  <c r="H212" i="24"/>
  <c r="G212" i="24"/>
  <c r="H211" i="24"/>
  <c r="G211" i="24"/>
  <c r="H210" i="24"/>
  <c r="G210" i="24"/>
  <c r="G209" i="24"/>
  <c r="H209" i="24" s="1"/>
  <c r="H208" i="24"/>
  <c r="G208" i="24"/>
  <c r="H207" i="24"/>
  <c r="G207" i="24"/>
  <c r="H206" i="24"/>
  <c r="G206" i="24"/>
  <c r="G205" i="24"/>
  <c r="H205" i="24" s="1"/>
  <c r="H204" i="24"/>
  <c r="G204" i="24"/>
  <c r="H203" i="24"/>
  <c r="G203" i="24"/>
  <c r="H202" i="24"/>
  <c r="G202" i="24"/>
  <c r="G201" i="24"/>
  <c r="H201" i="24" s="1"/>
  <c r="H200" i="24"/>
  <c r="G200" i="24"/>
  <c r="H199" i="24"/>
  <c r="G199" i="24"/>
  <c r="H198" i="24"/>
  <c r="G198" i="24"/>
  <c r="G197" i="24"/>
  <c r="H197" i="24" s="1"/>
  <c r="H196" i="24"/>
  <c r="G196" i="24"/>
  <c r="H195" i="24"/>
  <c r="G195" i="24"/>
  <c r="G194" i="24"/>
  <c r="H194" i="24" s="1"/>
  <c r="H193" i="24"/>
  <c r="G193" i="24"/>
  <c r="H192" i="24"/>
  <c r="G192" i="24"/>
  <c r="G191" i="24"/>
  <c r="H191" i="24" s="1"/>
  <c r="G190" i="24"/>
  <c r="H190" i="24" s="1"/>
  <c r="H189" i="24"/>
  <c r="G189" i="24"/>
  <c r="H188" i="24"/>
  <c r="G188" i="24"/>
  <c r="H187" i="24"/>
  <c r="G187" i="24"/>
  <c r="G186" i="24"/>
  <c r="H186" i="24" s="1"/>
  <c r="H185" i="24"/>
  <c r="G185" i="24"/>
  <c r="H184" i="24"/>
  <c r="G184" i="24"/>
  <c r="G183" i="24"/>
  <c r="H183" i="24" s="1"/>
  <c r="G182" i="24"/>
  <c r="H182" i="24" s="1"/>
  <c r="H181" i="24"/>
  <c r="G181" i="24"/>
  <c r="H180" i="24"/>
  <c r="G180" i="24"/>
  <c r="H179" i="24"/>
  <c r="G179" i="24"/>
  <c r="G178" i="24"/>
  <c r="H178" i="24" s="1"/>
  <c r="H177" i="24"/>
  <c r="G177" i="24"/>
  <c r="H176" i="24"/>
  <c r="G176" i="24"/>
  <c r="G175" i="24"/>
  <c r="H175" i="24" s="1"/>
  <c r="G174" i="24"/>
  <c r="H174" i="24" s="1"/>
  <c r="H173" i="24"/>
  <c r="G173" i="24"/>
  <c r="H172" i="24"/>
  <c r="G172" i="24"/>
  <c r="H171" i="24"/>
  <c r="G171" i="24"/>
  <c r="G170" i="24"/>
  <c r="H170" i="24" s="1"/>
  <c r="H169" i="24"/>
  <c r="G169" i="24"/>
  <c r="H168" i="24"/>
  <c r="G168" i="24"/>
  <c r="G167" i="24"/>
  <c r="H167" i="24" s="1"/>
  <c r="G166" i="24"/>
  <c r="H166" i="24" s="1"/>
  <c r="H165" i="24"/>
  <c r="G165" i="24"/>
  <c r="H164" i="24"/>
  <c r="G164" i="24"/>
  <c r="H163" i="24"/>
  <c r="G163" i="24"/>
  <c r="G162" i="24"/>
  <c r="H162" i="24" s="1"/>
  <c r="H161" i="24"/>
  <c r="G161" i="24"/>
  <c r="H160" i="24"/>
  <c r="G160" i="24"/>
  <c r="G159" i="24"/>
  <c r="H159" i="24" s="1"/>
  <c r="G158" i="24"/>
  <c r="H158" i="24" s="1"/>
  <c r="H157" i="24"/>
  <c r="G157" i="24"/>
  <c r="H156" i="24"/>
  <c r="G156" i="24"/>
  <c r="H155" i="24"/>
  <c r="G155" i="24"/>
  <c r="G154" i="24"/>
  <c r="H154" i="24" s="1"/>
  <c r="H153" i="24"/>
  <c r="G153" i="24"/>
  <c r="H152" i="24"/>
  <c r="G152" i="24"/>
  <c r="G151" i="24"/>
  <c r="H151" i="24" s="1"/>
  <c r="G150" i="24"/>
  <c r="H150" i="24" s="1"/>
  <c r="H149" i="24"/>
  <c r="G149" i="24"/>
  <c r="H148" i="24"/>
  <c r="G148" i="24"/>
  <c r="H147" i="24"/>
  <c r="G147" i="24"/>
  <c r="G146" i="24"/>
  <c r="H146" i="24" s="1"/>
  <c r="H145" i="24"/>
  <c r="G145" i="24"/>
  <c r="H144" i="24"/>
  <c r="G144" i="24"/>
  <c r="G143" i="24"/>
  <c r="H143" i="24" s="1"/>
  <c r="G142" i="24"/>
  <c r="H142" i="24" s="1"/>
  <c r="H141" i="24"/>
  <c r="G141" i="24"/>
  <c r="H140" i="24"/>
  <c r="G140" i="24"/>
  <c r="H139" i="24"/>
  <c r="G139" i="24"/>
  <c r="G138" i="24"/>
  <c r="H138" i="24" s="1"/>
  <c r="H137" i="24"/>
  <c r="G137" i="24"/>
  <c r="H136" i="24"/>
  <c r="G136" i="24"/>
  <c r="G135" i="24"/>
  <c r="H135" i="24" s="1"/>
  <c r="G134" i="24"/>
  <c r="H134" i="24" s="1"/>
  <c r="H133" i="24"/>
  <c r="G133" i="24"/>
  <c r="H132" i="24"/>
  <c r="G132" i="24"/>
  <c r="H131" i="24"/>
  <c r="G131" i="24"/>
  <c r="G130" i="24"/>
  <c r="H130" i="24" s="1"/>
  <c r="H129" i="24"/>
  <c r="G129" i="24"/>
  <c r="H128" i="24"/>
  <c r="G128" i="24"/>
  <c r="H127" i="24"/>
  <c r="G127" i="24"/>
  <c r="G126" i="24"/>
  <c r="H126" i="24" s="1"/>
  <c r="H125" i="24"/>
  <c r="G125" i="24"/>
  <c r="H124" i="24"/>
  <c r="G124" i="24"/>
  <c r="H123" i="24"/>
  <c r="G123" i="24"/>
  <c r="G122" i="24"/>
  <c r="H122" i="24" s="1"/>
  <c r="H121" i="24"/>
  <c r="G121" i="24"/>
  <c r="H120" i="24"/>
  <c r="G120" i="24"/>
  <c r="H119" i="24"/>
  <c r="G119" i="24"/>
  <c r="G118" i="24"/>
  <c r="H118" i="24" s="1"/>
  <c r="H117" i="24"/>
  <c r="G117" i="24"/>
  <c r="H116" i="24"/>
  <c r="G116" i="24"/>
  <c r="H115" i="24"/>
  <c r="G115" i="24"/>
  <c r="G114" i="24"/>
  <c r="H114" i="24" s="1"/>
  <c r="H113" i="24"/>
  <c r="G113" i="24"/>
  <c r="H112" i="24"/>
  <c r="G112" i="24"/>
  <c r="H111" i="24"/>
  <c r="G111" i="24"/>
  <c r="G110" i="24"/>
  <c r="H110" i="24" s="1"/>
  <c r="H109" i="24"/>
  <c r="G109" i="24"/>
  <c r="H108" i="24"/>
  <c r="G108" i="24"/>
  <c r="H107" i="24"/>
  <c r="G107" i="24"/>
  <c r="G106" i="24"/>
  <c r="H106" i="24" s="1"/>
  <c r="H105" i="24"/>
  <c r="G105" i="24"/>
  <c r="H104" i="24"/>
  <c r="G104" i="24"/>
  <c r="H103" i="24"/>
  <c r="G103" i="24"/>
  <c r="G102" i="24"/>
  <c r="H102" i="24" s="1"/>
  <c r="H101" i="24"/>
  <c r="G101" i="24"/>
  <c r="H100" i="24"/>
  <c r="G100" i="24"/>
  <c r="H99" i="24"/>
  <c r="G99" i="24"/>
  <c r="G98" i="24"/>
  <c r="H98" i="24" s="1"/>
  <c r="H97" i="24"/>
  <c r="G97" i="24"/>
  <c r="H96" i="24"/>
  <c r="G96" i="24"/>
  <c r="H95" i="24"/>
  <c r="G95" i="24"/>
  <c r="G94" i="24"/>
  <c r="H94" i="24" s="1"/>
  <c r="H93" i="24"/>
  <c r="G93" i="24"/>
  <c r="H92" i="24"/>
  <c r="G92" i="24"/>
  <c r="H91" i="24"/>
  <c r="G91" i="24"/>
  <c r="G90" i="24"/>
  <c r="H90" i="24" s="1"/>
  <c r="G89" i="24"/>
  <c r="H89" i="24" s="1"/>
  <c r="H88" i="24"/>
  <c r="G88" i="24"/>
  <c r="G87" i="24"/>
  <c r="H87" i="24" s="1"/>
  <c r="H86" i="24"/>
  <c r="G86" i="24"/>
  <c r="G85" i="24"/>
  <c r="H85" i="24" s="1"/>
  <c r="H84" i="24"/>
  <c r="G84" i="24"/>
  <c r="G83" i="24"/>
  <c r="H83" i="24" s="1"/>
  <c r="H82" i="24"/>
  <c r="G82" i="24"/>
  <c r="G81" i="24"/>
  <c r="H81" i="24" s="1"/>
  <c r="H80" i="24"/>
  <c r="G80" i="24"/>
  <c r="G79" i="24"/>
  <c r="H79" i="24" s="1"/>
  <c r="H78" i="24"/>
  <c r="G78" i="24"/>
  <c r="G77" i="24"/>
  <c r="H77" i="24" s="1"/>
  <c r="H76" i="24"/>
  <c r="G76" i="24"/>
  <c r="G75" i="24"/>
  <c r="H75" i="24" s="1"/>
  <c r="H74" i="24"/>
  <c r="G74" i="24"/>
  <c r="G73" i="24"/>
  <c r="H73" i="24" s="1"/>
  <c r="H72" i="24"/>
  <c r="G72" i="24"/>
  <c r="G71" i="24"/>
  <c r="H71" i="24" s="1"/>
  <c r="H70" i="24"/>
  <c r="G70" i="24"/>
  <c r="G69" i="24"/>
  <c r="H69" i="24" s="1"/>
  <c r="H68" i="24"/>
  <c r="G68" i="24"/>
  <c r="G67" i="24"/>
  <c r="H67" i="24" s="1"/>
  <c r="H66" i="24"/>
  <c r="G66" i="24"/>
  <c r="G65" i="24"/>
  <c r="H65" i="24" s="1"/>
  <c r="H64" i="24"/>
  <c r="G64" i="24"/>
  <c r="G63" i="24"/>
  <c r="H63" i="24" s="1"/>
  <c r="H62" i="24"/>
  <c r="G62" i="24"/>
  <c r="G61" i="24"/>
  <c r="H61" i="24" s="1"/>
  <c r="H60" i="24"/>
  <c r="G60" i="24"/>
  <c r="G59" i="24"/>
  <c r="H59" i="24" s="1"/>
  <c r="H58" i="24"/>
  <c r="G58" i="24"/>
  <c r="G57" i="24"/>
  <c r="H57" i="24" s="1"/>
  <c r="H56" i="24"/>
  <c r="G56" i="24"/>
  <c r="G55" i="24"/>
  <c r="H55" i="24" s="1"/>
  <c r="H54" i="24"/>
  <c r="G54" i="24"/>
  <c r="G53" i="24"/>
  <c r="G365" i="25"/>
  <c r="H365" i="25" s="1"/>
  <c r="H364" i="25"/>
  <c r="G364" i="25"/>
  <c r="H363" i="25"/>
  <c r="G363" i="25"/>
  <c r="G362" i="25"/>
  <c r="H362" i="25" s="1"/>
  <c r="G361" i="25"/>
  <c r="H361" i="25" s="1"/>
  <c r="H360" i="25"/>
  <c r="G360" i="25"/>
  <c r="H359" i="25"/>
  <c r="G359" i="25"/>
  <c r="G358" i="25"/>
  <c r="H358" i="25" s="1"/>
  <c r="G357" i="25"/>
  <c r="H357" i="25" s="1"/>
  <c r="H356" i="25"/>
  <c r="G356" i="25"/>
  <c r="H355" i="25"/>
  <c r="G355" i="25"/>
  <c r="G354" i="25"/>
  <c r="H354" i="25" s="1"/>
  <c r="G353" i="25"/>
  <c r="H353" i="25" s="1"/>
  <c r="H352" i="25"/>
  <c r="G352" i="25"/>
  <c r="H351" i="25"/>
  <c r="G351" i="25"/>
  <c r="G350" i="25"/>
  <c r="H350" i="25" s="1"/>
  <c r="G349" i="25"/>
  <c r="H349" i="25" s="1"/>
  <c r="H348" i="25"/>
  <c r="G348" i="25"/>
  <c r="H347" i="25"/>
  <c r="G347" i="25"/>
  <c r="G346" i="25"/>
  <c r="H346" i="25" s="1"/>
  <c r="G345" i="25"/>
  <c r="H345" i="25" s="1"/>
  <c r="H344" i="25"/>
  <c r="G344" i="25"/>
  <c r="H343" i="25"/>
  <c r="G343" i="25"/>
  <c r="G342" i="25"/>
  <c r="H342" i="25" s="1"/>
  <c r="G341" i="25"/>
  <c r="H341" i="25" s="1"/>
  <c r="H340" i="25"/>
  <c r="G340" i="25"/>
  <c r="H339" i="25"/>
  <c r="G339" i="25"/>
  <c r="G338" i="25"/>
  <c r="H338" i="25" s="1"/>
  <c r="G337" i="25"/>
  <c r="H337" i="25" s="1"/>
  <c r="H336" i="25"/>
  <c r="G336" i="25"/>
  <c r="H335" i="25"/>
  <c r="G335" i="25"/>
  <c r="G334" i="25"/>
  <c r="H334" i="25" s="1"/>
  <c r="G333" i="25"/>
  <c r="H333" i="25" s="1"/>
  <c r="H332" i="25"/>
  <c r="G332" i="25"/>
  <c r="H331" i="25"/>
  <c r="G331" i="25"/>
  <c r="G330" i="25"/>
  <c r="H330" i="25" s="1"/>
  <c r="G329" i="25"/>
  <c r="H329" i="25" s="1"/>
  <c r="H328" i="25"/>
  <c r="G328" i="25"/>
  <c r="H327" i="25"/>
  <c r="G327" i="25"/>
  <c r="G326" i="25"/>
  <c r="H326" i="25" s="1"/>
  <c r="G325" i="25"/>
  <c r="H325" i="25" s="1"/>
  <c r="H324" i="25"/>
  <c r="G324" i="25"/>
  <c r="H323" i="25"/>
  <c r="G323" i="25"/>
  <c r="G322" i="25"/>
  <c r="H322" i="25" s="1"/>
  <c r="G321" i="25"/>
  <c r="H321" i="25" s="1"/>
  <c r="H320" i="25"/>
  <c r="G320" i="25"/>
  <c r="H319" i="25"/>
  <c r="G319" i="25"/>
  <c r="G318" i="25"/>
  <c r="H318" i="25" s="1"/>
  <c r="G317" i="25"/>
  <c r="H317" i="25" s="1"/>
  <c r="H316" i="25"/>
  <c r="G316" i="25"/>
  <c r="H315" i="25"/>
  <c r="G315" i="25"/>
  <c r="G314" i="25"/>
  <c r="H314" i="25" s="1"/>
  <c r="G313" i="25"/>
  <c r="H313" i="25" s="1"/>
  <c r="H312" i="25"/>
  <c r="G312" i="25"/>
  <c r="H311" i="25"/>
  <c r="G311" i="25"/>
  <c r="H310" i="25"/>
  <c r="G310" i="25"/>
  <c r="G309" i="25"/>
  <c r="H309" i="25" s="1"/>
  <c r="H308" i="25"/>
  <c r="G308" i="25"/>
  <c r="H307" i="25"/>
  <c r="G307" i="25"/>
  <c r="G306" i="25"/>
  <c r="H306" i="25" s="1"/>
  <c r="G305" i="25"/>
  <c r="H305" i="25" s="1"/>
  <c r="H304" i="25"/>
  <c r="G304" i="25"/>
  <c r="H303" i="25"/>
  <c r="G303" i="25"/>
  <c r="H302" i="25"/>
  <c r="G302" i="25"/>
  <c r="G301" i="25"/>
  <c r="H301" i="25" s="1"/>
  <c r="H300" i="25"/>
  <c r="G300" i="25"/>
  <c r="H299" i="25"/>
  <c r="G299" i="25"/>
  <c r="G298" i="25"/>
  <c r="H298" i="25" s="1"/>
  <c r="G297" i="25"/>
  <c r="H297" i="25" s="1"/>
  <c r="H296" i="25"/>
  <c r="G296" i="25"/>
  <c r="H295" i="25"/>
  <c r="G295" i="25"/>
  <c r="H294" i="25"/>
  <c r="G294" i="25"/>
  <c r="G293" i="25"/>
  <c r="H293" i="25" s="1"/>
  <c r="H292" i="25"/>
  <c r="G292" i="25"/>
  <c r="H291" i="25"/>
  <c r="G291" i="25"/>
  <c r="G290" i="25"/>
  <c r="H290" i="25" s="1"/>
  <c r="G289" i="25"/>
  <c r="H289" i="25" s="1"/>
  <c r="H288" i="25"/>
  <c r="G288" i="25"/>
  <c r="H287" i="25"/>
  <c r="G287" i="25"/>
  <c r="H286" i="25"/>
  <c r="G286" i="25"/>
  <c r="G285" i="25"/>
  <c r="H285" i="25" s="1"/>
  <c r="H284" i="25"/>
  <c r="G284" i="25"/>
  <c r="H283" i="25"/>
  <c r="G283" i="25"/>
  <c r="G282" i="25"/>
  <c r="H282" i="25" s="1"/>
  <c r="G281" i="25"/>
  <c r="H281" i="25" s="1"/>
  <c r="H280" i="25"/>
  <c r="G280" i="25"/>
  <c r="H279" i="25"/>
  <c r="G279" i="25"/>
  <c r="H278" i="25"/>
  <c r="G278" i="25"/>
  <c r="G277" i="25"/>
  <c r="H277" i="25" s="1"/>
  <c r="H276" i="25"/>
  <c r="G276" i="25"/>
  <c r="H275" i="25"/>
  <c r="G275" i="25"/>
  <c r="G274" i="25"/>
  <c r="H274" i="25" s="1"/>
  <c r="G273" i="25"/>
  <c r="H273" i="25" s="1"/>
  <c r="H272" i="25"/>
  <c r="G272" i="25"/>
  <c r="H271" i="25"/>
  <c r="G271" i="25"/>
  <c r="H270" i="25"/>
  <c r="G270" i="25"/>
  <c r="G269" i="25"/>
  <c r="H269" i="25" s="1"/>
  <c r="H268" i="25"/>
  <c r="G268" i="25"/>
  <c r="H267" i="25"/>
  <c r="G267" i="25"/>
  <c r="G266" i="25"/>
  <c r="H266" i="25" s="1"/>
  <c r="G265" i="25"/>
  <c r="H265" i="25" s="1"/>
  <c r="H264" i="25"/>
  <c r="G264" i="25"/>
  <c r="H263" i="25"/>
  <c r="G263" i="25"/>
  <c r="H262" i="25"/>
  <c r="G262" i="25"/>
  <c r="G261" i="25"/>
  <c r="H261" i="25" s="1"/>
  <c r="H260" i="25"/>
  <c r="G260" i="25"/>
  <c r="H259" i="25"/>
  <c r="G259" i="25"/>
  <c r="G258" i="25"/>
  <c r="H258" i="25" s="1"/>
  <c r="G257" i="25"/>
  <c r="H257" i="25" s="1"/>
  <c r="H256" i="25"/>
  <c r="G256" i="25"/>
  <c r="H255" i="25"/>
  <c r="G255" i="25"/>
  <c r="H254" i="25"/>
  <c r="G254" i="25"/>
  <c r="G253" i="25"/>
  <c r="H253" i="25" s="1"/>
  <c r="H252" i="25"/>
  <c r="G252" i="25"/>
  <c r="H251" i="25"/>
  <c r="G251" i="25"/>
  <c r="G250" i="25"/>
  <c r="H250" i="25" s="1"/>
  <c r="G249" i="25"/>
  <c r="H249" i="25" s="1"/>
  <c r="H248" i="25"/>
  <c r="G248" i="25"/>
  <c r="H247" i="25"/>
  <c r="G247" i="25"/>
  <c r="H246" i="25"/>
  <c r="G246" i="25"/>
  <c r="G245" i="25"/>
  <c r="H245" i="25" s="1"/>
  <c r="H244" i="25"/>
  <c r="G244" i="25"/>
  <c r="H243" i="25"/>
  <c r="G243" i="25"/>
  <c r="G242" i="25"/>
  <c r="H242" i="25" s="1"/>
  <c r="G241" i="25"/>
  <c r="H241" i="25" s="1"/>
  <c r="H240" i="25"/>
  <c r="G240" i="25"/>
  <c r="H239" i="25"/>
  <c r="G239" i="25"/>
  <c r="H238" i="25"/>
  <c r="G238" i="25"/>
  <c r="G237" i="25"/>
  <c r="H237" i="25" s="1"/>
  <c r="H236" i="25"/>
  <c r="G236" i="25"/>
  <c r="H235" i="25"/>
  <c r="G235" i="25"/>
  <c r="G234" i="25"/>
  <c r="H234" i="25" s="1"/>
  <c r="G233" i="25"/>
  <c r="H233" i="25" s="1"/>
  <c r="H232" i="25"/>
  <c r="G232" i="25"/>
  <c r="H231" i="25"/>
  <c r="G231" i="25"/>
  <c r="H230" i="25"/>
  <c r="G230" i="25"/>
  <c r="G229" i="25"/>
  <c r="H229" i="25" s="1"/>
  <c r="H228" i="25"/>
  <c r="G228" i="25"/>
  <c r="H227" i="25"/>
  <c r="G227" i="25"/>
  <c r="G226" i="25"/>
  <c r="H226" i="25" s="1"/>
  <c r="G225" i="25"/>
  <c r="H225" i="25" s="1"/>
  <c r="H224" i="25"/>
  <c r="G224" i="25"/>
  <c r="G223" i="25"/>
  <c r="H223" i="25" s="1"/>
  <c r="G222" i="25"/>
  <c r="H222" i="25" s="1"/>
  <c r="G221" i="25"/>
  <c r="H221" i="25" s="1"/>
  <c r="H220" i="25"/>
  <c r="G220" i="25"/>
  <c r="G219" i="25"/>
  <c r="H219" i="25" s="1"/>
  <c r="G218" i="25"/>
  <c r="H218" i="25" s="1"/>
  <c r="G217" i="25"/>
  <c r="H217" i="25" s="1"/>
  <c r="H216" i="25"/>
  <c r="G216" i="25"/>
  <c r="G215" i="25"/>
  <c r="H215" i="25" s="1"/>
  <c r="G214" i="25"/>
  <c r="H214" i="25" s="1"/>
  <c r="G213" i="25"/>
  <c r="H213" i="25" s="1"/>
  <c r="H212" i="25"/>
  <c r="G212" i="25"/>
  <c r="G211" i="25"/>
  <c r="H211" i="25" s="1"/>
  <c r="G210" i="25"/>
  <c r="H210" i="25" s="1"/>
  <c r="G209" i="25"/>
  <c r="H209" i="25" s="1"/>
  <c r="H208" i="25"/>
  <c r="G208" i="25"/>
  <c r="G207" i="25"/>
  <c r="H207" i="25" s="1"/>
  <c r="G206" i="25"/>
  <c r="H206" i="25" s="1"/>
  <c r="G205" i="25"/>
  <c r="H205" i="25" s="1"/>
  <c r="H204" i="25"/>
  <c r="G204" i="25"/>
  <c r="G203" i="25"/>
  <c r="H203" i="25" s="1"/>
  <c r="G202" i="25"/>
  <c r="H202" i="25" s="1"/>
  <c r="G201" i="25"/>
  <c r="H201" i="25" s="1"/>
  <c r="H200" i="25"/>
  <c r="G200" i="25"/>
  <c r="G199" i="25"/>
  <c r="H199" i="25" s="1"/>
  <c r="G198" i="25"/>
  <c r="H198" i="25" s="1"/>
  <c r="G197" i="25"/>
  <c r="H197" i="25" s="1"/>
  <c r="H196" i="25"/>
  <c r="G196" i="25"/>
  <c r="G195" i="25"/>
  <c r="H195" i="25" s="1"/>
  <c r="H194" i="25"/>
  <c r="G194" i="25"/>
  <c r="G193" i="25"/>
  <c r="H193" i="25" s="1"/>
  <c r="H192" i="25"/>
  <c r="G192" i="25"/>
  <c r="G191" i="25"/>
  <c r="H191" i="25" s="1"/>
  <c r="H190" i="25"/>
  <c r="G190" i="25"/>
  <c r="G189" i="25"/>
  <c r="H189" i="25" s="1"/>
  <c r="H188" i="25"/>
  <c r="G188" i="25"/>
  <c r="G187" i="25"/>
  <c r="H187" i="25" s="1"/>
  <c r="H186" i="25"/>
  <c r="G186" i="25"/>
  <c r="G185" i="25"/>
  <c r="H185" i="25" s="1"/>
  <c r="H184" i="25"/>
  <c r="G184" i="25"/>
  <c r="G183" i="25"/>
  <c r="H183" i="25" s="1"/>
  <c r="H182" i="25"/>
  <c r="G182" i="25"/>
  <c r="G181" i="25"/>
  <c r="H181" i="25" s="1"/>
  <c r="H180" i="25"/>
  <c r="G180" i="25"/>
  <c r="G179" i="25"/>
  <c r="H179" i="25" s="1"/>
  <c r="H178" i="25"/>
  <c r="G178" i="25"/>
  <c r="G177" i="25"/>
  <c r="H177" i="25" s="1"/>
  <c r="H176" i="25"/>
  <c r="G176" i="25"/>
  <c r="G175" i="25"/>
  <c r="H175" i="25" s="1"/>
  <c r="H174" i="25"/>
  <c r="G174" i="25"/>
  <c r="G173" i="25"/>
  <c r="H173" i="25" s="1"/>
  <c r="H172" i="25"/>
  <c r="G172" i="25"/>
  <c r="G171" i="25"/>
  <c r="H171" i="25" s="1"/>
  <c r="H170" i="25"/>
  <c r="G170" i="25"/>
  <c r="G169" i="25"/>
  <c r="H169" i="25" s="1"/>
  <c r="H168" i="25"/>
  <c r="G168" i="25"/>
  <c r="G167" i="25"/>
  <c r="H167" i="25" s="1"/>
  <c r="H166" i="25"/>
  <c r="G166" i="25"/>
  <c r="G165" i="25"/>
  <c r="H165" i="25" s="1"/>
  <c r="H164" i="25"/>
  <c r="G164" i="25"/>
  <c r="G163" i="25"/>
  <c r="H163" i="25" s="1"/>
  <c r="H162" i="25"/>
  <c r="G162" i="25"/>
  <c r="G161" i="25"/>
  <c r="H161" i="25" s="1"/>
  <c r="H160" i="25"/>
  <c r="G160" i="25"/>
  <c r="G159" i="25"/>
  <c r="H159" i="25" s="1"/>
  <c r="H158" i="25"/>
  <c r="G158" i="25"/>
  <c r="G157" i="25"/>
  <c r="H157" i="25" s="1"/>
  <c r="H156" i="25"/>
  <c r="G156" i="25"/>
  <c r="G155" i="25"/>
  <c r="H155" i="25" s="1"/>
  <c r="H154" i="25"/>
  <c r="G154" i="25"/>
  <c r="G153" i="25"/>
  <c r="H153" i="25" s="1"/>
  <c r="H152" i="25"/>
  <c r="G152" i="25"/>
  <c r="G151" i="25"/>
  <c r="H151" i="25" s="1"/>
  <c r="G150" i="25"/>
  <c r="H150" i="25" s="1"/>
  <c r="G147" i="25"/>
  <c r="H147" i="25" s="1"/>
  <c r="G146" i="25"/>
  <c r="H146" i="25" s="1"/>
  <c r="G145" i="25"/>
  <c r="H145" i="25" s="1"/>
  <c r="H144" i="25"/>
  <c r="G144" i="25"/>
  <c r="G143" i="25"/>
  <c r="H143" i="25" s="1"/>
  <c r="G142" i="25"/>
  <c r="H142" i="25" s="1"/>
  <c r="G141" i="25"/>
  <c r="H141" i="25" s="1"/>
  <c r="H140" i="25"/>
  <c r="G140" i="25"/>
  <c r="G139" i="25"/>
  <c r="H139" i="25" s="1"/>
  <c r="G138" i="25"/>
  <c r="H138" i="25" s="1"/>
  <c r="G137" i="25"/>
  <c r="H137" i="25" s="1"/>
  <c r="H136" i="25"/>
  <c r="G136" i="25"/>
  <c r="G135" i="25"/>
  <c r="H135" i="25" s="1"/>
  <c r="G134" i="25"/>
  <c r="H134" i="25" s="1"/>
  <c r="G133" i="25"/>
  <c r="H133" i="25" s="1"/>
  <c r="H132" i="25"/>
  <c r="G132" i="25"/>
  <c r="G131" i="25"/>
  <c r="H131" i="25" s="1"/>
  <c r="G130" i="25"/>
  <c r="H130" i="25" s="1"/>
  <c r="G129" i="25"/>
  <c r="H129" i="25" s="1"/>
  <c r="H128" i="25"/>
  <c r="G128" i="25"/>
  <c r="G127" i="25"/>
  <c r="H127" i="25" s="1"/>
  <c r="G126" i="25"/>
  <c r="H126" i="25" s="1"/>
  <c r="G125" i="25"/>
  <c r="H125" i="25" s="1"/>
  <c r="H124" i="25"/>
  <c r="G124" i="25"/>
  <c r="G123" i="25"/>
  <c r="H123" i="25" s="1"/>
  <c r="H122" i="25"/>
  <c r="G122" i="25"/>
  <c r="G121" i="25"/>
  <c r="H121" i="25" s="1"/>
  <c r="H120" i="25"/>
  <c r="G120" i="25"/>
  <c r="G119" i="25"/>
  <c r="H119" i="25" s="1"/>
  <c r="H118" i="25"/>
  <c r="G118" i="25"/>
  <c r="G117" i="25"/>
  <c r="H117" i="25" s="1"/>
  <c r="H116" i="25"/>
  <c r="G116" i="25"/>
  <c r="G115" i="25"/>
  <c r="H115" i="25" s="1"/>
  <c r="H114" i="25"/>
  <c r="G114" i="25"/>
  <c r="G113" i="25"/>
  <c r="H113" i="25" s="1"/>
  <c r="H112" i="25"/>
  <c r="G112" i="25"/>
  <c r="G111" i="25"/>
  <c r="H111" i="25" s="1"/>
  <c r="H110" i="25"/>
  <c r="G110" i="25"/>
  <c r="G109" i="25"/>
  <c r="H109" i="25" s="1"/>
  <c r="H108" i="25"/>
  <c r="G108" i="25"/>
  <c r="G107" i="25"/>
  <c r="H107" i="25" s="1"/>
  <c r="H106" i="25"/>
  <c r="G106" i="25"/>
  <c r="G105" i="25"/>
  <c r="H105" i="25" s="1"/>
  <c r="H104" i="25"/>
  <c r="G104" i="25"/>
  <c r="G103" i="25"/>
  <c r="H103" i="25" s="1"/>
  <c r="H102" i="25"/>
  <c r="G102" i="25"/>
  <c r="G101" i="25"/>
  <c r="H101" i="25" s="1"/>
  <c r="H100" i="25"/>
  <c r="G100" i="25"/>
  <c r="G99" i="25"/>
  <c r="H99" i="25" s="1"/>
  <c r="H98" i="25"/>
  <c r="G98" i="25"/>
  <c r="G97" i="25"/>
  <c r="H97" i="25" s="1"/>
  <c r="H96" i="25"/>
  <c r="G96" i="25"/>
  <c r="G95" i="25"/>
  <c r="H95" i="25" s="1"/>
  <c r="H94" i="25"/>
  <c r="G94" i="25"/>
  <c r="G93" i="25"/>
  <c r="H93" i="25" s="1"/>
  <c r="H92" i="25"/>
  <c r="G92" i="25"/>
  <c r="G91" i="25"/>
  <c r="H91" i="25" s="1"/>
  <c r="H90" i="25"/>
  <c r="G90" i="25"/>
  <c r="G89" i="25"/>
  <c r="H89" i="25" s="1"/>
  <c r="H88" i="25"/>
  <c r="G88" i="25"/>
  <c r="G87" i="25"/>
  <c r="H87" i="25" s="1"/>
  <c r="H86" i="25"/>
  <c r="G86" i="25"/>
  <c r="G85" i="25"/>
  <c r="H85" i="25" s="1"/>
  <c r="H84" i="25"/>
  <c r="G84" i="25"/>
  <c r="G83" i="25"/>
  <c r="H83" i="25" s="1"/>
  <c r="H82" i="25"/>
  <c r="G82" i="25"/>
  <c r="G81" i="25"/>
  <c r="H81" i="25" s="1"/>
  <c r="H80" i="25"/>
  <c r="G80" i="25"/>
  <c r="G79" i="25"/>
  <c r="H79" i="25" s="1"/>
  <c r="H78" i="25"/>
  <c r="G78" i="25"/>
  <c r="G77" i="25"/>
  <c r="H77" i="25" s="1"/>
  <c r="H76" i="25"/>
  <c r="G76" i="25"/>
  <c r="G75" i="25"/>
  <c r="H75" i="25" s="1"/>
  <c r="H74" i="25"/>
  <c r="G74" i="25"/>
  <c r="G73" i="25"/>
  <c r="H73" i="25" s="1"/>
  <c r="H72" i="25"/>
  <c r="G72" i="25"/>
  <c r="G71" i="25"/>
  <c r="H71" i="25" s="1"/>
  <c r="H70" i="25"/>
  <c r="G70" i="25"/>
  <c r="G69" i="25"/>
  <c r="H69" i="25" s="1"/>
  <c r="H68" i="25"/>
  <c r="G68" i="25"/>
  <c r="G67" i="25"/>
  <c r="H67" i="25" s="1"/>
  <c r="H66" i="25"/>
  <c r="G66" i="25"/>
  <c r="G65" i="25"/>
  <c r="H65" i="25" s="1"/>
  <c r="H64" i="25"/>
  <c r="G64" i="25"/>
  <c r="G63" i="25"/>
  <c r="H63" i="25" s="1"/>
  <c r="H62" i="25"/>
  <c r="G62" i="25"/>
  <c r="G61" i="25"/>
  <c r="H61" i="25" s="1"/>
  <c r="H60" i="25"/>
  <c r="G60" i="25"/>
  <c r="G59" i="25"/>
  <c r="H59" i="25" s="1"/>
  <c r="H58" i="25"/>
  <c r="G58" i="25"/>
  <c r="G57" i="25"/>
  <c r="H57" i="25" s="1"/>
  <c r="H56" i="25"/>
  <c r="G56" i="25"/>
  <c r="G55" i="25"/>
  <c r="H55" i="25" s="1"/>
  <c r="H54" i="25"/>
  <c r="G54" i="25"/>
  <c r="G53" i="25"/>
  <c r="G365" i="26"/>
  <c r="H365" i="26" s="1"/>
  <c r="G364" i="26"/>
  <c r="H364" i="26" s="1"/>
  <c r="H363" i="26"/>
  <c r="G363" i="26"/>
  <c r="G362" i="26"/>
  <c r="H362" i="26" s="1"/>
  <c r="G361" i="26"/>
  <c r="H361" i="26" s="1"/>
  <c r="H359" i="26"/>
  <c r="G359" i="26"/>
  <c r="G358" i="26"/>
  <c r="H358" i="26" s="1"/>
  <c r="G357" i="26"/>
  <c r="H357" i="26" s="1"/>
  <c r="G356" i="26"/>
  <c r="H356" i="26" s="1"/>
  <c r="H355" i="26"/>
  <c r="G355" i="26"/>
  <c r="G354" i="26"/>
  <c r="H354" i="26" s="1"/>
  <c r="G353" i="26"/>
  <c r="H353" i="26" s="1"/>
  <c r="G352" i="26"/>
  <c r="H352" i="26" s="1"/>
  <c r="H351" i="26"/>
  <c r="G351" i="26"/>
  <c r="G345" i="26"/>
  <c r="H345" i="26" s="1"/>
  <c r="G344" i="26"/>
  <c r="H344" i="26" s="1"/>
  <c r="H343" i="26"/>
  <c r="G343" i="26"/>
  <c r="G342" i="26"/>
  <c r="H342" i="26" s="1"/>
  <c r="G341" i="26"/>
  <c r="H341" i="26" s="1"/>
  <c r="G340" i="26"/>
  <c r="H340" i="26" s="1"/>
  <c r="H339" i="26"/>
  <c r="G339" i="26"/>
  <c r="G338" i="26"/>
  <c r="H338" i="26" s="1"/>
  <c r="G337" i="26"/>
  <c r="H337" i="26" s="1"/>
  <c r="G336" i="26"/>
  <c r="H336" i="26" s="1"/>
  <c r="H335" i="26"/>
  <c r="G335" i="26"/>
  <c r="G334" i="26"/>
  <c r="H334" i="26" s="1"/>
  <c r="G333" i="26"/>
  <c r="H333" i="26" s="1"/>
  <c r="G332" i="26"/>
  <c r="H332" i="26" s="1"/>
  <c r="H331" i="26"/>
  <c r="G331" i="26"/>
  <c r="G330" i="26"/>
  <c r="H330" i="26" s="1"/>
  <c r="G329" i="26"/>
  <c r="H329" i="26" s="1"/>
  <c r="G328" i="26"/>
  <c r="H328" i="26" s="1"/>
  <c r="H327" i="26"/>
  <c r="G327" i="26"/>
  <c r="G326" i="26"/>
  <c r="H326" i="26" s="1"/>
  <c r="G325" i="26"/>
  <c r="H325" i="26" s="1"/>
  <c r="G324" i="26"/>
  <c r="H324" i="26" s="1"/>
  <c r="H323" i="26"/>
  <c r="G323" i="26"/>
  <c r="G322" i="26"/>
  <c r="H322" i="26" s="1"/>
  <c r="G321" i="26"/>
  <c r="H321" i="26" s="1"/>
  <c r="G320" i="26"/>
  <c r="H320" i="26" s="1"/>
  <c r="H319" i="26"/>
  <c r="G319" i="26"/>
  <c r="G318" i="26"/>
  <c r="H318" i="26" s="1"/>
  <c r="G317" i="26"/>
  <c r="H317" i="26" s="1"/>
  <c r="G316" i="26"/>
  <c r="H316" i="26" s="1"/>
  <c r="H315" i="26"/>
  <c r="G315" i="26"/>
  <c r="G314" i="26"/>
  <c r="H314" i="26" s="1"/>
  <c r="G313" i="26"/>
  <c r="H313" i="26" s="1"/>
  <c r="G312" i="26"/>
  <c r="H312" i="26" s="1"/>
  <c r="H311" i="26"/>
  <c r="G311" i="26"/>
  <c r="G309" i="26"/>
  <c r="H309" i="26" s="1"/>
  <c r="G308" i="26"/>
  <c r="H308" i="26" s="1"/>
  <c r="H307" i="26"/>
  <c r="G307" i="26"/>
  <c r="G306" i="26"/>
  <c r="H306" i="26" s="1"/>
  <c r="G305" i="26"/>
  <c r="H305" i="26" s="1"/>
  <c r="G304" i="26"/>
  <c r="H304" i="26" s="1"/>
  <c r="H303" i="26"/>
  <c r="G303" i="26"/>
  <c r="G302" i="26"/>
  <c r="H302" i="26" s="1"/>
  <c r="G301" i="26"/>
  <c r="H301" i="26" s="1"/>
  <c r="G300" i="26"/>
  <c r="H300" i="26" s="1"/>
  <c r="H299" i="26"/>
  <c r="G299" i="26"/>
  <c r="G297" i="26"/>
  <c r="H297" i="26" s="1"/>
  <c r="G296" i="26"/>
  <c r="H296" i="26" s="1"/>
  <c r="H295" i="26"/>
  <c r="G295" i="26"/>
  <c r="G294" i="26"/>
  <c r="H294" i="26" s="1"/>
  <c r="G293" i="26"/>
  <c r="H293" i="26" s="1"/>
  <c r="G292" i="26"/>
  <c r="H292" i="26" s="1"/>
  <c r="H291" i="26"/>
  <c r="G291" i="26"/>
  <c r="G290" i="26"/>
  <c r="H290" i="26" s="1"/>
  <c r="G289" i="26"/>
  <c r="H289" i="26" s="1"/>
  <c r="G288" i="26"/>
  <c r="H288" i="26" s="1"/>
  <c r="H287" i="26"/>
  <c r="G287" i="26"/>
  <c r="G286" i="26"/>
  <c r="H286" i="26" s="1"/>
  <c r="G285" i="26"/>
  <c r="H285" i="26" s="1"/>
  <c r="G284" i="26"/>
  <c r="H284" i="26" s="1"/>
  <c r="H283" i="26"/>
  <c r="G283" i="26"/>
  <c r="G282" i="26"/>
  <c r="H282" i="26" s="1"/>
  <c r="G281" i="26"/>
  <c r="H281" i="26" s="1"/>
  <c r="G280" i="26"/>
  <c r="H280" i="26" s="1"/>
  <c r="H279" i="26"/>
  <c r="G279" i="26"/>
  <c r="G278" i="26"/>
  <c r="H278" i="26" s="1"/>
  <c r="G277" i="26"/>
  <c r="H277" i="26" s="1"/>
  <c r="G276" i="26"/>
  <c r="H276" i="26" s="1"/>
  <c r="H275" i="26"/>
  <c r="G275" i="26"/>
  <c r="G274" i="26"/>
  <c r="H274" i="26" s="1"/>
  <c r="G273" i="26"/>
  <c r="H273" i="26" s="1"/>
  <c r="G272" i="26"/>
  <c r="H272" i="26" s="1"/>
  <c r="H271" i="26"/>
  <c r="G271" i="26"/>
  <c r="G270" i="26"/>
  <c r="H270" i="26" s="1"/>
  <c r="G269" i="26"/>
  <c r="H269" i="26" s="1"/>
  <c r="G268" i="26"/>
  <c r="H268" i="26" s="1"/>
  <c r="H267" i="26"/>
  <c r="G267" i="26"/>
  <c r="G266" i="26"/>
  <c r="H266" i="26" s="1"/>
  <c r="G265" i="26"/>
  <c r="H265" i="26" s="1"/>
  <c r="G264" i="26"/>
  <c r="H264" i="26" s="1"/>
  <c r="H263" i="26"/>
  <c r="G263" i="26"/>
  <c r="G262" i="26"/>
  <c r="H262" i="26" s="1"/>
  <c r="G261" i="26"/>
  <c r="H261" i="26" s="1"/>
  <c r="G260" i="26"/>
  <c r="H260" i="26" s="1"/>
  <c r="H259" i="26"/>
  <c r="G259" i="26"/>
  <c r="G258" i="26"/>
  <c r="H258" i="26" s="1"/>
  <c r="G257" i="26"/>
  <c r="H257" i="26" s="1"/>
  <c r="G256" i="26"/>
  <c r="H256" i="26" s="1"/>
  <c r="H255" i="26"/>
  <c r="G255" i="26"/>
  <c r="G254" i="26"/>
  <c r="H254" i="26" s="1"/>
  <c r="G253" i="26"/>
  <c r="H253" i="26" s="1"/>
  <c r="G252" i="26"/>
  <c r="H252" i="26" s="1"/>
  <c r="H251" i="26"/>
  <c r="G251" i="26"/>
  <c r="G250" i="26"/>
  <c r="H250" i="26" s="1"/>
  <c r="G249" i="26"/>
  <c r="H249" i="26" s="1"/>
  <c r="G248" i="26"/>
  <c r="H248" i="26" s="1"/>
  <c r="H247" i="26"/>
  <c r="G247" i="26"/>
  <c r="G246" i="26"/>
  <c r="H246" i="26" s="1"/>
  <c r="G245" i="26"/>
  <c r="H245" i="26" s="1"/>
  <c r="G244" i="26"/>
  <c r="H244" i="26" s="1"/>
  <c r="H243" i="26"/>
  <c r="G243" i="26"/>
  <c r="G242" i="26"/>
  <c r="H242" i="26" s="1"/>
  <c r="G241" i="26"/>
  <c r="H241" i="26" s="1"/>
  <c r="G240" i="26"/>
  <c r="H240" i="26" s="1"/>
  <c r="H239" i="26"/>
  <c r="G239" i="26"/>
  <c r="G238" i="26"/>
  <c r="H238" i="26" s="1"/>
  <c r="G237" i="26"/>
  <c r="H237" i="26" s="1"/>
  <c r="G236" i="26"/>
  <c r="H236" i="26" s="1"/>
  <c r="H235" i="26"/>
  <c r="G235" i="26"/>
  <c r="G234" i="26"/>
  <c r="H234" i="26" s="1"/>
  <c r="G233" i="26"/>
  <c r="H233" i="26" s="1"/>
  <c r="G232" i="26"/>
  <c r="H232" i="26" s="1"/>
  <c r="H231" i="26"/>
  <c r="G231" i="26"/>
  <c r="G230" i="26"/>
  <c r="H230" i="26" s="1"/>
  <c r="G229" i="26"/>
  <c r="H229" i="26" s="1"/>
  <c r="G228" i="26"/>
  <c r="H228" i="26" s="1"/>
  <c r="H227" i="26"/>
  <c r="G227" i="26"/>
  <c r="G226" i="26"/>
  <c r="H226" i="26" s="1"/>
  <c r="G225" i="26"/>
  <c r="H225" i="26" s="1"/>
  <c r="G224" i="26"/>
  <c r="H224" i="26" s="1"/>
  <c r="G222" i="26"/>
  <c r="H222" i="26" s="1"/>
  <c r="G221" i="26"/>
  <c r="H221" i="26" s="1"/>
  <c r="G220" i="26"/>
  <c r="H220" i="26" s="1"/>
  <c r="H219" i="26"/>
  <c r="G219" i="26"/>
  <c r="G218" i="26"/>
  <c r="H218" i="26" s="1"/>
  <c r="G217" i="26"/>
  <c r="H217" i="26" s="1"/>
  <c r="G216" i="26"/>
  <c r="H216" i="26" s="1"/>
  <c r="H215" i="26"/>
  <c r="G215" i="26"/>
  <c r="G214" i="26"/>
  <c r="H214" i="26" s="1"/>
  <c r="G212" i="26"/>
  <c r="H212" i="26" s="1"/>
  <c r="H211" i="26"/>
  <c r="G211" i="26"/>
  <c r="G210" i="26"/>
  <c r="H210" i="26" s="1"/>
  <c r="G209" i="26"/>
  <c r="H209" i="26" s="1"/>
  <c r="G208" i="26"/>
  <c r="H208" i="26" s="1"/>
  <c r="H207" i="26"/>
  <c r="G207" i="26"/>
  <c r="G206" i="26"/>
  <c r="H206" i="26" s="1"/>
  <c r="G205" i="26"/>
  <c r="H205" i="26" s="1"/>
  <c r="G204" i="26"/>
  <c r="H204" i="26" s="1"/>
  <c r="H203" i="26"/>
  <c r="G203" i="26"/>
  <c r="G202" i="26"/>
  <c r="H202" i="26" s="1"/>
  <c r="G201" i="26"/>
  <c r="H201" i="26" s="1"/>
  <c r="G200" i="26"/>
  <c r="H200" i="26" s="1"/>
  <c r="H199" i="26"/>
  <c r="G199" i="26"/>
  <c r="G198" i="26"/>
  <c r="H198" i="26" s="1"/>
  <c r="H197" i="26"/>
  <c r="G197" i="26"/>
  <c r="H196" i="26"/>
  <c r="G196" i="26"/>
  <c r="G195" i="26"/>
  <c r="H195" i="26" s="1"/>
  <c r="H194" i="26"/>
  <c r="G194" i="26"/>
  <c r="H193" i="26"/>
  <c r="G193" i="26"/>
  <c r="G192" i="26"/>
  <c r="H192" i="26" s="1"/>
  <c r="G191" i="26"/>
  <c r="H191" i="26" s="1"/>
  <c r="H190" i="26"/>
  <c r="G190" i="26"/>
  <c r="H189" i="26"/>
  <c r="G189" i="26"/>
  <c r="H188" i="26"/>
  <c r="G188" i="26"/>
  <c r="G187" i="26"/>
  <c r="H187" i="26" s="1"/>
  <c r="H186" i="26"/>
  <c r="G186" i="26"/>
  <c r="H185" i="26"/>
  <c r="G185" i="26"/>
  <c r="H184" i="26"/>
  <c r="G184" i="26"/>
  <c r="G183" i="26"/>
  <c r="H183" i="26" s="1"/>
  <c r="H182" i="26"/>
  <c r="G182" i="26"/>
  <c r="H180" i="26"/>
  <c r="G180" i="26"/>
  <c r="G179" i="26"/>
  <c r="H179" i="26" s="1"/>
  <c r="H178" i="26"/>
  <c r="G178" i="26"/>
  <c r="H177" i="26"/>
  <c r="G177" i="26"/>
  <c r="G176" i="26"/>
  <c r="H176" i="26" s="1"/>
  <c r="G175" i="26"/>
  <c r="H175" i="26" s="1"/>
  <c r="H174" i="26"/>
  <c r="G174" i="26"/>
  <c r="H173" i="26"/>
  <c r="G173" i="26"/>
  <c r="H172" i="26"/>
  <c r="G172" i="26"/>
  <c r="G171" i="26"/>
  <c r="H171" i="26" s="1"/>
  <c r="H170" i="26"/>
  <c r="G170" i="26"/>
  <c r="H169" i="26"/>
  <c r="G169" i="26"/>
  <c r="H168" i="26"/>
  <c r="G168" i="26"/>
  <c r="G167" i="26"/>
  <c r="H167" i="26" s="1"/>
  <c r="H166" i="26"/>
  <c r="G166" i="26"/>
  <c r="H165" i="26"/>
  <c r="G165" i="26"/>
  <c r="H164" i="26"/>
  <c r="G164" i="26"/>
  <c r="G163" i="26"/>
  <c r="H163" i="26" s="1"/>
  <c r="H162" i="26"/>
  <c r="G162" i="26"/>
  <c r="H161" i="26"/>
  <c r="G161" i="26"/>
  <c r="G160" i="26"/>
  <c r="H160" i="26" s="1"/>
  <c r="G159" i="26"/>
  <c r="H159" i="26" s="1"/>
  <c r="H158" i="26"/>
  <c r="G158" i="26"/>
  <c r="H156" i="26"/>
  <c r="G156" i="26"/>
  <c r="G155" i="26"/>
  <c r="H155" i="26" s="1"/>
  <c r="H154" i="26"/>
  <c r="G154" i="26"/>
  <c r="H153" i="26"/>
  <c r="G153" i="26"/>
  <c r="H152" i="26"/>
  <c r="G152" i="26"/>
  <c r="G151" i="26"/>
  <c r="H151" i="26" s="1"/>
  <c r="H150" i="26"/>
  <c r="G150" i="26"/>
  <c r="H149" i="26"/>
  <c r="G149" i="26"/>
  <c r="H148" i="26"/>
  <c r="G148" i="26"/>
  <c r="G147" i="26"/>
  <c r="H147" i="26" s="1"/>
  <c r="H146" i="26"/>
  <c r="G146" i="26"/>
  <c r="H145" i="26"/>
  <c r="G145" i="26"/>
  <c r="G144" i="26"/>
  <c r="H144" i="26" s="1"/>
  <c r="G143" i="26"/>
  <c r="H143" i="26" s="1"/>
  <c r="H142" i="26"/>
  <c r="G142" i="26"/>
  <c r="H141" i="26"/>
  <c r="G141" i="26"/>
  <c r="H140" i="26"/>
  <c r="G140" i="26"/>
  <c r="G139" i="26"/>
  <c r="H139" i="26" s="1"/>
  <c r="H138" i="26"/>
  <c r="G138" i="26"/>
  <c r="H137" i="26"/>
  <c r="G137" i="26"/>
  <c r="H136" i="26"/>
  <c r="G136" i="26"/>
  <c r="G135" i="26"/>
  <c r="H135" i="26" s="1"/>
  <c r="H134" i="26"/>
  <c r="G134" i="26"/>
  <c r="H133" i="26"/>
  <c r="G133" i="26"/>
  <c r="H132" i="26"/>
  <c r="G132" i="26"/>
  <c r="G131" i="26"/>
  <c r="H131" i="26" s="1"/>
  <c r="H130" i="26"/>
  <c r="G130" i="26"/>
  <c r="H129" i="26"/>
  <c r="G129" i="26"/>
  <c r="G128" i="26"/>
  <c r="H128" i="26" s="1"/>
  <c r="G127" i="26"/>
  <c r="H127" i="26" s="1"/>
  <c r="H126" i="26"/>
  <c r="G126" i="26"/>
  <c r="H125" i="26"/>
  <c r="G125" i="26"/>
  <c r="H124" i="26"/>
  <c r="G124" i="26"/>
  <c r="G123" i="26"/>
  <c r="H123" i="26" s="1"/>
  <c r="H122" i="26"/>
  <c r="G122" i="26"/>
  <c r="H121" i="26"/>
  <c r="G121" i="26"/>
  <c r="H120" i="26"/>
  <c r="G120" i="26"/>
  <c r="G119" i="26"/>
  <c r="H119" i="26" s="1"/>
  <c r="H118" i="26"/>
  <c r="G118" i="26"/>
  <c r="H117" i="26"/>
  <c r="G117" i="26"/>
  <c r="H116" i="26"/>
  <c r="G116" i="26"/>
  <c r="G115" i="26"/>
  <c r="H115" i="26" s="1"/>
  <c r="H114" i="26"/>
  <c r="G114" i="26"/>
  <c r="H113" i="26"/>
  <c r="G113" i="26"/>
  <c r="G112" i="26"/>
  <c r="H112" i="26" s="1"/>
  <c r="G111" i="26"/>
  <c r="H111" i="26" s="1"/>
  <c r="H110" i="26"/>
  <c r="G110" i="26"/>
  <c r="H109" i="26"/>
  <c r="G109" i="26"/>
  <c r="H108" i="26"/>
  <c r="G108" i="26"/>
  <c r="G107" i="26"/>
  <c r="H107" i="26" s="1"/>
  <c r="H106" i="26"/>
  <c r="G106" i="26"/>
  <c r="H105" i="26"/>
  <c r="G105" i="26"/>
  <c r="H104" i="26"/>
  <c r="G104" i="26"/>
  <c r="G103" i="26"/>
  <c r="H103" i="26" s="1"/>
  <c r="H102" i="26"/>
  <c r="G102" i="26"/>
  <c r="H101" i="26"/>
  <c r="G101" i="26"/>
  <c r="G100" i="26"/>
  <c r="H100" i="26" s="1"/>
  <c r="G99" i="26"/>
  <c r="H99" i="26" s="1"/>
  <c r="H98" i="26"/>
  <c r="G98" i="26"/>
  <c r="G97" i="26"/>
  <c r="H97" i="26" s="1"/>
  <c r="H96" i="26"/>
  <c r="G96" i="26"/>
  <c r="G95" i="26"/>
  <c r="H95" i="26" s="1"/>
  <c r="H94" i="26"/>
  <c r="G94" i="26"/>
  <c r="H93" i="26"/>
  <c r="G93" i="26"/>
  <c r="G92" i="26"/>
  <c r="H92" i="26" s="1"/>
  <c r="G91" i="26"/>
  <c r="H91" i="26" s="1"/>
  <c r="H90" i="26"/>
  <c r="G90" i="26"/>
  <c r="G89" i="26"/>
  <c r="H89" i="26" s="1"/>
  <c r="H88" i="26"/>
  <c r="G88" i="26"/>
  <c r="H87" i="26"/>
  <c r="G87" i="26"/>
  <c r="G86" i="26"/>
  <c r="H86" i="26" s="1"/>
  <c r="H85" i="26"/>
  <c r="G85" i="26"/>
  <c r="H84" i="26"/>
  <c r="G84" i="26"/>
  <c r="H83" i="26"/>
  <c r="G83" i="26"/>
  <c r="G82" i="26"/>
  <c r="H82" i="26" s="1"/>
  <c r="H81" i="26"/>
  <c r="G81" i="26"/>
  <c r="H80" i="26"/>
  <c r="G80" i="26"/>
  <c r="H79" i="26"/>
  <c r="G79" i="26"/>
  <c r="G78" i="26"/>
  <c r="H78" i="26" s="1"/>
  <c r="H77" i="26"/>
  <c r="G77" i="26"/>
  <c r="H76" i="26"/>
  <c r="G76" i="26"/>
  <c r="H75" i="26"/>
  <c r="G75" i="26"/>
  <c r="G74" i="26"/>
  <c r="H74" i="26" s="1"/>
  <c r="H73" i="26"/>
  <c r="G73" i="26"/>
  <c r="H72" i="26"/>
  <c r="G72" i="26"/>
  <c r="H71" i="26"/>
  <c r="G71" i="26"/>
  <c r="G70" i="26"/>
  <c r="H70" i="26" s="1"/>
  <c r="H69" i="26"/>
  <c r="G69" i="26"/>
  <c r="H68" i="26"/>
  <c r="G68" i="26"/>
  <c r="H67" i="26"/>
  <c r="G67" i="26"/>
  <c r="G66" i="26"/>
  <c r="H66" i="26" s="1"/>
  <c r="H65" i="26"/>
  <c r="G65" i="26"/>
  <c r="H64" i="26"/>
  <c r="G64" i="26"/>
  <c r="H63" i="26"/>
  <c r="G63" i="26"/>
  <c r="G62" i="26"/>
  <c r="H62" i="26" s="1"/>
  <c r="H61" i="26"/>
  <c r="G61" i="26"/>
  <c r="H60" i="26"/>
  <c r="G60" i="26"/>
  <c r="H59" i="26"/>
  <c r="G59" i="26"/>
  <c r="G58" i="26"/>
  <c r="H58" i="26" s="1"/>
  <c r="H57" i="26"/>
  <c r="G57" i="26"/>
  <c r="H56" i="26"/>
  <c r="G56" i="26"/>
  <c r="H55" i="26"/>
  <c r="G55" i="26"/>
  <c r="G54" i="26"/>
  <c r="H54" i="26" s="1"/>
  <c r="H53" i="26"/>
  <c r="G53" i="26"/>
  <c r="G365" i="27"/>
  <c r="H365" i="27" s="1"/>
  <c r="H364" i="27"/>
  <c r="G364" i="27"/>
  <c r="H363" i="27"/>
  <c r="G363" i="27"/>
  <c r="G362" i="27"/>
  <c r="H362" i="27" s="1"/>
  <c r="G361" i="27"/>
  <c r="H361" i="27" s="1"/>
  <c r="H360" i="27"/>
  <c r="G360" i="27"/>
  <c r="H359" i="27"/>
  <c r="G359" i="27"/>
  <c r="G358" i="27"/>
  <c r="H358" i="27" s="1"/>
  <c r="G357" i="27"/>
  <c r="H357" i="27" s="1"/>
  <c r="H356" i="27"/>
  <c r="G356" i="27"/>
  <c r="H355" i="27"/>
  <c r="G355" i="27"/>
  <c r="G354" i="27"/>
  <c r="H354" i="27" s="1"/>
  <c r="G353" i="27"/>
  <c r="H353" i="27" s="1"/>
  <c r="H352" i="27"/>
  <c r="G352" i="27"/>
  <c r="H351" i="27"/>
  <c r="G351" i="27"/>
  <c r="G350" i="27"/>
  <c r="H350" i="27" s="1"/>
  <c r="G349" i="27"/>
  <c r="H349" i="27" s="1"/>
  <c r="H348" i="27"/>
  <c r="G348" i="27"/>
  <c r="H347" i="27"/>
  <c r="G347" i="27"/>
  <c r="G346" i="27"/>
  <c r="H346" i="27" s="1"/>
  <c r="G345" i="27"/>
  <c r="H345" i="27" s="1"/>
  <c r="H343" i="27"/>
  <c r="G343" i="27"/>
  <c r="G342" i="27"/>
  <c r="H342" i="27" s="1"/>
  <c r="G341" i="27"/>
  <c r="H341" i="27" s="1"/>
  <c r="H340" i="27"/>
  <c r="G340" i="27"/>
  <c r="H339" i="27"/>
  <c r="G339" i="27"/>
  <c r="G338" i="27"/>
  <c r="H338" i="27" s="1"/>
  <c r="G337" i="27"/>
  <c r="H337" i="27" s="1"/>
  <c r="H336" i="27"/>
  <c r="G336" i="27"/>
  <c r="H335" i="27"/>
  <c r="G335" i="27"/>
  <c r="G334" i="27"/>
  <c r="H334" i="27" s="1"/>
  <c r="G333" i="27"/>
  <c r="H333" i="27" s="1"/>
  <c r="H332" i="27"/>
  <c r="G332" i="27"/>
  <c r="H331" i="27"/>
  <c r="G331" i="27"/>
  <c r="G330" i="27"/>
  <c r="H330" i="27" s="1"/>
  <c r="G329" i="27"/>
  <c r="H329" i="27" s="1"/>
  <c r="H328" i="27"/>
  <c r="G328" i="27"/>
  <c r="H327" i="27"/>
  <c r="G327" i="27"/>
  <c r="G326" i="27"/>
  <c r="H326" i="27" s="1"/>
  <c r="G325" i="27"/>
  <c r="H325" i="27" s="1"/>
  <c r="H324" i="27"/>
  <c r="G324" i="27"/>
  <c r="H323" i="27"/>
  <c r="G323" i="27"/>
  <c r="G322" i="27"/>
  <c r="H322" i="27" s="1"/>
  <c r="G321" i="27"/>
  <c r="H321" i="27" s="1"/>
  <c r="H320" i="27"/>
  <c r="G320" i="27"/>
  <c r="H319" i="27"/>
  <c r="G319" i="27"/>
  <c r="G318" i="27"/>
  <c r="H318" i="27" s="1"/>
  <c r="G317" i="27"/>
  <c r="H317" i="27" s="1"/>
  <c r="H316" i="27"/>
  <c r="G316" i="27"/>
  <c r="H315" i="27"/>
  <c r="G315" i="27"/>
  <c r="G314" i="27"/>
  <c r="H314" i="27" s="1"/>
  <c r="G313" i="27"/>
  <c r="H313" i="27" s="1"/>
  <c r="H312" i="27"/>
  <c r="G312" i="27"/>
  <c r="H311" i="27"/>
  <c r="G311" i="27"/>
  <c r="G310" i="27"/>
  <c r="H310" i="27" s="1"/>
  <c r="G309" i="27"/>
  <c r="H309" i="27" s="1"/>
  <c r="H308" i="27"/>
  <c r="G308" i="27"/>
  <c r="H307" i="27"/>
  <c r="G307" i="27"/>
  <c r="G306" i="27"/>
  <c r="H306" i="27" s="1"/>
  <c r="G305" i="27"/>
  <c r="H305" i="27" s="1"/>
  <c r="H303" i="27"/>
  <c r="G303" i="27"/>
  <c r="G302" i="27"/>
  <c r="H302" i="27" s="1"/>
  <c r="G301" i="27"/>
  <c r="H301" i="27" s="1"/>
  <c r="H300" i="27"/>
  <c r="G300" i="27"/>
  <c r="H299" i="27"/>
  <c r="G299" i="27"/>
  <c r="H298" i="27"/>
  <c r="G298" i="27"/>
  <c r="G297" i="27"/>
  <c r="H297" i="27" s="1"/>
  <c r="H296" i="27"/>
  <c r="G296" i="27"/>
  <c r="H295" i="27"/>
  <c r="G295" i="27"/>
  <c r="H294" i="27"/>
  <c r="G294" i="27"/>
  <c r="G293" i="27"/>
  <c r="H293" i="27" s="1"/>
  <c r="H292" i="27"/>
  <c r="G292" i="27"/>
  <c r="H291" i="27"/>
  <c r="G291" i="27"/>
  <c r="G290" i="27"/>
  <c r="H290" i="27" s="1"/>
  <c r="G289" i="27"/>
  <c r="H289" i="27" s="1"/>
  <c r="H288" i="27"/>
  <c r="G288" i="27"/>
  <c r="G287" i="27"/>
  <c r="H287" i="27" s="1"/>
  <c r="H286" i="27"/>
  <c r="G286" i="27"/>
  <c r="G285" i="27"/>
  <c r="H285" i="27" s="1"/>
  <c r="H284" i="27"/>
  <c r="G284" i="27"/>
  <c r="H283" i="27"/>
  <c r="G283" i="27"/>
  <c r="G282" i="27"/>
  <c r="H282" i="27" s="1"/>
  <c r="G281" i="27"/>
  <c r="H281" i="27" s="1"/>
  <c r="H280" i="27"/>
  <c r="G280" i="27"/>
  <c r="G279" i="27"/>
  <c r="H279" i="27" s="1"/>
  <c r="H278" i="27"/>
  <c r="G278" i="27"/>
  <c r="G277" i="27"/>
  <c r="H277" i="27" s="1"/>
  <c r="H276" i="27"/>
  <c r="G276" i="27"/>
  <c r="H275" i="27"/>
  <c r="G275" i="27"/>
  <c r="G274" i="27"/>
  <c r="H274" i="27" s="1"/>
  <c r="G273" i="27"/>
  <c r="H273" i="27" s="1"/>
  <c r="H270" i="27"/>
  <c r="G270" i="27"/>
  <c r="G269" i="27"/>
  <c r="H269" i="27" s="1"/>
  <c r="H268" i="27"/>
  <c r="G268" i="27"/>
  <c r="H267" i="27"/>
  <c r="G267" i="27"/>
  <c r="G266" i="27"/>
  <c r="H266" i="27" s="1"/>
  <c r="G265" i="27"/>
  <c r="H265" i="27" s="1"/>
  <c r="H264" i="27"/>
  <c r="G264" i="27"/>
  <c r="G263" i="27"/>
  <c r="H263" i="27" s="1"/>
  <c r="H262" i="27"/>
  <c r="G262" i="27"/>
  <c r="G261" i="27"/>
  <c r="H261" i="27" s="1"/>
  <c r="H260" i="27"/>
  <c r="G260" i="27"/>
  <c r="H259" i="27"/>
  <c r="G259" i="27"/>
  <c r="G258" i="27"/>
  <c r="H258" i="27" s="1"/>
  <c r="G257" i="27"/>
  <c r="H257" i="27" s="1"/>
  <c r="H256" i="27"/>
  <c r="G256" i="27"/>
  <c r="G255" i="27"/>
  <c r="H255" i="27" s="1"/>
  <c r="H254" i="27"/>
  <c r="G254" i="27"/>
  <c r="G253" i="27"/>
  <c r="H253" i="27" s="1"/>
  <c r="H252" i="27"/>
  <c r="G252" i="27"/>
  <c r="H251" i="27"/>
  <c r="G251" i="27"/>
  <c r="G250" i="27"/>
  <c r="H250" i="27" s="1"/>
  <c r="G249" i="27"/>
  <c r="H249" i="27" s="1"/>
  <c r="H248" i="27"/>
  <c r="G248" i="27"/>
  <c r="G247" i="27"/>
  <c r="H247" i="27" s="1"/>
  <c r="H246" i="27"/>
  <c r="G246" i="27"/>
  <c r="G245" i="27"/>
  <c r="H245" i="27" s="1"/>
  <c r="H244" i="27"/>
  <c r="G244" i="27"/>
  <c r="H243" i="27"/>
  <c r="G243" i="27"/>
  <c r="G242" i="27"/>
  <c r="H242" i="27" s="1"/>
  <c r="G241" i="27"/>
  <c r="H241" i="27" s="1"/>
  <c r="H240" i="27"/>
  <c r="G240" i="27"/>
  <c r="H238" i="27"/>
  <c r="G238" i="27"/>
  <c r="G237" i="27"/>
  <c r="H237" i="27" s="1"/>
  <c r="H236" i="27"/>
  <c r="G236" i="27"/>
  <c r="H235" i="27"/>
  <c r="G235" i="27"/>
  <c r="G234" i="27"/>
  <c r="H234" i="27" s="1"/>
  <c r="G233" i="27"/>
  <c r="H233" i="27" s="1"/>
  <c r="H232" i="27"/>
  <c r="G232" i="27"/>
  <c r="G231" i="27"/>
  <c r="H231" i="27" s="1"/>
  <c r="H230" i="27"/>
  <c r="G230" i="27"/>
  <c r="G229" i="27"/>
  <c r="H229" i="27" s="1"/>
  <c r="H228" i="27"/>
  <c r="G228" i="27"/>
  <c r="H227" i="27"/>
  <c r="G227" i="27"/>
  <c r="G226" i="27"/>
  <c r="H226" i="27" s="1"/>
  <c r="G225" i="27"/>
  <c r="H225" i="27" s="1"/>
  <c r="H224" i="27"/>
  <c r="G224" i="27"/>
  <c r="G223" i="27"/>
  <c r="H223" i="27" s="1"/>
  <c r="H222" i="27"/>
  <c r="G222" i="27"/>
  <c r="G221" i="27"/>
  <c r="H221" i="27" s="1"/>
  <c r="H220" i="27"/>
  <c r="G220" i="27"/>
  <c r="H219" i="27"/>
  <c r="G219" i="27"/>
  <c r="G218" i="27"/>
  <c r="H218" i="27" s="1"/>
  <c r="G217" i="27"/>
  <c r="H217" i="27" s="1"/>
  <c r="H216" i="27"/>
  <c r="G216" i="27"/>
  <c r="G215" i="27"/>
  <c r="H215" i="27" s="1"/>
  <c r="H214" i="27"/>
  <c r="G214" i="27"/>
  <c r="G213" i="27"/>
  <c r="H213" i="27" s="1"/>
  <c r="H212" i="27"/>
  <c r="G212" i="27"/>
  <c r="H211" i="27"/>
  <c r="G211" i="27"/>
  <c r="G210" i="27"/>
  <c r="H210" i="27" s="1"/>
  <c r="G209" i="27"/>
  <c r="H209" i="27" s="1"/>
  <c r="H208" i="27"/>
  <c r="G208" i="27"/>
  <c r="G207" i="27"/>
  <c r="H207" i="27" s="1"/>
  <c r="H206" i="27"/>
  <c r="G206" i="27"/>
  <c r="G205" i="27"/>
  <c r="H205" i="27" s="1"/>
  <c r="H204" i="27"/>
  <c r="G204" i="27"/>
  <c r="H203" i="27"/>
  <c r="G203" i="27"/>
  <c r="G202" i="27"/>
  <c r="H202" i="27" s="1"/>
  <c r="G201" i="27"/>
  <c r="H201" i="27" s="1"/>
  <c r="H200" i="27"/>
  <c r="G200" i="27"/>
  <c r="G199" i="27"/>
  <c r="H199" i="27" s="1"/>
  <c r="H198" i="27"/>
  <c r="G198" i="27"/>
  <c r="G197" i="27"/>
  <c r="H197" i="27" s="1"/>
  <c r="H196" i="27"/>
  <c r="G196" i="27"/>
  <c r="H195" i="27"/>
  <c r="G195" i="27"/>
  <c r="G194" i="27"/>
  <c r="H194" i="27" s="1"/>
  <c r="G193" i="27"/>
  <c r="H193" i="27" s="1"/>
  <c r="H192" i="27"/>
  <c r="G192" i="27"/>
  <c r="G191" i="27"/>
  <c r="H191" i="27" s="1"/>
  <c r="H190" i="27"/>
  <c r="G190" i="27"/>
  <c r="G189" i="27"/>
  <c r="H189" i="27" s="1"/>
  <c r="H188" i="27"/>
  <c r="G188" i="27"/>
  <c r="H187" i="27"/>
  <c r="G187" i="27"/>
  <c r="G186" i="27"/>
  <c r="H186" i="27" s="1"/>
  <c r="G185" i="27"/>
  <c r="H185" i="27" s="1"/>
  <c r="H184" i="27"/>
  <c r="G184" i="27"/>
  <c r="G183" i="27"/>
  <c r="H183" i="27" s="1"/>
  <c r="H182" i="27"/>
  <c r="G182" i="27"/>
  <c r="G181" i="27"/>
  <c r="H181" i="27" s="1"/>
  <c r="H180" i="27"/>
  <c r="G180" i="27"/>
  <c r="H179" i="27"/>
  <c r="G179" i="27"/>
  <c r="G178" i="27"/>
  <c r="H178" i="27" s="1"/>
  <c r="G177" i="27"/>
  <c r="H177" i="27" s="1"/>
  <c r="H174" i="27"/>
  <c r="G174" i="27"/>
  <c r="G173" i="27"/>
  <c r="H173" i="27" s="1"/>
  <c r="H172" i="27"/>
  <c r="G172" i="27"/>
  <c r="H171" i="27"/>
  <c r="G171" i="27"/>
  <c r="G170" i="27"/>
  <c r="H170" i="27" s="1"/>
  <c r="G169" i="27"/>
  <c r="H169" i="27" s="1"/>
  <c r="H168" i="27"/>
  <c r="G168" i="27"/>
  <c r="G167" i="27"/>
  <c r="H167" i="27" s="1"/>
  <c r="H166" i="27"/>
  <c r="G166" i="27"/>
  <c r="G165" i="27"/>
  <c r="H165" i="27" s="1"/>
  <c r="H164" i="27"/>
  <c r="G164" i="27"/>
  <c r="H163" i="27"/>
  <c r="G163" i="27"/>
  <c r="G162" i="27"/>
  <c r="H162" i="27" s="1"/>
  <c r="G161" i="27"/>
  <c r="H161" i="27" s="1"/>
  <c r="H160" i="27"/>
  <c r="G160" i="27"/>
  <c r="G159" i="27"/>
  <c r="H159" i="27" s="1"/>
  <c r="H158" i="27"/>
  <c r="G158" i="27"/>
  <c r="H157" i="27"/>
  <c r="G157" i="27"/>
  <c r="G156" i="27"/>
  <c r="H156" i="27" s="1"/>
  <c r="H155" i="27"/>
  <c r="G155" i="27"/>
  <c r="H153" i="27"/>
  <c r="G153" i="27"/>
  <c r="G152" i="27"/>
  <c r="H152" i="27" s="1"/>
  <c r="H151" i="27"/>
  <c r="G151" i="27"/>
  <c r="H150" i="27"/>
  <c r="G150" i="27"/>
  <c r="H149" i="27"/>
  <c r="G149" i="27"/>
  <c r="G148" i="27"/>
  <c r="H148" i="27" s="1"/>
  <c r="H147" i="27"/>
  <c r="G147" i="27"/>
  <c r="H146" i="27"/>
  <c r="G146" i="27"/>
  <c r="H145" i="27"/>
  <c r="G145" i="27"/>
  <c r="G144" i="27"/>
  <c r="H144" i="27" s="1"/>
  <c r="H143" i="27"/>
  <c r="G143" i="27"/>
  <c r="H142" i="27"/>
  <c r="G142" i="27"/>
  <c r="H141" i="27"/>
  <c r="G141" i="27"/>
  <c r="G140" i="27"/>
  <c r="H140" i="27" s="1"/>
  <c r="H139" i="27"/>
  <c r="G139" i="27"/>
  <c r="H138" i="27"/>
  <c r="G138" i="27"/>
  <c r="H137" i="27"/>
  <c r="G137" i="27"/>
  <c r="G136" i="27"/>
  <c r="H136" i="27" s="1"/>
  <c r="H135" i="27"/>
  <c r="G135" i="27"/>
  <c r="H134" i="27"/>
  <c r="G134" i="27"/>
  <c r="H133" i="27"/>
  <c r="G133" i="27"/>
  <c r="G132" i="27"/>
  <c r="H132" i="27" s="1"/>
  <c r="H131" i="27"/>
  <c r="G131" i="27"/>
  <c r="H130" i="27"/>
  <c r="G130" i="27"/>
  <c r="H129" i="27"/>
  <c r="G129" i="27"/>
  <c r="G128" i="27"/>
  <c r="H128" i="27" s="1"/>
  <c r="H127" i="27"/>
  <c r="G127" i="27"/>
  <c r="H126" i="27"/>
  <c r="G126" i="27"/>
  <c r="H125" i="27"/>
  <c r="G125" i="27"/>
  <c r="H123" i="27"/>
  <c r="G123" i="27"/>
  <c r="H122" i="27"/>
  <c r="G122" i="27"/>
  <c r="H121" i="27"/>
  <c r="G121" i="27"/>
  <c r="G120" i="27"/>
  <c r="H120" i="27" s="1"/>
  <c r="H119" i="27"/>
  <c r="G119" i="27"/>
  <c r="H118" i="27"/>
  <c r="G118" i="27"/>
  <c r="H117" i="27"/>
  <c r="G117" i="27"/>
  <c r="G116" i="27"/>
  <c r="H116" i="27" s="1"/>
  <c r="H115" i="27"/>
  <c r="G115" i="27"/>
  <c r="H114" i="27"/>
  <c r="G114" i="27"/>
  <c r="H113" i="27"/>
  <c r="G113" i="27"/>
  <c r="G112" i="27"/>
  <c r="H112" i="27" s="1"/>
  <c r="H111" i="27"/>
  <c r="G111" i="27"/>
  <c r="H110" i="27"/>
  <c r="G110" i="27"/>
  <c r="H109" i="27"/>
  <c r="G109" i="27"/>
  <c r="G108" i="27"/>
  <c r="H108" i="27" s="1"/>
  <c r="H107" i="27"/>
  <c r="G107" i="27"/>
  <c r="H106" i="27"/>
  <c r="G106" i="27"/>
  <c r="H105" i="27"/>
  <c r="G105" i="27"/>
  <c r="G104" i="27"/>
  <c r="H104" i="27" s="1"/>
  <c r="H103" i="27"/>
  <c r="G103" i="27"/>
  <c r="H102" i="27"/>
  <c r="G102" i="27"/>
  <c r="H101" i="27"/>
  <c r="G101" i="27"/>
  <c r="G100" i="27"/>
  <c r="H100" i="27" s="1"/>
  <c r="H99" i="27"/>
  <c r="G99" i="27"/>
  <c r="H98" i="27"/>
  <c r="G98" i="27"/>
  <c r="H97" i="27"/>
  <c r="G97" i="27"/>
  <c r="G96" i="27"/>
  <c r="H96" i="27" s="1"/>
  <c r="H95" i="27"/>
  <c r="G95" i="27"/>
  <c r="H94" i="27"/>
  <c r="G94" i="27"/>
  <c r="H93" i="27"/>
  <c r="G93" i="27"/>
  <c r="G92" i="27"/>
  <c r="H92" i="27" s="1"/>
  <c r="H90" i="27"/>
  <c r="G90" i="27"/>
  <c r="H89" i="27"/>
  <c r="G89" i="27"/>
  <c r="G88" i="27"/>
  <c r="H88" i="27" s="1"/>
  <c r="H87" i="27"/>
  <c r="G87" i="27"/>
  <c r="H86" i="27"/>
  <c r="G86" i="27"/>
  <c r="H85" i="27"/>
  <c r="G85" i="27"/>
  <c r="G84" i="27"/>
  <c r="H84" i="27" s="1"/>
  <c r="H83" i="27"/>
  <c r="G83" i="27"/>
  <c r="H82" i="27"/>
  <c r="G82" i="27"/>
  <c r="H81" i="27"/>
  <c r="G81" i="27"/>
  <c r="G80" i="27"/>
  <c r="H80" i="27" s="1"/>
  <c r="H79" i="27"/>
  <c r="G79" i="27"/>
  <c r="H78" i="27"/>
  <c r="G78" i="27"/>
  <c r="G77" i="27"/>
  <c r="H77" i="27" s="1"/>
  <c r="G76" i="27"/>
  <c r="H76" i="27" s="1"/>
  <c r="H75" i="27"/>
  <c r="G75" i="27"/>
  <c r="H74" i="27"/>
  <c r="G74" i="27"/>
  <c r="G73" i="27"/>
  <c r="H73" i="27" s="1"/>
  <c r="G72" i="27"/>
  <c r="H72" i="27" s="1"/>
  <c r="H71" i="27"/>
  <c r="G71" i="27"/>
  <c r="H70" i="27"/>
  <c r="G70" i="27"/>
  <c r="H69" i="27"/>
  <c r="G69" i="27"/>
  <c r="G68" i="27"/>
  <c r="H68" i="27" s="1"/>
  <c r="H67" i="27"/>
  <c r="G67" i="27"/>
  <c r="H66" i="27"/>
  <c r="G66" i="27"/>
  <c r="H65" i="27"/>
  <c r="G65" i="27"/>
  <c r="G64" i="27"/>
  <c r="H64" i="27" s="1"/>
  <c r="H63" i="27"/>
  <c r="G63" i="27"/>
  <c r="H62" i="27"/>
  <c r="G62" i="27"/>
  <c r="G61" i="27"/>
  <c r="H61" i="27" s="1"/>
  <c r="G60" i="27"/>
  <c r="H60" i="27" s="1"/>
  <c r="H59" i="27"/>
  <c r="G59" i="27"/>
  <c r="H58" i="27"/>
  <c r="G58" i="27"/>
  <c r="G57" i="27"/>
  <c r="H57" i="27" s="1"/>
  <c r="G56" i="27"/>
  <c r="H56" i="27" s="1"/>
  <c r="H55" i="27"/>
  <c r="G55" i="27"/>
  <c r="H54" i="27"/>
  <c r="G54" i="27"/>
  <c r="H53" i="27"/>
  <c r="G53" i="27"/>
  <c r="G365" i="18"/>
  <c r="H365" i="18" s="1"/>
  <c r="G364" i="18"/>
  <c r="H364" i="18" s="1"/>
  <c r="H363" i="18"/>
  <c r="G363" i="18"/>
  <c r="G362" i="18"/>
  <c r="H362" i="18" s="1"/>
  <c r="G361" i="18"/>
  <c r="H361" i="18" s="1"/>
  <c r="G360" i="18"/>
  <c r="H360" i="18" s="1"/>
  <c r="H359" i="18"/>
  <c r="G359" i="18"/>
  <c r="G358" i="18"/>
  <c r="H358" i="18" s="1"/>
  <c r="G357" i="18"/>
  <c r="H357" i="18" s="1"/>
  <c r="G356" i="18"/>
  <c r="H356" i="18" s="1"/>
  <c r="H355" i="18"/>
  <c r="G355" i="18"/>
  <c r="G354" i="18"/>
  <c r="H354" i="18" s="1"/>
  <c r="G353" i="18"/>
  <c r="H353" i="18" s="1"/>
  <c r="G352" i="18"/>
  <c r="H352" i="18" s="1"/>
  <c r="H351" i="18"/>
  <c r="G351" i="18"/>
  <c r="G350" i="18"/>
  <c r="H350" i="18" s="1"/>
  <c r="G349" i="18"/>
  <c r="H349" i="18" s="1"/>
  <c r="G348" i="18"/>
  <c r="H348" i="18" s="1"/>
  <c r="H347" i="18"/>
  <c r="G347" i="18"/>
  <c r="G346" i="18"/>
  <c r="H346" i="18" s="1"/>
  <c r="G345" i="18"/>
  <c r="H345" i="18" s="1"/>
  <c r="G344" i="18"/>
  <c r="H344" i="18" s="1"/>
  <c r="H343" i="18"/>
  <c r="G343" i="18"/>
  <c r="G342" i="18"/>
  <c r="H342" i="18" s="1"/>
  <c r="G341" i="18"/>
  <c r="H341" i="18" s="1"/>
  <c r="G340" i="18"/>
  <c r="H340" i="18" s="1"/>
  <c r="H339" i="18"/>
  <c r="G339" i="18"/>
  <c r="G338" i="18"/>
  <c r="H338" i="18" s="1"/>
  <c r="G337" i="18"/>
  <c r="H337" i="18" s="1"/>
  <c r="G336" i="18"/>
  <c r="H336" i="18" s="1"/>
  <c r="H335" i="18"/>
  <c r="G335" i="18"/>
  <c r="H334" i="18"/>
  <c r="G334" i="18"/>
  <c r="G333" i="18"/>
  <c r="H333" i="18" s="1"/>
  <c r="G332" i="18"/>
  <c r="H332" i="18" s="1"/>
  <c r="H331" i="18"/>
  <c r="G331" i="18"/>
  <c r="H330" i="18"/>
  <c r="G330" i="18"/>
  <c r="G329" i="18"/>
  <c r="H329" i="18" s="1"/>
  <c r="G328" i="18"/>
  <c r="H328" i="18" s="1"/>
  <c r="H327" i="18"/>
  <c r="G327" i="18"/>
  <c r="H326" i="18"/>
  <c r="G326" i="18"/>
  <c r="G325" i="18"/>
  <c r="H325" i="18" s="1"/>
  <c r="G324" i="18"/>
  <c r="H324" i="18" s="1"/>
  <c r="H323" i="18"/>
  <c r="G323" i="18"/>
  <c r="H322" i="18"/>
  <c r="G322" i="18"/>
  <c r="G321" i="18"/>
  <c r="H321" i="18" s="1"/>
  <c r="G320" i="18"/>
  <c r="H320" i="18" s="1"/>
  <c r="H319" i="18"/>
  <c r="G319" i="18"/>
  <c r="H318" i="18"/>
  <c r="G318" i="18"/>
  <c r="G317" i="18"/>
  <c r="H317" i="18" s="1"/>
  <c r="G316" i="18"/>
  <c r="H316" i="18" s="1"/>
  <c r="H315" i="18"/>
  <c r="G315" i="18"/>
  <c r="H314" i="18"/>
  <c r="G314" i="18"/>
  <c r="G313" i="18"/>
  <c r="H313" i="18" s="1"/>
  <c r="G312" i="18"/>
  <c r="H312" i="18" s="1"/>
  <c r="H311" i="18"/>
  <c r="G311" i="18"/>
  <c r="H310" i="18"/>
  <c r="G310" i="18"/>
  <c r="G309" i="18"/>
  <c r="H309" i="18" s="1"/>
  <c r="G308" i="18"/>
  <c r="H308" i="18" s="1"/>
  <c r="H307" i="18"/>
  <c r="G307" i="18"/>
  <c r="H306" i="18"/>
  <c r="G306" i="18"/>
  <c r="G305" i="18"/>
  <c r="H305" i="18" s="1"/>
  <c r="G304" i="18"/>
  <c r="H304" i="18" s="1"/>
  <c r="H303" i="18"/>
  <c r="G303" i="18"/>
  <c r="H302" i="18"/>
  <c r="G302" i="18"/>
  <c r="G301" i="18"/>
  <c r="H301" i="18" s="1"/>
  <c r="G300" i="18"/>
  <c r="H300" i="18" s="1"/>
  <c r="H299" i="18"/>
  <c r="G299" i="18"/>
  <c r="G298" i="18"/>
  <c r="H298" i="18" s="1"/>
  <c r="G297" i="18"/>
  <c r="H297" i="18" s="1"/>
  <c r="G296" i="18"/>
  <c r="H296" i="18" s="1"/>
  <c r="H295" i="18"/>
  <c r="G295" i="18"/>
  <c r="G294" i="18"/>
  <c r="H294" i="18" s="1"/>
  <c r="G293" i="18"/>
  <c r="H293" i="18" s="1"/>
  <c r="G292" i="18"/>
  <c r="H292" i="18" s="1"/>
  <c r="H291" i="18"/>
  <c r="G291" i="18"/>
  <c r="G290" i="18"/>
  <c r="H290" i="18" s="1"/>
  <c r="G289" i="18"/>
  <c r="H289" i="18" s="1"/>
  <c r="G288" i="18"/>
  <c r="H288" i="18" s="1"/>
  <c r="H287" i="18"/>
  <c r="G287" i="18"/>
  <c r="G286" i="18"/>
  <c r="H286" i="18" s="1"/>
  <c r="G285" i="18"/>
  <c r="H285" i="18" s="1"/>
  <c r="G284" i="18"/>
  <c r="H284" i="18" s="1"/>
  <c r="H283" i="18"/>
  <c r="G283" i="18"/>
  <c r="G282" i="18"/>
  <c r="H282" i="18" s="1"/>
  <c r="G281" i="18"/>
  <c r="H281" i="18" s="1"/>
  <c r="G280" i="18"/>
  <c r="H280" i="18" s="1"/>
  <c r="H279" i="18"/>
  <c r="G279" i="18"/>
  <c r="G278" i="18"/>
  <c r="H278" i="18" s="1"/>
  <c r="G277" i="18"/>
  <c r="H277" i="18" s="1"/>
  <c r="G276" i="18"/>
  <c r="H276" i="18" s="1"/>
  <c r="H275" i="18"/>
  <c r="G275" i="18"/>
  <c r="G274" i="18"/>
  <c r="H274" i="18" s="1"/>
  <c r="H273" i="18"/>
  <c r="G273" i="18"/>
  <c r="G272" i="18"/>
  <c r="H272" i="18" s="1"/>
  <c r="H271" i="18"/>
  <c r="G271" i="18"/>
  <c r="H270" i="18"/>
  <c r="G270" i="18"/>
  <c r="G269" i="18"/>
  <c r="H269" i="18" s="1"/>
  <c r="G268" i="18"/>
  <c r="H268" i="18" s="1"/>
  <c r="H267" i="18"/>
  <c r="G267" i="18"/>
  <c r="G266" i="18"/>
  <c r="H266" i="18" s="1"/>
  <c r="H265" i="18"/>
  <c r="G265" i="18"/>
  <c r="G264" i="18"/>
  <c r="H264" i="18" s="1"/>
  <c r="H263" i="18"/>
  <c r="G263" i="18"/>
  <c r="H262" i="18"/>
  <c r="G262" i="18"/>
  <c r="G261" i="18"/>
  <c r="H261" i="18" s="1"/>
  <c r="G260" i="18"/>
  <c r="H260" i="18" s="1"/>
  <c r="H259" i="18"/>
  <c r="G259" i="18"/>
  <c r="G258" i="18"/>
  <c r="H258" i="18" s="1"/>
  <c r="H257" i="18"/>
  <c r="G257" i="18"/>
  <c r="G256" i="18"/>
  <c r="H256" i="18" s="1"/>
  <c r="H255" i="18"/>
  <c r="G255" i="18"/>
  <c r="H254" i="18"/>
  <c r="G254" i="18"/>
  <c r="G253" i="18"/>
  <c r="H253" i="18" s="1"/>
  <c r="G252" i="18"/>
  <c r="H252" i="18" s="1"/>
  <c r="H251" i="18"/>
  <c r="G251" i="18"/>
  <c r="G250" i="18"/>
  <c r="H250" i="18" s="1"/>
  <c r="H249" i="18"/>
  <c r="G249" i="18"/>
  <c r="G248" i="18"/>
  <c r="H248" i="18" s="1"/>
  <c r="H247" i="18"/>
  <c r="G247" i="18"/>
  <c r="H246" i="18"/>
  <c r="G246" i="18"/>
  <c r="G245" i="18"/>
  <c r="H245" i="18" s="1"/>
  <c r="G244" i="18"/>
  <c r="H244" i="18" s="1"/>
  <c r="H243" i="18"/>
  <c r="G243" i="18"/>
  <c r="G242" i="18"/>
  <c r="H242" i="18" s="1"/>
  <c r="H241" i="18"/>
  <c r="G241" i="18"/>
  <c r="G240" i="18"/>
  <c r="H240" i="18" s="1"/>
  <c r="H239" i="18"/>
  <c r="G239" i="18"/>
  <c r="H238" i="18"/>
  <c r="G238" i="18"/>
  <c r="G237" i="18"/>
  <c r="H237" i="18" s="1"/>
  <c r="G236" i="18"/>
  <c r="H236" i="18" s="1"/>
  <c r="H235" i="18"/>
  <c r="G235" i="18"/>
  <c r="G234" i="18"/>
  <c r="H234" i="18" s="1"/>
  <c r="H233" i="18"/>
  <c r="G233" i="18"/>
  <c r="G232" i="18"/>
  <c r="H232" i="18" s="1"/>
  <c r="H231" i="18"/>
  <c r="G231" i="18"/>
  <c r="H230" i="18"/>
  <c r="G230" i="18"/>
  <c r="G229" i="18"/>
  <c r="H229" i="18" s="1"/>
  <c r="G228" i="18"/>
  <c r="H228" i="18" s="1"/>
  <c r="H227" i="18"/>
  <c r="G227" i="18"/>
  <c r="G226" i="18"/>
  <c r="H226" i="18" s="1"/>
  <c r="H225" i="18"/>
  <c r="G225" i="18"/>
  <c r="G224" i="18"/>
  <c r="H224" i="18" s="1"/>
  <c r="H223" i="18"/>
  <c r="G223" i="18"/>
  <c r="H222" i="18"/>
  <c r="G222" i="18"/>
  <c r="G221" i="18"/>
  <c r="H221" i="18" s="1"/>
  <c r="G220" i="18"/>
  <c r="H220" i="18" s="1"/>
  <c r="H219" i="18"/>
  <c r="G219" i="18"/>
  <c r="G218" i="18"/>
  <c r="H218" i="18" s="1"/>
  <c r="G217" i="18"/>
  <c r="H217" i="18" s="1"/>
  <c r="G216" i="18"/>
  <c r="H216" i="18" s="1"/>
  <c r="H215" i="18"/>
  <c r="G215" i="18"/>
  <c r="H214" i="18"/>
  <c r="G214" i="18"/>
  <c r="G213" i="18"/>
  <c r="H213" i="18" s="1"/>
  <c r="G212" i="18"/>
  <c r="H212" i="18" s="1"/>
  <c r="H211" i="18"/>
  <c r="G211" i="18"/>
  <c r="G210" i="18"/>
  <c r="H210" i="18" s="1"/>
  <c r="G209" i="18"/>
  <c r="H209" i="18" s="1"/>
  <c r="G208" i="18"/>
  <c r="H208" i="18" s="1"/>
  <c r="H207" i="18"/>
  <c r="G207" i="18"/>
  <c r="H206" i="18"/>
  <c r="G206" i="18"/>
  <c r="G205" i="18"/>
  <c r="H205" i="18" s="1"/>
  <c r="G204" i="18"/>
  <c r="H204" i="18" s="1"/>
  <c r="H203" i="18"/>
  <c r="G203" i="18"/>
  <c r="G202" i="18"/>
  <c r="H202" i="18" s="1"/>
  <c r="G201" i="18"/>
  <c r="H201" i="18" s="1"/>
  <c r="G200" i="18"/>
  <c r="H200" i="18" s="1"/>
  <c r="H199" i="18"/>
  <c r="G199" i="18"/>
  <c r="H198" i="18"/>
  <c r="G198" i="18"/>
  <c r="G197" i="18"/>
  <c r="H197" i="18" s="1"/>
  <c r="H196" i="18"/>
  <c r="G196" i="18"/>
  <c r="G195" i="18"/>
  <c r="H195" i="18" s="1"/>
  <c r="G194" i="18"/>
  <c r="H194" i="18" s="1"/>
  <c r="G193" i="18"/>
  <c r="H193" i="18" s="1"/>
  <c r="H192" i="18"/>
  <c r="G192" i="18"/>
  <c r="G191" i="18"/>
  <c r="H191" i="18" s="1"/>
  <c r="G190" i="18"/>
  <c r="H190" i="18" s="1"/>
  <c r="G189" i="18"/>
  <c r="H189" i="18" s="1"/>
  <c r="H188" i="18"/>
  <c r="G188" i="18"/>
  <c r="G187" i="18"/>
  <c r="H187" i="18" s="1"/>
  <c r="G186" i="18"/>
  <c r="H186" i="18" s="1"/>
  <c r="G185" i="18"/>
  <c r="H185" i="18" s="1"/>
  <c r="H184" i="18"/>
  <c r="G184" i="18"/>
  <c r="G183" i="18"/>
  <c r="H183" i="18" s="1"/>
  <c r="G182" i="18"/>
  <c r="H182" i="18" s="1"/>
  <c r="G181" i="18"/>
  <c r="H181" i="18" s="1"/>
  <c r="H180" i="18"/>
  <c r="G180" i="18"/>
  <c r="G179" i="18"/>
  <c r="H179" i="18" s="1"/>
  <c r="G178" i="18"/>
  <c r="H178" i="18" s="1"/>
  <c r="G177" i="18"/>
  <c r="H177" i="18" s="1"/>
  <c r="H176" i="18"/>
  <c r="G176" i="18"/>
  <c r="G175" i="18"/>
  <c r="H175" i="18" s="1"/>
  <c r="G174" i="18"/>
  <c r="H174" i="18" s="1"/>
  <c r="G173" i="18"/>
  <c r="H173" i="18" s="1"/>
  <c r="H172" i="18"/>
  <c r="G172" i="18"/>
  <c r="G171" i="18"/>
  <c r="H171" i="18" s="1"/>
  <c r="G170" i="18"/>
  <c r="H170" i="18" s="1"/>
  <c r="G169" i="18"/>
  <c r="H169" i="18" s="1"/>
  <c r="H168" i="18"/>
  <c r="G168" i="18"/>
  <c r="G167" i="18"/>
  <c r="H167" i="18" s="1"/>
  <c r="G166" i="18"/>
  <c r="H166" i="18" s="1"/>
  <c r="G165" i="18"/>
  <c r="H165" i="18" s="1"/>
  <c r="H164" i="18"/>
  <c r="G164" i="18"/>
  <c r="G163" i="18"/>
  <c r="H163" i="18" s="1"/>
  <c r="G162" i="18"/>
  <c r="H162" i="18" s="1"/>
  <c r="G161" i="18"/>
  <c r="H161" i="18" s="1"/>
  <c r="H160" i="18"/>
  <c r="G160" i="18"/>
  <c r="G159" i="18"/>
  <c r="H159" i="18" s="1"/>
  <c r="G158" i="18"/>
  <c r="H158" i="18" s="1"/>
  <c r="H157" i="18"/>
  <c r="G157" i="18"/>
  <c r="G156" i="18"/>
  <c r="H156" i="18" s="1"/>
  <c r="H155" i="18"/>
  <c r="G155" i="18"/>
  <c r="G154" i="18"/>
  <c r="H154" i="18" s="1"/>
  <c r="H153" i="18"/>
  <c r="G153" i="18"/>
  <c r="G152" i="18"/>
  <c r="H152" i="18" s="1"/>
  <c r="H151" i="18"/>
  <c r="G151" i="18"/>
  <c r="G150" i="18"/>
  <c r="H150" i="18" s="1"/>
  <c r="H149" i="18"/>
  <c r="G149" i="18"/>
  <c r="G148" i="18"/>
  <c r="H148" i="18" s="1"/>
  <c r="H147" i="18"/>
  <c r="G147" i="18"/>
  <c r="G146" i="18"/>
  <c r="H146" i="18" s="1"/>
  <c r="H145" i="18"/>
  <c r="G145" i="18"/>
  <c r="G144" i="18"/>
  <c r="H144" i="18" s="1"/>
  <c r="H143" i="18"/>
  <c r="G143" i="18"/>
  <c r="G142" i="18"/>
  <c r="H142" i="18" s="1"/>
  <c r="H141" i="18"/>
  <c r="G141" i="18"/>
  <c r="G140" i="18"/>
  <c r="H140" i="18" s="1"/>
  <c r="H139" i="18"/>
  <c r="G139" i="18"/>
  <c r="G138" i="18"/>
  <c r="H138" i="18" s="1"/>
  <c r="H137" i="18"/>
  <c r="G137" i="18"/>
  <c r="G136" i="18"/>
  <c r="H136" i="18" s="1"/>
  <c r="H135" i="18"/>
  <c r="G135" i="18"/>
  <c r="G134" i="18"/>
  <c r="H134" i="18" s="1"/>
  <c r="H133" i="18"/>
  <c r="G133" i="18"/>
  <c r="G132" i="18"/>
  <c r="H132" i="18" s="1"/>
  <c r="H131" i="18"/>
  <c r="G131" i="18"/>
  <c r="G130" i="18"/>
  <c r="H130" i="18" s="1"/>
  <c r="H129" i="18"/>
  <c r="G129" i="18"/>
  <c r="G128" i="18"/>
  <c r="H128" i="18" s="1"/>
  <c r="H127" i="18"/>
  <c r="G127" i="18"/>
  <c r="G126" i="18"/>
  <c r="H126" i="18" s="1"/>
  <c r="H125" i="18"/>
  <c r="G125" i="18"/>
  <c r="G124" i="18"/>
  <c r="H124" i="18" s="1"/>
  <c r="H123" i="18"/>
  <c r="G123" i="18"/>
  <c r="G122" i="18"/>
  <c r="H122" i="18" s="1"/>
  <c r="H121" i="18"/>
  <c r="G121" i="18"/>
  <c r="G120" i="18"/>
  <c r="H120" i="18" s="1"/>
  <c r="H119" i="18"/>
  <c r="G119" i="18"/>
  <c r="G118" i="18"/>
  <c r="H118" i="18" s="1"/>
  <c r="H117" i="18"/>
  <c r="G117" i="18"/>
  <c r="G116" i="18"/>
  <c r="H116" i="18" s="1"/>
  <c r="H115" i="18"/>
  <c r="G115" i="18"/>
  <c r="G114" i="18"/>
  <c r="H114" i="18" s="1"/>
  <c r="H113" i="18"/>
  <c r="G113" i="18"/>
  <c r="G112" i="18"/>
  <c r="H112" i="18" s="1"/>
  <c r="H111" i="18"/>
  <c r="G111" i="18"/>
  <c r="G110" i="18"/>
  <c r="H110" i="18" s="1"/>
  <c r="H109" i="18"/>
  <c r="G109" i="18"/>
  <c r="G108" i="18"/>
  <c r="H108" i="18" s="1"/>
  <c r="H107" i="18"/>
  <c r="G107" i="18"/>
  <c r="G106" i="18"/>
  <c r="H106" i="18" s="1"/>
  <c r="H105" i="18"/>
  <c r="G105" i="18"/>
  <c r="G104" i="18"/>
  <c r="H104" i="18" s="1"/>
  <c r="H103" i="18"/>
  <c r="G103" i="18"/>
  <c r="G102" i="18"/>
  <c r="H102" i="18" s="1"/>
  <c r="H101" i="18"/>
  <c r="G101" i="18"/>
  <c r="G100" i="18"/>
  <c r="H100" i="18" s="1"/>
  <c r="H99" i="18"/>
  <c r="G99" i="18"/>
  <c r="G98" i="18"/>
  <c r="H98" i="18" s="1"/>
  <c r="H97" i="18"/>
  <c r="G97" i="18"/>
  <c r="G96" i="18"/>
  <c r="H96" i="18" s="1"/>
  <c r="H95" i="18"/>
  <c r="G95" i="18"/>
  <c r="G94" i="18"/>
  <c r="H94" i="18" s="1"/>
  <c r="H93" i="18"/>
  <c r="G93" i="18"/>
  <c r="G92" i="18"/>
  <c r="H92" i="18" s="1"/>
  <c r="H91" i="18"/>
  <c r="G91" i="18"/>
  <c r="G90" i="18"/>
  <c r="H90" i="18" s="1"/>
  <c r="H89" i="18"/>
  <c r="G89" i="18"/>
  <c r="G88" i="18"/>
  <c r="H88" i="18" s="1"/>
  <c r="H87" i="18"/>
  <c r="G87" i="18"/>
  <c r="G86" i="18"/>
  <c r="H86" i="18" s="1"/>
  <c r="H85" i="18"/>
  <c r="G85" i="18"/>
  <c r="G84" i="18"/>
  <c r="H84" i="18" s="1"/>
  <c r="H83" i="18"/>
  <c r="G83" i="18"/>
  <c r="H82" i="18"/>
  <c r="G82" i="18"/>
  <c r="G81" i="18"/>
  <c r="H81" i="18" s="1"/>
  <c r="G80" i="18"/>
  <c r="H80" i="18" s="1"/>
  <c r="H79" i="18"/>
  <c r="G79" i="18"/>
  <c r="G78" i="18"/>
  <c r="H78" i="18" s="1"/>
  <c r="H77" i="18"/>
  <c r="G77" i="18"/>
  <c r="G76" i="18"/>
  <c r="H76" i="18" s="1"/>
  <c r="H75" i="18"/>
  <c r="G75" i="18"/>
  <c r="H74" i="18"/>
  <c r="G74" i="18"/>
  <c r="G73" i="18"/>
  <c r="H73" i="18" s="1"/>
  <c r="G72" i="18"/>
  <c r="H72" i="18" s="1"/>
  <c r="H71" i="18"/>
  <c r="G71" i="18"/>
  <c r="G70" i="18"/>
  <c r="H70" i="18" s="1"/>
  <c r="H69" i="18"/>
  <c r="G69" i="18"/>
  <c r="G68" i="18"/>
  <c r="H68" i="18" s="1"/>
  <c r="H67" i="18"/>
  <c r="G67" i="18"/>
  <c r="H66" i="18"/>
  <c r="G66" i="18"/>
  <c r="G65" i="18"/>
  <c r="H65" i="18" s="1"/>
  <c r="G64" i="18"/>
  <c r="H64" i="18" s="1"/>
  <c r="H63" i="18"/>
  <c r="G63" i="18"/>
  <c r="G62" i="18"/>
  <c r="H62" i="18" s="1"/>
  <c r="H61" i="18"/>
  <c r="G61" i="18"/>
  <c r="G60" i="18"/>
  <c r="H60" i="18" s="1"/>
  <c r="H59" i="18"/>
  <c r="G59" i="18"/>
  <c r="H58" i="18"/>
  <c r="G58" i="18"/>
  <c r="G57" i="18"/>
  <c r="H57" i="18" s="1"/>
  <c r="G56" i="18"/>
  <c r="H56" i="18" s="1"/>
  <c r="H55" i="18"/>
  <c r="G55" i="18"/>
  <c r="G54" i="18"/>
  <c r="H54" i="18" s="1"/>
  <c r="H53" i="18"/>
  <c r="G53" i="18"/>
  <c r="Q290" i="19"/>
  <c r="Q286" i="19"/>
  <c r="Q282" i="19"/>
  <c r="Q278" i="19"/>
  <c r="Q274" i="19"/>
  <c r="Q270" i="19"/>
  <c r="Q266" i="19"/>
  <c r="Q262" i="19"/>
  <c r="Q258" i="19"/>
  <c r="Q254" i="19"/>
  <c r="Q250" i="19"/>
  <c r="Q246" i="19"/>
  <c r="Q242" i="19"/>
  <c r="Q238" i="19"/>
  <c r="Q234" i="19"/>
  <c r="Q230" i="19"/>
  <c r="Q226" i="19"/>
  <c r="Q222" i="19"/>
  <c r="Q218" i="19"/>
  <c r="Q214" i="19"/>
  <c r="Q210" i="19"/>
  <c r="Q206" i="19"/>
  <c r="Q202" i="19"/>
  <c r="Q198" i="19"/>
  <c r="Q194" i="19"/>
  <c r="Q190" i="19"/>
  <c r="Q186" i="19"/>
  <c r="Q182" i="19"/>
  <c r="Q176" i="19"/>
  <c r="Q172" i="19"/>
  <c r="Q168" i="19"/>
  <c r="Q164" i="19"/>
  <c r="Q160" i="19"/>
  <c r="Q156" i="19"/>
  <c r="Q152" i="19"/>
  <c r="Q148" i="19"/>
  <c r="Q142" i="19"/>
  <c r="Q138" i="19"/>
  <c r="Q134" i="19"/>
  <c r="Q130" i="19"/>
  <c r="Q126" i="19"/>
  <c r="Q122" i="19"/>
  <c r="Q118" i="19"/>
  <c r="Q114" i="19"/>
  <c r="Q110" i="19"/>
  <c r="Q106" i="19"/>
  <c r="Q102" i="19"/>
  <c r="Q101" i="19"/>
  <c r="Q98" i="19"/>
  <c r="Q94" i="19"/>
  <c r="Q90" i="19"/>
  <c r="Q86" i="19"/>
  <c r="Q82" i="19"/>
  <c r="Q78" i="19"/>
  <c r="Q74" i="19"/>
  <c r="Q70" i="19"/>
  <c r="Q66" i="19"/>
  <c r="Q62" i="19"/>
  <c r="Q58" i="19"/>
  <c r="Q54" i="19"/>
  <c r="G365" i="20"/>
  <c r="H365" i="20" s="1"/>
  <c r="H364" i="20"/>
  <c r="G364" i="20"/>
  <c r="H363" i="20"/>
  <c r="G363" i="20"/>
  <c r="G362" i="20"/>
  <c r="H362" i="20" s="1"/>
  <c r="G361" i="20"/>
  <c r="H361" i="20" s="1"/>
  <c r="H360" i="20"/>
  <c r="G360" i="20"/>
  <c r="H359" i="20"/>
  <c r="G359" i="20"/>
  <c r="G358" i="20"/>
  <c r="H358" i="20" s="1"/>
  <c r="G357" i="20"/>
  <c r="H357" i="20" s="1"/>
  <c r="H356" i="20"/>
  <c r="G356" i="20"/>
  <c r="H355" i="20"/>
  <c r="G355" i="20"/>
  <c r="G354" i="20"/>
  <c r="H354" i="20" s="1"/>
  <c r="G353" i="20"/>
  <c r="H353" i="20" s="1"/>
  <c r="H352" i="20"/>
  <c r="G352" i="20"/>
  <c r="H351" i="20"/>
  <c r="G351" i="20"/>
  <c r="G350" i="20"/>
  <c r="H350" i="20" s="1"/>
  <c r="G349" i="20"/>
  <c r="H349" i="20" s="1"/>
  <c r="H348" i="20"/>
  <c r="G348" i="20"/>
  <c r="H347" i="20"/>
  <c r="G347" i="20"/>
  <c r="G346" i="20"/>
  <c r="H346" i="20" s="1"/>
  <c r="G345" i="20"/>
  <c r="H345" i="20" s="1"/>
  <c r="H344" i="20"/>
  <c r="G344" i="20"/>
  <c r="H343" i="20"/>
  <c r="G343" i="20"/>
  <c r="G342" i="20"/>
  <c r="H342" i="20" s="1"/>
  <c r="G341" i="20"/>
  <c r="H341" i="20" s="1"/>
  <c r="H340" i="20"/>
  <c r="G340" i="20"/>
  <c r="H339" i="20"/>
  <c r="G339" i="20"/>
  <c r="G338" i="20"/>
  <c r="H338" i="20" s="1"/>
  <c r="G337" i="20"/>
  <c r="H337" i="20" s="1"/>
  <c r="H336" i="20"/>
  <c r="G336" i="20"/>
  <c r="H335" i="20"/>
  <c r="G335" i="20"/>
  <c r="G334" i="20"/>
  <c r="H334" i="20" s="1"/>
  <c r="G333" i="20"/>
  <c r="H333" i="20" s="1"/>
  <c r="H332" i="20"/>
  <c r="G332" i="20"/>
  <c r="H331" i="20"/>
  <c r="G331" i="20"/>
  <c r="G330" i="20"/>
  <c r="H330" i="20" s="1"/>
  <c r="G329" i="20"/>
  <c r="H329" i="20" s="1"/>
  <c r="H328" i="20"/>
  <c r="G328" i="20"/>
  <c r="H327" i="20"/>
  <c r="G327" i="20"/>
  <c r="G326" i="20"/>
  <c r="H326" i="20" s="1"/>
  <c r="G325" i="20"/>
  <c r="H325" i="20" s="1"/>
  <c r="H324" i="20"/>
  <c r="G324" i="20"/>
  <c r="H323" i="20"/>
  <c r="G323" i="20"/>
  <c r="G322" i="20"/>
  <c r="H322" i="20" s="1"/>
  <c r="G321" i="20"/>
  <c r="H321" i="20" s="1"/>
  <c r="H320" i="20"/>
  <c r="G320" i="20"/>
  <c r="H319" i="20"/>
  <c r="G319" i="20"/>
  <c r="G318" i="20"/>
  <c r="H318" i="20" s="1"/>
  <c r="G317" i="20"/>
  <c r="H317" i="20" s="1"/>
  <c r="H316" i="20"/>
  <c r="G316" i="20"/>
  <c r="H315" i="20"/>
  <c r="G315" i="20"/>
  <c r="G314" i="20"/>
  <c r="H314" i="20" s="1"/>
  <c r="G313" i="20"/>
  <c r="H313" i="20" s="1"/>
  <c r="H312" i="20"/>
  <c r="G312" i="20"/>
  <c r="H311" i="20"/>
  <c r="G311" i="20"/>
  <c r="G310" i="20"/>
  <c r="H310" i="20" s="1"/>
  <c r="G309" i="20"/>
  <c r="H309" i="20" s="1"/>
  <c r="H308" i="20"/>
  <c r="G308" i="20"/>
  <c r="H307" i="20"/>
  <c r="G307" i="20"/>
  <c r="G306" i="20"/>
  <c r="H306" i="20" s="1"/>
  <c r="G305" i="20"/>
  <c r="H305" i="20" s="1"/>
  <c r="H304" i="20"/>
  <c r="G304" i="20"/>
  <c r="H303" i="20"/>
  <c r="G303" i="20"/>
  <c r="G302" i="20"/>
  <c r="H302" i="20" s="1"/>
  <c r="G301" i="20"/>
  <c r="H301" i="20" s="1"/>
  <c r="H300" i="20"/>
  <c r="G300" i="20"/>
  <c r="H299" i="20"/>
  <c r="G299" i="20"/>
  <c r="H298" i="20"/>
  <c r="G298" i="20"/>
  <c r="G297" i="20"/>
  <c r="H297" i="20" s="1"/>
  <c r="H296" i="20"/>
  <c r="G296" i="20"/>
  <c r="H295" i="20"/>
  <c r="G295" i="20"/>
  <c r="H294" i="20"/>
  <c r="G294" i="20"/>
  <c r="G293" i="20"/>
  <c r="H293" i="20" s="1"/>
  <c r="H292" i="20"/>
  <c r="G292" i="20"/>
  <c r="H291" i="20"/>
  <c r="G291" i="20"/>
  <c r="G290" i="20"/>
  <c r="H290" i="20" s="1"/>
  <c r="G289" i="20"/>
  <c r="H289" i="20" s="1"/>
  <c r="H288" i="20"/>
  <c r="G288" i="20"/>
  <c r="H287" i="20"/>
  <c r="G287" i="20"/>
  <c r="G286" i="20"/>
  <c r="H286" i="20" s="1"/>
  <c r="G285" i="20"/>
  <c r="H285" i="20" s="1"/>
  <c r="H284" i="20"/>
  <c r="G284" i="20"/>
  <c r="H283" i="20"/>
  <c r="G283" i="20"/>
  <c r="H282" i="20"/>
  <c r="G282" i="20"/>
  <c r="G281" i="20"/>
  <c r="H281" i="20" s="1"/>
  <c r="H280" i="20"/>
  <c r="G280" i="20"/>
  <c r="H279" i="20"/>
  <c r="G279" i="20"/>
  <c r="H278" i="20"/>
  <c r="G278" i="20"/>
  <c r="G277" i="20"/>
  <c r="H277" i="20" s="1"/>
  <c r="H276" i="20"/>
  <c r="G276" i="20"/>
  <c r="H275" i="20"/>
  <c r="G275" i="20"/>
  <c r="G274" i="20"/>
  <c r="H274" i="20" s="1"/>
  <c r="G273" i="20"/>
  <c r="H273" i="20" s="1"/>
  <c r="H272" i="20"/>
  <c r="G272" i="20"/>
  <c r="H271" i="20"/>
  <c r="G271" i="20"/>
  <c r="G270" i="20"/>
  <c r="H270" i="20" s="1"/>
  <c r="G269" i="20"/>
  <c r="H269" i="20" s="1"/>
  <c r="H268" i="20"/>
  <c r="G268" i="20"/>
  <c r="H267" i="20"/>
  <c r="G267" i="20"/>
  <c r="H266" i="20"/>
  <c r="G266" i="20"/>
  <c r="G265" i="20"/>
  <c r="H265" i="20" s="1"/>
  <c r="H264" i="20"/>
  <c r="G264" i="20"/>
  <c r="H263" i="20"/>
  <c r="G263" i="20"/>
  <c r="H262" i="20"/>
  <c r="G262" i="20"/>
  <c r="G261" i="20"/>
  <c r="H261" i="20" s="1"/>
  <c r="H260" i="20"/>
  <c r="G260" i="20"/>
  <c r="H259" i="20"/>
  <c r="G259" i="20"/>
  <c r="G258" i="20"/>
  <c r="H258" i="20" s="1"/>
  <c r="G257" i="20"/>
  <c r="H257" i="20" s="1"/>
  <c r="H256" i="20"/>
  <c r="G256" i="20"/>
  <c r="H255" i="20"/>
  <c r="G255" i="20"/>
  <c r="G254" i="20"/>
  <c r="H254" i="20" s="1"/>
  <c r="G253" i="20"/>
  <c r="H253" i="20" s="1"/>
  <c r="H252" i="20"/>
  <c r="G252" i="20"/>
  <c r="H251" i="20"/>
  <c r="G251" i="20"/>
  <c r="H250" i="20"/>
  <c r="G250" i="20"/>
  <c r="G249" i="20"/>
  <c r="H249" i="20" s="1"/>
  <c r="H248" i="20"/>
  <c r="G248" i="20"/>
  <c r="H247" i="20"/>
  <c r="G247" i="20"/>
  <c r="H246" i="20"/>
  <c r="G246" i="20"/>
  <c r="G245" i="20"/>
  <c r="H245" i="20" s="1"/>
  <c r="H244" i="20"/>
  <c r="G244" i="20"/>
  <c r="H243" i="20"/>
  <c r="G243" i="20"/>
  <c r="G242" i="20"/>
  <c r="H242" i="20" s="1"/>
  <c r="G241" i="20"/>
  <c r="H241" i="20" s="1"/>
  <c r="H240" i="20"/>
  <c r="G240" i="20"/>
  <c r="H239" i="20"/>
  <c r="G239" i="20"/>
  <c r="G238" i="20"/>
  <c r="H238" i="20" s="1"/>
  <c r="G237" i="20"/>
  <c r="H237" i="20" s="1"/>
  <c r="H236" i="20"/>
  <c r="G236" i="20"/>
  <c r="H235" i="20"/>
  <c r="G235" i="20"/>
  <c r="H234" i="20"/>
  <c r="G234" i="20"/>
  <c r="G233" i="20"/>
  <c r="H233" i="20" s="1"/>
  <c r="H232" i="20"/>
  <c r="G232" i="20"/>
  <c r="H231" i="20"/>
  <c r="G231" i="20"/>
  <c r="G230" i="20"/>
  <c r="H230" i="20" s="1"/>
  <c r="G229" i="20"/>
  <c r="H229" i="20" s="1"/>
  <c r="H228" i="20"/>
  <c r="G228" i="20"/>
  <c r="G227" i="20"/>
  <c r="H227" i="20" s="1"/>
  <c r="H226" i="20"/>
  <c r="G226" i="20"/>
  <c r="G225" i="20"/>
  <c r="H225" i="20" s="1"/>
  <c r="H224" i="20"/>
  <c r="G224" i="20"/>
  <c r="H223" i="20"/>
  <c r="G223" i="20"/>
  <c r="G222" i="20"/>
  <c r="H222" i="20" s="1"/>
  <c r="G221" i="20"/>
  <c r="H221" i="20" s="1"/>
  <c r="H220" i="20"/>
  <c r="G220" i="20"/>
  <c r="G219" i="20"/>
  <c r="H219" i="20" s="1"/>
  <c r="H218" i="20"/>
  <c r="G218" i="20"/>
  <c r="G217" i="20"/>
  <c r="H217" i="20" s="1"/>
  <c r="H216" i="20"/>
  <c r="G216" i="20"/>
  <c r="H215" i="20"/>
  <c r="G215" i="20"/>
  <c r="G214" i="20"/>
  <c r="H214" i="20" s="1"/>
  <c r="G213" i="20"/>
  <c r="H213" i="20" s="1"/>
  <c r="H212" i="20"/>
  <c r="G212" i="20"/>
  <c r="G211" i="20"/>
  <c r="H211" i="20" s="1"/>
  <c r="H210" i="20"/>
  <c r="G210" i="20"/>
  <c r="G209" i="20"/>
  <c r="H209" i="20" s="1"/>
  <c r="H208" i="20"/>
  <c r="G208" i="20"/>
  <c r="H207" i="20"/>
  <c r="G207" i="20"/>
  <c r="G206" i="20"/>
  <c r="H206" i="20" s="1"/>
  <c r="G205" i="20"/>
  <c r="H205" i="20" s="1"/>
  <c r="H204" i="20"/>
  <c r="G204" i="20"/>
  <c r="G203" i="20"/>
  <c r="H203" i="20" s="1"/>
  <c r="H202" i="20"/>
  <c r="G202" i="20"/>
  <c r="G201" i="20"/>
  <c r="H201" i="20" s="1"/>
  <c r="H200" i="20"/>
  <c r="G200" i="20"/>
  <c r="H199" i="20"/>
  <c r="G199" i="20"/>
  <c r="G198" i="20"/>
  <c r="H198" i="20" s="1"/>
  <c r="G197" i="20"/>
  <c r="H197" i="20" s="1"/>
  <c r="G196" i="20"/>
  <c r="H196" i="20" s="1"/>
  <c r="G195" i="20"/>
  <c r="H195" i="20" s="1"/>
  <c r="H194" i="20"/>
  <c r="G194" i="20"/>
  <c r="H193" i="20"/>
  <c r="G193" i="20"/>
  <c r="G192" i="20"/>
  <c r="H192" i="20" s="1"/>
  <c r="G191" i="20"/>
  <c r="H191" i="20" s="1"/>
  <c r="H190" i="20"/>
  <c r="G190" i="20"/>
  <c r="H189" i="20"/>
  <c r="G189" i="20"/>
  <c r="G188" i="20"/>
  <c r="H188" i="20" s="1"/>
  <c r="G187" i="20"/>
  <c r="H187" i="20" s="1"/>
  <c r="H186" i="20"/>
  <c r="G186" i="20"/>
  <c r="H185" i="20"/>
  <c r="G185" i="20"/>
  <c r="G184" i="20"/>
  <c r="H184" i="20" s="1"/>
  <c r="G183" i="20"/>
  <c r="H183" i="20" s="1"/>
  <c r="H182" i="20"/>
  <c r="G182" i="20"/>
  <c r="H181" i="20"/>
  <c r="G181" i="20"/>
  <c r="G180" i="20"/>
  <c r="H180" i="20" s="1"/>
  <c r="G179" i="20"/>
  <c r="H179" i="20" s="1"/>
  <c r="H178" i="20"/>
  <c r="G178" i="20"/>
  <c r="H177" i="20"/>
  <c r="G177" i="20"/>
  <c r="G176" i="20"/>
  <c r="H176" i="20" s="1"/>
  <c r="G175" i="20"/>
  <c r="H175" i="20" s="1"/>
  <c r="H174" i="20"/>
  <c r="G174" i="20"/>
  <c r="H173" i="20"/>
  <c r="G173" i="20"/>
  <c r="G172" i="20"/>
  <c r="H172" i="20" s="1"/>
  <c r="G171" i="20"/>
  <c r="H171" i="20" s="1"/>
  <c r="H170" i="20"/>
  <c r="G170" i="20"/>
  <c r="H169" i="20"/>
  <c r="G169" i="20"/>
  <c r="G168" i="20"/>
  <c r="H168" i="20" s="1"/>
  <c r="G167" i="20"/>
  <c r="H167" i="20" s="1"/>
  <c r="H166" i="20"/>
  <c r="G166" i="20"/>
  <c r="H165" i="20"/>
  <c r="G165" i="20"/>
  <c r="G164" i="20"/>
  <c r="H164" i="20" s="1"/>
  <c r="G163" i="20"/>
  <c r="H163" i="20" s="1"/>
  <c r="H162" i="20"/>
  <c r="G162" i="20"/>
  <c r="H161" i="20"/>
  <c r="G161" i="20"/>
  <c r="G160" i="20"/>
  <c r="H160" i="20" s="1"/>
  <c r="G159" i="20"/>
  <c r="H159" i="20" s="1"/>
  <c r="H158" i="20"/>
  <c r="G158" i="20"/>
  <c r="H157" i="20"/>
  <c r="G157" i="20"/>
  <c r="G156" i="20"/>
  <c r="H156" i="20" s="1"/>
  <c r="G155" i="20"/>
  <c r="H155" i="20" s="1"/>
  <c r="H154" i="20"/>
  <c r="G154" i="20"/>
  <c r="H153" i="20"/>
  <c r="G153" i="20"/>
  <c r="G152" i="20"/>
  <c r="H152" i="20" s="1"/>
  <c r="G151" i="20"/>
  <c r="H151" i="20" s="1"/>
  <c r="H150" i="20"/>
  <c r="G150" i="20"/>
  <c r="H149" i="20"/>
  <c r="G149" i="20"/>
  <c r="G148" i="20"/>
  <c r="H148" i="20" s="1"/>
  <c r="G147" i="20"/>
  <c r="H147" i="20" s="1"/>
  <c r="H146" i="20"/>
  <c r="G146" i="20"/>
  <c r="G145" i="20"/>
  <c r="H145" i="20" s="1"/>
  <c r="G144" i="20"/>
  <c r="H144" i="20" s="1"/>
  <c r="G143" i="20"/>
  <c r="H143" i="20" s="1"/>
  <c r="H142" i="20"/>
  <c r="G142" i="20"/>
  <c r="G141" i="20"/>
  <c r="H141" i="20" s="1"/>
  <c r="G140" i="20"/>
  <c r="H140" i="20" s="1"/>
  <c r="G139" i="20"/>
  <c r="H139" i="20" s="1"/>
  <c r="H138" i="20"/>
  <c r="G138" i="20"/>
  <c r="G137" i="20"/>
  <c r="H137" i="20" s="1"/>
  <c r="G136" i="20"/>
  <c r="H136" i="20" s="1"/>
  <c r="G135" i="20"/>
  <c r="H135" i="20" s="1"/>
  <c r="H134" i="20"/>
  <c r="G134" i="20"/>
  <c r="G133" i="20"/>
  <c r="H133" i="20" s="1"/>
  <c r="G132" i="20"/>
  <c r="H132" i="20" s="1"/>
  <c r="G131" i="20"/>
  <c r="H131" i="20" s="1"/>
  <c r="H130" i="20"/>
  <c r="G130" i="20"/>
  <c r="G129" i="20"/>
  <c r="H129" i="20" s="1"/>
  <c r="G128" i="20"/>
  <c r="H128" i="20" s="1"/>
  <c r="G127" i="20"/>
  <c r="H127" i="20" s="1"/>
  <c r="H126" i="20"/>
  <c r="G126" i="20"/>
  <c r="G125" i="20"/>
  <c r="H125" i="20" s="1"/>
  <c r="G124" i="20"/>
  <c r="H124" i="20" s="1"/>
  <c r="G123" i="20"/>
  <c r="H123" i="20" s="1"/>
  <c r="H122" i="20"/>
  <c r="G122" i="20"/>
  <c r="G121" i="20"/>
  <c r="H121" i="20" s="1"/>
  <c r="G120" i="20"/>
  <c r="H120" i="20" s="1"/>
  <c r="G119" i="20"/>
  <c r="H119" i="20" s="1"/>
  <c r="H118" i="20"/>
  <c r="G118" i="20"/>
  <c r="G117" i="20"/>
  <c r="H117" i="20" s="1"/>
  <c r="G116" i="20"/>
  <c r="H116" i="20" s="1"/>
  <c r="G115" i="20"/>
  <c r="H115" i="20" s="1"/>
  <c r="H114" i="20"/>
  <c r="G114" i="20"/>
  <c r="G113" i="20"/>
  <c r="H113" i="20" s="1"/>
  <c r="G112" i="20"/>
  <c r="H112" i="20" s="1"/>
  <c r="G111" i="20"/>
  <c r="H111" i="20" s="1"/>
  <c r="H110" i="20"/>
  <c r="G110" i="20"/>
  <c r="G109" i="20"/>
  <c r="H109" i="20" s="1"/>
  <c r="G108" i="20"/>
  <c r="H108" i="20" s="1"/>
  <c r="G107" i="20"/>
  <c r="H107" i="20" s="1"/>
  <c r="H106" i="20"/>
  <c r="G106" i="20"/>
  <c r="G105" i="20"/>
  <c r="H105" i="20" s="1"/>
  <c r="G104" i="20"/>
  <c r="H104" i="20" s="1"/>
  <c r="G103" i="20"/>
  <c r="H103" i="20" s="1"/>
  <c r="H102" i="20"/>
  <c r="G102" i="20"/>
  <c r="G101" i="20"/>
  <c r="H101" i="20" s="1"/>
  <c r="H100" i="20"/>
  <c r="G100" i="20"/>
  <c r="G99" i="20"/>
  <c r="H99" i="20" s="1"/>
  <c r="H98" i="20"/>
  <c r="G98" i="20"/>
  <c r="H97" i="20"/>
  <c r="G97" i="20"/>
  <c r="G96" i="20"/>
  <c r="H96" i="20" s="1"/>
  <c r="G95" i="20"/>
  <c r="H95" i="20" s="1"/>
  <c r="H94" i="20"/>
  <c r="G94" i="20"/>
  <c r="G93" i="20"/>
  <c r="H93" i="20" s="1"/>
  <c r="H92" i="20"/>
  <c r="G92" i="20"/>
  <c r="G91" i="20"/>
  <c r="H91" i="20" s="1"/>
  <c r="H90" i="20"/>
  <c r="G90" i="20"/>
  <c r="H89" i="20"/>
  <c r="G89" i="20"/>
  <c r="G88" i="20"/>
  <c r="H88" i="20" s="1"/>
  <c r="G87" i="20"/>
  <c r="H87" i="20" s="1"/>
  <c r="H86" i="20"/>
  <c r="G86" i="20"/>
  <c r="G85" i="20"/>
  <c r="H85" i="20" s="1"/>
  <c r="H84" i="20"/>
  <c r="G84" i="20"/>
  <c r="G83" i="20"/>
  <c r="H83" i="20" s="1"/>
  <c r="H82" i="20"/>
  <c r="G82" i="20"/>
  <c r="H81" i="20"/>
  <c r="G81" i="20"/>
  <c r="G80" i="20"/>
  <c r="H80" i="20" s="1"/>
  <c r="G79" i="20"/>
  <c r="H79" i="20" s="1"/>
  <c r="H78" i="20"/>
  <c r="G78" i="20"/>
  <c r="G77" i="20"/>
  <c r="H77" i="20" s="1"/>
  <c r="H76" i="20"/>
  <c r="G76" i="20"/>
  <c r="G75" i="20"/>
  <c r="H75" i="20" s="1"/>
  <c r="H74" i="20"/>
  <c r="G74" i="20"/>
  <c r="H73" i="20"/>
  <c r="G73" i="20"/>
  <c r="G72" i="20"/>
  <c r="H72" i="20" s="1"/>
  <c r="G71" i="20"/>
  <c r="H71" i="20" s="1"/>
  <c r="H70" i="20"/>
  <c r="G70" i="20"/>
  <c r="G69" i="20"/>
  <c r="H69" i="20" s="1"/>
  <c r="H68" i="20"/>
  <c r="G68" i="20"/>
  <c r="G67" i="20"/>
  <c r="H67" i="20" s="1"/>
  <c r="H66" i="20"/>
  <c r="G66" i="20"/>
  <c r="H65" i="20"/>
  <c r="G65" i="20"/>
  <c r="G64" i="20"/>
  <c r="H64" i="20" s="1"/>
  <c r="G63" i="20"/>
  <c r="H63" i="20" s="1"/>
  <c r="H62" i="20"/>
  <c r="G62" i="20"/>
  <c r="G61" i="20"/>
  <c r="H61" i="20" s="1"/>
  <c r="H60" i="20"/>
  <c r="G60" i="20"/>
  <c r="G59" i="20"/>
  <c r="H59" i="20" s="1"/>
  <c r="H58" i="20"/>
  <c r="G58" i="20"/>
  <c r="H57" i="20"/>
  <c r="G57" i="20"/>
  <c r="G56" i="20"/>
  <c r="H56" i="20" s="1"/>
  <c r="G55" i="20"/>
  <c r="H55" i="20" s="1"/>
  <c r="H54" i="20"/>
  <c r="G54" i="20"/>
  <c r="G53" i="20"/>
  <c r="H53" i="20" s="1"/>
  <c r="G365" i="21"/>
  <c r="H365" i="21" s="1"/>
  <c r="H364" i="21"/>
  <c r="G364" i="21"/>
  <c r="H363" i="21"/>
  <c r="G363" i="21"/>
  <c r="G362" i="21"/>
  <c r="H362" i="21" s="1"/>
  <c r="G361" i="21"/>
  <c r="H361" i="21" s="1"/>
  <c r="H360" i="21"/>
  <c r="G360" i="21"/>
  <c r="H359" i="21"/>
  <c r="G359" i="21"/>
  <c r="G358" i="21"/>
  <c r="H358" i="21" s="1"/>
  <c r="G357" i="21"/>
  <c r="H357" i="21" s="1"/>
  <c r="H356" i="21"/>
  <c r="G356" i="21"/>
  <c r="H355" i="21"/>
  <c r="G355" i="21"/>
  <c r="G354" i="21"/>
  <c r="H354" i="21" s="1"/>
  <c r="G353" i="21"/>
  <c r="H353" i="21" s="1"/>
  <c r="H352" i="21"/>
  <c r="G352" i="21"/>
  <c r="H351" i="21"/>
  <c r="G351" i="21"/>
  <c r="G350" i="21"/>
  <c r="H350" i="21" s="1"/>
  <c r="G349" i="21"/>
  <c r="H349" i="21" s="1"/>
  <c r="H348" i="21"/>
  <c r="G348" i="21"/>
  <c r="H347" i="21"/>
  <c r="G347" i="21"/>
  <c r="G346" i="21"/>
  <c r="H346" i="21" s="1"/>
  <c r="G345" i="21"/>
  <c r="H345" i="21" s="1"/>
  <c r="H344" i="21"/>
  <c r="G344" i="21"/>
  <c r="H343" i="21"/>
  <c r="G343" i="21"/>
  <c r="G342" i="21"/>
  <c r="H342" i="21" s="1"/>
  <c r="G341" i="21"/>
  <c r="H341" i="21" s="1"/>
  <c r="H340" i="21"/>
  <c r="G340" i="21"/>
  <c r="H339" i="21"/>
  <c r="G339" i="21"/>
  <c r="G338" i="21"/>
  <c r="H338" i="21" s="1"/>
  <c r="G337" i="21"/>
  <c r="H337" i="21" s="1"/>
  <c r="H336" i="21"/>
  <c r="G336" i="21"/>
  <c r="H335" i="21"/>
  <c r="G335" i="21"/>
  <c r="G334" i="21"/>
  <c r="H334" i="21" s="1"/>
  <c r="G333" i="21"/>
  <c r="H333" i="21" s="1"/>
  <c r="H332" i="21"/>
  <c r="G332" i="21"/>
  <c r="H331" i="21"/>
  <c r="G331" i="21"/>
  <c r="G330" i="21"/>
  <c r="H330" i="21" s="1"/>
  <c r="G329" i="21"/>
  <c r="H329" i="21" s="1"/>
  <c r="H328" i="21"/>
  <c r="G328" i="21"/>
  <c r="H327" i="21"/>
  <c r="G327" i="21"/>
  <c r="G326" i="21"/>
  <c r="H326" i="21" s="1"/>
  <c r="G325" i="21"/>
  <c r="H325" i="21" s="1"/>
  <c r="H324" i="21"/>
  <c r="G324" i="21"/>
  <c r="H323" i="21"/>
  <c r="G323" i="21"/>
  <c r="G322" i="21"/>
  <c r="H322" i="21" s="1"/>
  <c r="G321" i="21"/>
  <c r="H321" i="21" s="1"/>
  <c r="H320" i="21"/>
  <c r="G320" i="21"/>
  <c r="H319" i="21"/>
  <c r="G319" i="21"/>
  <c r="G318" i="21"/>
  <c r="H318" i="21" s="1"/>
  <c r="G317" i="21"/>
  <c r="H317" i="21" s="1"/>
  <c r="H316" i="21"/>
  <c r="G316" i="21"/>
  <c r="H315" i="21"/>
  <c r="G315" i="21"/>
  <c r="G314" i="21"/>
  <c r="H314" i="21" s="1"/>
  <c r="G313" i="21"/>
  <c r="H313" i="21" s="1"/>
  <c r="H312" i="21"/>
  <c r="G312" i="21"/>
  <c r="H311" i="21"/>
  <c r="G311" i="21"/>
  <c r="H310" i="21"/>
  <c r="G310" i="21"/>
  <c r="G309" i="21"/>
  <c r="H309" i="21" s="1"/>
  <c r="H308" i="21"/>
  <c r="G308" i="21"/>
  <c r="H307" i="21"/>
  <c r="G307" i="21"/>
  <c r="H306" i="21"/>
  <c r="G306" i="21"/>
  <c r="G305" i="21"/>
  <c r="H305" i="21" s="1"/>
  <c r="H304" i="21"/>
  <c r="G304" i="21"/>
  <c r="H303" i="21"/>
  <c r="G303" i="21"/>
  <c r="H302" i="21"/>
  <c r="G302" i="21"/>
  <c r="G301" i="21"/>
  <c r="H301" i="21" s="1"/>
  <c r="H300" i="21"/>
  <c r="G300" i="21"/>
  <c r="H299" i="21"/>
  <c r="G299" i="21"/>
  <c r="G298" i="21"/>
  <c r="H298" i="21" s="1"/>
  <c r="G297" i="21"/>
  <c r="H297" i="21" s="1"/>
  <c r="H296" i="21"/>
  <c r="G296" i="21"/>
  <c r="H295" i="21"/>
  <c r="G295" i="21"/>
  <c r="H294" i="21"/>
  <c r="G294" i="21"/>
  <c r="G293" i="21"/>
  <c r="H293" i="21" s="1"/>
  <c r="H292" i="21"/>
  <c r="G292" i="21"/>
  <c r="H291" i="21"/>
  <c r="G291" i="21"/>
  <c r="H290" i="21"/>
  <c r="G290" i="21"/>
  <c r="G289" i="21"/>
  <c r="H289" i="21" s="1"/>
  <c r="H288" i="21"/>
  <c r="G288" i="21"/>
  <c r="H287" i="21"/>
  <c r="G287" i="21"/>
  <c r="H286" i="21"/>
  <c r="G286" i="21"/>
  <c r="G285" i="21"/>
  <c r="H285" i="21" s="1"/>
  <c r="H284" i="21"/>
  <c r="G284" i="21"/>
  <c r="H283" i="21"/>
  <c r="G283" i="21"/>
  <c r="G282" i="21"/>
  <c r="H282" i="21" s="1"/>
  <c r="G281" i="21"/>
  <c r="H281" i="21" s="1"/>
  <c r="H280" i="21"/>
  <c r="G280" i="21"/>
  <c r="H279" i="21"/>
  <c r="G279" i="21"/>
  <c r="H278" i="21"/>
  <c r="G278" i="21"/>
  <c r="G277" i="21"/>
  <c r="H277" i="21" s="1"/>
  <c r="H276" i="21"/>
  <c r="G276" i="21"/>
  <c r="H275" i="21"/>
  <c r="G275" i="21"/>
  <c r="H274" i="21"/>
  <c r="G274" i="21"/>
  <c r="G273" i="21"/>
  <c r="H273" i="21" s="1"/>
  <c r="H272" i="21"/>
  <c r="G272" i="21"/>
  <c r="H271" i="21"/>
  <c r="G271" i="21"/>
  <c r="H270" i="21"/>
  <c r="G270" i="21"/>
  <c r="G269" i="21"/>
  <c r="H269" i="21" s="1"/>
  <c r="H268" i="21"/>
  <c r="G268" i="21"/>
  <c r="H267" i="21"/>
  <c r="G267" i="21"/>
  <c r="G266" i="21"/>
  <c r="H266" i="21" s="1"/>
  <c r="G265" i="21"/>
  <c r="H265" i="21" s="1"/>
  <c r="H264" i="21"/>
  <c r="G264" i="21"/>
  <c r="H263" i="21"/>
  <c r="G263" i="21"/>
  <c r="H262" i="21"/>
  <c r="G262" i="21"/>
  <c r="G261" i="21"/>
  <c r="H261" i="21" s="1"/>
  <c r="H260" i="21"/>
  <c r="G260" i="21"/>
  <c r="H259" i="21"/>
  <c r="G259" i="21"/>
  <c r="H258" i="21"/>
  <c r="G258" i="21"/>
  <c r="G257" i="21"/>
  <c r="H257" i="21" s="1"/>
  <c r="H256" i="21"/>
  <c r="G256" i="21"/>
  <c r="H255" i="21"/>
  <c r="G255" i="21"/>
  <c r="H254" i="21"/>
  <c r="G254" i="21"/>
  <c r="G253" i="21"/>
  <c r="H253" i="21" s="1"/>
  <c r="H252" i="21"/>
  <c r="G252" i="21"/>
  <c r="H251" i="21"/>
  <c r="G251" i="21"/>
  <c r="G250" i="21"/>
  <c r="H250" i="21" s="1"/>
  <c r="G245" i="21"/>
  <c r="H245" i="21" s="1"/>
  <c r="H244" i="21"/>
  <c r="G244" i="21"/>
  <c r="H243" i="21"/>
  <c r="G243" i="21"/>
  <c r="H242" i="21"/>
  <c r="G242" i="21"/>
  <c r="G241" i="21"/>
  <c r="H241" i="21" s="1"/>
  <c r="H240" i="21"/>
  <c r="G240" i="21"/>
  <c r="H239" i="21"/>
  <c r="G239" i="21"/>
  <c r="H238" i="21"/>
  <c r="G238" i="21"/>
  <c r="G237" i="21"/>
  <c r="H237" i="21" s="1"/>
  <c r="H236" i="21"/>
  <c r="G236" i="21"/>
  <c r="H235" i="21"/>
  <c r="G235" i="21"/>
  <c r="H234" i="21"/>
  <c r="G234" i="21"/>
  <c r="G233" i="21"/>
  <c r="H233" i="21" s="1"/>
  <c r="H232" i="21"/>
  <c r="G232" i="21"/>
  <c r="H231" i="21"/>
  <c r="G231" i="21"/>
  <c r="H230" i="21"/>
  <c r="G230" i="21"/>
  <c r="G229" i="21"/>
  <c r="H229" i="21" s="1"/>
  <c r="H228" i="21"/>
  <c r="G228" i="21"/>
  <c r="H227" i="21"/>
  <c r="G227" i="21"/>
  <c r="H226" i="21"/>
  <c r="G226" i="21"/>
  <c r="G225" i="21"/>
  <c r="H225" i="21" s="1"/>
  <c r="H224" i="21"/>
  <c r="G224" i="21"/>
  <c r="H223" i="21"/>
  <c r="G223" i="21"/>
  <c r="H222" i="21"/>
  <c r="G222" i="21"/>
  <c r="G221" i="21"/>
  <c r="H221" i="21" s="1"/>
  <c r="H220" i="21"/>
  <c r="G220" i="21"/>
  <c r="H219" i="21"/>
  <c r="G219" i="21"/>
  <c r="H218" i="21"/>
  <c r="G218" i="21"/>
  <c r="G217" i="21"/>
  <c r="H217" i="21" s="1"/>
  <c r="H216" i="21"/>
  <c r="G216" i="21"/>
  <c r="H215" i="21"/>
  <c r="G215" i="21"/>
  <c r="H214" i="21"/>
  <c r="G214" i="21"/>
  <c r="G213" i="21"/>
  <c r="H213" i="21" s="1"/>
  <c r="H212" i="21"/>
  <c r="G212" i="21"/>
  <c r="H211" i="21"/>
  <c r="G211" i="21"/>
  <c r="H210" i="21"/>
  <c r="G210" i="21"/>
  <c r="G209" i="21"/>
  <c r="H209" i="21" s="1"/>
  <c r="H208" i="21"/>
  <c r="G208" i="21"/>
  <c r="H207" i="21"/>
  <c r="G207" i="21"/>
  <c r="H206" i="21"/>
  <c r="G206" i="21"/>
  <c r="G205" i="21"/>
  <c r="H205" i="21" s="1"/>
  <c r="H204" i="21"/>
  <c r="G204" i="21"/>
  <c r="H203" i="21"/>
  <c r="G203" i="21"/>
  <c r="H202" i="21"/>
  <c r="G202" i="21"/>
  <c r="G201" i="21"/>
  <c r="H201" i="21" s="1"/>
  <c r="H200" i="21"/>
  <c r="G200" i="21"/>
  <c r="H199" i="21"/>
  <c r="G199" i="21"/>
  <c r="H198" i="21"/>
  <c r="G198" i="21"/>
  <c r="G197" i="21"/>
  <c r="H197" i="21" s="1"/>
  <c r="G196" i="21"/>
  <c r="H196" i="21" s="1"/>
  <c r="H195" i="21"/>
  <c r="G195" i="21"/>
  <c r="H194" i="21"/>
  <c r="G194" i="21"/>
  <c r="H193" i="21"/>
  <c r="G193" i="21"/>
  <c r="G192" i="21"/>
  <c r="H192" i="21" s="1"/>
  <c r="H191" i="21"/>
  <c r="G191" i="21"/>
  <c r="H190" i="21"/>
  <c r="G190" i="21"/>
  <c r="H189" i="21"/>
  <c r="G189" i="21"/>
  <c r="G188" i="21"/>
  <c r="H188" i="21" s="1"/>
  <c r="H187" i="21"/>
  <c r="G187" i="21"/>
  <c r="H186" i="21"/>
  <c r="G186" i="21"/>
  <c r="H185" i="21"/>
  <c r="G185" i="21"/>
  <c r="G184" i="21"/>
  <c r="H184" i="21" s="1"/>
  <c r="H183" i="21"/>
  <c r="G183" i="21"/>
  <c r="H182" i="21"/>
  <c r="G182" i="21"/>
  <c r="H181" i="21"/>
  <c r="G181" i="21"/>
  <c r="G180" i="21"/>
  <c r="H180" i="21" s="1"/>
  <c r="H179" i="21"/>
  <c r="G179" i="21"/>
  <c r="H178" i="21"/>
  <c r="G178" i="21"/>
  <c r="G177" i="21"/>
  <c r="H177" i="21" s="1"/>
  <c r="G176" i="21"/>
  <c r="H176" i="21" s="1"/>
  <c r="H175" i="21"/>
  <c r="G175" i="21"/>
  <c r="H174" i="21"/>
  <c r="G174" i="21"/>
  <c r="H173" i="21"/>
  <c r="G173" i="21"/>
  <c r="G172" i="21"/>
  <c r="H172" i="21" s="1"/>
  <c r="H171" i="21"/>
  <c r="G171" i="21"/>
  <c r="H170" i="21"/>
  <c r="G170" i="21"/>
  <c r="G169" i="21"/>
  <c r="H169" i="21" s="1"/>
  <c r="G168" i="21"/>
  <c r="H168" i="21" s="1"/>
  <c r="H167" i="21"/>
  <c r="G167" i="21"/>
  <c r="H166" i="21"/>
  <c r="G166" i="21"/>
  <c r="H165" i="21"/>
  <c r="G165" i="21"/>
  <c r="G164" i="21"/>
  <c r="H164" i="21" s="1"/>
  <c r="H163" i="21"/>
  <c r="G163" i="21"/>
  <c r="H162" i="21"/>
  <c r="G162" i="21"/>
  <c r="G161" i="21"/>
  <c r="H161" i="21" s="1"/>
  <c r="G160" i="21"/>
  <c r="H160" i="21" s="1"/>
  <c r="H159" i="21"/>
  <c r="G159" i="21"/>
  <c r="H158" i="21"/>
  <c r="G158" i="21"/>
  <c r="H157" i="21"/>
  <c r="G157" i="21"/>
  <c r="G156" i="21"/>
  <c r="H156" i="21" s="1"/>
  <c r="H155" i="21"/>
  <c r="G155" i="21"/>
  <c r="H154" i="21"/>
  <c r="G154" i="21"/>
  <c r="G153" i="21"/>
  <c r="H153" i="21" s="1"/>
  <c r="G152" i="21"/>
  <c r="H152" i="21" s="1"/>
  <c r="H151" i="21"/>
  <c r="G151" i="21"/>
  <c r="H150" i="21"/>
  <c r="G150" i="21"/>
  <c r="H149" i="21"/>
  <c r="G149" i="21"/>
  <c r="G148" i="21"/>
  <c r="H148" i="21" s="1"/>
  <c r="H147" i="21"/>
  <c r="G147" i="21"/>
  <c r="H146" i="21"/>
  <c r="G146" i="21"/>
  <c r="G145" i="21"/>
  <c r="H145" i="21" s="1"/>
  <c r="G144" i="21"/>
  <c r="H144" i="21" s="1"/>
  <c r="H143" i="21"/>
  <c r="G143" i="21"/>
  <c r="H142" i="21"/>
  <c r="G142" i="21"/>
  <c r="H141" i="21"/>
  <c r="G141" i="21"/>
  <c r="H139" i="21"/>
  <c r="G139" i="21"/>
  <c r="H138" i="21"/>
  <c r="G138" i="21"/>
  <c r="G137" i="21"/>
  <c r="H137" i="21" s="1"/>
  <c r="G136" i="21"/>
  <c r="H136" i="21" s="1"/>
  <c r="H135" i="21"/>
  <c r="G135" i="21"/>
  <c r="H134" i="21"/>
  <c r="G134" i="21"/>
  <c r="H133" i="21"/>
  <c r="G133" i="21"/>
  <c r="G132" i="21"/>
  <c r="H132" i="21" s="1"/>
  <c r="H131" i="21"/>
  <c r="G131" i="21"/>
  <c r="H130" i="21"/>
  <c r="G130" i="21"/>
  <c r="H129" i="21"/>
  <c r="G129" i="21"/>
  <c r="G128" i="21"/>
  <c r="H128" i="21" s="1"/>
  <c r="H127" i="21"/>
  <c r="G127" i="21"/>
  <c r="H126" i="21"/>
  <c r="G126" i="21"/>
  <c r="H125" i="21"/>
  <c r="G125" i="21"/>
  <c r="G124" i="21"/>
  <c r="H124" i="21" s="1"/>
  <c r="H123" i="21"/>
  <c r="G123" i="21"/>
  <c r="H122" i="21"/>
  <c r="G122" i="21"/>
  <c r="H121" i="21"/>
  <c r="G121" i="21"/>
  <c r="G120" i="21"/>
  <c r="H120" i="21" s="1"/>
  <c r="H119" i="21"/>
  <c r="G119" i="21"/>
  <c r="H118" i="21"/>
  <c r="G118" i="21"/>
  <c r="H117" i="21"/>
  <c r="G117" i="21"/>
  <c r="G116" i="21"/>
  <c r="H116" i="21" s="1"/>
  <c r="H115" i="21"/>
  <c r="G115" i="21"/>
  <c r="H114" i="21"/>
  <c r="G114" i="21"/>
  <c r="H113" i="21"/>
  <c r="G113" i="21"/>
  <c r="G112" i="21"/>
  <c r="H112" i="21" s="1"/>
  <c r="H111" i="21"/>
  <c r="G111" i="21"/>
  <c r="H110" i="21"/>
  <c r="G110" i="21"/>
  <c r="H109" i="21"/>
  <c r="G109" i="21"/>
  <c r="G108" i="21"/>
  <c r="H108" i="21" s="1"/>
  <c r="H107" i="21"/>
  <c r="G107" i="21"/>
  <c r="H106" i="21"/>
  <c r="G106" i="21"/>
  <c r="H105" i="21"/>
  <c r="G105" i="21"/>
  <c r="G104" i="21"/>
  <c r="H104" i="21" s="1"/>
  <c r="H103" i="21"/>
  <c r="G103" i="21"/>
  <c r="H102" i="21"/>
  <c r="G102" i="21"/>
  <c r="H101" i="21"/>
  <c r="G101" i="21"/>
  <c r="G100" i="21"/>
  <c r="H100" i="21" s="1"/>
  <c r="H99" i="21"/>
  <c r="G99" i="21"/>
  <c r="H98" i="21"/>
  <c r="G98" i="21"/>
  <c r="H97" i="21"/>
  <c r="G97" i="21"/>
  <c r="G96" i="21"/>
  <c r="H96" i="21" s="1"/>
  <c r="H95" i="21"/>
  <c r="G95" i="21"/>
  <c r="G94" i="21"/>
  <c r="H94" i="21" s="1"/>
  <c r="H93" i="21"/>
  <c r="G93" i="21"/>
  <c r="G92" i="21"/>
  <c r="H92" i="21" s="1"/>
  <c r="H91" i="21"/>
  <c r="G91" i="21"/>
  <c r="G90" i="21"/>
  <c r="H90" i="21" s="1"/>
  <c r="H89" i="21"/>
  <c r="G89" i="21"/>
  <c r="G88" i="21"/>
  <c r="H88" i="21" s="1"/>
  <c r="H87" i="21"/>
  <c r="G87" i="21"/>
  <c r="H86" i="21"/>
  <c r="G86" i="21"/>
  <c r="H85" i="21"/>
  <c r="G85" i="21"/>
  <c r="G84" i="21"/>
  <c r="H84" i="21" s="1"/>
  <c r="H83" i="21"/>
  <c r="G83" i="21"/>
  <c r="H82" i="21"/>
  <c r="G82" i="21"/>
  <c r="H81" i="21"/>
  <c r="G81" i="21"/>
  <c r="G80" i="21"/>
  <c r="H80" i="21" s="1"/>
  <c r="H79" i="21"/>
  <c r="G79" i="21"/>
  <c r="H78" i="21"/>
  <c r="G78" i="21"/>
  <c r="H77" i="21"/>
  <c r="G77" i="21"/>
  <c r="G76" i="21"/>
  <c r="H76" i="21" s="1"/>
  <c r="H75" i="21"/>
  <c r="G75" i="21"/>
  <c r="H74" i="21"/>
  <c r="G74" i="21"/>
  <c r="H73" i="21"/>
  <c r="G73" i="21"/>
  <c r="G72" i="21"/>
  <c r="H72" i="21" s="1"/>
  <c r="H71" i="21"/>
  <c r="G71" i="21"/>
  <c r="H70" i="21"/>
  <c r="G70" i="21"/>
  <c r="H69" i="21"/>
  <c r="G69" i="21"/>
  <c r="G68" i="21"/>
  <c r="H68" i="21" s="1"/>
  <c r="H67" i="21"/>
  <c r="G67" i="21"/>
  <c r="H66" i="21"/>
  <c r="G66" i="21"/>
  <c r="H65" i="21"/>
  <c r="G65" i="21"/>
  <c r="G64" i="21"/>
  <c r="H64" i="21" s="1"/>
  <c r="H63" i="21"/>
  <c r="G63" i="21"/>
  <c r="H62" i="21"/>
  <c r="G62" i="21"/>
  <c r="H61" i="21"/>
  <c r="G61" i="21"/>
  <c r="G60" i="21"/>
  <c r="H60" i="21" s="1"/>
  <c r="H59" i="21"/>
  <c r="G59" i="21"/>
  <c r="H58" i="21"/>
  <c r="G58" i="21"/>
  <c r="H57" i="21"/>
  <c r="G57" i="21"/>
  <c r="G56" i="21"/>
  <c r="H56" i="21" s="1"/>
  <c r="H55" i="21"/>
  <c r="G55" i="21"/>
  <c r="H54" i="21"/>
  <c r="G54" i="21"/>
  <c r="H53" i="21"/>
  <c r="G53" i="21"/>
  <c r="G365" i="12"/>
  <c r="H365" i="12" s="1"/>
  <c r="H364" i="12"/>
  <c r="G364" i="12"/>
  <c r="H363" i="12"/>
  <c r="G363" i="12"/>
  <c r="G362" i="12"/>
  <c r="H362" i="12" s="1"/>
  <c r="G361" i="12"/>
  <c r="H361" i="12" s="1"/>
  <c r="H360" i="12"/>
  <c r="G360" i="12"/>
  <c r="H359" i="12"/>
  <c r="G359" i="12"/>
  <c r="G358" i="12"/>
  <c r="H358" i="12" s="1"/>
  <c r="G357" i="12"/>
  <c r="H357" i="12" s="1"/>
  <c r="H356" i="12"/>
  <c r="G356" i="12"/>
  <c r="H355" i="12"/>
  <c r="G355" i="12"/>
  <c r="G354" i="12"/>
  <c r="H354" i="12" s="1"/>
  <c r="G353" i="12"/>
  <c r="H353" i="12" s="1"/>
  <c r="H352" i="12"/>
  <c r="G352" i="12"/>
  <c r="H351" i="12"/>
  <c r="G351" i="12"/>
  <c r="G350" i="12"/>
  <c r="H350" i="12" s="1"/>
  <c r="G349" i="12"/>
  <c r="H349" i="12" s="1"/>
  <c r="H348" i="12"/>
  <c r="G348" i="12"/>
  <c r="H347" i="12"/>
  <c r="G347" i="12"/>
  <c r="G346" i="12"/>
  <c r="H346" i="12" s="1"/>
  <c r="G345" i="12"/>
  <c r="H345" i="12" s="1"/>
  <c r="H344" i="12"/>
  <c r="G344" i="12"/>
  <c r="H343" i="12"/>
  <c r="G343" i="12"/>
  <c r="G342" i="12"/>
  <c r="H342" i="12" s="1"/>
  <c r="G341" i="12"/>
  <c r="H341" i="12" s="1"/>
  <c r="H340" i="12"/>
  <c r="G340" i="12"/>
  <c r="H339" i="12"/>
  <c r="G339" i="12"/>
  <c r="G338" i="12"/>
  <c r="H338" i="12" s="1"/>
  <c r="G337" i="12"/>
  <c r="H337" i="12" s="1"/>
  <c r="H336" i="12"/>
  <c r="G336" i="12"/>
  <c r="H335" i="12"/>
  <c r="G335" i="12"/>
  <c r="G334" i="12"/>
  <c r="H334" i="12" s="1"/>
  <c r="G333" i="12"/>
  <c r="H333" i="12" s="1"/>
  <c r="H332" i="12"/>
  <c r="G332" i="12"/>
  <c r="H331" i="12"/>
  <c r="G331" i="12"/>
  <c r="G330" i="12"/>
  <c r="H330" i="12" s="1"/>
  <c r="G329" i="12"/>
  <c r="H329" i="12" s="1"/>
  <c r="H328" i="12"/>
  <c r="G328" i="12"/>
  <c r="H327" i="12"/>
  <c r="G327" i="12"/>
  <c r="G326" i="12"/>
  <c r="H326" i="12" s="1"/>
  <c r="G325" i="12"/>
  <c r="H325" i="12" s="1"/>
  <c r="H324" i="12"/>
  <c r="G324" i="12"/>
  <c r="H323" i="12"/>
  <c r="G323" i="12"/>
  <c r="G322" i="12"/>
  <c r="H322" i="12" s="1"/>
  <c r="G321" i="12"/>
  <c r="H321" i="12" s="1"/>
  <c r="H320" i="12"/>
  <c r="G320" i="12"/>
  <c r="H319" i="12"/>
  <c r="G319" i="12"/>
  <c r="G318" i="12"/>
  <c r="H318" i="12" s="1"/>
  <c r="G317" i="12"/>
  <c r="H317" i="12" s="1"/>
  <c r="H316" i="12"/>
  <c r="G316" i="12"/>
  <c r="H315" i="12"/>
  <c r="G315" i="12"/>
  <c r="G314" i="12"/>
  <c r="H314" i="12" s="1"/>
  <c r="G313" i="12"/>
  <c r="H313" i="12" s="1"/>
  <c r="H312" i="12"/>
  <c r="G312" i="12"/>
  <c r="H311" i="12"/>
  <c r="G311" i="12"/>
  <c r="G310" i="12"/>
  <c r="H310" i="12" s="1"/>
  <c r="G309" i="12"/>
  <c r="H309" i="12" s="1"/>
  <c r="H308" i="12"/>
  <c r="G308" i="12"/>
  <c r="H307" i="12"/>
  <c r="G307" i="12"/>
  <c r="H306" i="12"/>
  <c r="G306" i="12"/>
  <c r="G305" i="12"/>
  <c r="H305" i="12" s="1"/>
  <c r="H304" i="12"/>
  <c r="G304" i="12"/>
  <c r="H303" i="12"/>
  <c r="G303" i="12"/>
  <c r="G302" i="12"/>
  <c r="H302" i="12" s="1"/>
  <c r="G301" i="12"/>
  <c r="H301" i="12" s="1"/>
  <c r="H300" i="12"/>
  <c r="G300" i="12"/>
  <c r="H299" i="12"/>
  <c r="G299" i="12"/>
  <c r="H298" i="12"/>
  <c r="G298" i="12"/>
  <c r="G297" i="12"/>
  <c r="H297" i="12" s="1"/>
  <c r="H296" i="12"/>
  <c r="G296" i="12"/>
  <c r="H295" i="12"/>
  <c r="G295" i="12"/>
  <c r="G294" i="12"/>
  <c r="H294" i="12" s="1"/>
  <c r="G293" i="12"/>
  <c r="H293" i="12" s="1"/>
  <c r="H292" i="12"/>
  <c r="G292" i="12"/>
  <c r="H291" i="12"/>
  <c r="G291" i="12"/>
  <c r="H290" i="12"/>
  <c r="G290" i="12"/>
  <c r="G289" i="12"/>
  <c r="H289" i="12" s="1"/>
  <c r="H288" i="12"/>
  <c r="G288" i="12"/>
  <c r="H287" i="12"/>
  <c r="G287" i="12"/>
  <c r="G286" i="12"/>
  <c r="H286" i="12" s="1"/>
  <c r="G285" i="12"/>
  <c r="H285" i="12" s="1"/>
  <c r="H284" i="12"/>
  <c r="G284" i="12"/>
  <c r="H283" i="12"/>
  <c r="G283" i="12"/>
  <c r="H282" i="12"/>
  <c r="G282" i="12"/>
  <c r="G281" i="12"/>
  <c r="H281" i="12" s="1"/>
  <c r="H280" i="12"/>
  <c r="G280" i="12"/>
  <c r="H279" i="12"/>
  <c r="G279" i="12"/>
  <c r="G278" i="12"/>
  <c r="H278" i="12" s="1"/>
  <c r="G277" i="12"/>
  <c r="H277" i="12" s="1"/>
  <c r="H276" i="12"/>
  <c r="G276" i="12"/>
  <c r="H275" i="12"/>
  <c r="G275" i="12"/>
  <c r="H274" i="12"/>
  <c r="G274" i="12"/>
  <c r="G273" i="12"/>
  <c r="H273" i="12" s="1"/>
  <c r="H272" i="12"/>
  <c r="G272" i="12"/>
  <c r="H271" i="12"/>
  <c r="G271" i="12"/>
  <c r="G270" i="12"/>
  <c r="H270" i="12" s="1"/>
  <c r="G269" i="12"/>
  <c r="H269" i="12" s="1"/>
  <c r="H268" i="12"/>
  <c r="G268" i="12"/>
  <c r="H267" i="12"/>
  <c r="G267" i="12"/>
  <c r="H266" i="12"/>
  <c r="G266" i="12"/>
  <c r="G265" i="12"/>
  <c r="H265" i="12" s="1"/>
  <c r="H264" i="12"/>
  <c r="G264" i="12"/>
  <c r="H263" i="12"/>
  <c r="G263" i="12"/>
  <c r="G262" i="12"/>
  <c r="H262" i="12" s="1"/>
  <c r="G261" i="12"/>
  <c r="H261" i="12" s="1"/>
  <c r="H260" i="12"/>
  <c r="G260" i="12"/>
  <c r="H259" i="12"/>
  <c r="G259" i="12"/>
  <c r="H258" i="12"/>
  <c r="G258" i="12"/>
  <c r="G257" i="12"/>
  <c r="H257" i="12" s="1"/>
  <c r="H256" i="12"/>
  <c r="G256" i="12"/>
  <c r="H255" i="12"/>
  <c r="G255" i="12"/>
  <c r="G254" i="12"/>
  <c r="H254" i="12" s="1"/>
  <c r="G253" i="12"/>
  <c r="H253" i="12" s="1"/>
  <c r="H252" i="12"/>
  <c r="G252" i="12"/>
  <c r="H251" i="12"/>
  <c r="G251" i="12"/>
  <c r="H250" i="12"/>
  <c r="G250" i="12"/>
  <c r="G249" i="12"/>
  <c r="H249" i="12" s="1"/>
  <c r="H248" i="12"/>
  <c r="G248" i="12"/>
  <c r="H247" i="12"/>
  <c r="G247" i="12"/>
  <c r="G246" i="12"/>
  <c r="H246" i="12" s="1"/>
  <c r="G245" i="12"/>
  <c r="H245" i="12" s="1"/>
  <c r="H244" i="12"/>
  <c r="G244" i="12"/>
  <c r="H243" i="12"/>
  <c r="G243" i="12"/>
  <c r="H242" i="12"/>
  <c r="G242" i="12"/>
  <c r="G241" i="12"/>
  <c r="H241" i="12" s="1"/>
  <c r="H240" i="12"/>
  <c r="G240" i="12"/>
  <c r="H239" i="12"/>
  <c r="G239" i="12"/>
  <c r="G238" i="12"/>
  <c r="H238" i="12" s="1"/>
  <c r="G237" i="12"/>
  <c r="H237" i="12" s="1"/>
  <c r="H236" i="12"/>
  <c r="G236" i="12"/>
  <c r="H235" i="12"/>
  <c r="G235" i="12"/>
  <c r="H234" i="12"/>
  <c r="G234" i="12"/>
  <c r="G233" i="12"/>
  <c r="H233" i="12" s="1"/>
  <c r="H232" i="12"/>
  <c r="G232" i="12"/>
  <c r="H231" i="12"/>
  <c r="G231" i="12"/>
  <c r="G230" i="12"/>
  <c r="H230" i="12" s="1"/>
  <c r="G229" i="12"/>
  <c r="H229" i="12" s="1"/>
  <c r="H228" i="12"/>
  <c r="G228" i="12"/>
  <c r="G227" i="12"/>
  <c r="H227" i="12" s="1"/>
  <c r="G226" i="12"/>
  <c r="H226" i="12" s="1"/>
  <c r="G225" i="12"/>
  <c r="H225" i="12" s="1"/>
  <c r="H224" i="12"/>
  <c r="G224" i="12"/>
  <c r="G223" i="12"/>
  <c r="H223" i="12" s="1"/>
  <c r="G222" i="12"/>
  <c r="H222" i="12" s="1"/>
  <c r="G221" i="12"/>
  <c r="H221" i="12" s="1"/>
  <c r="H220" i="12"/>
  <c r="G220" i="12"/>
  <c r="G219" i="12"/>
  <c r="H219" i="12" s="1"/>
  <c r="G218" i="12"/>
  <c r="H218" i="12" s="1"/>
  <c r="G217" i="12"/>
  <c r="H217" i="12" s="1"/>
  <c r="H216" i="12"/>
  <c r="G216" i="12"/>
  <c r="G215" i="12"/>
  <c r="H215" i="12" s="1"/>
  <c r="G214" i="12"/>
  <c r="H214" i="12" s="1"/>
  <c r="G213" i="12"/>
  <c r="H213" i="12" s="1"/>
  <c r="H212" i="12"/>
  <c r="G212" i="12"/>
  <c r="G211" i="12"/>
  <c r="H211" i="12" s="1"/>
  <c r="G210" i="12"/>
  <c r="H210" i="12" s="1"/>
  <c r="G209" i="12"/>
  <c r="H209" i="12" s="1"/>
  <c r="H208" i="12"/>
  <c r="G208" i="12"/>
  <c r="G207" i="12"/>
  <c r="H207" i="12" s="1"/>
  <c r="G206" i="12"/>
  <c r="H206" i="12" s="1"/>
  <c r="G205" i="12"/>
  <c r="H205" i="12" s="1"/>
  <c r="H204" i="12"/>
  <c r="G204" i="12"/>
  <c r="G203" i="12"/>
  <c r="H203" i="12" s="1"/>
  <c r="G202" i="12"/>
  <c r="H202" i="12" s="1"/>
  <c r="G201" i="12"/>
  <c r="H201" i="12" s="1"/>
  <c r="H200" i="12"/>
  <c r="G200" i="12"/>
  <c r="G199" i="12"/>
  <c r="H199" i="12" s="1"/>
  <c r="G198" i="12"/>
  <c r="H198" i="12" s="1"/>
  <c r="G197" i="12"/>
  <c r="H197" i="12" s="1"/>
  <c r="H196" i="12"/>
  <c r="G196" i="12"/>
  <c r="G195" i="12"/>
  <c r="H195" i="12" s="1"/>
  <c r="H194" i="12"/>
  <c r="G194" i="12"/>
  <c r="G193" i="12"/>
  <c r="H193" i="12" s="1"/>
  <c r="H192" i="12"/>
  <c r="G192" i="12"/>
  <c r="G191" i="12"/>
  <c r="H191" i="12" s="1"/>
  <c r="H190" i="12"/>
  <c r="G190" i="12"/>
  <c r="G189" i="12"/>
  <c r="H189" i="12" s="1"/>
  <c r="H188" i="12"/>
  <c r="G188" i="12"/>
  <c r="G187" i="12"/>
  <c r="H187" i="12" s="1"/>
  <c r="H186" i="12"/>
  <c r="G186" i="12"/>
  <c r="G185" i="12"/>
  <c r="H185" i="12" s="1"/>
  <c r="H184" i="12"/>
  <c r="G184" i="12"/>
  <c r="G183" i="12"/>
  <c r="H183" i="12" s="1"/>
  <c r="H182" i="12"/>
  <c r="G182" i="12"/>
  <c r="G181" i="12"/>
  <c r="H181" i="12" s="1"/>
  <c r="H180" i="12"/>
  <c r="G180" i="12"/>
  <c r="G179" i="12"/>
  <c r="H179" i="12" s="1"/>
  <c r="H178" i="12"/>
  <c r="G178" i="12"/>
  <c r="G177" i="12"/>
  <c r="H177" i="12" s="1"/>
  <c r="H176" i="12"/>
  <c r="G176" i="12"/>
  <c r="G175" i="12"/>
  <c r="H175" i="12" s="1"/>
  <c r="H174" i="12"/>
  <c r="G174" i="12"/>
  <c r="G173" i="12"/>
  <c r="H173" i="12" s="1"/>
  <c r="H172" i="12"/>
  <c r="G172" i="12"/>
  <c r="G171" i="12"/>
  <c r="H171" i="12" s="1"/>
  <c r="H170" i="12"/>
  <c r="G170" i="12"/>
  <c r="G169" i="12"/>
  <c r="H169" i="12" s="1"/>
  <c r="H168" i="12"/>
  <c r="G168" i="12"/>
  <c r="G167" i="12"/>
  <c r="H167" i="12" s="1"/>
  <c r="H166" i="12"/>
  <c r="G166" i="12"/>
  <c r="G165" i="12"/>
  <c r="H165" i="12" s="1"/>
  <c r="H164" i="12"/>
  <c r="G164" i="12"/>
  <c r="G163" i="12"/>
  <c r="H163" i="12" s="1"/>
  <c r="H162" i="12"/>
  <c r="G162" i="12"/>
  <c r="G161" i="12"/>
  <c r="H161" i="12" s="1"/>
  <c r="H160" i="12"/>
  <c r="G160" i="12"/>
  <c r="G159" i="12"/>
  <c r="H159" i="12" s="1"/>
  <c r="H158" i="12"/>
  <c r="G158" i="12"/>
  <c r="G157" i="12"/>
  <c r="H157" i="12" s="1"/>
  <c r="H156" i="12"/>
  <c r="G156" i="12"/>
  <c r="G155" i="12"/>
  <c r="H155" i="12" s="1"/>
  <c r="H154" i="12"/>
  <c r="G154" i="12"/>
  <c r="G153" i="12"/>
  <c r="H153" i="12" s="1"/>
  <c r="H152" i="12"/>
  <c r="G152" i="12"/>
  <c r="G151" i="12"/>
  <c r="H151" i="12" s="1"/>
  <c r="H150" i="12"/>
  <c r="G150" i="12"/>
  <c r="G149" i="12"/>
  <c r="H149" i="12" s="1"/>
  <c r="H148" i="12"/>
  <c r="G148" i="12"/>
  <c r="G147" i="12"/>
  <c r="H147" i="12" s="1"/>
  <c r="H146" i="12"/>
  <c r="G146" i="12"/>
  <c r="G145" i="12"/>
  <c r="H145" i="12" s="1"/>
  <c r="H144" i="12"/>
  <c r="G144" i="12"/>
  <c r="G143" i="12"/>
  <c r="H143" i="12" s="1"/>
  <c r="H142" i="12"/>
  <c r="G142" i="12"/>
  <c r="G141" i="12"/>
  <c r="H141" i="12" s="1"/>
  <c r="H140" i="12"/>
  <c r="G140" i="12"/>
  <c r="G139" i="12"/>
  <c r="H139" i="12" s="1"/>
  <c r="H138" i="12"/>
  <c r="G138" i="12"/>
  <c r="G137" i="12"/>
  <c r="H137" i="12" s="1"/>
  <c r="H136" i="12"/>
  <c r="G136" i="12"/>
  <c r="G135" i="12"/>
  <c r="H135" i="12" s="1"/>
  <c r="H134" i="12"/>
  <c r="G134" i="12"/>
  <c r="G133" i="12"/>
  <c r="H133" i="12" s="1"/>
  <c r="H132" i="12"/>
  <c r="G132" i="12"/>
  <c r="G131" i="12"/>
  <c r="H131" i="12" s="1"/>
  <c r="H130" i="12"/>
  <c r="G130" i="12"/>
  <c r="H129" i="12"/>
  <c r="G129" i="12"/>
  <c r="H128" i="12"/>
  <c r="G128" i="12"/>
  <c r="G127" i="12"/>
  <c r="H127" i="12" s="1"/>
  <c r="H126" i="12"/>
  <c r="G126" i="12"/>
  <c r="H125" i="12"/>
  <c r="G125" i="12"/>
  <c r="H124" i="12"/>
  <c r="G124" i="12"/>
  <c r="G123" i="12"/>
  <c r="H123" i="12" s="1"/>
  <c r="H122" i="12"/>
  <c r="G122" i="12"/>
  <c r="H121" i="12"/>
  <c r="G121" i="12"/>
  <c r="H120" i="12"/>
  <c r="G120" i="12"/>
  <c r="G119" i="12"/>
  <c r="H119" i="12" s="1"/>
  <c r="H118" i="12"/>
  <c r="G118" i="12"/>
  <c r="H117" i="12"/>
  <c r="G117" i="12"/>
  <c r="H116" i="12"/>
  <c r="G116" i="12"/>
  <c r="G115" i="12"/>
  <c r="H115" i="12" s="1"/>
  <c r="H114" i="12"/>
  <c r="G114" i="12"/>
  <c r="H113" i="12"/>
  <c r="G113" i="12"/>
  <c r="H112" i="12"/>
  <c r="G112" i="12"/>
  <c r="G111" i="12"/>
  <c r="H111" i="12" s="1"/>
  <c r="H110" i="12"/>
  <c r="G110" i="12"/>
  <c r="H109" i="12"/>
  <c r="G109" i="12"/>
  <c r="H108" i="12"/>
  <c r="G108" i="12"/>
  <c r="G107" i="12"/>
  <c r="H107" i="12" s="1"/>
  <c r="H106" i="12"/>
  <c r="G106" i="12"/>
  <c r="H105" i="12"/>
  <c r="G105" i="12"/>
  <c r="H104" i="12"/>
  <c r="G104" i="12"/>
  <c r="G103" i="12"/>
  <c r="H103" i="12" s="1"/>
  <c r="H102" i="12"/>
  <c r="G102" i="12"/>
  <c r="H101" i="12"/>
  <c r="G101" i="12"/>
  <c r="H100" i="12"/>
  <c r="G100" i="12"/>
  <c r="G99" i="12"/>
  <c r="H99" i="12" s="1"/>
  <c r="H98" i="12"/>
  <c r="G98" i="12"/>
  <c r="H97" i="12"/>
  <c r="G97" i="12"/>
  <c r="H96" i="12"/>
  <c r="G96" i="12"/>
  <c r="G95" i="12"/>
  <c r="H95" i="12" s="1"/>
  <c r="H94" i="12"/>
  <c r="G94" i="12"/>
  <c r="H93" i="12"/>
  <c r="G93" i="12"/>
  <c r="H92" i="12"/>
  <c r="G92" i="12"/>
  <c r="G91" i="12"/>
  <c r="H91" i="12" s="1"/>
  <c r="H90" i="12"/>
  <c r="G90" i="12"/>
  <c r="H89" i="12"/>
  <c r="G89" i="12"/>
  <c r="H88" i="12"/>
  <c r="G88" i="12"/>
  <c r="G87" i="12"/>
  <c r="H87" i="12" s="1"/>
  <c r="H86" i="12"/>
  <c r="G86" i="12"/>
  <c r="H85" i="12"/>
  <c r="G85" i="12"/>
  <c r="H84" i="12"/>
  <c r="G84" i="12"/>
  <c r="G83" i="12"/>
  <c r="H83" i="12" s="1"/>
  <c r="H82" i="12"/>
  <c r="G82" i="12"/>
  <c r="H81" i="12"/>
  <c r="G81" i="12"/>
  <c r="H80" i="12"/>
  <c r="G80" i="12"/>
  <c r="G79" i="12"/>
  <c r="H79" i="12" s="1"/>
  <c r="H78" i="12"/>
  <c r="G78" i="12"/>
  <c r="H77" i="12"/>
  <c r="G77" i="12"/>
  <c r="H76" i="12"/>
  <c r="G76" i="12"/>
  <c r="G75" i="12"/>
  <c r="H75" i="12" s="1"/>
  <c r="H74" i="12"/>
  <c r="G74" i="12"/>
  <c r="H73" i="12"/>
  <c r="G73" i="12"/>
  <c r="H72" i="12"/>
  <c r="G72" i="12"/>
  <c r="G71" i="12"/>
  <c r="H71" i="12" s="1"/>
  <c r="H70" i="12"/>
  <c r="G70" i="12"/>
  <c r="H69" i="12"/>
  <c r="G69" i="12"/>
  <c r="H68" i="12"/>
  <c r="G68" i="12"/>
  <c r="G67" i="12"/>
  <c r="H67" i="12" s="1"/>
  <c r="H66" i="12"/>
  <c r="G66" i="12"/>
  <c r="H65" i="12"/>
  <c r="G65" i="12"/>
  <c r="H64" i="12"/>
  <c r="G64" i="12"/>
  <c r="G63" i="12"/>
  <c r="H63" i="12" s="1"/>
  <c r="H62" i="12"/>
  <c r="G62" i="12"/>
  <c r="H61" i="12"/>
  <c r="G61" i="12"/>
  <c r="H60" i="12"/>
  <c r="G60" i="12"/>
  <c r="G59" i="12"/>
  <c r="H59" i="12" s="1"/>
  <c r="H58" i="12"/>
  <c r="G58" i="12"/>
  <c r="H57" i="12"/>
  <c r="G57" i="12"/>
  <c r="H56" i="12"/>
  <c r="G56" i="12"/>
  <c r="G55" i="12"/>
  <c r="H55" i="12" s="1"/>
  <c r="H54" i="12"/>
  <c r="G54" i="12"/>
  <c r="G53" i="12"/>
  <c r="H53" i="12" s="1"/>
  <c r="G365" i="13"/>
  <c r="H365" i="13" s="1"/>
  <c r="G364" i="13"/>
  <c r="H364" i="13" s="1"/>
  <c r="H363" i="13"/>
  <c r="G363" i="13"/>
  <c r="G362" i="13"/>
  <c r="H362" i="13" s="1"/>
  <c r="G361" i="13"/>
  <c r="H361" i="13" s="1"/>
  <c r="G360" i="13"/>
  <c r="H360" i="13" s="1"/>
  <c r="H359" i="13"/>
  <c r="G359" i="13"/>
  <c r="G358" i="13"/>
  <c r="H358" i="13" s="1"/>
  <c r="G357" i="13"/>
  <c r="H357" i="13" s="1"/>
  <c r="G356" i="13"/>
  <c r="H356" i="13" s="1"/>
  <c r="H355" i="13"/>
  <c r="G355" i="13"/>
  <c r="G354" i="13"/>
  <c r="H354" i="13" s="1"/>
  <c r="G353" i="13"/>
  <c r="H353" i="13" s="1"/>
  <c r="G352" i="13"/>
  <c r="H352" i="13" s="1"/>
  <c r="H351" i="13"/>
  <c r="G351" i="13"/>
  <c r="G350" i="13"/>
  <c r="H350" i="13" s="1"/>
  <c r="G349" i="13"/>
  <c r="H349" i="13" s="1"/>
  <c r="G348" i="13"/>
  <c r="H348" i="13" s="1"/>
  <c r="H347" i="13"/>
  <c r="G347" i="13"/>
  <c r="G346" i="13"/>
  <c r="H346" i="13" s="1"/>
  <c r="G345" i="13"/>
  <c r="H345" i="13" s="1"/>
  <c r="G344" i="13"/>
  <c r="H344" i="13" s="1"/>
  <c r="H343" i="13"/>
  <c r="G343" i="13"/>
  <c r="G342" i="13"/>
  <c r="H342" i="13" s="1"/>
  <c r="G341" i="13"/>
  <c r="H341" i="13" s="1"/>
  <c r="G340" i="13"/>
  <c r="H340" i="13" s="1"/>
  <c r="H339" i="13"/>
  <c r="G339" i="13"/>
  <c r="G338" i="13"/>
  <c r="H338" i="13" s="1"/>
  <c r="G337" i="13"/>
  <c r="H337" i="13" s="1"/>
  <c r="G336" i="13"/>
  <c r="H336" i="13" s="1"/>
  <c r="H335" i="13"/>
  <c r="G335" i="13"/>
  <c r="G334" i="13"/>
  <c r="H334" i="13" s="1"/>
  <c r="G333" i="13"/>
  <c r="H333" i="13" s="1"/>
  <c r="G332" i="13"/>
  <c r="H332" i="13" s="1"/>
  <c r="H331" i="13"/>
  <c r="G331" i="13"/>
  <c r="G330" i="13"/>
  <c r="H330" i="13" s="1"/>
  <c r="G329" i="13"/>
  <c r="H329" i="13" s="1"/>
  <c r="G328" i="13"/>
  <c r="H328" i="13" s="1"/>
  <c r="H327" i="13"/>
  <c r="G327" i="13"/>
  <c r="G326" i="13"/>
  <c r="H326" i="13" s="1"/>
  <c r="G325" i="13"/>
  <c r="H325" i="13" s="1"/>
  <c r="G324" i="13"/>
  <c r="H324" i="13" s="1"/>
  <c r="H323" i="13"/>
  <c r="G323" i="13"/>
  <c r="G322" i="13"/>
  <c r="H322" i="13" s="1"/>
  <c r="G321" i="13"/>
  <c r="H321" i="13" s="1"/>
  <c r="G320" i="13"/>
  <c r="H320" i="13" s="1"/>
  <c r="H319" i="13"/>
  <c r="G319" i="13"/>
  <c r="G318" i="13"/>
  <c r="H318" i="13" s="1"/>
  <c r="G317" i="13"/>
  <c r="H317" i="13" s="1"/>
  <c r="G316" i="13"/>
  <c r="H316" i="13" s="1"/>
  <c r="H315" i="13"/>
  <c r="G315" i="13"/>
  <c r="G314" i="13"/>
  <c r="H314" i="13" s="1"/>
  <c r="G313" i="13"/>
  <c r="H313" i="13" s="1"/>
  <c r="G312" i="13"/>
  <c r="H312" i="13" s="1"/>
  <c r="H311" i="13"/>
  <c r="G311" i="13"/>
  <c r="G310" i="13"/>
  <c r="H310" i="13" s="1"/>
  <c r="G309" i="13"/>
  <c r="H309" i="13" s="1"/>
  <c r="G308" i="13"/>
  <c r="H308" i="13" s="1"/>
  <c r="H307" i="13"/>
  <c r="G307" i="13"/>
  <c r="G306" i="13"/>
  <c r="H306" i="13" s="1"/>
  <c r="G305" i="13"/>
  <c r="H305" i="13" s="1"/>
  <c r="G304" i="13"/>
  <c r="H304" i="13" s="1"/>
  <c r="H303" i="13"/>
  <c r="G303" i="13"/>
  <c r="G302" i="13"/>
  <c r="H302" i="13" s="1"/>
  <c r="G301" i="13"/>
  <c r="H301" i="13" s="1"/>
  <c r="G300" i="13"/>
  <c r="H300" i="13" s="1"/>
  <c r="H299" i="13"/>
  <c r="G299" i="13"/>
  <c r="G298" i="13"/>
  <c r="H298" i="13" s="1"/>
  <c r="G297" i="13"/>
  <c r="H297" i="13" s="1"/>
  <c r="G296" i="13"/>
  <c r="H296" i="13" s="1"/>
  <c r="H295" i="13"/>
  <c r="G295" i="13"/>
  <c r="G294" i="13"/>
  <c r="H294" i="13" s="1"/>
  <c r="G293" i="13"/>
  <c r="H293" i="13" s="1"/>
  <c r="G292" i="13"/>
  <c r="H292" i="13" s="1"/>
  <c r="H291" i="13"/>
  <c r="G291" i="13"/>
  <c r="G290" i="13"/>
  <c r="H290" i="13" s="1"/>
  <c r="G289" i="13"/>
  <c r="H289" i="13" s="1"/>
  <c r="G288" i="13"/>
  <c r="H288" i="13" s="1"/>
  <c r="H287" i="13"/>
  <c r="G287" i="13"/>
  <c r="G286" i="13"/>
  <c r="H286" i="13" s="1"/>
  <c r="G285" i="13"/>
  <c r="H285" i="13" s="1"/>
  <c r="G284" i="13"/>
  <c r="H284" i="13" s="1"/>
  <c r="H283" i="13"/>
  <c r="G283" i="13"/>
  <c r="G282" i="13"/>
  <c r="H282" i="13" s="1"/>
  <c r="G281" i="13"/>
  <c r="H281" i="13" s="1"/>
  <c r="G280" i="13"/>
  <c r="H280" i="13" s="1"/>
  <c r="H279" i="13"/>
  <c r="G279" i="13"/>
  <c r="G278" i="13"/>
  <c r="H278" i="13" s="1"/>
  <c r="G277" i="13"/>
  <c r="H277" i="13" s="1"/>
  <c r="G276" i="13"/>
  <c r="H276" i="13" s="1"/>
  <c r="H275" i="13"/>
  <c r="G275" i="13"/>
  <c r="G274" i="13"/>
  <c r="H274" i="13" s="1"/>
  <c r="G273" i="13"/>
  <c r="H273" i="13" s="1"/>
  <c r="G272" i="13"/>
  <c r="H272" i="13" s="1"/>
  <c r="H271" i="13"/>
  <c r="G271" i="13"/>
  <c r="G270" i="13"/>
  <c r="H270" i="13" s="1"/>
  <c r="G269" i="13"/>
  <c r="H269" i="13" s="1"/>
  <c r="G268" i="13"/>
  <c r="H268" i="13" s="1"/>
  <c r="H267" i="13"/>
  <c r="G267" i="13"/>
  <c r="G266" i="13"/>
  <c r="H266" i="13" s="1"/>
  <c r="G265" i="13"/>
  <c r="H265" i="13" s="1"/>
  <c r="G264" i="13"/>
  <c r="H264" i="13" s="1"/>
  <c r="H263" i="13"/>
  <c r="G263" i="13"/>
  <c r="G262" i="13"/>
  <c r="H262" i="13" s="1"/>
  <c r="G261" i="13"/>
  <c r="H261" i="13" s="1"/>
  <c r="G260" i="13"/>
  <c r="H260" i="13" s="1"/>
  <c r="H259" i="13"/>
  <c r="G259" i="13"/>
  <c r="G258" i="13"/>
  <c r="H258" i="13" s="1"/>
  <c r="G257" i="13"/>
  <c r="H257" i="13" s="1"/>
  <c r="G256" i="13"/>
  <c r="H256" i="13" s="1"/>
  <c r="H255" i="13"/>
  <c r="G255" i="13"/>
  <c r="G254" i="13"/>
  <c r="H254" i="13" s="1"/>
  <c r="G253" i="13"/>
  <c r="H253" i="13" s="1"/>
  <c r="G252" i="13"/>
  <c r="H252" i="13" s="1"/>
  <c r="H251" i="13"/>
  <c r="G251" i="13"/>
  <c r="G250" i="13"/>
  <c r="H250" i="13" s="1"/>
  <c r="G249" i="13"/>
  <c r="H249" i="13" s="1"/>
  <c r="G248" i="13"/>
  <c r="H248" i="13" s="1"/>
  <c r="H247" i="13"/>
  <c r="G247" i="13"/>
  <c r="H246" i="13"/>
  <c r="G246" i="13"/>
  <c r="G245" i="13"/>
  <c r="H245" i="13" s="1"/>
  <c r="G244" i="13"/>
  <c r="H244" i="13" s="1"/>
  <c r="H243" i="13"/>
  <c r="G243" i="13"/>
  <c r="H242" i="13"/>
  <c r="G242" i="13"/>
  <c r="G241" i="13"/>
  <c r="H241" i="13" s="1"/>
  <c r="G240" i="13"/>
  <c r="H240" i="13" s="1"/>
  <c r="H239" i="13"/>
  <c r="G239" i="13"/>
  <c r="H238" i="13"/>
  <c r="G238" i="13"/>
  <c r="G237" i="13"/>
  <c r="H237" i="13" s="1"/>
  <c r="G236" i="13"/>
  <c r="H236" i="13" s="1"/>
  <c r="H235" i="13"/>
  <c r="G235" i="13"/>
  <c r="H234" i="13"/>
  <c r="G234" i="13"/>
  <c r="G233" i="13"/>
  <c r="H233" i="13" s="1"/>
  <c r="G232" i="13"/>
  <c r="H232" i="13" s="1"/>
  <c r="H231" i="13"/>
  <c r="G231" i="13"/>
  <c r="H230" i="13"/>
  <c r="G230" i="13"/>
  <c r="G229" i="13"/>
  <c r="H229" i="13" s="1"/>
  <c r="G228" i="13"/>
  <c r="H228" i="13" s="1"/>
  <c r="H227" i="13"/>
  <c r="G227" i="13"/>
  <c r="H226" i="13"/>
  <c r="G226" i="13"/>
  <c r="G225" i="13"/>
  <c r="H225" i="13" s="1"/>
  <c r="G224" i="13"/>
  <c r="H224" i="13" s="1"/>
  <c r="H223" i="13"/>
  <c r="G223" i="13"/>
  <c r="H222" i="13"/>
  <c r="G222" i="13"/>
  <c r="G221" i="13"/>
  <c r="H221" i="13" s="1"/>
  <c r="G220" i="13"/>
  <c r="H220" i="13" s="1"/>
  <c r="H219" i="13"/>
  <c r="G219" i="13"/>
  <c r="H218" i="13"/>
  <c r="G218" i="13"/>
  <c r="G217" i="13"/>
  <c r="H217" i="13" s="1"/>
  <c r="G216" i="13"/>
  <c r="H216" i="13" s="1"/>
  <c r="H215" i="13"/>
  <c r="G215" i="13"/>
  <c r="H214" i="13"/>
  <c r="G214" i="13"/>
  <c r="G213" i="13"/>
  <c r="H213" i="13" s="1"/>
  <c r="G212" i="13"/>
  <c r="H212" i="13" s="1"/>
  <c r="H211" i="13"/>
  <c r="G211" i="13"/>
  <c r="H210" i="13"/>
  <c r="G210" i="13"/>
  <c r="G209" i="13"/>
  <c r="H209" i="13" s="1"/>
  <c r="G208" i="13"/>
  <c r="H208" i="13" s="1"/>
  <c r="H207" i="13"/>
  <c r="G207" i="13"/>
  <c r="H206" i="13"/>
  <c r="G206" i="13"/>
  <c r="G205" i="13"/>
  <c r="H205" i="13" s="1"/>
  <c r="G204" i="13"/>
  <c r="H204" i="13" s="1"/>
  <c r="H203" i="13"/>
  <c r="G203" i="13"/>
  <c r="H202" i="13"/>
  <c r="G202" i="13"/>
  <c r="G201" i="13"/>
  <c r="H201" i="13" s="1"/>
  <c r="G200" i="13"/>
  <c r="H200" i="13" s="1"/>
  <c r="H199" i="13"/>
  <c r="G199" i="13"/>
  <c r="H198" i="13"/>
  <c r="G198" i="13"/>
  <c r="G197" i="13"/>
  <c r="H197" i="13" s="1"/>
  <c r="H196" i="13"/>
  <c r="G196" i="13"/>
  <c r="G195" i="13"/>
  <c r="H195" i="13" s="1"/>
  <c r="H194" i="13"/>
  <c r="G194" i="13"/>
  <c r="G193" i="13"/>
  <c r="H193" i="13" s="1"/>
  <c r="H192" i="13"/>
  <c r="G192" i="13"/>
  <c r="G191" i="13"/>
  <c r="H191" i="13" s="1"/>
  <c r="H190" i="13"/>
  <c r="G190" i="13"/>
  <c r="G189" i="13"/>
  <c r="H189" i="13" s="1"/>
  <c r="H188" i="13"/>
  <c r="G188" i="13"/>
  <c r="G187" i="13"/>
  <c r="H187" i="13" s="1"/>
  <c r="H186" i="13"/>
  <c r="G186" i="13"/>
  <c r="G185" i="13"/>
  <c r="H185" i="13" s="1"/>
  <c r="H184" i="13"/>
  <c r="G184" i="13"/>
  <c r="G183" i="13"/>
  <c r="H183" i="13" s="1"/>
  <c r="H182" i="13"/>
  <c r="G182" i="13"/>
  <c r="G181" i="13"/>
  <c r="H181" i="13" s="1"/>
  <c r="G180" i="13"/>
  <c r="H180" i="13" s="1"/>
  <c r="G179" i="13"/>
  <c r="H179" i="13" s="1"/>
  <c r="H178" i="13"/>
  <c r="G178" i="13"/>
  <c r="G177" i="13"/>
  <c r="H177" i="13" s="1"/>
  <c r="G176" i="13"/>
  <c r="H176" i="13" s="1"/>
  <c r="G175" i="13"/>
  <c r="H175" i="13" s="1"/>
  <c r="H174" i="13"/>
  <c r="G174" i="13"/>
  <c r="G173" i="13"/>
  <c r="H173" i="13" s="1"/>
  <c r="G172" i="13"/>
  <c r="H172" i="13" s="1"/>
  <c r="G171" i="13"/>
  <c r="H171" i="13" s="1"/>
  <c r="H170" i="13"/>
  <c r="G170" i="13"/>
  <c r="G169" i="13"/>
  <c r="H169" i="13" s="1"/>
  <c r="G168" i="13"/>
  <c r="H168" i="13" s="1"/>
  <c r="G167" i="13"/>
  <c r="H167" i="13" s="1"/>
  <c r="H166" i="13"/>
  <c r="G166" i="13"/>
  <c r="G165" i="13"/>
  <c r="H165" i="13" s="1"/>
  <c r="G164" i="13"/>
  <c r="H164" i="13" s="1"/>
  <c r="G163" i="13"/>
  <c r="H163" i="13" s="1"/>
  <c r="H162" i="13"/>
  <c r="G162" i="13"/>
  <c r="G161" i="13"/>
  <c r="H161" i="13" s="1"/>
  <c r="G160" i="13"/>
  <c r="H160" i="13" s="1"/>
  <c r="G159" i="13"/>
  <c r="H159" i="13" s="1"/>
  <c r="H158" i="13"/>
  <c r="G158" i="13"/>
  <c r="G157" i="13"/>
  <c r="H157" i="13" s="1"/>
  <c r="G156" i="13"/>
  <c r="H156" i="13" s="1"/>
  <c r="G155" i="13"/>
  <c r="H155" i="13" s="1"/>
  <c r="H154" i="13"/>
  <c r="G154" i="13"/>
  <c r="G153" i="13"/>
  <c r="H153" i="13" s="1"/>
  <c r="G152" i="13"/>
  <c r="H152" i="13" s="1"/>
  <c r="G151" i="13"/>
  <c r="H151" i="13" s="1"/>
  <c r="H150" i="13"/>
  <c r="G150" i="13"/>
  <c r="G149" i="13"/>
  <c r="H149" i="13" s="1"/>
  <c r="G148" i="13"/>
  <c r="H148" i="13" s="1"/>
  <c r="G147" i="13"/>
  <c r="H147" i="13" s="1"/>
  <c r="H146" i="13"/>
  <c r="G146" i="13"/>
  <c r="G145" i="13"/>
  <c r="H145" i="13" s="1"/>
  <c r="G144" i="13"/>
  <c r="H144" i="13" s="1"/>
  <c r="G143" i="13"/>
  <c r="H143" i="13" s="1"/>
  <c r="H142" i="13"/>
  <c r="G142" i="13"/>
  <c r="G141" i="13"/>
  <c r="H141" i="13" s="1"/>
  <c r="G140" i="13"/>
  <c r="H140" i="13" s="1"/>
  <c r="G139" i="13"/>
  <c r="H139" i="13" s="1"/>
  <c r="H138" i="13"/>
  <c r="G138" i="13"/>
  <c r="G137" i="13"/>
  <c r="H137" i="13" s="1"/>
  <c r="G136" i="13"/>
  <c r="H136" i="13" s="1"/>
  <c r="G135" i="13"/>
  <c r="H135" i="13" s="1"/>
  <c r="H134" i="13"/>
  <c r="G134" i="13"/>
  <c r="G133" i="13"/>
  <c r="H133" i="13" s="1"/>
  <c r="G132" i="13"/>
  <c r="H132" i="13" s="1"/>
  <c r="G131" i="13"/>
  <c r="H131" i="13" s="1"/>
  <c r="H130" i="13"/>
  <c r="G130" i="13"/>
  <c r="G129" i="13"/>
  <c r="H129" i="13" s="1"/>
  <c r="G128" i="13"/>
  <c r="H128" i="13" s="1"/>
  <c r="G127" i="13"/>
  <c r="H127" i="13" s="1"/>
  <c r="H126" i="13"/>
  <c r="G126" i="13"/>
  <c r="G125" i="13"/>
  <c r="H125" i="13" s="1"/>
  <c r="G124" i="13"/>
  <c r="H124" i="13" s="1"/>
  <c r="G123" i="13"/>
  <c r="H123" i="13" s="1"/>
  <c r="H122" i="13"/>
  <c r="G122" i="13"/>
  <c r="G121" i="13"/>
  <c r="H121" i="13" s="1"/>
  <c r="G120" i="13"/>
  <c r="H120" i="13" s="1"/>
  <c r="G119" i="13"/>
  <c r="H119" i="13" s="1"/>
  <c r="H118" i="13"/>
  <c r="G118" i="13"/>
  <c r="G117" i="13"/>
  <c r="H117" i="13" s="1"/>
  <c r="G116" i="13"/>
  <c r="H116" i="13" s="1"/>
  <c r="G115" i="13"/>
  <c r="H115" i="13" s="1"/>
  <c r="H114" i="13"/>
  <c r="G114" i="13"/>
  <c r="G113" i="13"/>
  <c r="H113" i="13" s="1"/>
  <c r="G112" i="13"/>
  <c r="H112" i="13" s="1"/>
  <c r="G111" i="13"/>
  <c r="H111" i="13" s="1"/>
  <c r="H110" i="13"/>
  <c r="G110" i="13"/>
  <c r="G109" i="13"/>
  <c r="H109" i="13" s="1"/>
  <c r="G108" i="13"/>
  <c r="H108" i="13" s="1"/>
  <c r="G107" i="13"/>
  <c r="H107" i="13" s="1"/>
  <c r="H106" i="13"/>
  <c r="G106" i="13"/>
  <c r="G105" i="13"/>
  <c r="H105" i="13" s="1"/>
  <c r="G104" i="13"/>
  <c r="H104" i="13" s="1"/>
  <c r="G103" i="13"/>
  <c r="H103" i="13" s="1"/>
  <c r="H102" i="13"/>
  <c r="G102" i="13"/>
  <c r="G101" i="13"/>
  <c r="H101" i="13" s="1"/>
  <c r="G100" i="13"/>
  <c r="H100" i="13" s="1"/>
  <c r="G99" i="13"/>
  <c r="H99" i="13" s="1"/>
  <c r="H98" i="13"/>
  <c r="G98" i="13"/>
  <c r="G97" i="13"/>
  <c r="H97" i="13" s="1"/>
  <c r="G96" i="13"/>
  <c r="H96" i="13" s="1"/>
  <c r="G95" i="13"/>
  <c r="H95" i="13" s="1"/>
  <c r="H94" i="13"/>
  <c r="G94" i="13"/>
  <c r="G93" i="13"/>
  <c r="H93" i="13" s="1"/>
  <c r="G92" i="13"/>
  <c r="H92" i="13" s="1"/>
  <c r="G91" i="13"/>
  <c r="H91" i="13" s="1"/>
  <c r="H90" i="13"/>
  <c r="G90" i="13"/>
  <c r="G89" i="13"/>
  <c r="H89" i="13" s="1"/>
  <c r="G88" i="13"/>
  <c r="H88" i="13" s="1"/>
  <c r="G87" i="13"/>
  <c r="H87" i="13" s="1"/>
  <c r="H86" i="13"/>
  <c r="G86" i="13"/>
  <c r="G85" i="13"/>
  <c r="H85" i="13" s="1"/>
  <c r="G84" i="13"/>
  <c r="H84" i="13" s="1"/>
  <c r="G83" i="13"/>
  <c r="H83" i="13" s="1"/>
  <c r="H82" i="13"/>
  <c r="G82" i="13"/>
  <c r="G81" i="13"/>
  <c r="H81" i="13" s="1"/>
  <c r="H80" i="13"/>
  <c r="G80" i="13"/>
  <c r="G79" i="13"/>
  <c r="H79" i="13" s="1"/>
  <c r="H78" i="13"/>
  <c r="G78" i="13"/>
  <c r="G77" i="13"/>
  <c r="H77" i="13" s="1"/>
  <c r="H76" i="13"/>
  <c r="G76" i="13"/>
  <c r="G75" i="13"/>
  <c r="H75" i="13" s="1"/>
  <c r="H74" i="13"/>
  <c r="G74" i="13"/>
  <c r="G73" i="13"/>
  <c r="H73" i="13" s="1"/>
  <c r="H72" i="13"/>
  <c r="G72" i="13"/>
  <c r="G71" i="13"/>
  <c r="H71" i="13" s="1"/>
  <c r="H70" i="13"/>
  <c r="G70" i="13"/>
  <c r="G69" i="13"/>
  <c r="H69" i="13" s="1"/>
  <c r="H68" i="13"/>
  <c r="G68" i="13"/>
  <c r="G67" i="13"/>
  <c r="H67" i="13" s="1"/>
  <c r="H66" i="13"/>
  <c r="G66" i="13"/>
  <c r="G65" i="13"/>
  <c r="H65" i="13" s="1"/>
  <c r="H64" i="13"/>
  <c r="G64" i="13"/>
  <c r="G63" i="13"/>
  <c r="H63" i="13" s="1"/>
  <c r="H62" i="13"/>
  <c r="G62" i="13"/>
  <c r="G61" i="13"/>
  <c r="H61" i="13" s="1"/>
  <c r="H60" i="13"/>
  <c r="G60" i="13"/>
  <c r="G59" i="13"/>
  <c r="H59" i="13" s="1"/>
  <c r="H58" i="13"/>
  <c r="G58" i="13"/>
  <c r="G57" i="13"/>
  <c r="H57" i="13" s="1"/>
  <c r="H56" i="13"/>
  <c r="G56" i="13"/>
  <c r="G55" i="13"/>
  <c r="H55" i="13" s="1"/>
  <c r="H54" i="13"/>
  <c r="G54" i="13"/>
  <c r="G53" i="13"/>
  <c r="H53" i="13" s="1"/>
  <c r="G365" i="14"/>
  <c r="H365" i="14" s="1"/>
  <c r="G364" i="14"/>
  <c r="H364" i="14" s="1"/>
  <c r="H363" i="14"/>
  <c r="G363" i="14"/>
  <c r="G362" i="14"/>
  <c r="H362" i="14" s="1"/>
  <c r="G361" i="14"/>
  <c r="H361" i="14" s="1"/>
  <c r="G360" i="14"/>
  <c r="H360" i="14" s="1"/>
  <c r="H359" i="14"/>
  <c r="G359" i="14"/>
  <c r="G358" i="14"/>
  <c r="H358" i="14" s="1"/>
  <c r="G357" i="14"/>
  <c r="H357" i="14" s="1"/>
  <c r="G356" i="14"/>
  <c r="H356" i="14" s="1"/>
  <c r="H355" i="14"/>
  <c r="G355" i="14"/>
  <c r="G354" i="14"/>
  <c r="H354" i="14" s="1"/>
  <c r="G353" i="14"/>
  <c r="H353" i="14" s="1"/>
  <c r="G352" i="14"/>
  <c r="H352" i="14" s="1"/>
  <c r="H351" i="14"/>
  <c r="G351" i="14"/>
  <c r="G350" i="14"/>
  <c r="H350" i="14" s="1"/>
  <c r="G349" i="14"/>
  <c r="H349" i="14" s="1"/>
  <c r="G348" i="14"/>
  <c r="H348" i="14" s="1"/>
  <c r="H347" i="14"/>
  <c r="G347" i="14"/>
  <c r="G346" i="14"/>
  <c r="H346" i="14" s="1"/>
  <c r="G345" i="14"/>
  <c r="H345" i="14" s="1"/>
  <c r="G344" i="14"/>
  <c r="H344" i="14" s="1"/>
  <c r="H343" i="14"/>
  <c r="G343" i="14"/>
  <c r="G342" i="14"/>
  <c r="H342" i="14" s="1"/>
  <c r="G341" i="14"/>
  <c r="H341" i="14" s="1"/>
  <c r="G340" i="14"/>
  <c r="H340" i="14" s="1"/>
  <c r="H339" i="14"/>
  <c r="G339" i="14"/>
  <c r="G338" i="14"/>
  <c r="H338" i="14" s="1"/>
  <c r="G337" i="14"/>
  <c r="H337" i="14" s="1"/>
  <c r="G336" i="14"/>
  <c r="H336" i="14" s="1"/>
  <c r="H335" i="14"/>
  <c r="G335" i="14"/>
  <c r="G334" i="14"/>
  <c r="H334" i="14" s="1"/>
  <c r="G333" i="14"/>
  <c r="H333" i="14" s="1"/>
  <c r="G332" i="14"/>
  <c r="H332" i="14" s="1"/>
  <c r="H331" i="14"/>
  <c r="G331" i="14"/>
  <c r="G330" i="14"/>
  <c r="H330" i="14" s="1"/>
  <c r="G329" i="14"/>
  <c r="H329" i="14" s="1"/>
  <c r="G328" i="14"/>
  <c r="H328" i="14" s="1"/>
  <c r="H327" i="14"/>
  <c r="G327" i="14"/>
  <c r="G326" i="14"/>
  <c r="H326" i="14" s="1"/>
  <c r="G325" i="14"/>
  <c r="H325" i="14" s="1"/>
  <c r="G324" i="14"/>
  <c r="H324" i="14" s="1"/>
  <c r="H323" i="14"/>
  <c r="G323" i="14"/>
  <c r="G322" i="14"/>
  <c r="H322" i="14" s="1"/>
  <c r="G321" i="14"/>
  <c r="H321" i="14" s="1"/>
  <c r="G320" i="14"/>
  <c r="H320" i="14" s="1"/>
  <c r="H319" i="14"/>
  <c r="G319" i="14"/>
  <c r="G318" i="14"/>
  <c r="H318" i="14" s="1"/>
  <c r="G317" i="14"/>
  <c r="H317" i="14" s="1"/>
  <c r="G316" i="14"/>
  <c r="H316" i="14" s="1"/>
  <c r="H315" i="14"/>
  <c r="G315" i="14"/>
  <c r="G314" i="14"/>
  <c r="H314" i="14" s="1"/>
  <c r="G313" i="14"/>
  <c r="H313" i="14" s="1"/>
  <c r="G312" i="14"/>
  <c r="H312" i="14" s="1"/>
  <c r="H311" i="14"/>
  <c r="G311" i="14"/>
  <c r="G310" i="14"/>
  <c r="H310" i="14" s="1"/>
  <c r="G309" i="14"/>
  <c r="H309" i="14" s="1"/>
  <c r="G308" i="14"/>
  <c r="H308" i="14" s="1"/>
  <c r="H307" i="14"/>
  <c r="G307" i="14"/>
  <c r="G306" i="14"/>
  <c r="H306" i="14" s="1"/>
  <c r="G305" i="14"/>
  <c r="H305" i="14" s="1"/>
  <c r="G304" i="14"/>
  <c r="H304" i="14" s="1"/>
  <c r="H303" i="14"/>
  <c r="G303" i="14"/>
  <c r="G302" i="14"/>
  <c r="H302" i="14" s="1"/>
  <c r="G301" i="14"/>
  <c r="H301" i="14" s="1"/>
  <c r="G300" i="14"/>
  <c r="H300" i="14" s="1"/>
  <c r="H299" i="14"/>
  <c r="G299" i="14"/>
  <c r="G298" i="14"/>
  <c r="H298" i="14" s="1"/>
  <c r="G297" i="14"/>
  <c r="H297" i="14" s="1"/>
  <c r="G296" i="14"/>
  <c r="H296" i="14" s="1"/>
  <c r="H295" i="14"/>
  <c r="G295" i="14"/>
  <c r="G294" i="14"/>
  <c r="H294" i="14" s="1"/>
  <c r="G293" i="14"/>
  <c r="H293" i="14" s="1"/>
  <c r="G292" i="14"/>
  <c r="H292" i="14" s="1"/>
  <c r="H291" i="14"/>
  <c r="G291" i="14"/>
  <c r="G290" i="14"/>
  <c r="H290" i="14" s="1"/>
  <c r="G289" i="14"/>
  <c r="H289" i="14" s="1"/>
  <c r="G288" i="14"/>
  <c r="H288" i="14" s="1"/>
  <c r="H287" i="14"/>
  <c r="G287" i="14"/>
  <c r="G286" i="14"/>
  <c r="H286" i="14" s="1"/>
  <c r="G285" i="14"/>
  <c r="H285" i="14" s="1"/>
  <c r="G284" i="14"/>
  <c r="H284" i="14" s="1"/>
  <c r="H283" i="14"/>
  <c r="G283" i="14"/>
  <c r="G282" i="14"/>
  <c r="H282" i="14" s="1"/>
  <c r="G281" i="14"/>
  <c r="H281" i="14" s="1"/>
  <c r="G280" i="14"/>
  <c r="H280" i="14" s="1"/>
  <c r="H279" i="14"/>
  <c r="G279" i="14"/>
  <c r="G278" i="14"/>
  <c r="H278" i="14" s="1"/>
  <c r="G277" i="14"/>
  <c r="H277" i="14" s="1"/>
  <c r="G276" i="14"/>
  <c r="H276" i="14" s="1"/>
  <c r="H275" i="14"/>
  <c r="G275" i="14"/>
  <c r="G274" i="14"/>
  <c r="H274" i="14" s="1"/>
  <c r="G273" i="14"/>
  <c r="H273" i="14" s="1"/>
  <c r="G272" i="14"/>
  <c r="H272" i="14" s="1"/>
  <c r="H271" i="14"/>
  <c r="G271" i="14"/>
  <c r="G270" i="14"/>
  <c r="H270" i="14" s="1"/>
  <c r="G269" i="14"/>
  <c r="H269" i="14" s="1"/>
  <c r="G268" i="14"/>
  <c r="H268" i="14" s="1"/>
  <c r="H267" i="14"/>
  <c r="G267" i="14"/>
  <c r="G266" i="14"/>
  <c r="H266" i="14" s="1"/>
  <c r="G265" i="14"/>
  <c r="H265" i="14" s="1"/>
  <c r="G264" i="14"/>
  <c r="H264" i="14" s="1"/>
  <c r="H263" i="14"/>
  <c r="G263" i="14"/>
  <c r="G262" i="14"/>
  <c r="H262" i="14" s="1"/>
  <c r="G261" i="14"/>
  <c r="H261" i="14" s="1"/>
  <c r="G260" i="14"/>
  <c r="H260" i="14" s="1"/>
  <c r="H259" i="14"/>
  <c r="G259" i="14"/>
  <c r="G258" i="14"/>
  <c r="H258" i="14" s="1"/>
  <c r="G257" i="14"/>
  <c r="H257" i="14" s="1"/>
  <c r="G256" i="14"/>
  <c r="H256" i="14" s="1"/>
  <c r="H255" i="14"/>
  <c r="G255" i="14"/>
  <c r="G254" i="14"/>
  <c r="H254" i="14" s="1"/>
  <c r="G253" i="14"/>
  <c r="H253" i="14" s="1"/>
  <c r="G252" i="14"/>
  <c r="H252" i="14" s="1"/>
  <c r="H251" i="14"/>
  <c r="G251" i="14"/>
  <c r="G250" i="14"/>
  <c r="H250" i="14" s="1"/>
  <c r="G249" i="14"/>
  <c r="H249" i="14" s="1"/>
  <c r="G248" i="14"/>
  <c r="H248" i="14" s="1"/>
  <c r="H247" i="14"/>
  <c r="G247" i="14"/>
  <c r="G246" i="14"/>
  <c r="H246" i="14" s="1"/>
  <c r="G245" i="14"/>
  <c r="H245" i="14" s="1"/>
  <c r="G244" i="14"/>
  <c r="H244" i="14" s="1"/>
  <c r="H243" i="14"/>
  <c r="G243" i="14"/>
  <c r="G242" i="14"/>
  <c r="H242" i="14" s="1"/>
  <c r="G241" i="14"/>
  <c r="H241" i="14" s="1"/>
  <c r="G240" i="14"/>
  <c r="H240" i="14" s="1"/>
  <c r="H239" i="14"/>
  <c r="G239" i="14"/>
  <c r="G238" i="14"/>
  <c r="H238" i="14" s="1"/>
  <c r="G237" i="14"/>
  <c r="H237" i="14" s="1"/>
  <c r="G236" i="14"/>
  <c r="H236" i="14" s="1"/>
  <c r="H235" i="14"/>
  <c r="G235" i="14"/>
  <c r="G234" i="14"/>
  <c r="H234" i="14" s="1"/>
  <c r="G233" i="14"/>
  <c r="H233" i="14" s="1"/>
  <c r="G232" i="14"/>
  <c r="H232" i="14" s="1"/>
  <c r="H231" i="14"/>
  <c r="G231" i="14"/>
  <c r="G230" i="14"/>
  <c r="H230" i="14" s="1"/>
  <c r="G229" i="14"/>
  <c r="H229" i="14" s="1"/>
  <c r="G228" i="14"/>
  <c r="H228" i="14" s="1"/>
  <c r="H227" i="14"/>
  <c r="G227" i="14"/>
  <c r="G226" i="14"/>
  <c r="H226" i="14" s="1"/>
  <c r="G225" i="14"/>
  <c r="H225" i="14" s="1"/>
  <c r="G224" i="14"/>
  <c r="H224" i="14" s="1"/>
  <c r="H223" i="14"/>
  <c r="G223" i="14"/>
  <c r="G222" i="14"/>
  <c r="H222" i="14" s="1"/>
  <c r="G221" i="14"/>
  <c r="H221" i="14" s="1"/>
  <c r="G220" i="14"/>
  <c r="H220" i="14" s="1"/>
  <c r="H219" i="14"/>
  <c r="G219" i="14"/>
  <c r="G218" i="14"/>
  <c r="H218" i="14" s="1"/>
  <c r="G217" i="14"/>
  <c r="H217" i="14" s="1"/>
  <c r="G216" i="14"/>
  <c r="H216" i="14" s="1"/>
  <c r="H215" i="14"/>
  <c r="G215" i="14"/>
  <c r="G214" i="14"/>
  <c r="H214" i="14" s="1"/>
  <c r="G213" i="14"/>
  <c r="H213" i="14" s="1"/>
  <c r="G212" i="14"/>
  <c r="H212" i="14" s="1"/>
  <c r="H211" i="14"/>
  <c r="G211" i="14"/>
  <c r="G210" i="14"/>
  <c r="H210" i="14" s="1"/>
  <c r="G209" i="14"/>
  <c r="H209" i="14" s="1"/>
  <c r="G208" i="14"/>
  <c r="H208" i="14" s="1"/>
  <c r="H207" i="14"/>
  <c r="G207" i="14"/>
  <c r="G206" i="14"/>
  <c r="H206" i="14" s="1"/>
  <c r="G205" i="14"/>
  <c r="H205" i="14" s="1"/>
  <c r="G204" i="14"/>
  <c r="H204" i="14" s="1"/>
  <c r="H203" i="14"/>
  <c r="G203" i="14"/>
  <c r="G202" i="14"/>
  <c r="H202" i="14" s="1"/>
  <c r="G201" i="14"/>
  <c r="H201" i="14" s="1"/>
  <c r="G200" i="14"/>
  <c r="H200" i="14" s="1"/>
  <c r="H199" i="14"/>
  <c r="G199" i="14"/>
  <c r="G198" i="14"/>
  <c r="H198" i="14" s="1"/>
  <c r="G197" i="14"/>
  <c r="H197" i="14" s="1"/>
  <c r="G196" i="14"/>
  <c r="H196" i="14" s="1"/>
  <c r="H195" i="14"/>
  <c r="G195" i="14"/>
  <c r="G194" i="14"/>
  <c r="H194" i="14" s="1"/>
  <c r="H193" i="14"/>
  <c r="G193" i="14"/>
  <c r="G192" i="14"/>
  <c r="H192" i="14" s="1"/>
  <c r="H191" i="14"/>
  <c r="G191" i="14"/>
  <c r="G190" i="14"/>
  <c r="H190" i="14" s="1"/>
  <c r="H189" i="14"/>
  <c r="G189" i="14"/>
  <c r="G188" i="14"/>
  <c r="H188" i="14" s="1"/>
  <c r="H187" i="14"/>
  <c r="G187" i="14"/>
  <c r="G186" i="14"/>
  <c r="H186" i="14" s="1"/>
  <c r="H185" i="14"/>
  <c r="G185" i="14"/>
  <c r="G184" i="14"/>
  <c r="H184" i="14" s="1"/>
  <c r="H183" i="14"/>
  <c r="G183" i="14"/>
  <c r="G182" i="14"/>
  <c r="H182" i="14" s="1"/>
  <c r="H181" i="14"/>
  <c r="G181" i="14"/>
  <c r="G180" i="14"/>
  <c r="H180" i="14" s="1"/>
  <c r="H179" i="14"/>
  <c r="G179" i="14"/>
  <c r="G178" i="14"/>
  <c r="H178" i="14" s="1"/>
  <c r="H177" i="14"/>
  <c r="G177" i="14"/>
  <c r="G176" i="14"/>
  <c r="H176" i="14" s="1"/>
  <c r="H175" i="14"/>
  <c r="G175" i="14"/>
  <c r="G174" i="14"/>
  <c r="H174" i="14" s="1"/>
  <c r="H173" i="14"/>
  <c r="G173" i="14"/>
  <c r="G172" i="14"/>
  <c r="H172" i="14" s="1"/>
  <c r="H171" i="14"/>
  <c r="G171" i="14"/>
  <c r="G170" i="14"/>
  <c r="H170" i="14" s="1"/>
  <c r="H169" i="14"/>
  <c r="G169" i="14"/>
  <c r="G168" i="14"/>
  <c r="H168" i="14" s="1"/>
  <c r="H167" i="14"/>
  <c r="G167" i="14"/>
  <c r="H166" i="14"/>
  <c r="G166" i="14"/>
  <c r="G165" i="14"/>
  <c r="H165" i="14" s="1"/>
  <c r="G164" i="14"/>
  <c r="H164" i="14" s="1"/>
  <c r="H163" i="14"/>
  <c r="G163" i="14"/>
  <c r="G162" i="14"/>
  <c r="H162" i="14" s="1"/>
  <c r="H161" i="14"/>
  <c r="G161" i="14"/>
  <c r="G160" i="14"/>
  <c r="H160" i="14" s="1"/>
  <c r="H159" i="14"/>
  <c r="G159" i="14"/>
  <c r="H158" i="14"/>
  <c r="G158" i="14"/>
  <c r="G157" i="14"/>
  <c r="H157" i="14" s="1"/>
  <c r="G156" i="14"/>
  <c r="H156" i="14" s="1"/>
  <c r="H155" i="14"/>
  <c r="G155" i="14"/>
  <c r="G154" i="14"/>
  <c r="H154" i="14" s="1"/>
  <c r="H153" i="14"/>
  <c r="G153" i="14"/>
  <c r="G152" i="14"/>
  <c r="H152" i="14" s="1"/>
  <c r="H151" i="14"/>
  <c r="G151" i="14"/>
  <c r="H150" i="14"/>
  <c r="G150" i="14"/>
  <c r="G149" i="14"/>
  <c r="H149" i="14" s="1"/>
  <c r="G148" i="14"/>
  <c r="H148" i="14" s="1"/>
  <c r="H147" i="14"/>
  <c r="G147" i="14"/>
  <c r="G146" i="14"/>
  <c r="H146" i="14" s="1"/>
  <c r="H145" i="14"/>
  <c r="G145" i="14"/>
  <c r="G144" i="14"/>
  <c r="H144" i="14" s="1"/>
  <c r="H143" i="14"/>
  <c r="G143" i="14"/>
  <c r="H142" i="14"/>
  <c r="G142" i="14"/>
  <c r="G141" i="14"/>
  <c r="H141" i="14" s="1"/>
  <c r="G140" i="14"/>
  <c r="H140" i="14" s="1"/>
  <c r="H139" i="14"/>
  <c r="G139" i="14"/>
  <c r="G138" i="14"/>
  <c r="H138" i="14" s="1"/>
  <c r="G137" i="14"/>
  <c r="H137" i="14" s="1"/>
  <c r="G136" i="14"/>
  <c r="H136" i="14" s="1"/>
  <c r="H135" i="14"/>
  <c r="G135" i="14"/>
  <c r="G134" i="14"/>
  <c r="H134" i="14" s="1"/>
  <c r="G133" i="14"/>
  <c r="H133" i="14" s="1"/>
  <c r="G132" i="14"/>
  <c r="H132" i="14" s="1"/>
  <c r="H131" i="14"/>
  <c r="G131" i="14"/>
  <c r="G130" i="14"/>
  <c r="H130" i="14" s="1"/>
  <c r="G129" i="14"/>
  <c r="H129" i="14" s="1"/>
  <c r="G128" i="14"/>
  <c r="H128" i="14" s="1"/>
  <c r="H127" i="14"/>
  <c r="G127" i="14"/>
  <c r="G126" i="14"/>
  <c r="H126" i="14" s="1"/>
  <c r="G125" i="14"/>
  <c r="H125" i="14" s="1"/>
  <c r="G124" i="14"/>
  <c r="H124" i="14" s="1"/>
  <c r="H123" i="14"/>
  <c r="G123" i="14"/>
  <c r="G122" i="14"/>
  <c r="H122" i="14" s="1"/>
  <c r="G121" i="14"/>
  <c r="H121" i="14" s="1"/>
  <c r="G120" i="14"/>
  <c r="H120" i="14" s="1"/>
  <c r="H119" i="14"/>
  <c r="G119" i="14"/>
  <c r="G118" i="14"/>
  <c r="H118" i="14" s="1"/>
  <c r="G117" i="14"/>
  <c r="H117" i="14" s="1"/>
  <c r="G116" i="14"/>
  <c r="H116" i="14" s="1"/>
  <c r="H115" i="14"/>
  <c r="G115" i="14"/>
  <c r="G114" i="14"/>
  <c r="H114" i="14" s="1"/>
  <c r="G113" i="14"/>
  <c r="H113" i="14" s="1"/>
  <c r="G112" i="14"/>
  <c r="H112" i="14" s="1"/>
  <c r="H111" i="14"/>
  <c r="G111" i="14"/>
  <c r="G110" i="14"/>
  <c r="H110" i="14" s="1"/>
  <c r="G109" i="14"/>
  <c r="H109" i="14" s="1"/>
  <c r="G108" i="14"/>
  <c r="H108" i="14" s="1"/>
  <c r="H107" i="14"/>
  <c r="G107" i="14"/>
  <c r="G106" i="14"/>
  <c r="H106" i="14" s="1"/>
  <c r="G105" i="14"/>
  <c r="H105" i="14" s="1"/>
  <c r="G104" i="14"/>
  <c r="H104" i="14" s="1"/>
  <c r="H103" i="14"/>
  <c r="G103" i="14"/>
  <c r="G102" i="14"/>
  <c r="H102" i="14" s="1"/>
  <c r="G101" i="14"/>
  <c r="H101" i="14" s="1"/>
  <c r="G100" i="14"/>
  <c r="H100" i="14" s="1"/>
  <c r="H99" i="14"/>
  <c r="G99" i="14"/>
  <c r="G98" i="14"/>
  <c r="H98" i="14" s="1"/>
  <c r="G97" i="14"/>
  <c r="H97" i="14" s="1"/>
  <c r="G96" i="14"/>
  <c r="H96" i="14" s="1"/>
  <c r="H95" i="14"/>
  <c r="G95" i="14"/>
  <c r="G94" i="14"/>
  <c r="H94" i="14" s="1"/>
  <c r="G93" i="14"/>
  <c r="H93" i="14" s="1"/>
  <c r="G92" i="14"/>
  <c r="H92" i="14" s="1"/>
  <c r="H91" i="14"/>
  <c r="G91" i="14"/>
  <c r="G90" i="14"/>
  <c r="H90" i="14" s="1"/>
  <c r="G89" i="14"/>
  <c r="H89" i="14" s="1"/>
  <c r="G88" i="14"/>
  <c r="H88" i="14" s="1"/>
  <c r="H87" i="14"/>
  <c r="G87" i="14"/>
  <c r="G86" i="14"/>
  <c r="H86" i="14" s="1"/>
  <c r="G85" i="14"/>
  <c r="H85" i="14" s="1"/>
  <c r="G84" i="14"/>
  <c r="H84" i="14" s="1"/>
  <c r="G83" i="14"/>
  <c r="H83" i="14" s="1"/>
  <c r="G82" i="14"/>
  <c r="H82" i="14" s="1"/>
  <c r="H81" i="14"/>
  <c r="G81" i="14"/>
  <c r="G80" i="14"/>
  <c r="H80" i="14" s="1"/>
  <c r="G79" i="14"/>
  <c r="H79" i="14" s="1"/>
  <c r="G78" i="14"/>
  <c r="H78" i="14" s="1"/>
  <c r="H77" i="14"/>
  <c r="G77" i="14"/>
  <c r="G76" i="14"/>
  <c r="H76" i="14" s="1"/>
  <c r="G75" i="14"/>
  <c r="H75" i="14" s="1"/>
  <c r="G74" i="14"/>
  <c r="H74" i="14" s="1"/>
  <c r="H73" i="14"/>
  <c r="G73" i="14"/>
  <c r="G72" i="14"/>
  <c r="H72" i="14" s="1"/>
  <c r="G71" i="14"/>
  <c r="H71" i="14" s="1"/>
  <c r="G70" i="14"/>
  <c r="H70" i="14" s="1"/>
  <c r="H69" i="14"/>
  <c r="G69" i="14"/>
  <c r="G68" i="14"/>
  <c r="H68" i="14" s="1"/>
  <c r="G67" i="14"/>
  <c r="H67" i="14" s="1"/>
  <c r="G66" i="14"/>
  <c r="H66" i="14" s="1"/>
  <c r="H65" i="14"/>
  <c r="G65" i="14"/>
  <c r="G64" i="14"/>
  <c r="H64" i="14" s="1"/>
  <c r="H63" i="14"/>
  <c r="G63" i="14"/>
  <c r="G62" i="14"/>
  <c r="H62" i="14" s="1"/>
  <c r="H61" i="14"/>
  <c r="G61" i="14"/>
  <c r="G60" i="14"/>
  <c r="H60" i="14" s="1"/>
  <c r="H59" i="14"/>
  <c r="G59" i="14"/>
  <c r="G58" i="14"/>
  <c r="H58" i="14" s="1"/>
  <c r="H57" i="14"/>
  <c r="G57" i="14"/>
  <c r="G56" i="14"/>
  <c r="H56" i="14" s="1"/>
  <c r="H55" i="14"/>
  <c r="G55" i="14"/>
  <c r="G54" i="14"/>
  <c r="H54" i="14" s="1"/>
  <c r="H53" i="14"/>
  <c r="G53" i="14"/>
  <c r="G365" i="15"/>
  <c r="H365" i="15" s="1"/>
  <c r="G364" i="15"/>
  <c r="H364" i="15" s="1"/>
  <c r="H363" i="15"/>
  <c r="G363" i="15"/>
  <c r="G362" i="15"/>
  <c r="H362" i="15" s="1"/>
  <c r="G361" i="15"/>
  <c r="H361" i="15" s="1"/>
  <c r="G360" i="15"/>
  <c r="H360" i="15" s="1"/>
  <c r="H359" i="15"/>
  <c r="G359" i="15"/>
  <c r="G358" i="15"/>
  <c r="H358" i="15" s="1"/>
  <c r="G357" i="15"/>
  <c r="H357" i="15" s="1"/>
  <c r="G356" i="15"/>
  <c r="H356" i="15" s="1"/>
  <c r="H355" i="15"/>
  <c r="G355" i="15"/>
  <c r="G354" i="15"/>
  <c r="H354" i="15" s="1"/>
  <c r="G353" i="15"/>
  <c r="H353" i="15" s="1"/>
  <c r="G352" i="15"/>
  <c r="H352" i="15" s="1"/>
  <c r="H351" i="15"/>
  <c r="G351" i="15"/>
  <c r="G350" i="15"/>
  <c r="H350" i="15" s="1"/>
  <c r="G349" i="15"/>
  <c r="H349" i="15" s="1"/>
  <c r="G348" i="15"/>
  <c r="H348" i="15" s="1"/>
  <c r="H347" i="15"/>
  <c r="G347" i="15"/>
  <c r="G346" i="15"/>
  <c r="H346" i="15" s="1"/>
  <c r="G345" i="15"/>
  <c r="H345" i="15" s="1"/>
  <c r="G344" i="15"/>
  <c r="H344" i="15" s="1"/>
  <c r="H343" i="15"/>
  <c r="G343" i="15"/>
  <c r="G342" i="15"/>
  <c r="H342" i="15" s="1"/>
  <c r="G341" i="15"/>
  <c r="H341" i="15" s="1"/>
  <c r="G340" i="15"/>
  <c r="H340" i="15" s="1"/>
  <c r="H339" i="15"/>
  <c r="G339" i="15"/>
  <c r="G338" i="15"/>
  <c r="H338" i="15" s="1"/>
  <c r="G337" i="15"/>
  <c r="H337" i="15" s="1"/>
  <c r="G336" i="15"/>
  <c r="H336" i="15" s="1"/>
  <c r="H335" i="15"/>
  <c r="G335" i="15"/>
  <c r="G334" i="15"/>
  <c r="H334" i="15" s="1"/>
  <c r="G333" i="15"/>
  <c r="H333" i="15" s="1"/>
  <c r="G332" i="15"/>
  <c r="H332" i="15" s="1"/>
  <c r="H331" i="15"/>
  <c r="G331" i="15"/>
  <c r="G330" i="15"/>
  <c r="H330" i="15" s="1"/>
  <c r="G329" i="15"/>
  <c r="H329" i="15" s="1"/>
  <c r="G328" i="15"/>
  <c r="H328" i="15" s="1"/>
  <c r="H327" i="15"/>
  <c r="G327" i="15"/>
  <c r="G326" i="15"/>
  <c r="H326" i="15" s="1"/>
  <c r="G325" i="15"/>
  <c r="H325" i="15" s="1"/>
  <c r="G324" i="15"/>
  <c r="H324" i="15" s="1"/>
  <c r="H323" i="15"/>
  <c r="G323" i="15"/>
  <c r="G322" i="15"/>
  <c r="H322" i="15" s="1"/>
  <c r="G321" i="15"/>
  <c r="H321" i="15" s="1"/>
  <c r="G320" i="15"/>
  <c r="H320" i="15" s="1"/>
  <c r="H319" i="15"/>
  <c r="G319" i="15"/>
  <c r="G318" i="15"/>
  <c r="H318" i="15" s="1"/>
  <c r="G317" i="15"/>
  <c r="H317" i="15" s="1"/>
  <c r="G316" i="15"/>
  <c r="H316" i="15" s="1"/>
  <c r="H315" i="15"/>
  <c r="G315" i="15"/>
  <c r="G314" i="15"/>
  <c r="H314" i="15" s="1"/>
  <c r="G313" i="15"/>
  <c r="H313" i="15" s="1"/>
  <c r="G312" i="15"/>
  <c r="H312" i="15" s="1"/>
  <c r="H311" i="15"/>
  <c r="G311" i="15"/>
  <c r="G310" i="15"/>
  <c r="H310" i="15" s="1"/>
  <c r="G309" i="15"/>
  <c r="H309" i="15" s="1"/>
  <c r="G308" i="15"/>
  <c r="H308" i="15" s="1"/>
  <c r="H307" i="15"/>
  <c r="G307" i="15"/>
  <c r="G306" i="15"/>
  <c r="H306" i="15" s="1"/>
  <c r="G305" i="15"/>
  <c r="H305" i="15" s="1"/>
  <c r="G304" i="15"/>
  <c r="H304" i="15" s="1"/>
  <c r="H303" i="15"/>
  <c r="G303" i="15"/>
  <c r="G302" i="15"/>
  <c r="H302" i="15" s="1"/>
  <c r="G301" i="15"/>
  <c r="H301" i="15" s="1"/>
  <c r="G300" i="15"/>
  <c r="H300" i="15" s="1"/>
  <c r="H299" i="15"/>
  <c r="G299" i="15"/>
  <c r="G298" i="15"/>
  <c r="H298" i="15" s="1"/>
  <c r="G297" i="15"/>
  <c r="H297" i="15" s="1"/>
  <c r="G296" i="15"/>
  <c r="H296" i="15" s="1"/>
  <c r="H295" i="15"/>
  <c r="G295" i="15"/>
  <c r="G294" i="15"/>
  <c r="H294" i="15" s="1"/>
  <c r="G293" i="15"/>
  <c r="H293" i="15" s="1"/>
  <c r="G292" i="15"/>
  <c r="H292" i="15" s="1"/>
  <c r="H291" i="15"/>
  <c r="G291" i="15"/>
  <c r="G290" i="15"/>
  <c r="H290" i="15" s="1"/>
  <c r="G289" i="15"/>
  <c r="H289" i="15" s="1"/>
  <c r="G288" i="15"/>
  <c r="H288" i="15" s="1"/>
  <c r="H287" i="15"/>
  <c r="G287" i="15"/>
  <c r="G286" i="15"/>
  <c r="H286" i="15" s="1"/>
  <c r="G285" i="15"/>
  <c r="H285" i="15" s="1"/>
  <c r="G284" i="15"/>
  <c r="H284" i="15" s="1"/>
  <c r="H283" i="15"/>
  <c r="G283" i="15"/>
  <c r="G282" i="15"/>
  <c r="H282" i="15" s="1"/>
  <c r="G281" i="15"/>
  <c r="H281" i="15" s="1"/>
  <c r="G280" i="15"/>
  <c r="H280" i="15" s="1"/>
  <c r="H279" i="15"/>
  <c r="G279" i="15"/>
  <c r="G278" i="15"/>
  <c r="H278" i="15" s="1"/>
  <c r="G277" i="15"/>
  <c r="H277" i="15" s="1"/>
  <c r="G276" i="15"/>
  <c r="H276" i="15" s="1"/>
  <c r="H275" i="15"/>
  <c r="G275" i="15"/>
  <c r="G274" i="15"/>
  <c r="H274" i="15" s="1"/>
  <c r="G273" i="15"/>
  <c r="H273" i="15" s="1"/>
  <c r="G272" i="15"/>
  <c r="H272" i="15" s="1"/>
  <c r="H271" i="15"/>
  <c r="G271" i="15"/>
  <c r="G270" i="15"/>
  <c r="H270" i="15" s="1"/>
  <c r="G269" i="15"/>
  <c r="H269" i="15" s="1"/>
  <c r="G268" i="15"/>
  <c r="H268" i="15" s="1"/>
  <c r="H267" i="15"/>
  <c r="G267" i="15"/>
  <c r="G266" i="15"/>
  <c r="H266" i="15" s="1"/>
  <c r="G265" i="15"/>
  <c r="H265" i="15" s="1"/>
  <c r="G264" i="15"/>
  <c r="H264" i="15" s="1"/>
  <c r="H263" i="15"/>
  <c r="G263" i="15"/>
  <c r="G260" i="15"/>
  <c r="H260" i="15" s="1"/>
  <c r="H259" i="15"/>
  <c r="G259" i="15"/>
  <c r="G258" i="15"/>
  <c r="H258" i="15" s="1"/>
  <c r="G257" i="15"/>
  <c r="H257" i="15" s="1"/>
  <c r="G256" i="15"/>
  <c r="H256" i="15" s="1"/>
  <c r="H255" i="15"/>
  <c r="G255" i="15"/>
  <c r="H254" i="15"/>
  <c r="G254" i="15"/>
  <c r="G253" i="15"/>
  <c r="H253" i="15" s="1"/>
  <c r="G252" i="15"/>
  <c r="H252" i="15" s="1"/>
  <c r="H251" i="15"/>
  <c r="G251" i="15"/>
  <c r="H250" i="15"/>
  <c r="G250" i="15"/>
  <c r="G249" i="15"/>
  <c r="H249" i="15" s="1"/>
  <c r="G248" i="15"/>
  <c r="H248" i="15" s="1"/>
  <c r="H247" i="15"/>
  <c r="G247" i="15"/>
  <c r="H246" i="15"/>
  <c r="G246" i="15"/>
  <c r="G245" i="15"/>
  <c r="H245" i="15" s="1"/>
  <c r="G244" i="15"/>
  <c r="H244" i="15" s="1"/>
  <c r="H243" i="15"/>
  <c r="G243" i="15"/>
  <c r="H242" i="15"/>
  <c r="G242" i="15"/>
  <c r="G241" i="15"/>
  <c r="H241" i="15" s="1"/>
  <c r="G240" i="15"/>
  <c r="H240" i="15" s="1"/>
  <c r="H239" i="15"/>
  <c r="G239" i="15"/>
  <c r="H238" i="15"/>
  <c r="G238" i="15"/>
  <c r="G237" i="15"/>
  <c r="H237" i="15" s="1"/>
  <c r="G236" i="15"/>
  <c r="H236" i="15" s="1"/>
  <c r="H235" i="15"/>
  <c r="G235" i="15"/>
  <c r="H234" i="15"/>
  <c r="G234" i="15"/>
  <c r="G233" i="15"/>
  <c r="H233" i="15" s="1"/>
  <c r="G232" i="15"/>
  <c r="H232" i="15" s="1"/>
  <c r="H231" i="15"/>
  <c r="G231" i="15"/>
  <c r="H230" i="15"/>
  <c r="G230" i="15"/>
  <c r="G229" i="15"/>
  <c r="H229" i="15" s="1"/>
  <c r="G228" i="15"/>
  <c r="H228" i="15" s="1"/>
  <c r="H227" i="15"/>
  <c r="G227" i="15"/>
  <c r="H226" i="15"/>
  <c r="G226" i="15"/>
  <c r="G225" i="15"/>
  <c r="H225" i="15" s="1"/>
  <c r="G224" i="15"/>
  <c r="H224" i="15" s="1"/>
  <c r="H223" i="15"/>
  <c r="G223" i="15"/>
  <c r="H222" i="15"/>
  <c r="G222" i="15"/>
  <c r="G221" i="15"/>
  <c r="H221" i="15" s="1"/>
  <c r="G220" i="15"/>
  <c r="H220" i="15" s="1"/>
  <c r="H219" i="15"/>
  <c r="G219" i="15"/>
  <c r="H218" i="15"/>
  <c r="G218" i="15"/>
  <c r="G217" i="15"/>
  <c r="H217" i="15" s="1"/>
  <c r="G216" i="15"/>
  <c r="H216" i="15" s="1"/>
  <c r="H215" i="15"/>
  <c r="G215" i="15"/>
  <c r="H214" i="15"/>
  <c r="G214" i="15"/>
  <c r="G213" i="15"/>
  <c r="H213" i="15" s="1"/>
  <c r="G212" i="15"/>
  <c r="H212" i="15" s="1"/>
  <c r="H211" i="15"/>
  <c r="G211" i="15"/>
  <c r="H210" i="15"/>
  <c r="G210" i="15"/>
  <c r="G209" i="15"/>
  <c r="H209" i="15" s="1"/>
  <c r="G208" i="15"/>
  <c r="H208" i="15" s="1"/>
  <c r="H207" i="15"/>
  <c r="G207" i="15"/>
  <c r="H206" i="15"/>
  <c r="G206" i="15"/>
  <c r="G205" i="15"/>
  <c r="H205" i="15" s="1"/>
  <c r="G204" i="15"/>
  <c r="H204" i="15" s="1"/>
  <c r="H203" i="15"/>
  <c r="G203" i="15"/>
  <c r="H202" i="15"/>
  <c r="G202" i="15"/>
  <c r="G201" i="15"/>
  <c r="H201" i="15" s="1"/>
  <c r="G200" i="15"/>
  <c r="H200" i="15" s="1"/>
  <c r="H199" i="15"/>
  <c r="G199" i="15"/>
  <c r="H198" i="15"/>
  <c r="G198" i="15"/>
  <c r="G197" i="15"/>
  <c r="H197" i="15" s="1"/>
  <c r="G196" i="15"/>
  <c r="H196" i="15" s="1"/>
  <c r="H195" i="15"/>
  <c r="G195" i="15"/>
  <c r="G194" i="15"/>
  <c r="H194" i="15" s="1"/>
  <c r="H193" i="15"/>
  <c r="G193" i="15"/>
  <c r="G192" i="15"/>
  <c r="H192" i="15" s="1"/>
  <c r="H191" i="15"/>
  <c r="G191" i="15"/>
  <c r="G190" i="15"/>
  <c r="H190" i="15" s="1"/>
  <c r="H189" i="15"/>
  <c r="G189" i="15"/>
  <c r="G188" i="15"/>
  <c r="H188" i="15" s="1"/>
  <c r="H187" i="15"/>
  <c r="G187" i="15"/>
  <c r="G186" i="15"/>
  <c r="H186" i="15" s="1"/>
  <c r="H185" i="15"/>
  <c r="G185" i="15"/>
  <c r="G184" i="15"/>
  <c r="H184" i="15" s="1"/>
  <c r="H183" i="15"/>
  <c r="G183" i="15"/>
  <c r="G182" i="15"/>
  <c r="H182" i="15" s="1"/>
  <c r="H181" i="15"/>
  <c r="G181" i="15"/>
  <c r="G180" i="15"/>
  <c r="H180" i="15" s="1"/>
  <c r="H179" i="15"/>
  <c r="G179" i="15"/>
  <c r="G178" i="15"/>
  <c r="H178" i="15" s="1"/>
  <c r="H177" i="15"/>
  <c r="G177" i="15"/>
  <c r="G176" i="15"/>
  <c r="H176" i="15" s="1"/>
  <c r="H175" i="15"/>
  <c r="G175" i="15"/>
  <c r="G174" i="15"/>
  <c r="H174" i="15" s="1"/>
  <c r="H173" i="15"/>
  <c r="G173" i="15"/>
  <c r="G172" i="15"/>
  <c r="H172" i="15" s="1"/>
  <c r="H171" i="15"/>
  <c r="G171" i="15"/>
  <c r="G170" i="15"/>
  <c r="H170" i="15" s="1"/>
  <c r="H169" i="15"/>
  <c r="G169" i="15"/>
  <c r="G168" i="15"/>
  <c r="H168" i="15" s="1"/>
  <c r="H167" i="15"/>
  <c r="G167" i="15"/>
  <c r="G166" i="15"/>
  <c r="H166" i="15" s="1"/>
  <c r="H165" i="15"/>
  <c r="G165" i="15"/>
  <c r="G164" i="15"/>
  <c r="H164" i="15" s="1"/>
  <c r="H163" i="15"/>
  <c r="G163" i="15"/>
  <c r="G162" i="15"/>
  <c r="H162" i="15" s="1"/>
  <c r="H161" i="15"/>
  <c r="G161" i="15"/>
  <c r="G160" i="15"/>
  <c r="H160" i="15" s="1"/>
  <c r="H159" i="15"/>
  <c r="G159" i="15"/>
  <c r="G158" i="15"/>
  <c r="H158" i="15" s="1"/>
  <c r="H157" i="15"/>
  <c r="G157" i="15"/>
  <c r="G156" i="15"/>
  <c r="H156" i="15" s="1"/>
  <c r="H155" i="15"/>
  <c r="G155" i="15"/>
  <c r="G154" i="15"/>
  <c r="H154" i="15" s="1"/>
  <c r="H153" i="15"/>
  <c r="G153" i="15"/>
  <c r="H151" i="15"/>
  <c r="G151" i="15"/>
  <c r="G150" i="15"/>
  <c r="H150" i="15" s="1"/>
  <c r="H149" i="15"/>
  <c r="G149" i="15"/>
  <c r="G148" i="15"/>
  <c r="H148" i="15" s="1"/>
  <c r="H147" i="15"/>
  <c r="G147" i="15"/>
  <c r="G146" i="15"/>
  <c r="H146" i="15" s="1"/>
  <c r="H145" i="15"/>
  <c r="G145" i="15"/>
  <c r="G144" i="15"/>
  <c r="H144" i="15" s="1"/>
  <c r="H143" i="15"/>
  <c r="G143" i="15"/>
  <c r="G142" i="15"/>
  <c r="H142" i="15" s="1"/>
  <c r="H141" i="15"/>
  <c r="G141" i="15"/>
  <c r="G140" i="15"/>
  <c r="H140" i="15" s="1"/>
  <c r="H139" i="15"/>
  <c r="G139" i="15"/>
  <c r="G138" i="15"/>
  <c r="H138" i="15" s="1"/>
  <c r="H137" i="15"/>
  <c r="G137" i="15"/>
  <c r="G136" i="15"/>
  <c r="H136" i="15" s="1"/>
  <c r="H135" i="15"/>
  <c r="G135" i="15"/>
  <c r="G134" i="15"/>
  <c r="H134" i="15" s="1"/>
  <c r="H133" i="15"/>
  <c r="G133" i="15"/>
  <c r="G132" i="15"/>
  <c r="H132" i="15" s="1"/>
  <c r="H131" i="15"/>
  <c r="G131" i="15"/>
  <c r="G130" i="15"/>
  <c r="H130" i="15" s="1"/>
  <c r="H129" i="15"/>
  <c r="G129" i="15"/>
  <c r="G128" i="15"/>
  <c r="H128" i="15" s="1"/>
  <c r="H127" i="15"/>
  <c r="G127" i="15"/>
  <c r="G126" i="15"/>
  <c r="H126" i="15" s="1"/>
  <c r="H125" i="15"/>
  <c r="G125" i="15"/>
  <c r="G124" i="15"/>
  <c r="H124" i="15" s="1"/>
  <c r="G123" i="15"/>
  <c r="H123" i="15" s="1"/>
  <c r="G122" i="15"/>
  <c r="H122" i="15" s="1"/>
  <c r="H121" i="15"/>
  <c r="G121" i="15"/>
  <c r="G120" i="15"/>
  <c r="H120" i="15" s="1"/>
  <c r="G119" i="15"/>
  <c r="H119" i="15" s="1"/>
  <c r="G118" i="15"/>
  <c r="H118" i="15" s="1"/>
  <c r="H117" i="15"/>
  <c r="G117" i="15"/>
  <c r="G116" i="15"/>
  <c r="H116" i="15" s="1"/>
  <c r="G115" i="15"/>
  <c r="H115" i="15" s="1"/>
  <c r="G114" i="15"/>
  <c r="H114" i="15" s="1"/>
  <c r="H113" i="15"/>
  <c r="G113" i="15"/>
  <c r="G112" i="15"/>
  <c r="H112" i="15" s="1"/>
  <c r="G111" i="15"/>
  <c r="H111" i="15" s="1"/>
  <c r="G110" i="15"/>
  <c r="H110" i="15" s="1"/>
  <c r="H109" i="15"/>
  <c r="G109" i="15"/>
  <c r="G108" i="15"/>
  <c r="H108" i="15" s="1"/>
  <c r="G107" i="15"/>
  <c r="H107" i="15" s="1"/>
  <c r="G106" i="15"/>
  <c r="H106" i="15" s="1"/>
  <c r="H105" i="15"/>
  <c r="G105" i="15"/>
  <c r="G104" i="15"/>
  <c r="H104" i="15" s="1"/>
  <c r="G103" i="15"/>
  <c r="H103" i="15" s="1"/>
  <c r="G102" i="15"/>
  <c r="H102" i="15" s="1"/>
  <c r="H101" i="15"/>
  <c r="G101" i="15"/>
  <c r="G100" i="15"/>
  <c r="H100" i="15" s="1"/>
  <c r="G99" i="15"/>
  <c r="H99" i="15" s="1"/>
  <c r="G98" i="15"/>
  <c r="H98" i="15" s="1"/>
  <c r="H97" i="15"/>
  <c r="G97" i="15"/>
  <c r="G96" i="15"/>
  <c r="H96" i="15" s="1"/>
  <c r="G95" i="15"/>
  <c r="H95" i="15" s="1"/>
  <c r="G94" i="15"/>
  <c r="H94" i="15" s="1"/>
  <c r="H93" i="15"/>
  <c r="G93" i="15"/>
  <c r="G92" i="15"/>
  <c r="H92" i="15" s="1"/>
  <c r="G91" i="15"/>
  <c r="H91" i="15" s="1"/>
  <c r="G90" i="15"/>
  <c r="H90" i="15" s="1"/>
  <c r="G87" i="15"/>
  <c r="H87" i="15" s="1"/>
  <c r="G86" i="15"/>
  <c r="H86" i="15" s="1"/>
  <c r="H85" i="15"/>
  <c r="G85" i="15"/>
  <c r="G84" i="15"/>
  <c r="H84" i="15" s="1"/>
  <c r="G83" i="15"/>
  <c r="H83" i="15" s="1"/>
  <c r="H82" i="15"/>
  <c r="G82" i="15"/>
  <c r="G81" i="15"/>
  <c r="H81" i="15" s="1"/>
  <c r="H80" i="15"/>
  <c r="G80" i="15"/>
  <c r="G79" i="15"/>
  <c r="H79" i="15" s="1"/>
  <c r="H78" i="15"/>
  <c r="G78" i="15"/>
  <c r="G77" i="15"/>
  <c r="H77" i="15" s="1"/>
  <c r="H76" i="15"/>
  <c r="G76" i="15"/>
  <c r="G75" i="15"/>
  <c r="H75" i="15" s="1"/>
  <c r="H74" i="15"/>
  <c r="G74" i="15"/>
  <c r="G73" i="15"/>
  <c r="H73" i="15" s="1"/>
  <c r="H72" i="15"/>
  <c r="G72" i="15"/>
  <c r="G71" i="15"/>
  <c r="H71" i="15" s="1"/>
  <c r="H70" i="15"/>
  <c r="G70" i="15"/>
  <c r="G69" i="15"/>
  <c r="H69" i="15" s="1"/>
  <c r="H68" i="15"/>
  <c r="G68" i="15"/>
  <c r="G65" i="15"/>
  <c r="H65" i="15" s="1"/>
  <c r="H64" i="15"/>
  <c r="G64" i="15"/>
  <c r="G63" i="15"/>
  <c r="H63" i="15" s="1"/>
  <c r="H62" i="15"/>
  <c r="G62" i="15"/>
  <c r="G61" i="15"/>
  <c r="H61" i="15" s="1"/>
  <c r="H60" i="15"/>
  <c r="G60" i="15"/>
  <c r="G59" i="15"/>
  <c r="H59" i="15" s="1"/>
  <c r="H58" i="15"/>
  <c r="G58" i="15"/>
  <c r="G57" i="15"/>
  <c r="H57" i="15" s="1"/>
  <c r="H56" i="15"/>
  <c r="G56" i="15"/>
  <c r="G55" i="15"/>
  <c r="H55" i="15" s="1"/>
  <c r="H54" i="15"/>
  <c r="G54" i="15"/>
  <c r="G53" i="15"/>
  <c r="H53" i="15" s="1"/>
  <c r="G366" i="16"/>
  <c r="H366" i="16" s="1"/>
  <c r="G367" i="16"/>
  <c r="H367" i="16" s="1"/>
  <c r="G369" i="16"/>
  <c r="H369" i="16"/>
  <c r="G370" i="16"/>
  <c r="H370" i="16" s="1"/>
  <c r="G371" i="16"/>
  <c r="H371" i="16" s="1"/>
  <c r="G372" i="16"/>
  <c r="H372" i="16"/>
  <c r="G373" i="16"/>
  <c r="H373" i="16"/>
  <c r="G374" i="16"/>
  <c r="H374" i="16" s="1"/>
  <c r="G375" i="16"/>
  <c r="H375" i="16" s="1"/>
  <c r="G376" i="16"/>
  <c r="H376" i="16"/>
  <c r="G377" i="16"/>
  <c r="H377" i="16"/>
  <c r="G378" i="16"/>
  <c r="H378" i="16" s="1"/>
  <c r="G379" i="16"/>
  <c r="H379" i="16" s="1"/>
  <c r="G380" i="16"/>
  <c r="H380" i="16"/>
  <c r="G381" i="16"/>
  <c r="H381" i="16"/>
  <c r="G382" i="16"/>
  <c r="H382" i="16" s="1"/>
  <c r="G383" i="16"/>
  <c r="H383" i="16" s="1"/>
  <c r="G384" i="16"/>
  <c r="H384" i="16"/>
  <c r="G385" i="16"/>
  <c r="H385" i="16"/>
  <c r="G386" i="16"/>
  <c r="H386" i="16" s="1"/>
  <c r="G387" i="16"/>
  <c r="H387" i="16" s="1"/>
  <c r="G388" i="16"/>
  <c r="H388" i="16"/>
  <c r="G389" i="16"/>
  <c r="H389" i="16"/>
  <c r="G390" i="16"/>
  <c r="H390" i="16" s="1"/>
  <c r="G391" i="16"/>
  <c r="H391" i="16" s="1"/>
  <c r="G392" i="16"/>
  <c r="H392" i="16"/>
  <c r="G393" i="16"/>
  <c r="H393" i="16"/>
  <c r="G394" i="16"/>
  <c r="H394" i="16" s="1"/>
  <c r="G395" i="16"/>
  <c r="H395" i="16" s="1"/>
  <c r="G396" i="16"/>
  <c r="H396" i="16"/>
  <c r="G398" i="16"/>
  <c r="H398" i="16" s="1"/>
  <c r="G399" i="16"/>
  <c r="H399" i="16" s="1"/>
  <c r="G400" i="16"/>
  <c r="H400" i="16"/>
  <c r="G401" i="16"/>
  <c r="H401" i="16"/>
  <c r="G402" i="16"/>
  <c r="H402" i="16" s="1"/>
  <c r="G403" i="16"/>
  <c r="H403" i="16" s="1"/>
  <c r="G404" i="16"/>
  <c r="H404" i="16"/>
  <c r="G405" i="16"/>
  <c r="H405" i="16"/>
  <c r="G406" i="16"/>
  <c r="H406" i="16" s="1"/>
  <c r="G407" i="16"/>
  <c r="H407" i="16" s="1"/>
  <c r="G408" i="16"/>
  <c r="H408" i="16"/>
  <c r="G409" i="16"/>
  <c r="H409" i="16"/>
  <c r="G410" i="16"/>
  <c r="H410" i="16" s="1"/>
  <c r="G411" i="16"/>
  <c r="H411" i="16" s="1"/>
  <c r="G412" i="16"/>
  <c r="H412" i="16"/>
  <c r="G413" i="16"/>
  <c r="H413" i="16"/>
  <c r="G414" i="16"/>
  <c r="H414" i="16" s="1"/>
  <c r="G415" i="16"/>
  <c r="H415" i="16" s="1"/>
  <c r="G416" i="16"/>
  <c r="H416" i="16"/>
  <c r="H365" i="16"/>
  <c r="G365" i="16"/>
  <c r="G364" i="16"/>
  <c r="H364" i="16" s="1"/>
  <c r="H363" i="16"/>
  <c r="G363" i="16"/>
  <c r="G362" i="16"/>
  <c r="H362" i="16" s="1"/>
  <c r="G361" i="16"/>
  <c r="H361" i="16" s="1"/>
  <c r="G360" i="16"/>
  <c r="H360" i="16" s="1"/>
  <c r="H359" i="16"/>
  <c r="G359" i="16"/>
  <c r="G358" i="16"/>
  <c r="H358" i="16" s="1"/>
  <c r="G357" i="16"/>
  <c r="H357" i="16" s="1"/>
  <c r="H355" i="16"/>
  <c r="G355" i="16"/>
  <c r="G354" i="16"/>
  <c r="H354" i="16" s="1"/>
  <c r="G353" i="16"/>
  <c r="H353" i="16" s="1"/>
  <c r="G352" i="16"/>
  <c r="H352" i="16" s="1"/>
  <c r="H351" i="16"/>
  <c r="G351" i="16"/>
  <c r="G350" i="16"/>
  <c r="H350" i="16" s="1"/>
  <c r="G349" i="16"/>
  <c r="H349" i="16" s="1"/>
  <c r="G348" i="16"/>
  <c r="H348" i="16" s="1"/>
  <c r="H347" i="16"/>
  <c r="G347" i="16"/>
  <c r="H346" i="16"/>
  <c r="G346" i="16"/>
  <c r="G345" i="16"/>
  <c r="H345" i="16" s="1"/>
  <c r="G344" i="16"/>
  <c r="H344" i="16" s="1"/>
  <c r="H343" i="16"/>
  <c r="G343" i="16"/>
  <c r="G342" i="16"/>
  <c r="H342" i="16" s="1"/>
  <c r="G341" i="16"/>
  <c r="H341" i="16" s="1"/>
  <c r="G340" i="16"/>
  <c r="H340" i="16" s="1"/>
  <c r="H339" i="16"/>
  <c r="G339" i="16"/>
  <c r="G338" i="16"/>
  <c r="H338" i="16" s="1"/>
  <c r="G337" i="16"/>
  <c r="H337" i="16" s="1"/>
  <c r="G336" i="16"/>
  <c r="H336" i="16" s="1"/>
  <c r="H335" i="16"/>
  <c r="G335" i="16"/>
  <c r="G334" i="16"/>
  <c r="H334" i="16" s="1"/>
  <c r="G333" i="16"/>
  <c r="H333" i="16" s="1"/>
  <c r="G332" i="16"/>
  <c r="H332" i="16" s="1"/>
  <c r="H331" i="16"/>
  <c r="G331" i="16"/>
  <c r="H330" i="16"/>
  <c r="G330" i="16"/>
  <c r="G329" i="16"/>
  <c r="H329" i="16" s="1"/>
  <c r="G328" i="16"/>
  <c r="H328" i="16" s="1"/>
  <c r="H327" i="16"/>
  <c r="G327" i="16"/>
  <c r="H323" i="16"/>
  <c r="G323" i="16"/>
  <c r="G322" i="16"/>
  <c r="H322" i="16" s="1"/>
  <c r="G321" i="16"/>
  <c r="H321" i="16" s="1"/>
  <c r="G320" i="16"/>
  <c r="H320" i="16" s="1"/>
  <c r="H319" i="16"/>
  <c r="G319" i="16"/>
  <c r="G318" i="16"/>
  <c r="H318" i="16" s="1"/>
  <c r="G317" i="16"/>
  <c r="H317" i="16" s="1"/>
  <c r="G316" i="16"/>
  <c r="H316" i="16" s="1"/>
  <c r="H315" i="16"/>
  <c r="G315" i="16"/>
  <c r="H314" i="16"/>
  <c r="G314" i="16"/>
  <c r="G313" i="16"/>
  <c r="H313" i="16" s="1"/>
  <c r="G312" i="16"/>
  <c r="H312" i="16" s="1"/>
  <c r="H311" i="16"/>
  <c r="G311" i="16"/>
  <c r="G310" i="16"/>
  <c r="H310" i="16" s="1"/>
  <c r="G309" i="16"/>
  <c r="H309" i="16" s="1"/>
  <c r="G308" i="16"/>
  <c r="H308" i="16" s="1"/>
  <c r="H307" i="16"/>
  <c r="G307" i="16"/>
  <c r="G306" i="16"/>
  <c r="H306" i="16" s="1"/>
  <c r="G305" i="16"/>
  <c r="H305" i="16" s="1"/>
  <c r="G304" i="16"/>
  <c r="H304" i="16" s="1"/>
  <c r="H303" i="16"/>
  <c r="G303" i="16"/>
  <c r="G302" i="16"/>
  <c r="H302" i="16" s="1"/>
  <c r="H301" i="16"/>
  <c r="G301" i="16"/>
  <c r="G300" i="16"/>
  <c r="H300" i="16" s="1"/>
  <c r="H299" i="16"/>
  <c r="G299" i="16"/>
  <c r="G298" i="16"/>
  <c r="H298" i="16" s="1"/>
  <c r="G297" i="16"/>
  <c r="H297" i="16" s="1"/>
  <c r="G296" i="16"/>
  <c r="H296" i="16" s="1"/>
  <c r="H295" i="16"/>
  <c r="G295" i="16"/>
  <c r="G294" i="16"/>
  <c r="H294" i="16" s="1"/>
  <c r="H293" i="16"/>
  <c r="G293" i="16"/>
  <c r="G292" i="16"/>
  <c r="H292" i="16" s="1"/>
  <c r="G289" i="16"/>
  <c r="H289" i="16" s="1"/>
  <c r="G288" i="16"/>
  <c r="H288" i="16" s="1"/>
  <c r="H287" i="16"/>
  <c r="G287" i="16"/>
  <c r="G286" i="16"/>
  <c r="H286" i="16" s="1"/>
  <c r="H285" i="16"/>
  <c r="G285" i="16"/>
  <c r="G284" i="16"/>
  <c r="H284" i="16" s="1"/>
  <c r="H283" i="16"/>
  <c r="G283" i="16"/>
  <c r="G282" i="16"/>
  <c r="H282" i="16" s="1"/>
  <c r="G281" i="16"/>
  <c r="H281" i="16" s="1"/>
  <c r="G280" i="16"/>
  <c r="H280" i="16" s="1"/>
  <c r="H279" i="16"/>
  <c r="G279" i="16"/>
  <c r="G278" i="16"/>
  <c r="H278" i="16" s="1"/>
  <c r="H277" i="16"/>
  <c r="G277" i="16"/>
  <c r="G276" i="16"/>
  <c r="H276" i="16" s="1"/>
  <c r="H275" i="16"/>
  <c r="G275" i="16"/>
  <c r="G274" i="16"/>
  <c r="H274" i="16" s="1"/>
  <c r="G273" i="16"/>
  <c r="H273" i="16" s="1"/>
  <c r="G272" i="16"/>
  <c r="H272" i="16" s="1"/>
  <c r="H271" i="16"/>
  <c r="G271" i="16"/>
  <c r="G270" i="16"/>
  <c r="H270" i="16" s="1"/>
  <c r="H269" i="16"/>
  <c r="G269" i="16"/>
  <c r="G268" i="16"/>
  <c r="H268" i="16" s="1"/>
  <c r="H267" i="16"/>
  <c r="G267" i="16"/>
  <c r="G266" i="16"/>
  <c r="H266" i="16" s="1"/>
  <c r="G265" i="16"/>
  <c r="H265" i="16" s="1"/>
  <c r="G264" i="16"/>
  <c r="H264" i="16" s="1"/>
  <c r="H263" i="16"/>
  <c r="G263" i="16"/>
  <c r="G262" i="16"/>
  <c r="H262" i="16" s="1"/>
  <c r="H261" i="16"/>
  <c r="G261" i="16"/>
  <c r="G260" i="16"/>
  <c r="H260" i="16" s="1"/>
  <c r="H259" i="16"/>
  <c r="G259" i="16"/>
  <c r="G258" i="16"/>
  <c r="H258" i="16" s="1"/>
  <c r="G257" i="16"/>
  <c r="H257" i="16" s="1"/>
  <c r="G256" i="16"/>
  <c r="H256" i="16" s="1"/>
  <c r="H255" i="16"/>
  <c r="G255" i="16"/>
  <c r="G254" i="16"/>
  <c r="H254" i="16" s="1"/>
  <c r="H253" i="16"/>
  <c r="G253" i="16"/>
  <c r="G252" i="16"/>
  <c r="H252" i="16" s="1"/>
  <c r="H251" i="16"/>
  <c r="G251" i="16"/>
  <c r="G250" i="16"/>
  <c r="H250" i="16" s="1"/>
  <c r="G249" i="16"/>
  <c r="H249" i="16" s="1"/>
  <c r="G248" i="16"/>
  <c r="H248" i="16" s="1"/>
  <c r="H247" i="16"/>
  <c r="G247" i="16"/>
  <c r="G246" i="16"/>
  <c r="H246" i="16" s="1"/>
  <c r="H245" i="16"/>
  <c r="G245" i="16"/>
  <c r="G242" i="16"/>
  <c r="H242" i="16" s="1"/>
  <c r="G241" i="16"/>
  <c r="H241" i="16" s="1"/>
  <c r="G240" i="16"/>
  <c r="H240" i="16" s="1"/>
  <c r="H239" i="16"/>
  <c r="G239" i="16"/>
  <c r="G238" i="16"/>
  <c r="H238" i="16" s="1"/>
  <c r="H237" i="16"/>
  <c r="G237" i="16"/>
  <c r="G236" i="16"/>
  <c r="H236" i="16" s="1"/>
  <c r="H235" i="16"/>
  <c r="G235" i="16"/>
  <c r="G234" i="16"/>
  <c r="H234" i="16" s="1"/>
  <c r="G233" i="16"/>
  <c r="H233" i="16" s="1"/>
  <c r="G232" i="16"/>
  <c r="H232" i="16" s="1"/>
  <c r="G230" i="16"/>
  <c r="H230" i="16" s="1"/>
  <c r="H229" i="16"/>
  <c r="G229" i="16"/>
  <c r="G228" i="16"/>
  <c r="H228" i="16" s="1"/>
  <c r="H227" i="16"/>
  <c r="G227" i="16"/>
  <c r="G226" i="16"/>
  <c r="H226" i="16" s="1"/>
  <c r="G225" i="16"/>
  <c r="H225" i="16" s="1"/>
  <c r="G224" i="16"/>
  <c r="H224" i="16" s="1"/>
  <c r="H223" i="16"/>
  <c r="G223" i="16"/>
  <c r="G222" i="16"/>
  <c r="H222" i="16" s="1"/>
  <c r="H221" i="16"/>
  <c r="G221" i="16"/>
  <c r="G220" i="16"/>
  <c r="H220" i="16" s="1"/>
  <c r="H219" i="16"/>
  <c r="G219" i="16"/>
  <c r="G218" i="16"/>
  <c r="H218" i="16" s="1"/>
  <c r="G217" i="16"/>
  <c r="H217" i="16" s="1"/>
  <c r="G216" i="16"/>
  <c r="H216" i="16" s="1"/>
  <c r="H215" i="16"/>
  <c r="G215" i="16"/>
  <c r="G214" i="16"/>
  <c r="H214" i="16" s="1"/>
  <c r="H213" i="16"/>
  <c r="G213" i="16"/>
  <c r="G212" i="16"/>
  <c r="H212" i="16" s="1"/>
  <c r="H211" i="16"/>
  <c r="G211" i="16"/>
  <c r="G210" i="16"/>
  <c r="H210" i="16" s="1"/>
  <c r="G209" i="16"/>
  <c r="H209" i="16" s="1"/>
  <c r="G208" i="16"/>
  <c r="H208" i="16" s="1"/>
  <c r="H207" i="16"/>
  <c r="G207" i="16"/>
  <c r="G206" i="16"/>
  <c r="H206" i="16" s="1"/>
  <c r="H205" i="16"/>
  <c r="G205" i="16"/>
  <c r="G204" i="16"/>
  <c r="H204" i="16" s="1"/>
  <c r="H203" i="16"/>
  <c r="G203" i="16"/>
  <c r="G202" i="16"/>
  <c r="H202" i="16" s="1"/>
  <c r="G201" i="16"/>
  <c r="H201" i="16" s="1"/>
  <c r="G200" i="16"/>
  <c r="H200" i="16" s="1"/>
  <c r="H199" i="16"/>
  <c r="G199" i="16"/>
  <c r="G198" i="16"/>
  <c r="H198" i="16" s="1"/>
  <c r="H197" i="16"/>
  <c r="G197" i="16"/>
  <c r="G196" i="16"/>
  <c r="H196" i="16" s="1"/>
  <c r="G195" i="16"/>
  <c r="H195" i="16" s="1"/>
  <c r="H194" i="16"/>
  <c r="G194" i="16"/>
  <c r="G193" i="16"/>
  <c r="H193" i="16" s="1"/>
  <c r="H192" i="16"/>
  <c r="G192" i="16"/>
  <c r="G191" i="16"/>
  <c r="H191" i="16" s="1"/>
  <c r="H190" i="16"/>
  <c r="G190" i="16"/>
  <c r="H189" i="16"/>
  <c r="G189" i="16"/>
  <c r="G188" i="16"/>
  <c r="H188" i="16" s="1"/>
  <c r="G187" i="16"/>
  <c r="H187" i="16" s="1"/>
  <c r="H186" i="16"/>
  <c r="G186" i="16"/>
  <c r="G185" i="16"/>
  <c r="H185" i="16" s="1"/>
  <c r="H184" i="16"/>
  <c r="G184" i="16"/>
  <c r="G183" i="16"/>
  <c r="H183" i="16" s="1"/>
  <c r="H182" i="16"/>
  <c r="G182" i="16"/>
  <c r="H181" i="16"/>
  <c r="G181" i="16"/>
  <c r="H178" i="16"/>
  <c r="G178" i="16"/>
  <c r="G177" i="16"/>
  <c r="H177" i="16" s="1"/>
  <c r="H176" i="16"/>
  <c r="G176" i="16"/>
  <c r="G175" i="16"/>
  <c r="H175" i="16" s="1"/>
  <c r="H174" i="16"/>
  <c r="G174" i="16"/>
  <c r="H173" i="16"/>
  <c r="G173" i="16"/>
  <c r="G172" i="16"/>
  <c r="H172" i="16" s="1"/>
  <c r="G171" i="16"/>
  <c r="H171" i="16" s="1"/>
  <c r="H170" i="16"/>
  <c r="G170" i="16"/>
  <c r="G169" i="16"/>
  <c r="H169" i="16" s="1"/>
  <c r="H168" i="16"/>
  <c r="G168" i="16"/>
  <c r="G167" i="16"/>
  <c r="H167" i="16" s="1"/>
  <c r="G166" i="16"/>
  <c r="H166" i="16" s="1"/>
  <c r="H165" i="16"/>
  <c r="G165" i="16"/>
  <c r="H164" i="16"/>
  <c r="G164" i="16"/>
  <c r="G163" i="16"/>
  <c r="H163" i="16" s="1"/>
  <c r="G162" i="16"/>
  <c r="H162" i="16" s="1"/>
  <c r="H161" i="16"/>
  <c r="G161" i="16"/>
  <c r="G159" i="16"/>
  <c r="H159" i="16" s="1"/>
  <c r="G158" i="16"/>
  <c r="H158" i="16" s="1"/>
  <c r="H157" i="16"/>
  <c r="G157" i="16"/>
  <c r="H156" i="16"/>
  <c r="G156" i="16"/>
  <c r="G155" i="16"/>
  <c r="H155" i="16" s="1"/>
  <c r="G154" i="16"/>
  <c r="H154" i="16" s="1"/>
  <c r="H153" i="16"/>
  <c r="G153" i="16"/>
  <c r="G150" i="16"/>
  <c r="H150" i="16" s="1"/>
  <c r="H149" i="16"/>
  <c r="G149" i="16"/>
  <c r="H148" i="16"/>
  <c r="G148" i="16"/>
  <c r="G147" i="16"/>
  <c r="H147" i="16" s="1"/>
  <c r="G146" i="16"/>
  <c r="H146" i="16" s="1"/>
  <c r="H145" i="16"/>
  <c r="G145" i="16"/>
  <c r="H144" i="16"/>
  <c r="G144" i="16"/>
  <c r="G143" i="16"/>
  <c r="H143" i="16" s="1"/>
  <c r="G142" i="16"/>
  <c r="H142" i="16" s="1"/>
  <c r="H141" i="16"/>
  <c r="G141" i="16"/>
  <c r="H140" i="16"/>
  <c r="G140" i="16"/>
  <c r="G139" i="16"/>
  <c r="H139" i="16" s="1"/>
  <c r="G138" i="16"/>
  <c r="H138" i="16" s="1"/>
  <c r="H137" i="16"/>
  <c r="G137" i="16"/>
  <c r="H136" i="16"/>
  <c r="G136" i="16"/>
  <c r="G135" i="16"/>
  <c r="H135" i="16" s="1"/>
  <c r="G131" i="16"/>
  <c r="H131" i="16" s="1"/>
  <c r="G130" i="16"/>
  <c r="H130" i="16" s="1"/>
  <c r="H129" i="16"/>
  <c r="G129" i="16"/>
  <c r="H128" i="16"/>
  <c r="G128" i="16"/>
  <c r="G127" i="16"/>
  <c r="H127" i="16" s="1"/>
  <c r="G126" i="16"/>
  <c r="H126" i="16" s="1"/>
  <c r="H125" i="16"/>
  <c r="G125" i="16"/>
  <c r="H124" i="16"/>
  <c r="G124" i="16"/>
  <c r="G123" i="16"/>
  <c r="H123" i="16" s="1"/>
  <c r="G122" i="16"/>
  <c r="H122" i="16" s="1"/>
  <c r="H121" i="16"/>
  <c r="G121" i="16"/>
  <c r="H120" i="16"/>
  <c r="G120" i="16"/>
  <c r="G119" i="16"/>
  <c r="H119" i="16" s="1"/>
  <c r="G118" i="16"/>
  <c r="H118" i="16" s="1"/>
  <c r="H117" i="16"/>
  <c r="G117" i="16"/>
  <c r="H116" i="16"/>
  <c r="G116" i="16"/>
  <c r="G115" i="16"/>
  <c r="H115" i="16" s="1"/>
  <c r="G114" i="16"/>
  <c r="H114" i="16" s="1"/>
  <c r="H113" i="16"/>
  <c r="G113" i="16"/>
  <c r="G110" i="16"/>
  <c r="H110" i="16" s="1"/>
  <c r="H109" i="16"/>
  <c r="G109" i="16"/>
  <c r="H108" i="16"/>
  <c r="G108" i="16"/>
  <c r="G107" i="16"/>
  <c r="H107" i="16" s="1"/>
  <c r="G106" i="16"/>
  <c r="H106" i="16" s="1"/>
  <c r="H105" i="16"/>
  <c r="G105" i="16"/>
  <c r="H104" i="16"/>
  <c r="G104" i="16"/>
  <c r="G103" i="16"/>
  <c r="H103" i="16" s="1"/>
  <c r="G102" i="16"/>
  <c r="H102" i="16" s="1"/>
  <c r="H101" i="16"/>
  <c r="G101" i="16"/>
  <c r="H100" i="16"/>
  <c r="G100" i="16"/>
  <c r="G99" i="16"/>
  <c r="H99" i="16" s="1"/>
  <c r="G98" i="16"/>
  <c r="H98" i="16" s="1"/>
  <c r="H97" i="16"/>
  <c r="G97" i="16"/>
  <c r="H96" i="16"/>
  <c r="G96" i="16"/>
  <c r="G95" i="16"/>
  <c r="H95" i="16" s="1"/>
  <c r="G94" i="16"/>
  <c r="H94" i="16" s="1"/>
  <c r="G91" i="16"/>
  <c r="H91" i="16" s="1"/>
  <c r="G90" i="16"/>
  <c r="H90" i="16" s="1"/>
  <c r="H89" i="16"/>
  <c r="G89" i="16"/>
  <c r="H88" i="16"/>
  <c r="G88" i="16"/>
  <c r="G87" i="16"/>
  <c r="H87" i="16" s="1"/>
  <c r="G86" i="16"/>
  <c r="H86" i="16" s="1"/>
  <c r="G82" i="16"/>
  <c r="H82" i="16" s="1"/>
  <c r="H81" i="16"/>
  <c r="G81" i="16"/>
  <c r="H80" i="16"/>
  <c r="G80" i="16"/>
  <c r="H79" i="16"/>
  <c r="G79" i="16"/>
  <c r="G78" i="16"/>
  <c r="H78" i="16" s="1"/>
  <c r="H77" i="16"/>
  <c r="G77" i="16"/>
  <c r="H76" i="16"/>
  <c r="G76" i="16"/>
  <c r="H75" i="16"/>
  <c r="G75" i="16"/>
  <c r="G74" i="16"/>
  <c r="H74" i="16" s="1"/>
  <c r="G71" i="16"/>
  <c r="H71" i="16" s="1"/>
  <c r="G70" i="16"/>
  <c r="H70" i="16" s="1"/>
  <c r="H69" i="16"/>
  <c r="G69" i="16"/>
  <c r="G68" i="16"/>
  <c r="H68" i="16" s="1"/>
  <c r="H67" i="16"/>
  <c r="G67" i="16"/>
  <c r="G66" i="16"/>
  <c r="H66" i="16" s="1"/>
  <c r="H65" i="16"/>
  <c r="G65" i="16"/>
  <c r="H64" i="16"/>
  <c r="G64" i="16"/>
  <c r="G63" i="16"/>
  <c r="H63" i="16" s="1"/>
  <c r="G62" i="16"/>
  <c r="H62" i="16" s="1"/>
  <c r="H61" i="16"/>
  <c r="G61" i="16"/>
  <c r="G60" i="16"/>
  <c r="H60" i="16" s="1"/>
  <c r="H59" i="16"/>
  <c r="G59" i="16"/>
  <c r="G58" i="16"/>
  <c r="H58" i="16" s="1"/>
  <c r="H57" i="16"/>
  <c r="G57" i="16"/>
  <c r="H56" i="16"/>
  <c r="G56" i="16"/>
  <c r="G55" i="16"/>
  <c r="H55" i="16" s="1"/>
  <c r="H53" i="16"/>
  <c r="I53" i="16" s="1"/>
  <c r="J343" i="16" s="1"/>
  <c r="G53" i="16"/>
  <c r="G365" i="11"/>
  <c r="H365" i="11" s="1"/>
  <c r="H364" i="11"/>
  <c r="G364" i="11"/>
  <c r="H363" i="11"/>
  <c r="G363" i="11"/>
  <c r="G362" i="11"/>
  <c r="H362" i="11" s="1"/>
  <c r="G361" i="11"/>
  <c r="H360" i="11"/>
  <c r="G360" i="11"/>
  <c r="H359" i="11"/>
  <c r="G359" i="11"/>
  <c r="G358" i="11"/>
  <c r="H358" i="11" s="1"/>
  <c r="G357" i="11"/>
  <c r="H357" i="11" s="1"/>
  <c r="H356" i="11"/>
  <c r="G356" i="11"/>
  <c r="H355" i="11"/>
  <c r="G355" i="11"/>
  <c r="G354" i="11"/>
  <c r="H354" i="11" s="1"/>
  <c r="G353" i="11"/>
  <c r="H353" i="11" s="1"/>
  <c r="H352" i="11"/>
  <c r="G352" i="11"/>
  <c r="H351" i="11"/>
  <c r="G351" i="11"/>
  <c r="G350" i="11"/>
  <c r="H350" i="11" s="1"/>
  <c r="G349" i="11"/>
  <c r="H349" i="11" s="1"/>
  <c r="H348" i="11"/>
  <c r="G348" i="11"/>
  <c r="H347" i="11"/>
  <c r="G347" i="11"/>
  <c r="G346" i="11"/>
  <c r="H346" i="11" s="1"/>
  <c r="G345" i="11"/>
  <c r="H345" i="11" s="1"/>
  <c r="H344" i="11"/>
  <c r="G344" i="11"/>
  <c r="H343" i="11"/>
  <c r="G343" i="11"/>
  <c r="G342" i="11"/>
  <c r="H342" i="11" s="1"/>
  <c r="G341" i="11"/>
  <c r="H341" i="11" s="1"/>
  <c r="H340" i="11"/>
  <c r="G340" i="11"/>
  <c r="H339" i="11"/>
  <c r="G339" i="11"/>
  <c r="G338" i="11"/>
  <c r="H338" i="11" s="1"/>
  <c r="G337" i="11"/>
  <c r="H337" i="11" s="1"/>
  <c r="H336" i="11"/>
  <c r="G336" i="11"/>
  <c r="H335" i="11"/>
  <c r="G335" i="11"/>
  <c r="G334" i="11"/>
  <c r="H334" i="11" s="1"/>
  <c r="G333" i="11"/>
  <c r="H333" i="11" s="1"/>
  <c r="H332" i="11"/>
  <c r="G332" i="11"/>
  <c r="H331" i="11"/>
  <c r="G331" i="11"/>
  <c r="G330" i="11"/>
  <c r="H330" i="11" s="1"/>
  <c r="G329" i="11"/>
  <c r="H329" i="11" s="1"/>
  <c r="H328" i="11"/>
  <c r="G328" i="11"/>
  <c r="H327" i="11"/>
  <c r="G327" i="11"/>
  <c r="G326" i="11"/>
  <c r="H326" i="11" s="1"/>
  <c r="G325" i="11"/>
  <c r="H325" i="11" s="1"/>
  <c r="H324" i="11"/>
  <c r="G324" i="11"/>
  <c r="H323" i="11"/>
  <c r="G323" i="11"/>
  <c r="G322" i="11"/>
  <c r="H322" i="11" s="1"/>
  <c r="G321" i="11"/>
  <c r="H321" i="11" s="1"/>
  <c r="H320" i="11"/>
  <c r="G320" i="11"/>
  <c r="H319" i="11"/>
  <c r="G319" i="11"/>
  <c r="H318" i="11"/>
  <c r="G318" i="11"/>
  <c r="G317" i="11"/>
  <c r="H317" i="11" s="1"/>
  <c r="H316" i="11"/>
  <c r="G316" i="11"/>
  <c r="H315" i="11"/>
  <c r="G315" i="11"/>
  <c r="G314" i="11"/>
  <c r="H314" i="11" s="1"/>
  <c r="G313" i="11"/>
  <c r="H313" i="11" s="1"/>
  <c r="H312" i="11"/>
  <c r="G312" i="11"/>
  <c r="H311" i="11"/>
  <c r="G311" i="11"/>
  <c r="G310" i="11"/>
  <c r="H310" i="11" s="1"/>
  <c r="G309" i="11"/>
  <c r="H309" i="11" s="1"/>
  <c r="H308" i="11"/>
  <c r="G308" i="11"/>
  <c r="H307" i="11"/>
  <c r="G307" i="11"/>
  <c r="H306" i="11"/>
  <c r="G306" i="11"/>
  <c r="G305" i="11"/>
  <c r="H305" i="11" s="1"/>
  <c r="H304" i="11"/>
  <c r="G304" i="11"/>
  <c r="H303" i="11"/>
  <c r="G303" i="11"/>
  <c r="H302" i="11"/>
  <c r="G302" i="11"/>
  <c r="G301" i="11"/>
  <c r="H301" i="11" s="1"/>
  <c r="H300" i="11"/>
  <c r="G300" i="11"/>
  <c r="H299" i="11"/>
  <c r="G299" i="11"/>
  <c r="G298" i="11"/>
  <c r="H298" i="11" s="1"/>
  <c r="G297" i="11"/>
  <c r="H297" i="11" s="1"/>
  <c r="H296" i="11"/>
  <c r="G296" i="11"/>
  <c r="H295" i="11"/>
  <c r="G295" i="11"/>
  <c r="G294" i="11"/>
  <c r="H294" i="11" s="1"/>
  <c r="G293" i="11"/>
  <c r="H293" i="11" s="1"/>
  <c r="H292" i="11"/>
  <c r="G292" i="11"/>
  <c r="H291" i="11"/>
  <c r="G291" i="11"/>
  <c r="H290" i="11"/>
  <c r="G290" i="11"/>
  <c r="G289" i="11"/>
  <c r="H289" i="11" s="1"/>
  <c r="H288" i="11"/>
  <c r="G288" i="11"/>
  <c r="H287" i="11"/>
  <c r="G287" i="11"/>
  <c r="G286" i="11"/>
  <c r="G285" i="11"/>
  <c r="H285" i="11" s="1"/>
  <c r="H284" i="11"/>
  <c r="G284" i="11"/>
  <c r="H283" i="11"/>
  <c r="G283" i="11"/>
  <c r="G282" i="11"/>
  <c r="H282" i="11" s="1"/>
  <c r="G281" i="11"/>
  <c r="H281" i="11" s="1"/>
  <c r="H280" i="11"/>
  <c r="G280" i="11"/>
  <c r="H279" i="11"/>
  <c r="G279" i="11"/>
  <c r="G278" i="11"/>
  <c r="H278" i="11" s="1"/>
  <c r="G277" i="11"/>
  <c r="H277" i="11" s="1"/>
  <c r="H276" i="11"/>
  <c r="G276" i="11"/>
  <c r="H275" i="11"/>
  <c r="G275" i="11"/>
  <c r="H274" i="11"/>
  <c r="G274" i="11"/>
  <c r="G273" i="11"/>
  <c r="H273" i="11" s="1"/>
  <c r="H272" i="11"/>
  <c r="G272" i="11"/>
  <c r="H271" i="11"/>
  <c r="G271" i="11"/>
  <c r="H270" i="11"/>
  <c r="G270" i="11"/>
  <c r="G269" i="11"/>
  <c r="H269" i="11" s="1"/>
  <c r="H268" i="11"/>
  <c r="G268" i="11"/>
  <c r="H267" i="11"/>
  <c r="G267" i="11"/>
  <c r="G266" i="11"/>
  <c r="H266" i="11" s="1"/>
  <c r="G265" i="11"/>
  <c r="H265" i="11" s="1"/>
  <c r="H264" i="11"/>
  <c r="G264" i="11"/>
  <c r="H263" i="11"/>
  <c r="G263" i="11"/>
  <c r="G262" i="11"/>
  <c r="H262" i="11" s="1"/>
  <c r="G261" i="11"/>
  <c r="H261" i="11" s="1"/>
  <c r="H260" i="11"/>
  <c r="G260" i="11"/>
  <c r="H259" i="11"/>
  <c r="G259" i="11"/>
  <c r="H258" i="11"/>
  <c r="G258" i="11"/>
  <c r="G257" i="11"/>
  <c r="H257" i="11" s="1"/>
  <c r="H256" i="11"/>
  <c r="G256" i="11"/>
  <c r="H255" i="11"/>
  <c r="G255" i="11"/>
  <c r="H254" i="11"/>
  <c r="G254" i="11"/>
  <c r="G253" i="11"/>
  <c r="H253" i="11" s="1"/>
  <c r="H252" i="11"/>
  <c r="G252" i="11"/>
  <c r="H251" i="11"/>
  <c r="G251" i="11"/>
  <c r="G250" i="11"/>
  <c r="H250" i="11" s="1"/>
  <c r="G249" i="11"/>
  <c r="H249" i="11" s="1"/>
  <c r="H248" i="11"/>
  <c r="G248" i="11"/>
  <c r="H247" i="11"/>
  <c r="G247" i="11"/>
  <c r="G246" i="11"/>
  <c r="H246" i="11" s="1"/>
  <c r="G245" i="11"/>
  <c r="H245" i="11" s="1"/>
  <c r="H244" i="11"/>
  <c r="G244" i="11"/>
  <c r="H243" i="11"/>
  <c r="G243" i="11"/>
  <c r="H242" i="11"/>
  <c r="G242" i="11"/>
  <c r="G241" i="11"/>
  <c r="H241" i="11" s="1"/>
  <c r="H240" i="11"/>
  <c r="G240" i="11"/>
  <c r="H239" i="11"/>
  <c r="G239" i="11"/>
  <c r="H238" i="11"/>
  <c r="G238" i="11"/>
  <c r="G237" i="11"/>
  <c r="H237" i="11" s="1"/>
  <c r="H236" i="11"/>
  <c r="G236" i="11"/>
  <c r="H235" i="11"/>
  <c r="G235" i="11"/>
  <c r="G234" i="11"/>
  <c r="H234" i="11" s="1"/>
  <c r="G233" i="11"/>
  <c r="H233" i="11" s="1"/>
  <c r="H232" i="11"/>
  <c r="G232" i="11"/>
  <c r="H231" i="11"/>
  <c r="G231" i="11"/>
  <c r="G230" i="11"/>
  <c r="H230" i="11" s="1"/>
  <c r="G229" i="11"/>
  <c r="H229" i="11" s="1"/>
  <c r="H228" i="11"/>
  <c r="G228" i="11"/>
  <c r="H227" i="11"/>
  <c r="G227" i="11"/>
  <c r="H226" i="11"/>
  <c r="G226" i="11"/>
  <c r="G225" i="11"/>
  <c r="H225" i="11" s="1"/>
  <c r="H224" i="11"/>
  <c r="G224" i="11"/>
  <c r="H223" i="11"/>
  <c r="G223" i="11"/>
  <c r="H222" i="11"/>
  <c r="G222" i="11"/>
  <c r="G221" i="11"/>
  <c r="H221" i="11" s="1"/>
  <c r="H220" i="11"/>
  <c r="G220" i="11"/>
  <c r="H219" i="11"/>
  <c r="G219" i="11"/>
  <c r="G218" i="11"/>
  <c r="H218" i="11" s="1"/>
  <c r="G217" i="11"/>
  <c r="H217" i="11" s="1"/>
  <c r="H216" i="11"/>
  <c r="G216" i="11"/>
  <c r="G215" i="11"/>
  <c r="H215" i="11" s="1"/>
  <c r="H214" i="11"/>
  <c r="G214" i="11"/>
  <c r="G213" i="11"/>
  <c r="H213" i="11" s="1"/>
  <c r="H212" i="11"/>
  <c r="G212" i="11"/>
  <c r="H211" i="11"/>
  <c r="G211" i="11"/>
  <c r="G210" i="11"/>
  <c r="H210" i="11" s="1"/>
  <c r="G209" i="11"/>
  <c r="H209" i="11" s="1"/>
  <c r="H208" i="11"/>
  <c r="G208" i="11"/>
  <c r="G207" i="11"/>
  <c r="H207" i="11" s="1"/>
  <c r="H206" i="11"/>
  <c r="G206" i="11"/>
  <c r="G205" i="11"/>
  <c r="H205" i="11" s="1"/>
  <c r="H204" i="11"/>
  <c r="G204" i="11"/>
  <c r="H203" i="11"/>
  <c r="G203" i="11"/>
  <c r="G202" i="11"/>
  <c r="H202" i="11" s="1"/>
  <c r="G201" i="11"/>
  <c r="H201" i="11" s="1"/>
  <c r="H200" i="11"/>
  <c r="G200" i="11"/>
  <c r="G199" i="11"/>
  <c r="H199" i="11" s="1"/>
  <c r="H198" i="11"/>
  <c r="G198" i="11"/>
  <c r="G197" i="11"/>
  <c r="H197" i="11" s="1"/>
  <c r="H196" i="11"/>
  <c r="G196" i="11"/>
  <c r="H195" i="11"/>
  <c r="G195" i="11"/>
  <c r="G194" i="11"/>
  <c r="H194" i="11" s="1"/>
  <c r="G193" i="11"/>
  <c r="H193" i="11" s="1"/>
  <c r="H192" i="11"/>
  <c r="G192" i="11"/>
  <c r="H191" i="11"/>
  <c r="G191" i="11"/>
  <c r="G190" i="11"/>
  <c r="H190" i="11" s="1"/>
  <c r="G189" i="11"/>
  <c r="H189" i="11" s="1"/>
  <c r="H188" i="11"/>
  <c r="G188" i="11"/>
  <c r="H187" i="11"/>
  <c r="G187" i="11"/>
  <c r="G186" i="11"/>
  <c r="H186" i="11" s="1"/>
  <c r="G185" i="11"/>
  <c r="H185" i="11" s="1"/>
  <c r="H184" i="11"/>
  <c r="G184" i="11"/>
  <c r="H183" i="11"/>
  <c r="G183" i="11"/>
  <c r="H182" i="11"/>
  <c r="G182" i="11"/>
  <c r="G181" i="11"/>
  <c r="H181" i="11" s="1"/>
  <c r="H180" i="11"/>
  <c r="G180" i="11"/>
  <c r="H179" i="11"/>
  <c r="G179" i="11"/>
  <c r="G178" i="11"/>
  <c r="H178" i="11" s="1"/>
  <c r="G177" i="11"/>
  <c r="H177" i="11" s="1"/>
  <c r="H176" i="11"/>
  <c r="G176" i="11"/>
  <c r="H175" i="11"/>
  <c r="G175" i="11"/>
  <c r="G174" i="11"/>
  <c r="H174" i="11" s="1"/>
  <c r="G173" i="11"/>
  <c r="H173" i="11" s="1"/>
  <c r="H172" i="11"/>
  <c r="G172" i="11"/>
  <c r="H171" i="11"/>
  <c r="G171" i="11"/>
  <c r="G170" i="11"/>
  <c r="H170" i="11" s="1"/>
  <c r="G169" i="11"/>
  <c r="H169" i="11" s="1"/>
  <c r="H168" i="11"/>
  <c r="G168" i="11"/>
  <c r="H167" i="11"/>
  <c r="G167" i="11"/>
  <c r="H166" i="11"/>
  <c r="G166" i="11"/>
  <c r="G165" i="11"/>
  <c r="H165" i="11" s="1"/>
  <c r="H164" i="11"/>
  <c r="G164" i="11"/>
  <c r="H163" i="11"/>
  <c r="G163" i="11"/>
  <c r="G162" i="11"/>
  <c r="H162" i="11" s="1"/>
  <c r="G161" i="11"/>
  <c r="H161" i="11" s="1"/>
  <c r="H160" i="11"/>
  <c r="G160" i="11"/>
  <c r="H159" i="11"/>
  <c r="G159" i="11"/>
  <c r="G158" i="11"/>
  <c r="H158" i="11" s="1"/>
  <c r="G157" i="11"/>
  <c r="H157" i="11" s="1"/>
  <c r="H156" i="11"/>
  <c r="G156" i="11"/>
  <c r="H155" i="11"/>
  <c r="G155" i="11"/>
  <c r="G154" i="11"/>
  <c r="H154" i="11" s="1"/>
  <c r="G153" i="11"/>
  <c r="H153" i="11" s="1"/>
  <c r="H152" i="11"/>
  <c r="G152" i="11"/>
  <c r="H151" i="11"/>
  <c r="G151" i="11"/>
  <c r="H150" i="11"/>
  <c r="G150" i="11"/>
  <c r="G149" i="11"/>
  <c r="H148" i="11"/>
  <c r="G148" i="11"/>
  <c r="H147" i="11"/>
  <c r="G147" i="11"/>
  <c r="G146" i="11"/>
  <c r="H146" i="11" s="1"/>
  <c r="G145" i="11"/>
  <c r="H145" i="11" s="1"/>
  <c r="H144" i="11"/>
  <c r="G144" i="11"/>
  <c r="H143" i="11"/>
  <c r="G143" i="11"/>
  <c r="G142" i="11"/>
  <c r="H142" i="11" s="1"/>
  <c r="G141" i="11"/>
  <c r="H141" i="11" s="1"/>
  <c r="H140" i="11"/>
  <c r="G140" i="11"/>
  <c r="G139" i="11"/>
  <c r="H139" i="11" s="1"/>
  <c r="H138" i="11"/>
  <c r="G138" i="11"/>
  <c r="G137" i="11"/>
  <c r="H137" i="11" s="1"/>
  <c r="H136" i="11"/>
  <c r="G136" i="11"/>
  <c r="H135" i="11"/>
  <c r="G135" i="11"/>
  <c r="G134" i="11"/>
  <c r="H134" i="11" s="1"/>
  <c r="G133" i="11"/>
  <c r="H133" i="11" s="1"/>
  <c r="H132" i="11"/>
  <c r="G132" i="11"/>
  <c r="G131" i="11"/>
  <c r="H131" i="11" s="1"/>
  <c r="H130" i="11"/>
  <c r="G130" i="11"/>
  <c r="G129" i="11"/>
  <c r="H129" i="11" s="1"/>
  <c r="H128" i="11"/>
  <c r="G128" i="11"/>
  <c r="H127" i="11"/>
  <c r="G127" i="11"/>
  <c r="G126" i="11"/>
  <c r="H126" i="11" s="1"/>
  <c r="G125" i="11"/>
  <c r="H125" i="11" s="1"/>
  <c r="G124" i="11"/>
  <c r="H124" i="11" s="1"/>
  <c r="G123" i="11"/>
  <c r="H123" i="11" s="1"/>
  <c r="G122" i="11"/>
  <c r="H122" i="11" s="1"/>
  <c r="H121" i="11"/>
  <c r="G121" i="11"/>
  <c r="G120" i="11"/>
  <c r="H120" i="11" s="1"/>
  <c r="G119" i="11"/>
  <c r="H119" i="11" s="1"/>
  <c r="G118" i="11"/>
  <c r="H118" i="11" s="1"/>
  <c r="H117" i="11"/>
  <c r="G117" i="11"/>
  <c r="G116" i="11"/>
  <c r="H116" i="11" s="1"/>
  <c r="G115" i="11"/>
  <c r="H115" i="11" s="1"/>
  <c r="G114" i="11"/>
  <c r="H114" i="11" s="1"/>
  <c r="H113" i="11"/>
  <c r="G113" i="11"/>
  <c r="G112" i="11"/>
  <c r="H112" i="11" s="1"/>
  <c r="G111" i="11"/>
  <c r="H111" i="11" s="1"/>
  <c r="G110" i="11"/>
  <c r="H110" i="11" s="1"/>
  <c r="H109" i="11"/>
  <c r="G109" i="11"/>
  <c r="G108" i="11"/>
  <c r="H108" i="11" s="1"/>
  <c r="G107" i="11"/>
  <c r="H107" i="11" s="1"/>
  <c r="G106" i="11"/>
  <c r="H106" i="11" s="1"/>
  <c r="H105" i="11"/>
  <c r="G105" i="11"/>
  <c r="G104" i="11"/>
  <c r="H104" i="11" s="1"/>
  <c r="G103" i="11"/>
  <c r="H103" i="11" s="1"/>
  <c r="G102" i="11"/>
  <c r="H102" i="11" s="1"/>
  <c r="H101" i="11"/>
  <c r="G101" i="11"/>
  <c r="G100" i="11"/>
  <c r="H100" i="11" s="1"/>
  <c r="G99" i="11"/>
  <c r="H99" i="11" s="1"/>
  <c r="G98" i="11"/>
  <c r="H98" i="11" s="1"/>
  <c r="H97" i="11"/>
  <c r="G97" i="11"/>
  <c r="G96" i="11"/>
  <c r="H96" i="11" s="1"/>
  <c r="G95" i="11"/>
  <c r="H95" i="11" s="1"/>
  <c r="G94" i="11"/>
  <c r="H94" i="11" s="1"/>
  <c r="H93" i="11"/>
  <c r="G93" i="11"/>
  <c r="G92" i="11"/>
  <c r="H92" i="11" s="1"/>
  <c r="G91" i="11"/>
  <c r="H91" i="11" s="1"/>
  <c r="G90" i="11"/>
  <c r="H90" i="11" s="1"/>
  <c r="H89" i="11"/>
  <c r="G89" i="11"/>
  <c r="G88" i="11"/>
  <c r="H88" i="11" s="1"/>
  <c r="G87" i="11"/>
  <c r="H87" i="11" s="1"/>
  <c r="G86" i="11"/>
  <c r="H86" i="11" s="1"/>
  <c r="H85" i="11"/>
  <c r="G85" i="11"/>
  <c r="G84" i="11"/>
  <c r="H84" i="11" s="1"/>
  <c r="G83" i="11"/>
  <c r="H83" i="11" s="1"/>
  <c r="G82" i="11"/>
  <c r="H82" i="11" s="1"/>
  <c r="H81" i="11"/>
  <c r="G81" i="11"/>
  <c r="G80" i="11"/>
  <c r="H80" i="11" s="1"/>
  <c r="G79" i="11"/>
  <c r="H79" i="11" s="1"/>
  <c r="G78" i="11"/>
  <c r="H78" i="11" s="1"/>
  <c r="H77" i="11"/>
  <c r="G77" i="11"/>
  <c r="G76" i="11"/>
  <c r="H76" i="11" s="1"/>
  <c r="G75" i="11"/>
  <c r="H75" i="11" s="1"/>
  <c r="G74" i="11"/>
  <c r="H74" i="11" s="1"/>
  <c r="H73" i="11"/>
  <c r="G73" i="11"/>
  <c r="G72" i="11"/>
  <c r="H72" i="11" s="1"/>
  <c r="G71" i="11"/>
  <c r="H71" i="11" s="1"/>
  <c r="G70" i="11"/>
  <c r="H70" i="11" s="1"/>
  <c r="H69" i="11"/>
  <c r="G69" i="11"/>
  <c r="G68" i="11"/>
  <c r="H68" i="11" s="1"/>
  <c r="G67" i="11"/>
  <c r="H67" i="11" s="1"/>
  <c r="G66" i="11"/>
  <c r="H66" i="11" s="1"/>
  <c r="H65" i="11"/>
  <c r="G65" i="11"/>
  <c r="G64" i="11"/>
  <c r="H64" i="11" s="1"/>
  <c r="G63" i="11"/>
  <c r="H63" i="11" s="1"/>
  <c r="G62" i="11"/>
  <c r="H62" i="11" s="1"/>
  <c r="H61" i="11"/>
  <c r="G61" i="11"/>
  <c r="G60" i="11"/>
  <c r="H60" i="11" s="1"/>
  <c r="G59" i="11"/>
  <c r="H59" i="11" s="1"/>
  <c r="G58" i="11"/>
  <c r="H58" i="11" s="1"/>
  <c r="G57" i="11"/>
  <c r="G56" i="11"/>
  <c r="G55" i="11"/>
  <c r="H55" i="11" s="1"/>
  <c r="G54" i="11"/>
  <c r="H54" i="11" s="1"/>
  <c r="G53" i="11"/>
  <c r="G365" i="10"/>
  <c r="H365" i="10" s="1"/>
  <c r="G364" i="10"/>
  <c r="H364" i="10" s="1"/>
  <c r="H363" i="10"/>
  <c r="G363" i="10"/>
  <c r="G362" i="10"/>
  <c r="H362" i="10" s="1"/>
  <c r="G361" i="10"/>
  <c r="H361" i="10" s="1"/>
  <c r="G360" i="10"/>
  <c r="H360" i="10" s="1"/>
  <c r="H359" i="10"/>
  <c r="G359" i="10"/>
  <c r="G358" i="10"/>
  <c r="H358" i="10" s="1"/>
  <c r="G357" i="10"/>
  <c r="H357" i="10" s="1"/>
  <c r="G356" i="10"/>
  <c r="H356" i="10" s="1"/>
  <c r="H355" i="10"/>
  <c r="G355" i="10"/>
  <c r="G354" i="10"/>
  <c r="H354" i="10" s="1"/>
  <c r="G353" i="10"/>
  <c r="H353" i="10" s="1"/>
  <c r="G352" i="10"/>
  <c r="H352" i="10" s="1"/>
  <c r="H351" i="10"/>
  <c r="G351" i="10"/>
  <c r="G350" i="10"/>
  <c r="H350" i="10" s="1"/>
  <c r="G349" i="10"/>
  <c r="H349" i="10" s="1"/>
  <c r="G348" i="10"/>
  <c r="H348" i="10" s="1"/>
  <c r="H347" i="10"/>
  <c r="G347" i="10"/>
  <c r="G346" i="10"/>
  <c r="H346" i="10" s="1"/>
  <c r="G345" i="10"/>
  <c r="H345" i="10" s="1"/>
  <c r="G344" i="10"/>
  <c r="H344" i="10" s="1"/>
  <c r="H343" i="10"/>
  <c r="G343" i="10"/>
  <c r="G342" i="10"/>
  <c r="H342" i="10" s="1"/>
  <c r="G341" i="10"/>
  <c r="H341" i="10" s="1"/>
  <c r="G340" i="10"/>
  <c r="H340" i="10" s="1"/>
  <c r="H339" i="10"/>
  <c r="G339" i="10"/>
  <c r="G338" i="10"/>
  <c r="H338" i="10" s="1"/>
  <c r="G337" i="10"/>
  <c r="H337" i="10" s="1"/>
  <c r="G336" i="10"/>
  <c r="H336" i="10" s="1"/>
  <c r="H335" i="10"/>
  <c r="G335" i="10"/>
  <c r="G334" i="10"/>
  <c r="H334" i="10" s="1"/>
  <c r="G333" i="10"/>
  <c r="H333" i="10" s="1"/>
  <c r="G332" i="10"/>
  <c r="H332" i="10" s="1"/>
  <c r="H331" i="10"/>
  <c r="G331" i="10"/>
  <c r="G330" i="10"/>
  <c r="H330" i="10" s="1"/>
  <c r="G329" i="10"/>
  <c r="H329" i="10" s="1"/>
  <c r="G328" i="10"/>
  <c r="H328" i="10" s="1"/>
  <c r="H327" i="10"/>
  <c r="G327" i="10"/>
  <c r="G326" i="10"/>
  <c r="H326" i="10" s="1"/>
  <c r="G325" i="10"/>
  <c r="H325" i="10" s="1"/>
  <c r="G324" i="10"/>
  <c r="H324" i="10" s="1"/>
  <c r="H323" i="10"/>
  <c r="G323" i="10"/>
  <c r="G322" i="10"/>
  <c r="H322" i="10" s="1"/>
  <c r="G321" i="10"/>
  <c r="H321" i="10" s="1"/>
  <c r="G320" i="10"/>
  <c r="H320" i="10" s="1"/>
  <c r="H319" i="10"/>
  <c r="G319" i="10"/>
  <c r="G318" i="10"/>
  <c r="H318" i="10" s="1"/>
  <c r="G317" i="10"/>
  <c r="H317" i="10" s="1"/>
  <c r="G316" i="10"/>
  <c r="H316" i="10" s="1"/>
  <c r="H315" i="10"/>
  <c r="G315" i="10"/>
  <c r="G314" i="10"/>
  <c r="H314" i="10" s="1"/>
  <c r="G313" i="10"/>
  <c r="H313" i="10" s="1"/>
  <c r="G312" i="10"/>
  <c r="H312" i="10" s="1"/>
  <c r="H311" i="10"/>
  <c r="G311" i="10"/>
  <c r="G310" i="10"/>
  <c r="H310" i="10" s="1"/>
  <c r="G309" i="10"/>
  <c r="H309" i="10" s="1"/>
  <c r="G308" i="10"/>
  <c r="H308" i="10" s="1"/>
  <c r="H307" i="10"/>
  <c r="G307" i="10"/>
  <c r="G306" i="10"/>
  <c r="H306" i="10" s="1"/>
  <c r="G305" i="10"/>
  <c r="H305" i="10" s="1"/>
  <c r="G304" i="10"/>
  <c r="H304" i="10" s="1"/>
  <c r="H303" i="10"/>
  <c r="G303" i="10"/>
  <c r="G302" i="10"/>
  <c r="H302" i="10" s="1"/>
  <c r="G301" i="10"/>
  <c r="H301" i="10" s="1"/>
  <c r="G300" i="10"/>
  <c r="H300" i="10" s="1"/>
  <c r="H299" i="10"/>
  <c r="G299" i="10"/>
  <c r="G298" i="10"/>
  <c r="H298" i="10" s="1"/>
  <c r="G297" i="10"/>
  <c r="H297" i="10" s="1"/>
  <c r="G296" i="10"/>
  <c r="H296" i="10" s="1"/>
  <c r="H295" i="10"/>
  <c r="G295" i="10"/>
  <c r="G294" i="10"/>
  <c r="H294" i="10" s="1"/>
  <c r="G293" i="10"/>
  <c r="H293" i="10" s="1"/>
  <c r="G292" i="10"/>
  <c r="H292" i="10" s="1"/>
  <c r="H291" i="10"/>
  <c r="G291" i="10"/>
  <c r="G290" i="10"/>
  <c r="H290" i="10" s="1"/>
  <c r="G289" i="10"/>
  <c r="H289" i="10" s="1"/>
  <c r="G288" i="10"/>
  <c r="H288" i="10" s="1"/>
  <c r="H287" i="10"/>
  <c r="G287" i="10"/>
  <c r="G286" i="10"/>
  <c r="H286" i="10" s="1"/>
  <c r="G285" i="10"/>
  <c r="H285" i="10" s="1"/>
  <c r="G284" i="10"/>
  <c r="H284" i="10" s="1"/>
  <c r="H283" i="10"/>
  <c r="G283" i="10"/>
  <c r="G282" i="10"/>
  <c r="H282" i="10" s="1"/>
  <c r="G281" i="10"/>
  <c r="H281" i="10" s="1"/>
  <c r="G280" i="10"/>
  <c r="H280" i="10" s="1"/>
  <c r="H279" i="10"/>
  <c r="G279" i="10"/>
  <c r="G278" i="10"/>
  <c r="H278" i="10" s="1"/>
  <c r="G277" i="10"/>
  <c r="H277" i="10" s="1"/>
  <c r="G276" i="10"/>
  <c r="H276" i="10" s="1"/>
  <c r="H275" i="10"/>
  <c r="G275" i="10"/>
  <c r="G274" i="10"/>
  <c r="H274" i="10" s="1"/>
  <c r="G273" i="10"/>
  <c r="H273" i="10" s="1"/>
  <c r="G272" i="10"/>
  <c r="H272" i="10" s="1"/>
  <c r="H271" i="10"/>
  <c r="G271" i="10"/>
  <c r="G270" i="10"/>
  <c r="H270" i="10" s="1"/>
  <c r="G269" i="10"/>
  <c r="H269" i="10" s="1"/>
  <c r="G268" i="10"/>
  <c r="H268" i="10" s="1"/>
  <c r="H267" i="10"/>
  <c r="G267" i="10"/>
  <c r="G266" i="10"/>
  <c r="H266" i="10" s="1"/>
  <c r="G265" i="10"/>
  <c r="H265" i="10" s="1"/>
  <c r="G264" i="10"/>
  <c r="H264" i="10" s="1"/>
  <c r="H263" i="10"/>
  <c r="G263" i="10"/>
  <c r="G262" i="10"/>
  <c r="H262" i="10" s="1"/>
  <c r="G261" i="10"/>
  <c r="H261" i="10" s="1"/>
  <c r="G260" i="10"/>
  <c r="H260" i="10" s="1"/>
  <c r="H259" i="10"/>
  <c r="G259" i="10"/>
  <c r="G258" i="10"/>
  <c r="H258" i="10" s="1"/>
  <c r="G257" i="10"/>
  <c r="H257" i="10" s="1"/>
  <c r="G256" i="10"/>
  <c r="H256" i="10" s="1"/>
  <c r="H255" i="10"/>
  <c r="G255" i="10"/>
  <c r="G254" i="10"/>
  <c r="H254" i="10" s="1"/>
  <c r="G253" i="10"/>
  <c r="H253" i="10" s="1"/>
  <c r="G252" i="10"/>
  <c r="H252" i="10" s="1"/>
  <c r="H251" i="10"/>
  <c r="G251" i="10"/>
  <c r="G250" i="10"/>
  <c r="H250" i="10" s="1"/>
  <c r="G249" i="10"/>
  <c r="H249" i="10" s="1"/>
  <c r="G248" i="10"/>
  <c r="H248" i="10" s="1"/>
  <c r="H247" i="10"/>
  <c r="G247" i="10"/>
  <c r="G246" i="10"/>
  <c r="H246" i="10" s="1"/>
  <c r="G245" i="10"/>
  <c r="H245" i="10" s="1"/>
  <c r="G244" i="10"/>
  <c r="H244" i="10" s="1"/>
  <c r="H243" i="10"/>
  <c r="G243" i="10"/>
  <c r="G242" i="10"/>
  <c r="H242" i="10" s="1"/>
  <c r="G241" i="10"/>
  <c r="H241" i="10" s="1"/>
  <c r="G240" i="10"/>
  <c r="H240" i="10" s="1"/>
  <c r="H239" i="10"/>
  <c r="G239" i="10"/>
  <c r="G238" i="10"/>
  <c r="H238" i="10" s="1"/>
  <c r="G237" i="10"/>
  <c r="H237" i="10" s="1"/>
  <c r="G236" i="10"/>
  <c r="H236" i="10" s="1"/>
  <c r="H235" i="10"/>
  <c r="G235" i="10"/>
  <c r="G234" i="10"/>
  <c r="H234" i="10" s="1"/>
  <c r="G233" i="10"/>
  <c r="H233" i="10" s="1"/>
  <c r="G232" i="10"/>
  <c r="H232" i="10" s="1"/>
  <c r="H231" i="10"/>
  <c r="G231" i="10"/>
  <c r="G230" i="10"/>
  <c r="H230" i="10" s="1"/>
  <c r="G229" i="10"/>
  <c r="H229" i="10" s="1"/>
  <c r="G228" i="10"/>
  <c r="H228" i="10" s="1"/>
  <c r="H227" i="10"/>
  <c r="G227" i="10"/>
  <c r="H226" i="10"/>
  <c r="G226" i="10"/>
  <c r="G225" i="10"/>
  <c r="H225" i="10" s="1"/>
  <c r="G224" i="10"/>
  <c r="H224" i="10" s="1"/>
  <c r="H223" i="10"/>
  <c r="G223" i="10"/>
  <c r="G222" i="10"/>
  <c r="H222" i="10" s="1"/>
  <c r="G221" i="10"/>
  <c r="H221" i="10" s="1"/>
  <c r="G220" i="10"/>
  <c r="H220" i="10" s="1"/>
  <c r="H219" i="10"/>
  <c r="G219" i="10"/>
  <c r="H218" i="10"/>
  <c r="G218" i="10"/>
  <c r="G217" i="10"/>
  <c r="H217" i="10" s="1"/>
  <c r="G216" i="10"/>
  <c r="H216" i="10" s="1"/>
  <c r="H215" i="10"/>
  <c r="G215" i="10"/>
  <c r="G214" i="10"/>
  <c r="H214" i="10" s="1"/>
  <c r="G212" i="10"/>
  <c r="H212" i="10" s="1"/>
  <c r="H211" i="10"/>
  <c r="G211" i="10"/>
  <c r="H210" i="10"/>
  <c r="G210" i="10"/>
  <c r="G209" i="10"/>
  <c r="H209" i="10" s="1"/>
  <c r="G208" i="10"/>
  <c r="H208" i="10" s="1"/>
  <c r="H207" i="10"/>
  <c r="G207" i="10"/>
  <c r="G206" i="10"/>
  <c r="H206" i="10" s="1"/>
  <c r="G205" i="10"/>
  <c r="H205" i="10" s="1"/>
  <c r="G204" i="10"/>
  <c r="H204" i="10" s="1"/>
  <c r="H203" i="10"/>
  <c r="G203" i="10"/>
  <c r="G202" i="10"/>
  <c r="H202" i="10" s="1"/>
  <c r="G201" i="10"/>
  <c r="H201" i="10" s="1"/>
  <c r="G200" i="10"/>
  <c r="H200" i="10" s="1"/>
  <c r="H199" i="10"/>
  <c r="G199" i="10"/>
  <c r="G198" i="10"/>
  <c r="H198" i="10" s="1"/>
  <c r="H197" i="10"/>
  <c r="G197" i="10"/>
  <c r="G196" i="10"/>
  <c r="H196" i="10" s="1"/>
  <c r="G195" i="10"/>
  <c r="H195" i="10" s="1"/>
  <c r="H194" i="10"/>
  <c r="G194" i="10"/>
  <c r="H193" i="10"/>
  <c r="G193" i="10"/>
  <c r="G192" i="10"/>
  <c r="H192" i="10" s="1"/>
  <c r="G191" i="10"/>
  <c r="H191" i="10" s="1"/>
  <c r="H190" i="10"/>
  <c r="G190" i="10"/>
  <c r="H189" i="10"/>
  <c r="G189" i="10"/>
  <c r="G188" i="10"/>
  <c r="H188" i="10" s="1"/>
  <c r="G187" i="10"/>
  <c r="H187" i="10" s="1"/>
  <c r="H186" i="10"/>
  <c r="G186" i="10"/>
  <c r="G185" i="10"/>
  <c r="H185" i="10" s="1"/>
  <c r="G184" i="10"/>
  <c r="H184" i="10" s="1"/>
  <c r="G183" i="10"/>
  <c r="H183" i="10" s="1"/>
  <c r="H182" i="10"/>
  <c r="G182" i="10"/>
  <c r="H181" i="10"/>
  <c r="G181" i="10"/>
  <c r="G180" i="10"/>
  <c r="H180" i="10" s="1"/>
  <c r="G179" i="10"/>
  <c r="H179" i="10" s="1"/>
  <c r="H178" i="10"/>
  <c r="G178" i="10"/>
  <c r="G177" i="10"/>
  <c r="H177" i="10" s="1"/>
  <c r="G176" i="10"/>
  <c r="H176" i="10" s="1"/>
  <c r="G175" i="10"/>
  <c r="H175" i="10" s="1"/>
  <c r="H174" i="10"/>
  <c r="G174" i="10"/>
  <c r="H173" i="10"/>
  <c r="G173" i="10"/>
  <c r="G172" i="10"/>
  <c r="H172" i="10" s="1"/>
  <c r="G171" i="10"/>
  <c r="H171" i="10" s="1"/>
  <c r="H170" i="10"/>
  <c r="G170" i="10"/>
  <c r="G169" i="10"/>
  <c r="H169" i="10" s="1"/>
  <c r="G168" i="10"/>
  <c r="H168" i="10" s="1"/>
  <c r="G167" i="10"/>
  <c r="H167" i="10" s="1"/>
  <c r="H166" i="10"/>
  <c r="G166" i="10"/>
  <c r="H165" i="10"/>
  <c r="G165" i="10"/>
  <c r="G164" i="10"/>
  <c r="H164" i="10" s="1"/>
  <c r="G163" i="10"/>
  <c r="H163" i="10" s="1"/>
  <c r="H162" i="10"/>
  <c r="G162" i="10"/>
  <c r="G161" i="10"/>
  <c r="H161" i="10" s="1"/>
  <c r="G160" i="10"/>
  <c r="H160" i="10" s="1"/>
  <c r="G159" i="10"/>
  <c r="H159" i="10" s="1"/>
  <c r="H158" i="10"/>
  <c r="G158" i="10"/>
  <c r="H157" i="10"/>
  <c r="G157" i="10"/>
  <c r="G156" i="10"/>
  <c r="H156" i="10" s="1"/>
  <c r="G155" i="10"/>
  <c r="H155" i="10" s="1"/>
  <c r="H154" i="10"/>
  <c r="G154" i="10"/>
  <c r="G153" i="10"/>
  <c r="H153" i="10" s="1"/>
  <c r="G152" i="10"/>
  <c r="H152" i="10" s="1"/>
  <c r="G151" i="10"/>
  <c r="H151" i="10" s="1"/>
  <c r="H150" i="10"/>
  <c r="G150" i="10"/>
  <c r="G148" i="10"/>
  <c r="H148" i="10" s="1"/>
  <c r="G147" i="10"/>
  <c r="H147" i="10" s="1"/>
  <c r="H146" i="10"/>
  <c r="G146" i="10"/>
  <c r="G145" i="10"/>
  <c r="H145" i="10" s="1"/>
  <c r="G144" i="10"/>
  <c r="H144" i="10" s="1"/>
  <c r="G143" i="10"/>
  <c r="H143" i="10" s="1"/>
  <c r="H142" i="10"/>
  <c r="G142" i="10"/>
  <c r="H141" i="10"/>
  <c r="G141" i="10"/>
  <c r="G140" i="10"/>
  <c r="H140" i="10" s="1"/>
  <c r="G139" i="10"/>
  <c r="H139" i="10" s="1"/>
  <c r="H138" i="10"/>
  <c r="G138" i="10"/>
  <c r="G137" i="10"/>
  <c r="H137" i="10" s="1"/>
  <c r="G136" i="10"/>
  <c r="H136" i="10" s="1"/>
  <c r="G135" i="10"/>
  <c r="H135" i="10" s="1"/>
  <c r="H134" i="10"/>
  <c r="G134" i="10"/>
  <c r="H133" i="10"/>
  <c r="G133" i="10"/>
  <c r="G132" i="10"/>
  <c r="H132" i="10" s="1"/>
  <c r="G131" i="10"/>
  <c r="H131" i="10" s="1"/>
  <c r="H130" i="10"/>
  <c r="G130" i="10"/>
  <c r="G129" i="10"/>
  <c r="H129" i="10" s="1"/>
  <c r="G128" i="10"/>
  <c r="H128" i="10" s="1"/>
  <c r="G127" i="10"/>
  <c r="H127" i="10" s="1"/>
  <c r="G126" i="10"/>
  <c r="H126" i="10" s="1"/>
  <c r="H125" i="10"/>
  <c r="G125" i="10"/>
  <c r="G124" i="10"/>
  <c r="G123" i="10"/>
  <c r="H123" i="10" s="1"/>
  <c r="G122" i="10"/>
  <c r="H122" i="10" s="1"/>
  <c r="H121" i="10"/>
  <c r="G121" i="10"/>
  <c r="G120" i="10"/>
  <c r="H120" i="10" s="1"/>
  <c r="G119" i="10"/>
  <c r="H119" i="10" s="1"/>
  <c r="G118" i="10"/>
  <c r="H118" i="10" s="1"/>
  <c r="H117" i="10"/>
  <c r="G117" i="10"/>
  <c r="G116" i="10"/>
  <c r="H116" i="10" s="1"/>
  <c r="G115" i="10"/>
  <c r="H115" i="10" s="1"/>
  <c r="G114" i="10"/>
  <c r="H114" i="10" s="1"/>
  <c r="H113" i="10"/>
  <c r="G113" i="10"/>
  <c r="G112" i="10"/>
  <c r="H112" i="10" s="1"/>
  <c r="G111" i="10"/>
  <c r="H111" i="10" s="1"/>
  <c r="G110" i="10"/>
  <c r="H110" i="10" s="1"/>
  <c r="H109" i="10"/>
  <c r="G109" i="10"/>
  <c r="G108" i="10"/>
  <c r="H108" i="10" s="1"/>
  <c r="G107" i="10"/>
  <c r="H107" i="10" s="1"/>
  <c r="G106" i="10"/>
  <c r="H106" i="10" s="1"/>
  <c r="H105" i="10"/>
  <c r="G105" i="10"/>
  <c r="G104" i="10"/>
  <c r="H104" i="10" s="1"/>
  <c r="G103" i="10"/>
  <c r="H103" i="10" s="1"/>
  <c r="G102" i="10"/>
  <c r="H102" i="10" s="1"/>
  <c r="H101" i="10"/>
  <c r="G101" i="10"/>
  <c r="G100" i="10"/>
  <c r="H100" i="10" s="1"/>
  <c r="G99" i="10"/>
  <c r="H99" i="10" s="1"/>
  <c r="H98" i="10"/>
  <c r="G98" i="10"/>
  <c r="G97" i="10"/>
  <c r="H97" i="10" s="1"/>
  <c r="H96" i="10"/>
  <c r="G96" i="10"/>
  <c r="G95" i="10"/>
  <c r="H95" i="10" s="1"/>
  <c r="H94" i="10"/>
  <c r="G94" i="10"/>
  <c r="G93" i="10"/>
  <c r="H93" i="10" s="1"/>
  <c r="H92" i="10"/>
  <c r="G92" i="10"/>
  <c r="G91" i="10"/>
  <c r="H91" i="10" s="1"/>
  <c r="H90" i="10"/>
  <c r="G90" i="10"/>
  <c r="G89" i="10"/>
  <c r="H89" i="10" s="1"/>
  <c r="H88" i="10"/>
  <c r="G88" i="10"/>
  <c r="G87" i="10"/>
  <c r="H87" i="10" s="1"/>
  <c r="H86" i="10"/>
  <c r="G86" i="10"/>
  <c r="G85" i="10"/>
  <c r="H85" i="10" s="1"/>
  <c r="H84" i="10"/>
  <c r="G84" i="10"/>
  <c r="G83" i="10"/>
  <c r="H83" i="10" s="1"/>
  <c r="H82" i="10"/>
  <c r="G82" i="10"/>
  <c r="G81" i="10"/>
  <c r="H81" i="10" s="1"/>
  <c r="H80" i="10"/>
  <c r="G80" i="10"/>
  <c r="G79" i="10"/>
  <c r="H79" i="10" s="1"/>
  <c r="H78" i="10"/>
  <c r="G78" i="10"/>
  <c r="G77" i="10"/>
  <c r="H77" i="10" s="1"/>
  <c r="H76" i="10"/>
  <c r="G76" i="10"/>
  <c r="G75" i="10"/>
  <c r="H75" i="10" s="1"/>
  <c r="H74" i="10"/>
  <c r="G74" i="10"/>
  <c r="G73" i="10"/>
  <c r="H73" i="10" s="1"/>
  <c r="H72" i="10"/>
  <c r="G72" i="10"/>
  <c r="G71" i="10"/>
  <c r="H71" i="10" s="1"/>
  <c r="H70" i="10"/>
  <c r="G70" i="10"/>
  <c r="G69" i="10"/>
  <c r="H69" i="10" s="1"/>
  <c r="H68" i="10"/>
  <c r="G68" i="10"/>
  <c r="G67" i="10"/>
  <c r="H67" i="10" s="1"/>
  <c r="H66" i="10"/>
  <c r="G66" i="10"/>
  <c r="G65" i="10"/>
  <c r="H65" i="10" s="1"/>
  <c r="H64" i="10"/>
  <c r="G64" i="10"/>
  <c r="G63" i="10"/>
  <c r="H63" i="10" s="1"/>
  <c r="H62" i="10"/>
  <c r="G62" i="10"/>
  <c r="G61" i="10"/>
  <c r="H61" i="10" s="1"/>
  <c r="H60" i="10"/>
  <c r="G60" i="10"/>
  <c r="G59" i="10"/>
  <c r="H59" i="10" s="1"/>
  <c r="H58" i="10"/>
  <c r="G58" i="10"/>
  <c r="G57" i="10"/>
  <c r="H57" i="10" s="1"/>
  <c r="H56" i="10"/>
  <c r="G56" i="10"/>
  <c r="G55" i="10"/>
  <c r="H55" i="10" s="1"/>
  <c r="H54" i="10"/>
  <c r="G54" i="10"/>
  <c r="G53" i="10"/>
  <c r="H53" i="10" s="1"/>
  <c r="G365" i="9"/>
  <c r="H365" i="9" s="1"/>
  <c r="G364" i="9"/>
  <c r="H364" i="9" s="1"/>
  <c r="H363" i="9"/>
  <c r="G363" i="9"/>
  <c r="G362" i="9"/>
  <c r="H362" i="9" s="1"/>
  <c r="G361" i="9"/>
  <c r="H361" i="9" s="1"/>
  <c r="G360" i="9"/>
  <c r="H360" i="9" s="1"/>
  <c r="H359" i="9"/>
  <c r="G359" i="9"/>
  <c r="G358" i="9"/>
  <c r="H358" i="9" s="1"/>
  <c r="G357" i="9"/>
  <c r="H357" i="9" s="1"/>
  <c r="G356" i="9"/>
  <c r="H356" i="9" s="1"/>
  <c r="H355" i="9"/>
  <c r="G355" i="9"/>
  <c r="G354" i="9"/>
  <c r="H354" i="9" s="1"/>
  <c r="G353" i="9"/>
  <c r="H353" i="9" s="1"/>
  <c r="G352" i="9"/>
  <c r="H352" i="9" s="1"/>
  <c r="H351" i="9"/>
  <c r="G351" i="9"/>
  <c r="G350" i="9"/>
  <c r="H350" i="9" s="1"/>
  <c r="G349" i="9"/>
  <c r="H349" i="9" s="1"/>
  <c r="G348" i="9"/>
  <c r="H348" i="9" s="1"/>
  <c r="H347" i="9"/>
  <c r="G347" i="9"/>
  <c r="G346" i="9"/>
  <c r="H346" i="9" s="1"/>
  <c r="G345" i="9"/>
  <c r="H345" i="9" s="1"/>
  <c r="G344" i="9"/>
  <c r="H344" i="9" s="1"/>
  <c r="H343" i="9"/>
  <c r="G343" i="9"/>
  <c r="G342" i="9"/>
  <c r="H342" i="9" s="1"/>
  <c r="G341" i="9"/>
  <c r="H341" i="9" s="1"/>
  <c r="G340" i="9"/>
  <c r="H340" i="9" s="1"/>
  <c r="H339" i="9"/>
  <c r="G339" i="9"/>
  <c r="G338" i="9"/>
  <c r="H338" i="9" s="1"/>
  <c r="G337" i="9"/>
  <c r="H337" i="9" s="1"/>
  <c r="G336" i="9"/>
  <c r="H336" i="9" s="1"/>
  <c r="H335" i="9"/>
  <c r="G335" i="9"/>
  <c r="G334" i="9"/>
  <c r="H334" i="9" s="1"/>
  <c r="G333" i="9"/>
  <c r="H333" i="9" s="1"/>
  <c r="G332" i="9"/>
  <c r="H332" i="9" s="1"/>
  <c r="H331" i="9"/>
  <c r="G331" i="9"/>
  <c r="G330" i="9"/>
  <c r="H330" i="9" s="1"/>
  <c r="G329" i="9"/>
  <c r="H329" i="9" s="1"/>
  <c r="G328" i="9"/>
  <c r="H328" i="9" s="1"/>
  <c r="H327" i="9"/>
  <c r="G327" i="9"/>
  <c r="G326" i="9"/>
  <c r="H326" i="9" s="1"/>
  <c r="G325" i="9"/>
  <c r="H325" i="9" s="1"/>
  <c r="G324" i="9"/>
  <c r="H324" i="9" s="1"/>
  <c r="H323" i="9"/>
  <c r="G323" i="9"/>
  <c r="G322" i="9"/>
  <c r="H322" i="9" s="1"/>
  <c r="G321" i="9"/>
  <c r="H321" i="9" s="1"/>
  <c r="G320" i="9"/>
  <c r="H320" i="9" s="1"/>
  <c r="H319" i="9"/>
  <c r="G319" i="9"/>
  <c r="G318" i="9"/>
  <c r="H318" i="9" s="1"/>
  <c r="G317" i="9"/>
  <c r="H317" i="9" s="1"/>
  <c r="G316" i="9"/>
  <c r="H316" i="9" s="1"/>
  <c r="H315" i="9"/>
  <c r="G315" i="9"/>
  <c r="G314" i="9"/>
  <c r="H314" i="9" s="1"/>
  <c r="G313" i="9"/>
  <c r="H313" i="9" s="1"/>
  <c r="G312" i="9"/>
  <c r="H312" i="9" s="1"/>
  <c r="H311" i="9"/>
  <c r="G311" i="9"/>
  <c r="G310" i="9"/>
  <c r="H310" i="9" s="1"/>
  <c r="G309" i="9"/>
  <c r="H309" i="9" s="1"/>
  <c r="H308" i="9"/>
  <c r="G308" i="9"/>
  <c r="G307" i="9"/>
  <c r="H307" i="9" s="1"/>
  <c r="H306" i="9"/>
  <c r="G306" i="9"/>
  <c r="G305" i="9"/>
  <c r="H305" i="9" s="1"/>
  <c r="H304" i="9"/>
  <c r="G304" i="9"/>
  <c r="H303" i="9"/>
  <c r="G303" i="9"/>
  <c r="G302" i="9"/>
  <c r="H302" i="9" s="1"/>
  <c r="G301" i="9"/>
  <c r="H301" i="9" s="1"/>
  <c r="H300" i="9"/>
  <c r="G300" i="9"/>
  <c r="G299" i="9"/>
  <c r="H299" i="9" s="1"/>
  <c r="H298" i="9"/>
  <c r="G298" i="9"/>
  <c r="G297" i="9"/>
  <c r="H297" i="9" s="1"/>
  <c r="H296" i="9"/>
  <c r="G296" i="9"/>
  <c r="H295" i="9"/>
  <c r="G295" i="9"/>
  <c r="G294" i="9"/>
  <c r="H294" i="9" s="1"/>
  <c r="G293" i="9"/>
  <c r="H293" i="9" s="1"/>
  <c r="H292" i="9"/>
  <c r="G292" i="9"/>
  <c r="G291" i="9"/>
  <c r="H291" i="9" s="1"/>
  <c r="H290" i="9"/>
  <c r="G290" i="9"/>
  <c r="G289" i="9"/>
  <c r="H289" i="9" s="1"/>
  <c r="H288" i="9"/>
  <c r="G288" i="9"/>
  <c r="H287" i="9"/>
  <c r="G287" i="9"/>
  <c r="G286" i="9"/>
  <c r="H286" i="9" s="1"/>
  <c r="G285" i="9"/>
  <c r="H285" i="9" s="1"/>
  <c r="H284" i="9"/>
  <c r="G284" i="9"/>
  <c r="G283" i="9"/>
  <c r="H283" i="9" s="1"/>
  <c r="H282" i="9"/>
  <c r="G282" i="9"/>
  <c r="G281" i="9"/>
  <c r="H281" i="9" s="1"/>
  <c r="H280" i="9"/>
  <c r="G280" i="9"/>
  <c r="H279" i="9"/>
  <c r="G279" i="9"/>
  <c r="G278" i="9"/>
  <c r="H278" i="9" s="1"/>
  <c r="G277" i="9"/>
  <c r="H277" i="9" s="1"/>
  <c r="H276" i="9"/>
  <c r="G276" i="9"/>
  <c r="G275" i="9"/>
  <c r="H275" i="9" s="1"/>
  <c r="H274" i="9"/>
  <c r="G274" i="9"/>
  <c r="G273" i="9"/>
  <c r="H273" i="9" s="1"/>
  <c r="H272" i="9"/>
  <c r="G272" i="9"/>
  <c r="H271" i="9"/>
  <c r="G271" i="9"/>
  <c r="G270" i="9"/>
  <c r="H270" i="9" s="1"/>
  <c r="G269" i="9"/>
  <c r="H269" i="9" s="1"/>
  <c r="H268" i="9"/>
  <c r="G268" i="9"/>
  <c r="G267" i="9"/>
  <c r="H267" i="9" s="1"/>
  <c r="H266" i="9"/>
  <c r="G266" i="9"/>
  <c r="G265" i="9"/>
  <c r="H265" i="9" s="1"/>
  <c r="H264" i="9"/>
  <c r="G264" i="9"/>
  <c r="H263" i="9"/>
  <c r="G263" i="9"/>
  <c r="G262" i="9"/>
  <c r="H262" i="9" s="1"/>
  <c r="G261" i="9"/>
  <c r="H261" i="9" s="1"/>
  <c r="H260" i="9"/>
  <c r="G260" i="9"/>
  <c r="G259" i="9"/>
  <c r="H259" i="9" s="1"/>
  <c r="H258" i="9"/>
  <c r="G258" i="9"/>
  <c r="G257" i="9"/>
  <c r="H257" i="9" s="1"/>
  <c r="H256" i="9"/>
  <c r="G256" i="9"/>
  <c r="H255" i="9"/>
  <c r="G255" i="9"/>
  <c r="G254" i="9"/>
  <c r="H254" i="9" s="1"/>
  <c r="G253" i="9"/>
  <c r="H253" i="9" s="1"/>
  <c r="H252" i="9"/>
  <c r="G252" i="9"/>
  <c r="G251" i="9"/>
  <c r="H251" i="9" s="1"/>
  <c r="H250" i="9"/>
  <c r="G250" i="9"/>
  <c r="G249" i="9"/>
  <c r="H249" i="9" s="1"/>
  <c r="H248" i="9"/>
  <c r="G248" i="9"/>
  <c r="H247" i="9"/>
  <c r="G247" i="9"/>
  <c r="G246" i="9"/>
  <c r="H246" i="9" s="1"/>
  <c r="G245" i="9"/>
  <c r="H245" i="9" s="1"/>
  <c r="H244" i="9"/>
  <c r="G244" i="9"/>
  <c r="G243" i="9"/>
  <c r="H243" i="9" s="1"/>
  <c r="H242" i="9"/>
  <c r="G242" i="9"/>
  <c r="G241" i="9"/>
  <c r="H241" i="9" s="1"/>
  <c r="H240" i="9"/>
  <c r="G240" i="9"/>
  <c r="H239" i="9"/>
  <c r="G239" i="9"/>
  <c r="G238" i="9"/>
  <c r="H238" i="9" s="1"/>
  <c r="G237" i="9"/>
  <c r="H237" i="9" s="1"/>
  <c r="H236" i="9"/>
  <c r="G236" i="9"/>
  <c r="G235" i="9"/>
  <c r="H235" i="9" s="1"/>
  <c r="H234" i="9"/>
  <c r="G234" i="9"/>
  <c r="G233" i="9"/>
  <c r="H233" i="9" s="1"/>
  <c r="H232" i="9"/>
  <c r="G232" i="9"/>
  <c r="H231" i="9"/>
  <c r="G231" i="9"/>
  <c r="G230" i="9"/>
  <c r="H230" i="9" s="1"/>
  <c r="G229" i="9"/>
  <c r="H229" i="9" s="1"/>
  <c r="H228" i="9"/>
  <c r="G228" i="9"/>
  <c r="G227" i="9"/>
  <c r="H227" i="9" s="1"/>
  <c r="H226" i="9"/>
  <c r="G226" i="9"/>
  <c r="G225" i="9"/>
  <c r="H225" i="9" s="1"/>
  <c r="H224" i="9"/>
  <c r="G224" i="9"/>
  <c r="H223" i="9"/>
  <c r="G223" i="9"/>
  <c r="G222" i="9"/>
  <c r="H222" i="9" s="1"/>
  <c r="G221" i="9"/>
  <c r="H221" i="9" s="1"/>
  <c r="H220" i="9"/>
  <c r="G220" i="9"/>
  <c r="G219" i="9"/>
  <c r="H219" i="9" s="1"/>
  <c r="H218" i="9"/>
  <c r="G218" i="9"/>
  <c r="G217" i="9"/>
  <c r="H217" i="9" s="1"/>
  <c r="H216" i="9"/>
  <c r="G216" i="9"/>
  <c r="H215" i="9"/>
  <c r="G215" i="9"/>
  <c r="G214" i="9"/>
  <c r="H214" i="9" s="1"/>
  <c r="G213" i="9"/>
  <c r="H213" i="9" s="1"/>
  <c r="H212" i="9"/>
  <c r="G212" i="9"/>
  <c r="G211" i="9"/>
  <c r="H211" i="9" s="1"/>
  <c r="H210" i="9"/>
  <c r="G210" i="9"/>
  <c r="G209" i="9"/>
  <c r="H209" i="9" s="1"/>
  <c r="H208" i="9"/>
  <c r="G208" i="9"/>
  <c r="H207" i="9"/>
  <c r="G207" i="9"/>
  <c r="G206" i="9"/>
  <c r="H206" i="9" s="1"/>
  <c r="G205" i="9"/>
  <c r="H205" i="9" s="1"/>
  <c r="H204" i="9"/>
  <c r="G204" i="9"/>
  <c r="G203" i="9"/>
  <c r="H203" i="9" s="1"/>
  <c r="H202" i="9"/>
  <c r="G202" i="9"/>
  <c r="G201" i="9"/>
  <c r="H201" i="9" s="1"/>
  <c r="H200" i="9"/>
  <c r="G200" i="9"/>
  <c r="H199" i="9"/>
  <c r="G199" i="9"/>
  <c r="G198" i="9"/>
  <c r="H198" i="9" s="1"/>
  <c r="G197" i="9"/>
  <c r="H197" i="9" s="1"/>
  <c r="G196" i="9"/>
  <c r="H196" i="9" s="1"/>
  <c r="G195" i="9"/>
  <c r="H195" i="9" s="1"/>
  <c r="H194" i="9"/>
  <c r="G194" i="9"/>
  <c r="H193" i="9"/>
  <c r="G193" i="9"/>
  <c r="G192" i="9"/>
  <c r="H192" i="9" s="1"/>
  <c r="G191" i="9"/>
  <c r="H191" i="9" s="1"/>
  <c r="H190" i="9"/>
  <c r="G190" i="9"/>
  <c r="H189" i="9"/>
  <c r="G189" i="9"/>
  <c r="G188" i="9"/>
  <c r="H188" i="9" s="1"/>
  <c r="G187" i="9"/>
  <c r="H187" i="9" s="1"/>
  <c r="H186" i="9"/>
  <c r="G186" i="9"/>
  <c r="H185" i="9"/>
  <c r="G185" i="9"/>
  <c r="G184" i="9"/>
  <c r="H184" i="9" s="1"/>
  <c r="G183" i="9"/>
  <c r="H183" i="9" s="1"/>
  <c r="H182" i="9"/>
  <c r="G182" i="9"/>
  <c r="H181" i="9"/>
  <c r="G181" i="9"/>
  <c r="G180" i="9"/>
  <c r="H180" i="9" s="1"/>
  <c r="G179" i="9"/>
  <c r="H179" i="9" s="1"/>
  <c r="H178" i="9"/>
  <c r="G178" i="9"/>
  <c r="H177" i="9"/>
  <c r="G177" i="9"/>
  <c r="G176" i="9"/>
  <c r="H176" i="9" s="1"/>
  <c r="G175" i="9"/>
  <c r="H175" i="9" s="1"/>
  <c r="H174" i="9"/>
  <c r="G174" i="9"/>
  <c r="H173" i="9"/>
  <c r="G173" i="9"/>
  <c r="G172" i="9"/>
  <c r="H172" i="9" s="1"/>
  <c r="G171" i="9"/>
  <c r="H171" i="9" s="1"/>
  <c r="H170" i="9"/>
  <c r="G170" i="9"/>
  <c r="H169" i="9"/>
  <c r="G169" i="9"/>
  <c r="G168" i="9"/>
  <c r="H168" i="9" s="1"/>
  <c r="G167" i="9"/>
  <c r="H167" i="9" s="1"/>
  <c r="H166" i="9"/>
  <c r="G166" i="9"/>
  <c r="H165" i="9"/>
  <c r="G165" i="9"/>
  <c r="G164" i="9"/>
  <c r="H164" i="9" s="1"/>
  <c r="G163" i="9"/>
  <c r="H163" i="9" s="1"/>
  <c r="H162" i="9"/>
  <c r="G162" i="9"/>
  <c r="H161" i="9"/>
  <c r="G161" i="9"/>
  <c r="G160" i="9"/>
  <c r="H160" i="9" s="1"/>
  <c r="G159" i="9"/>
  <c r="H159" i="9" s="1"/>
  <c r="H158" i="9"/>
  <c r="G158" i="9"/>
  <c r="H157" i="9"/>
  <c r="G157" i="9"/>
  <c r="G156" i="9"/>
  <c r="H156" i="9" s="1"/>
  <c r="G155" i="9"/>
  <c r="H155" i="9" s="1"/>
  <c r="H154" i="9"/>
  <c r="G154" i="9"/>
  <c r="H153" i="9"/>
  <c r="G153" i="9"/>
  <c r="G152" i="9"/>
  <c r="H152" i="9" s="1"/>
  <c r="G151" i="9"/>
  <c r="H151" i="9" s="1"/>
  <c r="H150" i="9"/>
  <c r="G150" i="9"/>
  <c r="H149" i="9"/>
  <c r="G149" i="9"/>
  <c r="G148" i="9"/>
  <c r="H148" i="9" s="1"/>
  <c r="G147" i="9"/>
  <c r="H147" i="9" s="1"/>
  <c r="H146" i="9"/>
  <c r="G146" i="9"/>
  <c r="H145" i="9"/>
  <c r="G145" i="9"/>
  <c r="G144" i="9"/>
  <c r="H144" i="9" s="1"/>
  <c r="G143" i="9"/>
  <c r="H143" i="9" s="1"/>
  <c r="H142" i="9"/>
  <c r="G142" i="9"/>
  <c r="H141" i="9"/>
  <c r="G141" i="9"/>
  <c r="G140" i="9"/>
  <c r="H140" i="9" s="1"/>
  <c r="G139" i="9"/>
  <c r="H139" i="9" s="1"/>
  <c r="H138" i="9"/>
  <c r="G138" i="9"/>
  <c r="H137" i="9"/>
  <c r="G137" i="9"/>
  <c r="G136" i="9"/>
  <c r="H136" i="9" s="1"/>
  <c r="G135" i="9"/>
  <c r="H135" i="9" s="1"/>
  <c r="H134" i="9"/>
  <c r="G134" i="9"/>
  <c r="H133" i="9"/>
  <c r="G133" i="9"/>
  <c r="G132" i="9"/>
  <c r="H132" i="9" s="1"/>
  <c r="G131" i="9"/>
  <c r="H131" i="9" s="1"/>
  <c r="H130" i="9"/>
  <c r="G130" i="9"/>
  <c r="H129" i="9"/>
  <c r="G129" i="9"/>
  <c r="G128" i="9"/>
  <c r="H128" i="9" s="1"/>
  <c r="G127" i="9"/>
  <c r="H127" i="9" s="1"/>
  <c r="H126" i="9"/>
  <c r="G126" i="9"/>
  <c r="H125" i="9"/>
  <c r="G125" i="9"/>
  <c r="G124" i="9"/>
  <c r="H124" i="9" s="1"/>
  <c r="G123" i="9"/>
  <c r="H123" i="9" s="1"/>
  <c r="H122" i="9"/>
  <c r="G122" i="9"/>
  <c r="H121" i="9"/>
  <c r="G121" i="9"/>
  <c r="G120" i="9"/>
  <c r="H120" i="9" s="1"/>
  <c r="G119" i="9"/>
  <c r="H119" i="9" s="1"/>
  <c r="H118" i="9"/>
  <c r="G118" i="9"/>
  <c r="H117" i="9"/>
  <c r="G117" i="9"/>
  <c r="G116" i="9"/>
  <c r="H116" i="9" s="1"/>
  <c r="G115" i="9"/>
  <c r="H115" i="9" s="1"/>
  <c r="H114" i="9"/>
  <c r="G114" i="9"/>
  <c r="H113" i="9"/>
  <c r="G113" i="9"/>
  <c r="G112" i="9"/>
  <c r="H112" i="9" s="1"/>
  <c r="G111" i="9"/>
  <c r="H111" i="9" s="1"/>
  <c r="H110" i="9"/>
  <c r="G110" i="9"/>
  <c r="H109" i="9"/>
  <c r="G109" i="9"/>
  <c r="G108" i="9"/>
  <c r="H108" i="9" s="1"/>
  <c r="G107" i="9"/>
  <c r="H107" i="9" s="1"/>
  <c r="H106" i="9"/>
  <c r="G106" i="9"/>
  <c r="H105" i="9"/>
  <c r="G105" i="9"/>
  <c r="H104" i="9"/>
  <c r="G104" i="9"/>
  <c r="G103" i="9"/>
  <c r="H103" i="9" s="1"/>
  <c r="H102" i="9"/>
  <c r="G102" i="9"/>
  <c r="H101" i="9"/>
  <c r="G101" i="9"/>
  <c r="H100" i="9"/>
  <c r="G100" i="9"/>
  <c r="G99" i="9"/>
  <c r="H99" i="9" s="1"/>
  <c r="H98" i="9"/>
  <c r="G98" i="9"/>
  <c r="H97" i="9"/>
  <c r="G97" i="9"/>
  <c r="G96" i="9"/>
  <c r="H96" i="9" s="1"/>
  <c r="G95" i="9"/>
  <c r="H95" i="9" s="1"/>
  <c r="H94" i="9"/>
  <c r="G94" i="9"/>
  <c r="H93" i="9"/>
  <c r="G93" i="9"/>
  <c r="G92" i="9"/>
  <c r="H92" i="9" s="1"/>
  <c r="G91" i="9"/>
  <c r="H91" i="9" s="1"/>
  <c r="H90" i="9"/>
  <c r="G90" i="9"/>
  <c r="H89" i="9"/>
  <c r="G89" i="9"/>
  <c r="H88" i="9"/>
  <c r="G88" i="9"/>
  <c r="G87" i="9"/>
  <c r="H87" i="9" s="1"/>
  <c r="H86" i="9"/>
  <c r="G86" i="9"/>
  <c r="H85" i="9"/>
  <c r="G85" i="9"/>
  <c r="H84" i="9"/>
  <c r="G84" i="9"/>
  <c r="G83" i="9"/>
  <c r="H83" i="9" s="1"/>
  <c r="H82" i="9"/>
  <c r="G82" i="9"/>
  <c r="H81" i="9"/>
  <c r="G81" i="9"/>
  <c r="G80" i="9"/>
  <c r="H80" i="9" s="1"/>
  <c r="G79" i="9"/>
  <c r="H79" i="9" s="1"/>
  <c r="H78" i="9"/>
  <c r="G78" i="9"/>
  <c r="H77" i="9"/>
  <c r="G77" i="9"/>
  <c r="G76" i="9"/>
  <c r="H76" i="9" s="1"/>
  <c r="G75" i="9"/>
  <c r="H75" i="9" s="1"/>
  <c r="H74" i="9"/>
  <c r="G74" i="9"/>
  <c r="H73" i="9"/>
  <c r="G73" i="9"/>
  <c r="H72" i="9"/>
  <c r="G72" i="9"/>
  <c r="G71" i="9"/>
  <c r="H71" i="9" s="1"/>
  <c r="H70" i="9"/>
  <c r="G70" i="9"/>
  <c r="H69" i="9"/>
  <c r="G69" i="9"/>
  <c r="H68" i="9"/>
  <c r="G68" i="9"/>
  <c r="G67" i="9"/>
  <c r="H67" i="9" s="1"/>
  <c r="H66" i="9"/>
  <c r="G66" i="9"/>
  <c r="H65" i="9"/>
  <c r="G65" i="9"/>
  <c r="G64" i="9"/>
  <c r="H64" i="9" s="1"/>
  <c r="G63" i="9"/>
  <c r="H63" i="9" s="1"/>
  <c r="H62" i="9"/>
  <c r="G62" i="9"/>
  <c r="H61" i="9"/>
  <c r="G61" i="9"/>
  <c r="G60" i="9"/>
  <c r="H60" i="9" s="1"/>
  <c r="G59" i="9"/>
  <c r="H59" i="9" s="1"/>
  <c r="H58" i="9"/>
  <c r="G58" i="9"/>
  <c r="H57" i="9"/>
  <c r="G57" i="9"/>
  <c r="H56" i="9"/>
  <c r="G56" i="9"/>
  <c r="G55" i="9"/>
  <c r="H55" i="9" s="1"/>
  <c r="H54" i="9"/>
  <c r="G54" i="9"/>
  <c r="G53" i="9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177" i="8"/>
  <c r="J178" i="8"/>
  <c r="J179" i="8"/>
  <c r="J180" i="8"/>
  <c r="J181" i="8"/>
  <c r="J182" i="8"/>
  <c r="J183" i="8"/>
  <c r="J184" i="8"/>
  <c r="J185" i="8"/>
  <c r="J186" i="8"/>
  <c r="J187" i="8"/>
  <c r="J188" i="8"/>
  <c r="J189" i="8"/>
  <c r="J190" i="8"/>
  <c r="J191" i="8"/>
  <c r="J192" i="8"/>
  <c r="J193" i="8"/>
  <c r="J194" i="8"/>
  <c r="J195" i="8"/>
  <c r="J196" i="8"/>
  <c r="J197" i="8"/>
  <c r="J198" i="8"/>
  <c r="J199" i="8"/>
  <c r="J200" i="8"/>
  <c r="J201" i="8"/>
  <c r="J202" i="8"/>
  <c r="J203" i="8"/>
  <c r="J204" i="8"/>
  <c r="J205" i="8"/>
  <c r="J206" i="8"/>
  <c r="J207" i="8"/>
  <c r="J208" i="8"/>
  <c r="J209" i="8"/>
  <c r="J210" i="8"/>
  <c r="J211" i="8"/>
  <c r="J212" i="8"/>
  <c r="J213" i="8"/>
  <c r="J214" i="8"/>
  <c r="J215" i="8"/>
  <c r="J216" i="8"/>
  <c r="J217" i="8"/>
  <c r="J218" i="8"/>
  <c r="J219" i="8"/>
  <c r="J220" i="8"/>
  <c r="J221" i="8"/>
  <c r="J222" i="8"/>
  <c r="J223" i="8"/>
  <c r="J224" i="8"/>
  <c r="J225" i="8"/>
  <c r="J226" i="8"/>
  <c r="J227" i="8"/>
  <c r="J228" i="8"/>
  <c r="J229" i="8"/>
  <c r="J230" i="8"/>
  <c r="J231" i="8"/>
  <c r="J232" i="8"/>
  <c r="J233" i="8"/>
  <c r="J234" i="8"/>
  <c r="J235" i="8"/>
  <c r="J236" i="8"/>
  <c r="J237" i="8"/>
  <c r="J238" i="8"/>
  <c r="J239" i="8"/>
  <c r="J240" i="8"/>
  <c r="J241" i="8"/>
  <c r="J242" i="8"/>
  <c r="J243" i="8"/>
  <c r="J244" i="8"/>
  <c r="J245" i="8"/>
  <c r="J246" i="8"/>
  <c r="J247" i="8"/>
  <c r="J248" i="8"/>
  <c r="J249" i="8"/>
  <c r="J250" i="8"/>
  <c r="J251" i="8"/>
  <c r="J252" i="8"/>
  <c r="J253" i="8"/>
  <c r="J254" i="8"/>
  <c r="J255" i="8"/>
  <c r="J256" i="8"/>
  <c r="J257" i="8"/>
  <c r="J258" i="8"/>
  <c r="J259" i="8"/>
  <c r="J260" i="8"/>
  <c r="J261" i="8"/>
  <c r="J262" i="8"/>
  <c r="J263" i="8"/>
  <c r="J264" i="8"/>
  <c r="J265" i="8"/>
  <c r="J266" i="8"/>
  <c r="J267" i="8"/>
  <c r="J268" i="8"/>
  <c r="J269" i="8"/>
  <c r="J270" i="8"/>
  <c r="J271" i="8"/>
  <c r="J272" i="8"/>
  <c r="J273" i="8"/>
  <c r="J274" i="8"/>
  <c r="J275" i="8"/>
  <c r="J276" i="8"/>
  <c r="J277" i="8"/>
  <c r="J278" i="8"/>
  <c r="J279" i="8"/>
  <c r="J280" i="8"/>
  <c r="J281" i="8"/>
  <c r="J282" i="8"/>
  <c r="J283" i="8"/>
  <c r="J284" i="8"/>
  <c r="J285" i="8"/>
  <c r="J286" i="8"/>
  <c r="J287" i="8"/>
  <c r="J288" i="8"/>
  <c r="J289" i="8"/>
  <c r="J290" i="8"/>
  <c r="J291" i="8"/>
  <c r="J292" i="8"/>
  <c r="J293" i="8"/>
  <c r="J294" i="8"/>
  <c r="J295" i="8"/>
  <c r="J296" i="8"/>
  <c r="J297" i="8"/>
  <c r="J298" i="8"/>
  <c r="J299" i="8"/>
  <c r="J300" i="8"/>
  <c r="J301" i="8"/>
  <c r="J302" i="8"/>
  <c r="J303" i="8"/>
  <c r="J304" i="8"/>
  <c r="J305" i="8"/>
  <c r="J306" i="8"/>
  <c r="J307" i="8"/>
  <c r="J308" i="8"/>
  <c r="J309" i="8"/>
  <c r="J310" i="8"/>
  <c r="J311" i="8"/>
  <c r="J312" i="8"/>
  <c r="J313" i="8"/>
  <c r="J314" i="8"/>
  <c r="J315" i="8"/>
  <c r="J316" i="8"/>
  <c r="J317" i="8"/>
  <c r="J318" i="8"/>
  <c r="J319" i="8"/>
  <c r="J320" i="8"/>
  <c r="J321" i="8"/>
  <c r="J322" i="8"/>
  <c r="J323" i="8"/>
  <c r="J324" i="8"/>
  <c r="J325" i="8"/>
  <c r="J326" i="8"/>
  <c r="J327" i="8"/>
  <c r="J328" i="8"/>
  <c r="J329" i="8"/>
  <c r="J330" i="8"/>
  <c r="J331" i="8"/>
  <c r="J332" i="8"/>
  <c r="J333" i="8"/>
  <c r="J334" i="8"/>
  <c r="J335" i="8"/>
  <c r="J336" i="8"/>
  <c r="J337" i="8"/>
  <c r="J338" i="8"/>
  <c r="J339" i="8"/>
  <c r="J340" i="8"/>
  <c r="J341" i="8"/>
  <c r="J342" i="8"/>
  <c r="J343" i="8"/>
  <c r="J344" i="8"/>
  <c r="J345" i="8"/>
  <c r="J346" i="8"/>
  <c r="J347" i="8"/>
  <c r="J348" i="8"/>
  <c r="J349" i="8"/>
  <c r="J350" i="8"/>
  <c r="J351" i="8"/>
  <c r="J352" i="8"/>
  <c r="J353" i="8"/>
  <c r="J354" i="8"/>
  <c r="J355" i="8"/>
  <c r="J356" i="8"/>
  <c r="J357" i="8"/>
  <c r="J358" i="8"/>
  <c r="J359" i="8"/>
  <c r="J360" i="8"/>
  <c r="J361" i="8"/>
  <c r="J362" i="8"/>
  <c r="J363" i="8"/>
  <c r="J364" i="8"/>
  <c r="J365" i="8"/>
  <c r="J53" i="8"/>
  <c r="I53" i="8"/>
  <c r="G365" i="8"/>
  <c r="G364" i="8"/>
  <c r="H364" i="8" s="1"/>
  <c r="H363" i="8"/>
  <c r="G363" i="8"/>
  <c r="G362" i="8"/>
  <c r="G361" i="8"/>
  <c r="G360" i="8"/>
  <c r="H360" i="8" s="1"/>
  <c r="H359" i="8"/>
  <c r="G359" i="8"/>
  <c r="G358" i="8"/>
  <c r="G357" i="8"/>
  <c r="H356" i="8"/>
  <c r="G356" i="8"/>
  <c r="H355" i="8"/>
  <c r="G355" i="8"/>
  <c r="G354" i="8"/>
  <c r="G353" i="8"/>
  <c r="H353" i="8" s="1"/>
  <c r="H352" i="8"/>
  <c r="G352" i="8"/>
  <c r="H351" i="8"/>
  <c r="G351" i="8"/>
  <c r="G350" i="8"/>
  <c r="G349" i="8"/>
  <c r="H349" i="8" s="1"/>
  <c r="H348" i="8"/>
  <c r="G348" i="8"/>
  <c r="H347" i="8"/>
  <c r="G347" i="8"/>
  <c r="G346" i="8"/>
  <c r="G345" i="8"/>
  <c r="H345" i="8" s="1"/>
  <c r="H344" i="8"/>
  <c r="G344" i="8"/>
  <c r="H343" i="8"/>
  <c r="G343" i="8"/>
  <c r="G342" i="8"/>
  <c r="H341" i="8"/>
  <c r="G341" i="8"/>
  <c r="H340" i="8"/>
  <c r="G340" i="8"/>
  <c r="H339" i="8"/>
  <c r="G339" i="8"/>
  <c r="G338" i="8"/>
  <c r="H337" i="8"/>
  <c r="G337" i="8"/>
  <c r="H336" i="8"/>
  <c r="G336" i="8"/>
  <c r="H335" i="8"/>
  <c r="G335" i="8"/>
  <c r="G334" i="8"/>
  <c r="H333" i="8"/>
  <c r="G333" i="8"/>
  <c r="H332" i="8"/>
  <c r="G332" i="8"/>
  <c r="H331" i="8"/>
  <c r="G331" i="8"/>
  <c r="G330" i="8"/>
  <c r="H329" i="8"/>
  <c r="G329" i="8"/>
  <c r="H328" i="8"/>
  <c r="G328" i="8"/>
  <c r="H327" i="8"/>
  <c r="G327" i="8"/>
  <c r="G326" i="8"/>
  <c r="H325" i="8"/>
  <c r="G325" i="8"/>
  <c r="H324" i="8"/>
  <c r="G324" i="8"/>
  <c r="H323" i="8"/>
  <c r="G323" i="8"/>
  <c r="G322" i="8"/>
  <c r="H321" i="8"/>
  <c r="G321" i="8"/>
  <c r="H320" i="8"/>
  <c r="G320" i="8"/>
  <c r="H319" i="8"/>
  <c r="G319" i="8"/>
  <c r="G318" i="8"/>
  <c r="H317" i="8"/>
  <c r="G317" i="8"/>
  <c r="H316" i="8"/>
  <c r="G316" i="8"/>
  <c r="H315" i="8"/>
  <c r="G315" i="8"/>
  <c r="G314" i="8"/>
  <c r="H313" i="8"/>
  <c r="G313" i="8"/>
  <c r="H312" i="8"/>
  <c r="G312" i="8"/>
  <c r="H311" i="8"/>
  <c r="G311" i="8"/>
  <c r="G310" i="8"/>
  <c r="H309" i="8"/>
  <c r="G309" i="8"/>
  <c r="H308" i="8"/>
  <c r="G308" i="8"/>
  <c r="H307" i="8"/>
  <c r="G307" i="8"/>
  <c r="G306" i="8"/>
  <c r="H305" i="8"/>
  <c r="G305" i="8"/>
  <c r="H304" i="8"/>
  <c r="G304" i="8"/>
  <c r="H303" i="8"/>
  <c r="G303" i="8"/>
  <c r="G302" i="8"/>
  <c r="H301" i="8"/>
  <c r="G301" i="8"/>
  <c r="H300" i="8"/>
  <c r="G300" i="8"/>
  <c r="H299" i="8"/>
  <c r="G299" i="8"/>
  <c r="G298" i="8"/>
  <c r="H297" i="8"/>
  <c r="G297" i="8"/>
  <c r="G296" i="8"/>
  <c r="H296" i="8" s="1"/>
  <c r="H295" i="8"/>
  <c r="G295" i="8"/>
  <c r="G294" i="8"/>
  <c r="H293" i="8"/>
  <c r="G293" i="8"/>
  <c r="G292" i="8"/>
  <c r="H292" i="8" s="1"/>
  <c r="H291" i="8"/>
  <c r="G291" i="8"/>
  <c r="G290" i="8"/>
  <c r="H289" i="8"/>
  <c r="G289" i="8"/>
  <c r="G288" i="8"/>
  <c r="H288" i="8" s="1"/>
  <c r="H287" i="8"/>
  <c r="G287" i="8"/>
  <c r="G286" i="8"/>
  <c r="H285" i="8"/>
  <c r="G285" i="8"/>
  <c r="G284" i="8"/>
  <c r="H284" i="8" s="1"/>
  <c r="H283" i="8"/>
  <c r="G283" i="8"/>
  <c r="G282" i="8"/>
  <c r="H281" i="8"/>
  <c r="G281" i="8"/>
  <c r="G280" i="8"/>
  <c r="H280" i="8" s="1"/>
  <c r="H279" i="8"/>
  <c r="G279" i="8"/>
  <c r="G278" i="8"/>
  <c r="H277" i="8"/>
  <c r="G277" i="8"/>
  <c r="G276" i="8"/>
  <c r="H276" i="8" s="1"/>
  <c r="H275" i="8"/>
  <c r="G275" i="8"/>
  <c r="G274" i="8"/>
  <c r="H273" i="8"/>
  <c r="G273" i="8"/>
  <c r="G272" i="8"/>
  <c r="H272" i="8" s="1"/>
  <c r="H271" i="8"/>
  <c r="G271" i="8"/>
  <c r="G270" i="8"/>
  <c r="H269" i="8"/>
  <c r="G269" i="8"/>
  <c r="G268" i="8"/>
  <c r="H268" i="8" s="1"/>
  <c r="H267" i="8"/>
  <c r="G267" i="8"/>
  <c r="G266" i="8"/>
  <c r="H265" i="8"/>
  <c r="G265" i="8"/>
  <c r="G264" i="8"/>
  <c r="H264" i="8" s="1"/>
  <c r="H263" i="8"/>
  <c r="G263" i="8"/>
  <c r="G262" i="8"/>
  <c r="H261" i="8"/>
  <c r="G261" i="8"/>
  <c r="G260" i="8"/>
  <c r="H260" i="8" s="1"/>
  <c r="H259" i="8"/>
  <c r="G259" i="8"/>
  <c r="G258" i="8"/>
  <c r="H257" i="8"/>
  <c r="G257" i="8"/>
  <c r="G256" i="8"/>
  <c r="H256" i="8" s="1"/>
  <c r="H255" i="8"/>
  <c r="G255" i="8"/>
  <c r="G254" i="8"/>
  <c r="H253" i="8"/>
  <c r="G253" i="8"/>
  <c r="G252" i="8"/>
  <c r="H252" i="8" s="1"/>
  <c r="H251" i="8"/>
  <c r="G251" i="8"/>
  <c r="G250" i="8"/>
  <c r="H249" i="8"/>
  <c r="G249" i="8"/>
  <c r="G248" i="8"/>
  <c r="H248" i="8" s="1"/>
  <c r="H247" i="8"/>
  <c r="G247" i="8"/>
  <c r="G246" i="8"/>
  <c r="H245" i="8"/>
  <c r="G245" i="8"/>
  <c r="G244" i="8"/>
  <c r="H244" i="8" s="1"/>
  <c r="H243" i="8"/>
  <c r="G243" i="8"/>
  <c r="G242" i="8"/>
  <c r="H241" i="8"/>
  <c r="G241" i="8"/>
  <c r="G240" i="8"/>
  <c r="H240" i="8" s="1"/>
  <c r="H239" i="8"/>
  <c r="G239" i="8"/>
  <c r="G238" i="8"/>
  <c r="H237" i="8"/>
  <c r="G237" i="8"/>
  <c r="G236" i="8"/>
  <c r="H236" i="8" s="1"/>
  <c r="H235" i="8"/>
  <c r="G235" i="8"/>
  <c r="G234" i="8"/>
  <c r="H233" i="8"/>
  <c r="G233" i="8"/>
  <c r="G232" i="8"/>
  <c r="H232" i="8" s="1"/>
  <c r="H231" i="8"/>
  <c r="G231" i="8"/>
  <c r="G230" i="8"/>
  <c r="H229" i="8"/>
  <c r="G229" i="8"/>
  <c r="G228" i="8"/>
  <c r="H228" i="8" s="1"/>
  <c r="H227" i="8"/>
  <c r="G227" i="8"/>
  <c r="G226" i="8"/>
  <c r="H225" i="8"/>
  <c r="G225" i="8"/>
  <c r="G224" i="8"/>
  <c r="H224" i="8" s="1"/>
  <c r="H223" i="8"/>
  <c r="G223" i="8"/>
  <c r="G222" i="8"/>
  <c r="H221" i="8"/>
  <c r="G221" i="8"/>
  <c r="G220" i="8"/>
  <c r="H220" i="8" s="1"/>
  <c r="H219" i="8"/>
  <c r="G219" i="8"/>
  <c r="G218" i="8"/>
  <c r="H218" i="8" s="1"/>
  <c r="H217" i="8"/>
  <c r="G217" i="8"/>
  <c r="G216" i="8"/>
  <c r="H216" i="8" s="1"/>
  <c r="H215" i="8"/>
  <c r="G215" i="8"/>
  <c r="G214" i="8"/>
  <c r="H214" i="8" s="1"/>
  <c r="H213" i="8"/>
  <c r="G213" i="8"/>
  <c r="H212" i="8"/>
  <c r="G212" i="8"/>
  <c r="G211" i="8"/>
  <c r="G210" i="8"/>
  <c r="H210" i="8" s="1"/>
  <c r="H209" i="8"/>
  <c r="G209" i="8"/>
  <c r="G208" i="8"/>
  <c r="H208" i="8" s="1"/>
  <c r="H207" i="8"/>
  <c r="G207" i="8"/>
  <c r="G206" i="8"/>
  <c r="H206" i="8" s="1"/>
  <c r="H205" i="8"/>
  <c r="G205" i="8"/>
  <c r="H204" i="8"/>
  <c r="G204" i="8"/>
  <c r="G203" i="8"/>
  <c r="G202" i="8"/>
  <c r="H202" i="8" s="1"/>
  <c r="H201" i="8"/>
  <c r="G201" i="8"/>
  <c r="G200" i="8"/>
  <c r="H200" i="8" s="1"/>
  <c r="H199" i="8"/>
  <c r="G199" i="8"/>
  <c r="G198" i="8"/>
  <c r="H198" i="8" s="1"/>
  <c r="H197" i="8"/>
  <c r="G197" i="8"/>
  <c r="H196" i="8"/>
  <c r="G196" i="8"/>
  <c r="G195" i="8"/>
  <c r="H194" i="8"/>
  <c r="G194" i="8"/>
  <c r="H193" i="8"/>
  <c r="G193" i="8"/>
  <c r="G192" i="8"/>
  <c r="G191" i="8"/>
  <c r="H191" i="8" s="1"/>
  <c r="H190" i="8"/>
  <c r="G190" i="8"/>
  <c r="H189" i="8"/>
  <c r="G189" i="8"/>
  <c r="G188" i="8"/>
  <c r="G187" i="8"/>
  <c r="H187" i="8" s="1"/>
  <c r="H186" i="8"/>
  <c r="G186" i="8"/>
  <c r="H185" i="8"/>
  <c r="G185" i="8"/>
  <c r="G184" i="8"/>
  <c r="G183" i="8"/>
  <c r="H183" i="8" s="1"/>
  <c r="H182" i="8"/>
  <c r="G182" i="8"/>
  <c r="H181" i="8"/>
  <c r="G181" i="8"/>
  <c r="G180" i="8"/>
  <c r="G179" i="8"/>
  <c r="H179" i="8" s="1"/>
  <c r="H178" i="8"/>
  <c r="G178" i="8"/>
  <c r="H177" i="8"/>
  <c r="G177" i="8"/>
  <c r="G176" i="8"/>
  <c r="G175" i="8"/>
  <c r="H175" i="8" s="1"/>
  <c r="H174" i="8"/>
  <c r="G174" i="8"/>
  <c r="H173" i="8"/>
  <c r="G173" i="8"/>
  <c r="G172" i="8"/>
  <c r="G171" i="8"/>
  <c r="H171" i="8" s="1"/>
  <c r="H170" i="8"/>
  <c r="G170" i="8"/>
  <c r="H169" i="8"/>
  <c r="G169" i="8"/>
  <c r="G168" i="8"/>
  <c r="G167" i="8"/>
  <c r="H167" i="8" s="1"/>
  <c r="H166" i="8"/>
  <c r="G166" i="8"/>
  <c r="H165" i="8"/>
  <c r="G165" i="8"/>
  <c r="G164" i="8"/>
  <c r="G163" i="8"/>
  <c r="H163" i="8" s="1"/>
  <c r="H162" i="8"/>
  <c r="G162" i="8"/>
  <c r="H161" i="8"/>
  <c r="G161" i="8"/>
  <c r="G160" i="8"/>
  <c r="G159" i="8"/>
  <c r="H159" i="8" s="1"/>
  <c r="H158" i="8"/>
  <c r="G158" i="8"/>
  <c r="H157" i="8"/>
  <c r="G157" i="8"/>
  <c r="G156" i="8"/>
  <c r="G155" i="8"/>
  <c r="H155" i="8" s="1"/>
  <c r="H154" i="8"/>
  <c r="G154" i="8"/>
  <c r="H153" i="8"/>
  <c r="G153" i="8"/>
  <c r="G152" i="8"/>
  <c r="G151" i="8"/>
  <c r="H151" i="8" s="1"/>
  <c r="H150" i="8"/>
  <c r="G150" i="8"/>
  <c r="H149" i="8"/>
  <c r="G149" i="8"/>
  <c r="G148" i="8"/>
  <c r="G147" i="8"/>
  <c r="H147" i="8" s="1"/>
  <c r="H146" i="8"/>
  <c r="G146" i="8"/>
  <c r="H145" i="8"/>
  <c r="G145" i="8"/>
  <c r="G144" i="8"/>
  <c r="G143" i="8"/>
  <c r="H143" i="8" s="1"/>
  <c r="H142" i="8"/>
  <c r="G142" i="8"/>
  <c r="H141" i="8"/>
  <c r="G141" i="8"/>
  <c r="G140" i="8"/>
  <c r="G139" i="8"/>
  <c r="H139" i="8" s="1"/>
  <c r="H138" i="8"/>
  <c r="G138" i="8"/>
  <c r="H137" i="8"/>
  <c r="G137" i="8"/>
  <c r="G136" i="8"/>
  <c r="G135" i="8"/>
  <c r="H135" i="8" s="1"/>
  <c r="H134" i="8"/>
  <c r="G134" i="8"/>
  <c r="H133" i="8"/>
  <c r="G133" i="8"/>
  <c r="G132" i="8"/>
  <c r="G131" i="8"/>
  <c r="H131" i="8" s="1"/>
  <c r="H130" i="8"/>
  <c r="G130" i="8"/>
  <c r="H129" i="8"/>
  <c r="G129" i="8"/>
  <c r="G128" i="8"/>
  <c r="G127" i="8"/>
  <c r="H127" i="8" s="1"/>
  <c r="H126" i="8"/>
  <c r="G126" i="8"/>
  <c r="H125" i="8"/>
  <c r="G125" i="8"/>
  <c r="G124" i="8"/>
  <c r="G123" i="8"/>
  <c r="H123" i="8" s="1"/>
  <c r="H122" i="8"/>
  <c r="G122" i="8"/>
  <c r="H121" i="8"/>
  <c r="G121" i="8"/>
  <c r="G120" i="8"/>
  <c r="G119" i="8"/>
  <c r="H119" i="8" s="1"/>
  <c r="H118" i="8"/>
  <c r="G118" i="8"/>
  <c r="H117" i="8"/>
  <c r="G117" i="8"/>
  <c r="G116" i="8"/>
  <c r="G115" i="8"/>
  <c r="H115" i="8" s="1"/>
  <c r="H114" i="8"/>
  <c r="G114" i="8"/>
  <c r="H113" i="8"/>
  <c r="G113" i="8"/>
  <c r="G112" i="8"/>
  <c r="G111" i="8"/>
  <c r="H111" i="8" s="1"/>
  <c r="H110" i="8"/>
  <c r="G110" i="8"/>
  <c r="H109" i="8"/>
  <c r="G109" i="8"/>
  <c r="G108" i="8"/>
  <c r="G107" i="8"/>
  <c r="H107" i="8" s="1"/>
  <c r="H106" i="8"/>
  <c r="G106" i="8"/>
  <c r="H105" i="8"/>
  <c r="G105" i="8"/>
  <c r="G104" i="8"/>
  <c r="G103" i="8"/>
  <c r="H103" i="8" s="1"/>
  <c r="H102" i="8"/>
  <c r="G102" i="8"/>
  <c r="H101" i="8"/>
  <c r="G101" i="8"/>
  <c r="G100" i="8"/>
  <c r="G99" i="8"/>
  <c r="H99" i="8" s="1"/>
  <c r="H98" i="8"/>
  <c r="G98" i="8"/>
  <c r="H97" i="8"/>
  <c r="G97" i="8"/>
  <c r="G96" i="8"/>
  <c r="G95" i="8"/>
  <c r="H95" i="8" s="1"/>
  <c r="H94" i="8"/>
  <c r="G94" i="8"/>
  <c r="G93" i="8"/>
  <c r="G92" i="8"/>
  <c r="G91" i="8"/>
  <c r="H91" i="8" s="1"/>
  <c r="H90" i="8"/>
  <c r="G90" i="8"/>
  <c r="G89" i="8"/>
  <c r="H88" i="8"/>
  <c r="G88" i="8"/>
  <c r="G87" i="8"/>
  <c r="H87" i="8" s="1"/>
  <c r="H86" i="8"/>
  <c r="G86" i="8"/>
  <c r="H85" i="8"/>
  <c r="G85" i="8"/>
  <c r="G84" i="8"/>
  <c r="G83" i="8"/>
  <c r="H83" i="8" s="1"/>
  <c r="H82" i="8"/>
  <c r="G82" i="8"/>
  <c r="G81" i="8"/>
  <c r="G80" i="8"/>
  <c r="H80" i="8" s="1"/>
  <c r="G79" i="8"/>
  <c r="H79" i="8" s="1"/>
  <c r="G78" i="8"/>
  <c r="H78" i="8" s="1"/>
  <c r="G77" i="8"/>
  <c r="H77" i="8" s="1"/>
  <c r="H76" i="8"/>
  <c r="G76" i="8"/>
  <c r="G75" i="8"/>
  <c r="G74" i="8"/>
  <c r="H74" i="8" s="1"/>
  <c r="G73" i="8"/>
  <c r="H73" i="8" s="1"/>
  <c r="H72" i="8"/>
  <c r="G72" i="8"/>
  <c r="G71" i="8"/>
  <c r="G70" i="8"/>
  <c r="H70" i="8" s="1"/>
  <c r="G69" i="8"/>
  <c r="H69" i="8" s="1"/>
  <c r="H68" i="8"/>
  <c r="G68" i="8"/>
  <c r="G67" i="8"/>
  <c r="G66" i="8"/>
  <c r="H66" i="8" s="1"/>
  <c r="G65" i="8"/>
  <c r="H65" i="8" s="1"/>
  <c r="H64" i="8"/>
  <c r="G64" i="8"/>
  <c r="G63" i="8"/>
  <c r="G62" i="8"/>
  <c r="H62" i="8" s="1"/>
  <c r="G61" i="8"/>
  <c r="H61" i="8" s="1"/>
  <c r="H60" i="8"/>
  <c r="G60" i="8"/>
  <c r="G59" i="8"/>
  <c r="G58" i="8"/>
  <c r="H58" i="8" s="1"/>
  <c r="G57" i="8"/>
  <c r="H57" i="8" s="1"/>
  <c r="H56" i="8"/>
  <c r="G56" i="8"/>
  <c r="G55" i="8"/>
  <c r="G54" i="8"/>
  <c r="H54" i="8" s="1"/>
  <c r="G53" i="8"/>
  <c r="D4" i="3"/>
  <c r="D4" i="13"/>
  <c r="E406" i="13" s="1"/>
  <c r="H49" i="28" l="1"/>
  <c r="G71" i="28"/>
  <c r="H71" i="28" s="1"/>
  <c r="G27" i="28"/>
  <c r="H27" i="28" s="1"/>
  <c r="G3" i="28"/>
  <c r="H3" i="28" s="1"/>
  <c r="E53" i="35"/>
  <c r="F76" i="35" s="1"/>
  <c r="Q285" i="19"/>
  <c r="Q281" i="19"/>
  <c r="Q277" i="19"/>
  <c r="Q273" i="19"/>
  <c r="Q265" i="19"/>
  <c r="Q261" i="19"/>
  <c r="Q257" i="19"/>
  <c r="Q253" i="19"/>
  <c r="Q249" i="19"/>
  <c r="Q245" i="19"/>
  <c r="Q241" i="19"/>
  <c r="Q237" i="19"/>
  <c r="Q233" i="19"/>
  <c r="Q225" i="19"/>
  <c r="Q221" i="19"/>
  <c r="Q217" i="19"/>
  <c r="Q213" i="19"/>
  <c r="Q209" i="19"/>
  <c r="Q205" i="19"/>
  <c r="Q201" i="19"/>
  <c r="Q197" i="19"/>
  <c r="Q193" i="19"/>
  <c r="Q189" i="19"/>
  <c r="Q181" i="19"/>
  <c r="Q173" i="19"/>
  <c r="Q169" i="19"/>
  <c r="Q165" i="19"/>
  <c r="Q157" i="19"/>
  <c r="Q153" i="19"/>
  <c r="Q149" i="19"/>
  <c r="Q141" i="19"/>
  <c r="Q137" i="19"/>
  <c r="Q129" i="19"/>
  <c r="Q125" i="19"/>
  <c r="Q121" i="19"/>
  <c r="Q113" i="19"/>
  <c r="Q109" i="19"/>
  <c r="Q105" i="19"/>
  <c r="Q97" i="19"/>
  <c r="Q93" i="19"/>
  <c r="Q89" i="19"/>
  <c r="Q81" i="19"/>
  <c r="Q77" i="19"/>
  <c r="Q73" i="19"/>
  <c r="Q65" i="19"/>
  <c r="Q61" i="19"/>
  <c r="Q57" i="19"/>
  <c r="P53" i="19"/>
  <c r="Q53" i="19" s="1"/>
  <c r="H53" i="22"/>
  <c r="I53" i="23"/>
  <c r="J61" i="23" s="1"/>
  <c r="J128" i="23"/>
  <c r="J192" i="23"/>
  <c r="J87" i="23"/>
  <c r="J149" i="23"/>
  <c r="J208" i="23"/>
  <c r="J302" i="23"/>
  <c r="J346" i="23"/>
  <c r="J265" i="23"/>
  <c r="J278" i="23"/>
  <c r="J322" i="23"/>
  <c r="H53" i="24"/>
  <c r="H53" i="25"/>
  <c r="I53" i="26"/>
  <c r="J79" i="26" s="1"/>
  <c r="I53" i="27"/>
  <c r="J62" i="27" s="1"/>
  <c r="J55" i="18"/>
  <c r="J90" i="18"/>
  <c r="J96" i="18"/>
  <c r="J144" i="18"/>
  <c r="J54" i="18"/>
  <c r="I53" i="18"/>
  <c r="J79" i="18" s="1"/>
  <c r="J62" i="18"/>
  <c r="J65" i="18"/>
  <c r="J70" i="18"/>
  <c r="J78" i="18"/>
  <c r="J81" i="18"/>
  <c r="J86" i="18"/>
  <c r="J102" i="18"/>
  <c r="J110" i="18"/>
  <c r="J60" i="18"/>
  <c r="J76" i="18"/>
  <c r="J84" i="18"/>
  <c r="J92" i="18"/>
  <c r="J108" i="18"/>
  <c r="J116" i="18"/>
  <c r="J132" i="18"/>
  <c r="J148" i="18"/>
  <c r="J119" i="18"/>
  <c r="J121" i="18"/>
  <c r="J135" i="18"/>
  <c r="J137" i="18"/>
  <c r="J142" i="18"/>
  <c r="J154" i="18"/>
  <c r="J163" i="18"/>
  <c r="J166" i="18"/>
  <c r="J169" i="18"/>
  <c r="J172" i="18"/>
  <c r="J179" i="18"/>
  <c r="J182" i="18"/>
  <c r="J185" i="18"/>
  <c r="J188" i="18"/>
  <c r="J195" i="18"/>
  <c r="J206" i="18"/>
  <c r="J209" i="18"/>
  <c r="J212" i="18"/>
  <c r="J218" i="18"/>
  <c r="J115" i="18"/>
  <c r="J117" i="18"/>
  <c r="J122" i="18"/>
  <c r="J131" i="18"/>
  <c r="J133" i="18"/>
  <c r="J138" i="18"/>
  <c r="J147" i="18"/>
  <c r="J149" i="18"/>
  <c r="J152" i="18"/>
  <c r="J157" i="18"/>
  <c r="J160" i="18"/>
  <c r="J167" i="18"/>
  <c r="J170" i="18"/>
  <c r="J173" i="18"/>
  <c r="J176" i="18"/>
  <c r="J183" i="18"/>
  <c r="J186" i="18"/>
  <c r="J189" i="18"/>
  <c r="J192" i="18"/>
  <c r="J198" i="18"/>
  <c r="J201" i="18"/>
  <c r="J204" i="18"/>
  <c r="J210" i="18"/>
  <c r="J61" i="18"/>
  <c r="J69" i="18"/>
  <c r="J77" i="18"/>
  <c r="J85" i="18"/>
  <c r="J87" i="18"/>
  <c r="J89" i="18"/>
  <c r="J91" i="18"/>
  <c r="J93" i="18"/>
  <c r="J95" i="18"/>
  <c r="J97" i="18"/>
  <c r="J99" i="18"/>
  <c r="J101" i="18"/>
  <c r="J103" i="18"/>
  <c r="J105" i="18"/>
  <c r="J107" i="18"/>
  <c r="J109" i="18"/>
  <c r="J111" i="18"/>
  <c r="J113" i="18"/>
  <c r="J118" i="18"/>
  <c r="J127" i="18"/>
  <c r="J129" i="18"/>
  <c r="J134" i="18"/>
  <c r="J143" i="18"/>
  <c r="J145" i="18"/>
  <c r="J150" i="18"/>
  <c r="J155" i="18"/>
  <c r="J158" i="18"/>
  <c r="J161" i="18"/>
  <c r="J164" i="18"/>
  <c r="J171" i="18"/>
  <c r="J174" i="18"/>
  <c r="J177" i="18"/>
  <c r="J180" i="18"/>
  <c r="J187" i="18"/>
  <c r="J190" i="18"/>
  <c r="J193" i="18"/>
  <c r="J196" i="18"/>
  <c r="J202" i="18"/>
  <c r="J222" i="18"/>
  <c r="J238" i="18"/>
  <c r="J114" i="18"/>
  <c r="J123" i="18"/>
  <c r="J125" i="18"/>
  <c r="J130" i="18"/>
  <c r="J139" i="18"/>
  <c r="J141" i="18"/>
  <c r="J146" i="18"/>
  <c r="J153" i="18"/>
  <c r="J156" i="18"/>
  <c r="J159" i="18"/>
  <c r="J162" i="18"/>
  <c r="J165" i="18"/>
  <c r="J168" i="18"/>
  <c r="J175" i="18"/>
  <c r="J178" i="18"/>
  <c r="J181" i="18"/>
  <c r="J184" i="18"/>
  <c r="J191" i="18"/>
  <c r="J194" i="18"/>
  <c r="J214" i="18"/>
  <c r="J217" i="18"/>
  <c r="J220" i="18"/>
  <c r="J200" i="18"/>
  <c r="J208" i="18"/>
  <c r="J216" i="18"/>
  <c r="J224" i="18"/>
  <c r="J229" i="18"/>
  <c r="J235" i="18"/>
  <c r="J241" i="18"/>
  <c r="J246" i="18"/>
  <c r="J248" i="18"/>
  <c r="J253" i="18"/>
  <c r="J257" i="18"/>
  <c r="J262" i="18"/>
  <c r="J264" i="18"/>
  <c r="J269" i="18"/>
  <c r="J273" i="18"/>
  <c r="J339" i="18"/>
  <c r="J197" i="18"/>
  <c r="J205" i="18"/>
  <c r="J213" i="18"/>
  <c r="J221" i="18"/>
  <c r="J227" i="18"/>
  <c r="J233" i="18"/>
  <c r="J242" i="18"/>
  <c r="J251" i="18"/>
  <c r="J258" i="18"/>
  <c r="J267" i="18"/>
  <c r="J274" i="18"/>
  <c r="J279" i="18"/>
  <c r="J282" i="18"/>
  <c r="J287" i="18"/>
  <c r="J290" i="18"/>
  <c r="J295" i="18"/>
  <c r="J298" i="18"/>
  <c r="J307" i="18"/>
  <c r="J358" i="18"/>
  <c r="J363" i="18"/>
  <c r="J203" i="18"/>
  <c r="J211" i="18"/>
  <c r="J219" i="18"/>
  <c r="J225" i="18"/>
  <c r="J234" i="18"/>
  <c r="J240" i="18"/>
  <c r="J245" i="18"/>
  <c r="J249" i="18"/>
  <c r="J254" i="18"/>
  <c r="J256" i="18"/>
  <c r="J261" i="18"/>
  <c r="J265" i="18"/>
  <c r="J270" i="18"/>
  <c r="J272" i="18"/>
  <c r="J303" i="18"/>
  <c r="J350" i="18"/>
  <c r="J355" i="18"/>
  <c r="J364" i="18"/>
  <c r="J226" i="18"/>
  <c r="J232" i="18"/>
  <c r="J237" i="18"/>
  <c r="J243" i="18"/>
  <c r="J250" i="18"/>
  <c r="J259" i="18"/>
  <c r="J266" i="18"/>
  <c r="J275" i="18"/>
  <c r="J278" i="18"/>
  <c r="J283" i="18"/>
  <c r="J286" i="18"/>
  <c r="J291" i="18"/>
  <c r="J294" i="18"/>
  <c r="J299" i="18"/>
  <c r="J342" i="18"/>
  <c r="J347" i="18"/>
  <c r="J277" i="18"/>
  <c r="J281" i="18"/>
  <c r="J285" i="18"/>
  <c r="J289" i="18"/>
  <c r="J293" i="18"/>
  <c r="J297" i="18"/>
  <c r="J301" i="18"/>
  <c r="J305" i="18"/>
  <c r="J309" i="18"/>
  <c r="J313" i="18"/>
  <c r="J317" i="18"/>
  <c r="J321" i="18"/>
  <c r="J325" i="18"/>
  <c r="J329" i="18"/>
  <c r="J333" i="18"/>
  <c r="J337" i="18"/>
  <c r="J345" i="18"/>
  <c r="J353" i="18"/>
  <c r="J361" i="18"/>
  <c r="J338" i="18"/>
  <c r="J343" i="18"/>
  <c r="J346" i="18"/>
  <c r="J351" i="18"/>
  <c r="J354" i="18"/>
  <c r="J359" i="18"/>
  <c r="J362" i="18"/>
  <c r="J302" i="18"/>
  <c r="J306" i="18"/>
  <c r="J310" i="18"/>
  <c r="J314" i="18"/>
  <c r="J318" i="18"/>
  <c r="J322" i="18"/>
  <c r="J326" i="18"/>
  <c r="J330" i="18"/>
  <c r="J334" i="18"/>
  <c r="J341" i="18"/>
  <c r="J349" i="18"/>
  <c r="J357" i="18"/>
  <c r="J365" i="18"/>
  <c r="I53" i="20"/>
  <c r="J86" i="20" s="1"/>
  <c r="J169" i="20"/>
  <c r="J187" i="20"/>
  <c r="J206" i="20"/>
  <c r="J222" i="20"/>
  <c r="J238" i="20"/>
  <c r="J302" i="20"/>
  <c r="J245" i="20"/>
  <c r="J309" i="20"/>
  <c r="J330" i="20"/>
  <c r="J355" i="20"/>
  <c r="J265" i="20"/>
  <c r="J319" i="20"/>
  <c r="J337" i="20"/>
  <c r="J358" i="20"/>
  <c r="J262" i="20"/>
  <c r="J294" i="20"/>
  <c r="J322" i="20"/>
  <c r="J347" i="20"/>
  <c r="J365" i="20"/>
  <c r="I53" i="21"/>
  <c r="J88" i="21" s="1"/>
  <c r="J56" i="21"/>
  <c r="J65" i="21"/>
  <c r="J130" i="21"/>
  <c r="J142" i="21"/>
  <c r="J61" i="21"/>
  <c r="J84" i="21"/>
  <c r="J126" i="21"/>
  <c r="J150" i="21"/>
  <c r="J64" i="21"/>
  <c r="J73" i="21"/>
  <c r="J89" i="21"/>
  <c r="J122" i="21"/>
  <c r="J158" i="21"/>
  <c r="J69" i="21"/>
  <c r="J85" i="21"/>
  <c r="J118" i="21"/>
  <c r="J134" i="21"/>
  <c r="J156" i="21"/>
  <c r="J165" i="21"/>
  <c r="J172" i="21"/>
  <c r="J193" i="21"/>
  <c r="J207" i="21"/>
  <c r="J223" i="21"/>
  <c r="J266" i="21"/>
  <c r="J303" i="21"/>
  <c r="J327" i="21"/>
  <c r="J144" i="21"/>
  <c r="J160" i="21"/>
  <c r="J255" i="21"/>
  <c r="J318" i="21"/>
  <c r="J109" i="21"/>
  <c r="J125" i="21"/>
  <c r="J129" i="21"/>
  <c r="J141" i="21"/>
  <c r="J157" i="21"/>
  <c r="J184" i="21"/>
  <c r="J188" i="21"/>
  <c r="J202" i="21"/>
  <c r="J218" i="21"/>
  <c r="J262" i="21"/>
  <c r="J269" i="21"/>
  <c r="J359" i="21"/>
  <c r="J136" i="21"/>
  <c r="J152" i="21"/>
  <c r="J285" i="21"/>
  <c r="J287" i="21"/>
  <c r="J350" i="21"/>
  <c r="J273" i="21"/>
  <c r="J305" i="21"/>
  <c r="J325" i="21"/>
  <c r="J346" i="21"/>
  <c r="J355" i="21"/>
  <c r="J357" i="21"/>
  <c r="J214" i="21"/>
  <c r="J230" i="21"/>
  <c r="J245" i="21"/>
  <c r="J270" i="21"/>
  <c r="J293" i="21"/>
  <c r="J302" i="21"/>
  <c r="J321" i="21"/>
  <c r="J326" i="21"/>
  <c r="J335" i="21"/>
  <c r="J351" i="21"/>
  <c r="J353" i="21"/>
  <c r="J242" i="21"/>
  <c r="J274" i="21"/>
  <c r="J281" i="21"/>
  <c r="J290" i="21"/>
  <c r="J313" i="21"/>
  <c r="J315" i="21"/>
  <c r="J322" i="21"/>
  <c r="J333" i="21"/>
  <c r="J347" i="21"/>
  <c r="J349" i="21"/>
  <c r="J365" i="21"/>
  <c r="J123" i="12"/>
  <c r="J53" i="12"/>
  <c r="I53" i="12"/>
  <c r="J55" i="12"/>
  <c r="J63" i="12"/>
  <c r="J67" i="12"/>
  <c r="J71" i="12"/>
  <c r="J79" i="12"/>
  <c r="J83" i="12"/>
  <c r="J87" i="12"/>
  <c r="J95" i="12"/>
  <c r="J99" i="12"/>
  <c r="J103" i="12"/>
  <c r="J111" i="12"/>
  <c r="J115" i="12"/>
  <c r="J119" i="12"/>
  <c r="J124" i="12"/>
  <c r="J227" i="12"/>
  <c r="J60" i="12"/>
  <c r="J64" i="12"/>
  <c r="J68" i="12"/>
  <c r="J76" i="12"/>
  <c r="J80" i="12"/>
  <c r="J84" i="12"/>
  <c r="J92" i="12"/>
  <c r="J96" i="12"/>
  <c r="J100" i="12"/>
  <c r="J108" i="12"/>
  <c r="J112" i="12"/>
  <c r="J116" i="12"/>
  <c r="J127" i="12"/>
  <c r="J199" i="12"/>
  <c r="J198" i="12"/>
  <c r="J229" i="12"/>
  <c r="J234" i="12"/>
  <c r="J257" i="12"/>
  <c r="J266" i="12"/>
  <c r="J275" i="12"/>
  <c r="J282" i="12"/>
  <c r="J345" i="12"/>
  <c r="J201" i="12"/>
  <c r="J207" i="12"/>
  <c r="J212" i="12"/>
  <c r="J221" i="12"/>
  <c r="J224" i="12"/>
  <c r="J246" i="12"/>
  <c r="J262" i="12"/>
  <c r="J278" i="12"/>
  <c r="J318" i="12"/>
  <c r="J343" i="12"/>
  <c r="J361" i="12"/>
  <c r="J206" i="12"/>
  <c r="J209" i="12"/>
  <c r="J218" i="12"/>
  <c r="J241" i="12"/>
  <c r="J243" i="12"/>
  <c r="J250" i="12"/>
  <c r="J289" i="12"/>
  <c r="J291" i="12"/>
  <c r="J298" i="12"/>
  <c r="J327" i="12"/>
  <c r="J130" i="12"/>
  <c r="J132" i="12"/>
  <c r="J136" i="12"/>
  <c r="J138" i="12"/>
  <c r="J140" i="12"/>
  <c r="J144" i="12"/>
  <c r="J146" i="12"/>
  <c r="J148" i="12"/>
  <c r="J152" i="12"/>
  <c r="J154" i="12"/>
  <c r="J156" i="12"/>
  <c r="J160" i="12"/>
  <c r="J162" i="12"/>
  <c r="J164" i="12"/>
  <c r="J168" i="12"/>
  <c r="J170" i="12"/>
  <c r="J172" i="12"/>
  <c r="J176" i="12"/>
  <c r="J178" i="12"/>
  <c r="J180" i="12"/>
  <c r="J184" i="12"/>
  <c r="J186" i="12"/>
  <c r="J188" i="12"/>
  <c r="J192" i="12"/>
  <c r="J194" i="12"/>
  <c r="J196" i="12"/>
  <c r="J204" i="12"/>
  <c r="J213" i="12"/>
  <c r="J216" i="12"/>
  <c r="J225" i="12"/>
  <c r="J235" i="12"/>
  <c r="J238" i="12"/>
  <c r="J254" i="12"/>
  <c r="J267" i="12"/>
  <c r="J270" i="12"/>
  <c r="J283" i="12"/>
  <c r="J286" i="12"/>
  <c r="J299" i="12"/>
  <c r="J302" i="12"/>
  <c r="J313" i="12"/>
  <c r="J334" i="12"/>
  <c r="J359" i="12"/>
  <c r="J197" i="12"/>
  <c r="J205" i="12"/>
  <c r="J208" i="12"/>
  <c r="J214" i="12"/>
  <c r="J217" i="12"/>
  <c r="J223" i="12"/>
  <c r="J226" i="12"/>
  <c r="J228" i="12"/>
  <c r="J311" i="12"/>
  <c r="J329" i="12"/>
  <c r="J350" i="12"/>
  <c r="J245" i="12"/>
  <c r="J261" i="12"/>
  <c r="J277" i="12"/>
  <c r="J293" i="12"/>
  <c r="J309" i="12"/>
  <c r="J314" i="12"/>
  <c r="J323" i="12"/>
  <c r="J325" i="12"/>
  <c r="J330" i="12"/>
  <c r="J339" i="12"/>
  <c r="J341" i="12"/>
  <c r="J346" i="12"/>
  <c r="J355" i="12"/>
  <c r="J357" i="12"/>
  <c r="J362" i="12"/>
  <c r="J233" i="12"/>
  <c r="J242" i="12"/>
  <c r="J249" i="12"/>
  <c r="J258" i="12"/>
  <c r="J265" i="12"/>
  <c r="J274" i="12"/>
  <c r="J281" i="12"/>
  <c r="J290" i="12"/>
  <c r="J297" i="12"/>
  <c r="J306" i="12"/>
  <c r="J310" i="12"/>
  <c r="J319" i="12"/>
  <c r="J321" i="12"/>
  <c r="J326" i="12"/>
  <c r="J335" i="12"/>
  <c r="J337" i="12"/>
  <c r="J342" i="12"/>
  <c r="J351" i="12"/>
  <c r="J353" i="12"/>
  <c r="J358" i="12"/>
  <c r="J237" i="12"/>
  <c r="J253" i="12"/>
  <c r="J269" i="12"/>
  <c r="J285" i="12"/>
  <c r="J301" i="12"/>
  <c r="J315" i="12"/>
  <c r="J317" i="12"/>
  <c r="J322" i="12"/>
  <c r="J331" i="12"/>
  <c r="J333" i="12"/>
  <c r="J338" i="12"/>
  <c r="J347" i="12"/>
  <c r="J349" i="12"/>
  <c r="J354" i="12"/>
  <c r="J363" i="12"/>
  <c r="J365" i="12"/>
  <c r="I53" i="13"/>
  <c r="J68" i="13" s="1"/>
  <c r="J144" i="13"/>
  <c r="J160" i="13"/>
  <c r="J176" i="13"/>
  <c r="J193" i="13"/>
  <c r="J65" i="13"/>
  <c r="J81" i="13"/>
  <c r="J97" i="13"/>
  <c r="J113" i="13"/>
  <c r="J129" i="13"/>
  <c r="J145" i="13"/>
  <c r="J161" i="13"/>
  <c r="J177" i="13"/>
  <c r="J206" i="13"/>
  <c r="J217" i="13"/>
  <c r="J227" i="13"/>
  <c r="J238" i="13"/>
  <c r="J251" i="13"/>
  <c r="J267" i="13"/>
  <c r="J307" i="13"/>
  <c r="J186" i="13"/>
  <c r="J194" i="13"/>
  <c r="J220" i="13"/>
  <c r="J294" i="13"/>
  <c r="J358" i="13"/>
  <c r="J202" i="13"/>
  <c r="J213" i="13"/>
  <c r="J223" i="13"/>
  <c r="J234" i="13"/>
  <c r="J245" i="13"/>
  <c r="J258" i="13"/>
  <c r="J274" i="13"/>
  <c r="J323" i="13"/>
  <c r="J208" i="13"/>
  <c r="J240" i="13"/>
  <c r="J315" i="13"/>
  <c r="J257" i="13"/>
  <c r="J289" i="13"/>
  <c r="J321" i="13"/>
  <c r="J353" i="13"/>
  <c r="J287" i="13"/>
  <c r="J303" i="13"/>
  <c r="J319" i="13"/>
  <c r="J335" i="13"/>
  <c r="J351" i="13"/>
  <c r="J253" i="13"/>
  <c r="J285" i="13"/>
  <c r="J317" i="13"/>
  <c r="J349" i="13"/>
  <c r="J55" i="14"/>
  <c r="J58" i="14"/>
  <c r="J66" i="14"/>
  <c r="J69" i="14"/>
  <c r="J76" i="14"/>
  <c r="J86" i="14"/>
  <c r="J89" i="14"/>
  <c r="J95" i="14"/>
  <c r="J105" i="14"/>
  <c r="J111" i="14"/>
  <c r="J118" i="14"/>
  <c r="J127" i="14"/>
  <c r="J134" i="14"/>
  <c r="J137" i="14"/>
  <c r="I53" i="14"/>
  <c r="J56" i="14"/>
  <c r="J61" i="14"/>
  <c r="J64" i="14"/>
  <c r="J67" i="14"/>
  <c r="J70" i="14"/>
  <c r="J73" i="14"/>
  <c r="J80" i="14"/>
  <c r="J83" i="14"/>
  <c r="J54" i="14"/>
  <c r="J59" i="14"/>
  <c r="J62" i="14"/>
  <c r="J68" i="14"/>
  <c r="J71" i="14"/>
  <c r="J74" i="14"/>
  <c r="J77" i="14"/>
  <c r="J87" i="14"/>
  <c r="J94" i="14"/>
  <c r="J97" i="14"/>
  <c r="J103" i="14"/>
  <c r="J110" i="14"/>
  <c r="J113" i="14"/>
  <c r="J119" i="14"/>
  <c r="J126" i="14"/>
  <c r="J129" i="14"/>
  <c r="J135" i="14"/>
  <c r="J57" i="14"/>
  <c r="J60" i="14"/>
  <c r="J65" i="14"/>
  <c r="J72" i="14"/>
  <c r="J75" i="14"/>
  <c r="J78" i="14"/>
  <c r="J81" i="14"/>
  <c r="J88" i="14"/>
  <c r="J96" i="14"/>
  <c r="J104" i="14"/>
  <c r="J112" i="14"/>
  <c r="J120" i="14"/>
  <c r="J128" i="14"/>
  <c r="J136" i="14"/>
  <c r="J144" i="14"/>
  <c r="J149" i="14"/>
  <c r="J153" i="14"/>
  <c r="J85" i="14"/>
  <c r="J93" i="14"/>
  <c r="J101" i="14"/>
  <c r="J109" i="14"/>
  <c r="J117" i="14"/>
  <c r="J125" i="14"/>
  <c r="J133" i="14"/>
  <c r="J141" i="14"/>
  <c r="J147" i="14"/>
  <c r="J154" i="14"/>
  <c r="J157" i="14"/>
  <c r="J162" i="14"/>
  <c r="J165" i="14"/>
  <c r="J170" i="14"/>
  <c r="J91" i="14"/>
  <c r="J99" i="14"/>
  <c r="J107" i="14"/>
  <c r="J115" i="14"/>
  <c r="J123" i="14"/>
  <c r="J131" i="14"/>
  <c r="J139" i="14"/>
  <c r="J145" i="14"/>
  <c r="J150" i="14"/>
  <c r="J152" i="14"/>
  <c r="J160" i="14"/>
  <c r="J168" i="14"/>
  <c r="J146" i="14"/>
  <c r="J155" i="14"/>
  <c r="J158" i="14"/>
  <c r="J163" i="14"/>
  <c r="J166" i="14"/>
  <c r="J171" i="14"/>
  <c r="J173" i="14"/>
  <c r="J175" i="14"/>
  <c r="J177" i="14"/>
  <c r="J179" i="14"/>
  <c r="J181" i="14"/>
  <c r="J183" i="14"/>
  <c r="J185" i="14"/>
  <c r="J187" i="14"/>
  <c r="J189" i="14"/>
  <c r="J191" i="14"/>
  <c r="J193" i="14"/>
  <c r="J195" i="14"/>
  <c r="J198" i="14"/>
  <c r="J214" i="14"/>
  <c r="J230" i="14"/>
  <c r="J242" i="14"/>
  <c r="J250" i="14"/>
  <c r="J270" i="14"/>
  <c r="J275" i="14"/>
  <c r="J302" i="14"/>
  <c r="J307" i="14"/>
  <c r="J334" i="14"/>
  <c r="J339" i="14"/>
  <c r="J210" i="14"/>
  <c r="J226" i="14"/>
  <c r="J262" i="14"/>
  <c r="J267" i="14"/>
  <c r="J294" i="14"/>
  <c r="J299" i="14"/>
  <c r="J326" i="14"/>
  <c r="J331" i="14"/>
  <c r="J358" i="14"/>
  <c r="J363" i="14"/>
  <c r="J161" i="14"/>
  <c r="J169" i="14"/>
  <c r="J206" i="14"/>
  <c r="J222" i="14"/>
  <c r="J238" i="14"/>
  <c r="J246" i="14"/>
  <c r="J254" i="14"/>
  <c r="J259" i="14"/>
  <c r="J286" i="14"/>
  <c r="J291" i="14"/>
  <c r="J318" i="14"/>
  <c r="J323" i="14"/>
  <c r="J350" i="14"/>
  <c r="J355" i="14"/>
  <c r="J202" i="14"/>
  <c r="J218" i="14"/>
  <c r="J234" i="14"/>
  <c r="J278" i="14"/>
  <c r="J283" i="14"/>
  <c r="J310" i="14"/>
  <c r="J315" i="14"/>
  <c r="J342" i="14"/>
  <c r="J347" i="14"/>
  <c r="J257" i="14"/>
  <c r="J265" i="14"/>
  <c r="J273" i="14"/>
  <c r="J281" i="14"/>
  <c r="J289" i="14"/>
  <c r="J297" i="14"/>
  <c r="J305" i="14"/>
  <c r="J313" i="14"/>
  <c r="J321" i="14"/>
  <c r="J329" i="14"/>
  <c r="J337" i="14"/>
  <c r="J345" i="14"/>
  <c r="J353" i="14"/>
  <c r="J361" i="14"/>
  <c r="J255" i="14"/>
  <c r="J258" i="14"/>
  <c r="J263" i="14"/>
  <c r="J266" i="14"/>
  <c r="J271" i="14"/>
  <c r="J274" i="14"/>
  <c r="J279" i="14"/>
  <c r="J282" i="14"/>
  <c r="J287" i="14"/>
  <c r="J290" i="14"/>
  <c r="J295" i="14"/>
  <c r="J298" i="14"/>
  <c r="J303" i="14"/>
  <c r="J306" i="14"/>
  <c r="J311" i="14"/>
  <c r="J314" i="14"/>
  <c r="J319" i="14"/>
  <c r="J322" i="14"/>
  <c r="J327" i="14"/>
  <c r="J330" i="14"/>
  <c r="J335" i="14"/>
  <c r="J338" i="14"/>
  <c r="J343" i="14"/>
  <c r="J346" i="14"/>
  <c r="J351" i="14"/>
  <c r="J354" i="14"/>
  <c r="J359" i="14"/>
  <c r="J362" i="14"/>
  <c r="J197" i="14"/>
  <c r="J201" i="14"/>
  <c r="J205" i="14"/>
  <c r="J209" i="14"/>
  <c r="J213" i="14"/>
  <c r="J217" i="14"/>
  <c r="J221" i="14"/>
  <c r="J225" i="14"/>
  <c r="J229" i="14"/>
  <c r="J233" i="14"/>
  <c r="J237" i="14"/>
  <c r="J241" i="14"/>
  <c r="J245" i="14"/>
  <c r="J249" i="14"/>
  <c r="J253" i="14"/>
  <c r="J261" i="14"/>
  <c r="J269" i="14"/>
  <c r="J277" i="14"/>
  <c r="J285" i="14"/>
  <c r="J293" i="14"/>
  <c r="J301" i="14"/>
  <c r="J309" i="14"/>
  <c r="J317" i="14"/>
  <c r="J325" i="14"/>
  <c r="J333" i="14"/>
  <c r="J341" i="14"/>
  <c r="J349" i="14"/>
  <c r="J357" i="14"/>
  <c r="J365" i="14"/>
  <c r="I53" i="15"/>
  <c r="J68" i="15" s="1"/>
  <c r="J403" i="16"/>
  <c r="J400" i="16"/>
  <c r="J396" i="16"/>
  <c r="J393" i="16"/>
  <c r="J378" i="16"/>
  <c r="J414" i="16"/>
  <c r="J387" i="16"/>
  <c r="J376" i="16"/>
  <c r="J373" i="16"/>
  <c r="J412" i="16"/>
  <c r="J409" i="16"/>
  <c r="J402" i="16"/>
  <c r="J416" i="16"/>
  <c r="J413" i="16"/>
  <c r="J407" i="16"/>
  <c r="J383" i="16"/>
  <c r="J380" i="16"/>
  <c r="J377" i="16"/>
  <c r="J371" i="16"/>
  <c r="J398" i="16"/>
  <c r="J394" i="16"/>
  <c r="J392" i="16"/>
  <c r="J389" i="16"/>
  <c r="J382" i="16"/>
  <c r="J411" i="16"/>
  <c r="J406" i="16"/>
  <c r="J404" i="16"/>
  <c r="J401" i="16"/>
  <c r="J391" i="16"/>
  <c r="J386" i="16"/>
  <c r="J384" i="16"/>
  <c r="J381" i="16"/>
  <c r="J375" i="16"/>
  <c r="J370" i="16"/>
  <c r="J367" i="16"/>
  <c r="J415" i="16"/>
  <c r="J410" i="16"/>
  <c r="J408" i="16"/>
  <c r="J405" i="16"/>
  <c r="J399" i="16"/>
  <c r="J395" i="16"/>
  <c r="J390" i="16"/>
  <c r="J388" i="16"/>
  <c r="J385" i="16"/>
  <c r="J379" i="16"/>
  <c r="J374" i="16"/>
  <c r="J372" i="16"/>
  <c r="J369" i="16"/>
  <c r="J366" i="16"/>
  <c r="J69" i="16"/>
  <c r="J64" i="16"/>
  <c r="J55" i="16"/>
  <c r="J60" i="16"/>
  <c r="J63" i="16"/>
  <c r="J68" i="16"/>
  <c r="J71" i="16"/>
  <c r="J56" i="16"/>
  <c r="J61" i="16"/>
  <c r="J87" i="16"/>
  <c r="J58" i="16"/>
  <c r="J66" i="16"/>
  <c r="J76" i="16"/>
  <c r="J359" i="16"/>
  <c r="J74" i="16"/>
  <c r="J77" i="16"/>
  <c r="J91" i="16"/>
  <c r="J97" i="16"/>
  <c r="J100" i="16"/>
  <c r="J102" i="16"/>
  <c r="J107" i="16"/>
  <c r="J113" i="16"/>
  <c r="J116" i="16"/>
  <c r="J118" i="16"/>
  <c r="J123" i="16"/>
  <c r="J129" i="16"/>
  <c r="J139" i="16"/>
  <c r="J145" i="16"/>
  <c r="J148" i="16"/>
  <c r="J150" i="16"/>
  <c r="J155" i="16"/>
  <c r="J161" i="16"/>
  <c r="J164" i="16"/>
  <c r="J166" i="16"/>
  <c r="J169" i="16"/>
  <c r="J171" i="16"/>
  <c r="J178" i="16"/>
  <c r="J182" i="16"/>
  <c r="J185" i="16"/>
  <c r="J187" i="16"/>
  <c r="J194" i="16"/>
  <c r="J199" i="16"/>
  <c r="J205" i="16"/>
  <c r="J208" i="16"/>
  <c r="J211" i="16"/>
  <c r="J214" i="16"/>
  <c r="J226" i="16"/>
  <c r="J237" i="16"/>
  <c r="J240" i="16"/>
  <c r="J246" i="16"/>
  <c r="J258" i="16"/>
  <c r="J263" i="16"/>
  <c r="J269" i="16"/>
  <c r="J272" i="16"/>
  <c r="J275" i="16"/>
  <c r="J278" i="16"/>
  <c r="J295" i="16"/>
  <c r="J301" i="16"/>
  <c r="J304" i="16"/>
  <c r="J307" i="16"/>
  <c r="J315" i="16"/>
  <c r="J322" i="16"/>
  <c r="J327" i="16"/>
  <c r="J330" i="16"/>
  <c r="J339" i="16"/>
  <c r="J347" i="16"/>
  <c r="J354" i="16"/>
  <c r="J360" i="16"/>
  <c r="J363" i="16"/>
  <c r="J57" i="16"/>
  <c r="J59" i="16"/>
  <c r="J62" i="16"/>
  <c r="J65" i="16"/>
  <c r="J67" i="16"/>
  <c r="J70" i="16"/>
  <c r="J79" i="16"/>
  <c r="J86" i="16"/>
  <c r="J88" i="16"/>
  <c r="J90" i="16"/>
  <c r="J95" i="16"/>
  <c r="J101" i="16"/>
  <c r="J104" i="16"/>
  <c r="J106" i="16"/>
  <c r="J117" i="16"/>
  <c r="J120" i="16"/>
  <c r="J122" i="16"/>
  <c r="J127" i="16"/>
  <c r="J136" i="16"/>
  <c r="J138" i="16"/>
  <c r="J143" i="16"/>
  <c r="J149" i="16"/>
  <c r="J154" i="16"/>
  <c r="J159" i="16"/>
  <c r="J165" i="16"/>
  <c r="J168" i="16"/>
  <c r="J173" i="16"/>
  <c r="J175" i="16"/>
  <c r="J184" i="16"/>
  <c r="J189" i="16"/>
  <c r="J191" i="16"/>
  <c r="J196" i="16"/>
  <c r="J202" i="16"/>
  <c r="J207" i="16"/>
  <c r="J213" i="16"/>
  <c r="J216" i="16"/>
  <c r="J219" i="16"/>
  <c r="J222" i="16"/>
  <c r="J234" i="16"/>
  <c r="J239" i="16"/>
  <c r="J245" i="16"/>
  <c r="J248" i="16"/>
  <c r="J251" i="16"/>
  <c r="J254" i="16"/>
  <c r="J266" i="16"/>
  <c r="J271" i="16"/>
  <c r="J277" i="16"/>
  <c r="J280" i="16"/>
  <c r="J283" i="16"/>
  <c r="J286" i="16"/>
  <c r="J298" i="16"/>
  <c r="J303" i="16"/>
  <c r="J310" i="16"/>
  <c r="J318" i="16"/>
  <c r="J321" i="16"/>
  <c r="J332" i="16"/>
  <c r="J335" i="16"/>
  <c r="J342" i="16"/>
  <c r="J350" i="16"/>
  <c r="J353" i="16"/>
  <c r="J53" i="16"/>
  <c r="J78" i="16"/>
  <c r="J81" i="16"/>
  <c r="J96" i="16"/>
  <c r="J98" i="16"/>
  <c r="J103" i="16"/>
  <c r="J109" i="16"/>
  <c r="J114" i="16"/>
  <c r="J119" i="16"/>
  <c r="J125" i="16"/>
  <c r="J128" i="16"/>
  <c r="J130" i="16"/>
  <c r="J135" i="16"/>
  <c r="J141" i="16"/>
  <c r="J144" i="16"/>
  <c r="J146" i="16"/>
  <c r="J157" i="16"/>
  <c r="J162" i="16"/>
  <c r="J167" i="16"/>
  <c r="J172" i="16"/>
  <c r="J176" i="16"/>
  <c r="J181" i="16"/>
  <c r="J183" i="16"/>
  <c r="J188" i="16"/>
  <c r="J192" i="16"/>
  <c r="J197" i="16"/>
  <c r="J200" i="16"/>
  <c r="J203" i="16"/>
  <c r="J206" i="16"/>
  <c r="J218" i="16"/>
  <c r="J223" i="16"/>
  <c r="J229" i="16"/>
  <c r="J232" i="16"/>
  <c r="J235" i="16"/>
  <c r="J238" i="16"/>
  <c r="J250" i="16"/>
  <c r="J255" i="16"/>
  <c r="J261" i="16"/>
  <c r="J264" i="16"/>
  <c r="J267" i="16"/>
  <c r="J270" i="16"/>
  <c r="J282" i="16"/>
  <c r="J287" i="16"/>
  <c r="J293" i="16"/>
  <c r="J296" i="16"/>
  <c r="J299" i="16"/>
  <c r="J302" i="16"/>
  <c r="J316" i="16"/>
  <c r="J319" i="16"/>
  <c r="J334" i="16"/>
  <c r="J337" i="16"/>
  <c r="J348" i="16"/>
  <c r="J351" i="16"/>
  <c r="J358" i="16"/>
  <c r="J75" i="16"/>
  <c r="J80" i="16"/>
  <c r="J82" i="16"/>
  <c r="J89" i="16"/>
  <c r="J94" i="16"/>
  <c r="J99" i="16"/>
  <c r="J105" i="16"/>
  <c r="J108" i="16"/>
  <c r="J110" i="16"/>
  <c r="J115" i="16"/>
  <c r="J121" i="16"/>
  <c r="J124" i="16"/>
  <c r="J126" i="16"/>
  <c r="J131" i="16"/>
  <c r="J137" i="16"/>
  <c r="J140" i="16"/>
  <c r="J142" i="16"/>
  <c r="J147" i="16"/>
  <c r="J153" i="16"/>
  <c r="J156" i="16"/>
  <c r="J158" i="16"/>
  <c r="J163" i="16"/>
  <c r="J170" i="16"/>
  <c r="J174" i="16"/>
  <c r="J177" i="16"/>
  <c r="J186" i="16"/>
  <c r="J190" i="16"/>
  <c r="J193" i="16"/>
  <c r="J195" i="16"/>
  <c r="J198" i="16"/>
  <c r="J210" i="16"/>
  <c r="J215" i="16"/>
  <c r="J221" i="16"/>
  <c r="J224" i="16"/>
  <c r="J227" i="16"/>
  <c r="J230" i="16"/>
  <c r="J242" i="16"/>
  <c r="J247" i="16"/>
  <c r="J253" i="16"/>
  <c r="J256" i="16"/>
  <c r="J259" i="16"/>
  <c r="J262" i="16"/>
  <c r="J274" i="16"/>
  <c r="J279" i="16"/>
  <c r="J285" i="16"/>
  <c r="J288" i="16"/>
  <c r="J294" i="16"/>
  <c r="J306" i="16"/>
  <c r="J311" i="16"/>
  <c r="J314" i="16"/>
  <c r="J323" i="16"/>
  <c r="J331" i="16"/>
  <c r="J338" i="16"/>
  <c r="J346" i="16"/>
  <c r="J355" i="16"/>
  <c r="J312" i="16"/>
  <c r="J317" i="16"/>
  <c r="J328" i="16"/>
  <c r="J333" i="16"/>
  <c r="J344" i="16"/>
  <c r="J349" i="16"/>
  <c r="J361" i="16"/>
  <c r="J204" i="16"/>
  <c r="J212" i="16"/>
  <c r="J220" i="16"/>
  <c r="J228" i="16"/>
  <c r="J236" i="16"/>
  <c r="J252" i="16"/>
  <c r="J260" i="16"/>
  <c r="J268" i="16"/>
  <c r="J276" i="16"/>
  <c r="J284" i="16"/>
  <c r="J292" i="16"/>
  <c r="J300" i="16"/>
  <c r="J308" i="16"/>
  <c r="J313" i="16"/>
  <c r="J329" i="16"/>
  <c r="J340" i="16"/>
  <c r="J345" i="16"/>
  <c r="J362" i="16"/>
  <c r="J364" i="16"/>
  <c r="J201" i="16"/>
  <c r="J209" i="16"/>
  <c r="J217" i="16"/>
  <c r="J225" i="16"/>
  <c r="J233" i="16"/>
  <c r="J241" i="16"/>
  <c r="J249" i="16"/>
  <c r="J257" i="16"/>
  <c r="J265" i="16"/>
  <c r="J273" i="16"/>
  <c r="J281" i="16"/>
  <c r="J289" i="16"/>
  <c r="J297" i="16"/>
  <c r="J305" i="16"/>
  <c r="J309" i="16"/>
  <c r="J320" i="16"/>
  <c r="J336" i="16"/>
  <c r="J341" i="16"/>
  <c r="J352" i="16"/>
  <c r="J357" i="16"/>
  <c r="J365" i="16"/>
  <c r="H53" i="11"/>
  <c r="I53" i="10"/>
  <c r="J58" i="10" s="1"/>
  <c r="J105" i="10"/>
  <c r="J111" i="10"/>
  <c r="J70" i="10"/>
  <c r="J109" i="10"/>
  <c r="J184" i="10"/>
  <c r="J76" i="10"/>
  <c r="J123" i="10"/>
  <c r="J156" i="10"/>
  <c r="J238" i="10"/>
  <c r="J154" i="10"/>
  <c r="J248" i="10"/>
  <c r="J312" i="10"/>
  <c r="J206" i="10"/>
  <c r="J294" i="10"/>
  <c r="J143" i="10"/>
  <c r="J225" i="10"/>
  <c r="J288" i="10"/>
  <c r="J217" i="10"/>
  <c r="J281" i="10"/>
  <c r="J228" i="10"/>
  <c r="J260" i="10"/>
  <c r="J292" i="10"/>
  <c r="J324" i="10"/>
  <c r="J356" i="10"/>
  <c r="J237" i="10"/>
  <c r="J301" i="10"/>
  <c r="J345" i="10"/>
  <c r="H53" i="9"/>
  <c r="H100" i="8"/>
  <c r="H116" i="8"/>
  <c r="H132" i="8"/>
  <c r="H148" i="8"/>
  <c r="H164" i="8"/>
  <c r="H180" i="8"/>
  <c r="H92" i="8"/>
  <c r="H96" i="8"/>
  <c r="H112" i="8"/>
  <c r="H128" i="8"/>
  <c r="H144" i="8"/>
  <c r="H160" i="8"/>
  <c r="H176" i="8"/>
  <c r="H53" i="8"/>
  <c r="H55" i="8"/>
  <c r="H59" i="8"/>
  <c r="H63" i="8"/>
  <c r="H67" i="8"/>
  <c r="H71" i="8"/>
  <c r="H75" i="8"/>
  <c r="H81" i="8"/>
  <c r="H84" i="8"/>
  <c r="H89" i="8"/>
  <c r="H108" i="8"/>
  <c r="H124" i="8"/>
  <c r="H140" i="8"/>
  <c r="H156" i="8"/>
  <c r="H172" i="8"/>
  <c r="H188" i="8"/>
  <c r="H93" i="8"/>
  <c r="H104" i="8"/>
  <c r="H120" i="8"/>
  <c r="H136" i="8"/>
  <c r="H152" i="8"/>
  <c r="H168" i="8"/>
  <c r="H184" i="8"/>
  <c r="H234" i="8"/>
  <c r="H250" i="8"/>
  <c r="H266" i="8"/>
  <c r="H282" i="8"/>
  <c r="H298" i="8"/>
  <c r="H302" i="8"/>
  <c r="H306" i="8"/>
  <c r="H310" i="8"/>
  <c r="H314" i="8"/>
  <c r="H318" i="8"/>
  <c r="H322" i="8"/>
  <c r="H326" i="8"/>
  <c r="H330" i="8"/>
  <c r="H334" i="8"/>
  <c r="H338" i="8"/>
  <c r="H342" i="8"/>
  <c r="H358" i="8"/>
  <c r="H192" i="8"/>
  <c r="H230" i="8"/>
  <c r="H246" i="8"/>
  <c r="H262" i="8"/>
  <c r="H278" i="8"/>
  <c r="H294" i="8"/>
  <c r="H354" i="8"/>
  <c r="H195" i="8"/>
  <c r="H203" i="8"/>
  <c r="H211" i="8"/>
  <c r="H226" i="8"/>
  <c r="H242" i="8"/>
  <c r="H258" i="8"/>
  <c r="H274" i="8"/>
  <c r="H290" i="8"/>
  <c r="H350" i="8"/>
  <c r="H362" i="8"/>
  <c r="H222" i="8"/>
  <c r="H238" i="8"/>
  <c r="H254" i="8"/>
  <c r="H270" i="8"/>
  <c r="H286" i="8"/>
  <c r="H346" i="8"/>
  <c r="H357" i="8"/>
  <c r="H361" i="8"/>
  <c r="H365" i="8"/>
  <c r="E118" i="13"/>
  <c r="E110" i="13"/>
  <c r="E102" i="13"/>
  <c r="E94" i="13"/>
  <c r="E86" i="13"/>
  <c r="E78" i="13"/>
  <c r="E70" i="13"/>
  <c r="E62" i="13"/>
  <c r="E54" i="13"/>
  <c r="E46" i="13"/>
  <c r="E38" i="13"/>
  <c r="E30" i="13"/>
  <c r="E22" i="13"/>
  <c r="E131" i="13"/>
  <c r="E123" i="13"/>
  <c r="E115" i="13"/>
  <c r="E107" i="13"/>
  <c r="E99" i="13"/>
  <c r="E91" i="13"/>
  <c r="E83" i="13"/>
  <c r="E75" i="13"/>
  <c r="E67" i="13"/>
  <c r="E59" i="13"/>
  <c r="E51" i="13"/>
  <c r="E43" i="13"/>
  <c r="E35" i="13"/>
  <c r="E27" i="13"/>
  <c r="E19" i="13"/>
  <c r="E11" i="13"/>
  <c r="E134" i="13"/>
  <c r="E6" i="13"/>
  <c r="E138" i="13"/>
  <c r="E130" i="13"/>
  <c r="E122" i="13"/>
  <c r="E114" i="13"/>
  <c r="E106" i="13"/>
  <c r="E98" i="13"/>
  <c r="E90" i="13"/>
  <c r="E82" i="13"/>
  <c r="E74" i="13"/>
  <c r="E66" i="13"/>
  <c r="E58" i="13"/>
  <c r="E50" i="13"/>
  <c r="E42" i="13"/>
  <c r="E34" i="13"/>
  <c r="E26" i="13"/>
  <c r="E18" i="13"/>
  <c r="E10" i="13"/>
  <c r="E126" i="13"/>
  <c r="E14" i="13"/>
  <c r="E135" i="13"/>
  <c r="E127" i="13"/>
  <c r="E119" i="13"/>
  <c r="E111" i="13"/>
  <c r="E103" i="13"/>
  <c r="E95" i="13"/>
  <c r="E87" i="13"/>
  <c r="E79" i="13"/>
  <c r="E71" i="13"/>
  <c r="E63" i="13"/>
  <c r="E55" i="13"/>
  <c r="E47" i="13"/>
  <c r="E39" i="13"/>
  <c r="E31" i="13"/>
  <c r="E23" i="13"/>
  <c r="E15" i="13"/>
  <c r="E7" i="13"/>
  <c r="E137" i="13"/>
  <c r="E133" i="13"/>
  <c r="E129" i="13"/>
  <c r="E125" i="13"/>
  <c r="E121" i="13"/>
  <c r="E117" i="13"/>
  <c r="E113" i="13"/>
  <c r="E109" i="13"/>
  <c r="E105" i="13"/>
  <c r="E101" i="13"/>
  <c r="E97" i="13"/>
  <c r="E93" i="13"/>
  <c r="E89" i="13"/>
  <c r="E85" i="13"/>
  <c r="E81" i="13"/>
  <c r="E77" i="13"/>
  <c r="E73" i="13"/>
  <c r="E69" i="13"/>
  <c r="E65" i="13"/>
  <c r="E61" i="13"/>
  <c r="E57" i="13"/>
  <c r="E53" i="13"/>
  <c r="E49" i="13"/>
  <c r="E45" i="13"/>
  <c r="E41" i="13"/>
  <c r="E37" i="13"/>
  <c r="E33" i="13"/>
  <c r="E29" i="13"/>
  <c r="E25" i="13"/>
  <c r="E21" i="13"/>
  <c r="E17" i="13"/>
  <c r="E13" i="13"/>
  <c r="E9" i="13"/>
  <c r="E5" i="13"/>
  <c r="E136" i="13"/>
  <c r="E132" i="13"/>
  <c r="E128" i="13"/>
  <c r="E124" i="13"/>
  <c r="E120" i="13"/>
  <c r="E116" i="13"/>
  <c r="E112" i="13"/>
  <c r="E108" i="13"/>
  <c r="E104" i="13"/>
  <c r="E100" i="13"/>
  <c r="E96" i="13"/>
  <c r="E92" i="13"/>
  <c r="E88" i="13"/>
  <c r="E84" i="13"/>
  <c r="E80" i="13"/>
  <c r="E76" i="13"/>
  <c r="E72" i="13"/>
  <c r="E68" i="13"/>
  <c r="E64" i="13"/>
  <c r="E60" i="13"/>
  <c r="E56" i="13"/>
  <c r="E52" i="13"/>
  <c r="E48" i="13"/>
  <c r="E44" i="13"/>
  <c r="E40" i="13"/>
  <c r="E36" i="13"/>
  <c r="E32" i="13"/>
  <c r="E28" i="13"/>
  <c r="E24" i="13"/>
  <c r="E20" i="13"/>
  <c r="E16" i="13"/>
  <c r="E12" i="13"/>
  <c r="E8" i="13"/>
  <c r="E4" i="13"/>
  <c r="F82" i="35" l="1"/>
  <c r="F59" i="35"/>
  <c r="F68" i="35"/>
  <c r="F74" i="35"/>
  <c r="F69" i="35"/>
  <c r="F101" i="35"/>
  <c r="F58" i="35"/>
  <c r="F91" i="35"/>
  <c r="F55" i="35"/>
  <c r="F57" i="35"/>
  <c r="F90" i="35"/>
  <c r="F66" i="35"/>
  <c r="F80" i="35"/>
  <c r="F79" i="35"/>
  <c r="F73" i="35"/>
  <c r="F56" i="35"/>
  <c r="F63" i="35"/>
  <c r="F89" i="35"/>
  <c r="F53" i="35"/>
  <c r="F86" i="35"/>
  <c r="F100" i="35"/>
  <c r="F99" i="35"/>
  <c r="F85" i="35"/>
  <c r="F75" i="35"/>
  <c r="F83" i="35"/>
  <c r="F54" i="35"/>
  <c r="F78" i="35"/>
  <c r="F64" i="35"/>
  <c r="F96" i="35"/>
  <c r="F67" i="35"/>
  <c r="F92" i="35"/>
  <c r="F65" i="35"/>
  <c r="F81" i="35"/>
  <c r="F97" i="35"/>
  <c r="F70" i="35"/>
  <c r="F94" i="35"/>
  <c r="F102" i="35"/>
  <c r="F106" i="35"/>
  <c r="F110" i="35"/>
  <c r="F114" i="35"/>
  <c r="F118" i="35"/>
  <c r="F122" i="35"/>
  <c r="F126" i="35"/>
  <c r="F130" i="35"/>
  <c r="F134" i="35"/>
  <c r="F138" i="35"/>
  <c r="F142" i="35"/>
  <c r="F146" i="35"/>
  <c r="F150" i="35"/>
  <c r="F154" i="35"/>
  <c r="F158" i="35"/>
  <c r="F162" i="35"/>
  <c r="F166" i="35"/>
  <c r="F170" i="35"/>
  <c r="F174" i="35"/>
  <c r="F109" i="35"/>
  <c r="F121" i="35"/>
  <c r="F133" i="35"/>
  <c r="F149" i="35"/>
  <c r="F165" i="35"/>
  <c r="F177" i="35"/>
  <c r="F103" i="35"/>
  <c r="F107" i="35"/>
  <c r="F111" i="35"/>
  <c r="F115" i="35"/>
  <c r="F119" i="35"/>
  <c r="F123" i="35"/>
  <c r="F127" i="35"/>
  <c r="F131" i="35"/>
  <c r="F135" i="35"/>
  <c r="F139" i="35"/>
  <c r="F143" i="35"/>
  <c r="F147" i="35"/>
  <c r="F151" i="35"/>
  <c r="F155" i="35"/>
  <c r="F159" i="35"/>
  <c r="F163" i="35"/>
  <c r="F167" i="35"/>
  <c r="F171" i="35"/>
  <c r="F175" i="35"/>
  <c r="F105" i="35"/>
  <c r="F117" i="35"/>
  <c r="F129" i="35"/>
  <c r="F141" i="35"/>
  <c r="F153" i="35"/>
  <c r="F161" i="35"/>
  <c r="F173" i="35"/>
  <c r="F104" i="35"/>
  <c r="F108" i="35"/>
  <c r="F112" i="35"/>
  <c r="F116" i="35"/>
  <c r="F120" i="35"/>
  <c r="F124" i="35"/>
  <c r="F128" i="35"/>
  <c r="F132" i="35"/>
  <c r="F136" i="35"/>
  <c r="F140" i="35"/>
  <c r="F144" i="35"/>
  <c r="F148" i="35"/>
  <c r="F152" i="35"/>
  <c r="F156" i="35"/>
  <c r="F160" i="35"/>
  <c r="F164" i="35"/>
  <c r="F168" i="35"/>
  <c r="F172" i="35"/>
  <c r="F176" i="35"/>
  <c r="F113" i="35"/>
  <c r="F125" i="35"/>
  <c r="F137" i="35"/>
  <c r="F145" i="35"/>
  <c r="F157" i="35"/>
  <c r="F169" i="35"/>
  <c r="F72" i="35"/>
  <c r="F98" i="35"/>
  <c r="F84" i="35"/>
  <c r="F60" i="35"/>
  <c r="F87" i="35"/>
  <c r="F61" i="35"/>
  <c r="F77" i="35"/>
  <c r="F93" i="35"/>
  <c r="F62" i="35"/>
  <c r="F88" i="35"/>
  <c r="F71" i="35"/>
  <c r="F95" i="35"/>
  <c r="R53" i="19"/>
  <c r="J354" i="21"/>
  <c r="J331" i="21"/>
  <c r="J306" i="21"/>
  <c r="J258" i="21"/>
  <c r="J342" i="21"/>
  <c r="J309" i="21"/>
  <c r="J261" i="21"/>
  <c r="J206" i="21"/>
  <c r="J330" i="21"/>
  <c r="J241" i="21"/>
  <c r="J278" i="21"/>
  <c r="J298" i="21"/>
  <c r="J210" i="21"/>
  <c r="J173" i="21"/>
  <c r="J105" i="21"/>
  <c r="J310" i="21"/>
  <c r="J345" i="21"/>
  <c r="J239" i="21"/>
  <c r="J189" i="21"/>
  <c r="J166" i="21"/>
  <c r="J76" i="21"/>
  <c r="J97" i="21"/>
  <c r="J153" i="21"/>
  <c r="J77" i="21"/>
  <c r="J93" i="21"/>
  <c r="J277" i="21"/>
  <c r="J238" i="21"/>
  <c r="J198" i="21"/>
  <c r="J339" i="21"/>
  <c r="J289" i="21"/>
  <c r="J329" i="21"/>
  <c r="J168" i="21"/>
  <c r="J334" i="21"/>
  <c r="J234" i="21"/>
  <c r="J192" i="21"/>
  <c r="J164" i="21"/>
  <c r="J121" i="21"/>
  <c r="J343" i="21"/>
  <c r="J253" i="21"/>
  <c r="J133" i="21"/>
  <c r="J294" i="21"/>
  <c r="J215" i="21"/>
  <c r="J185" i="21"/>
  <c r="J169" i="21"/>
  <c r="J100" i="21"/>
  <c r="J161" i="21"/>
  <c r="J92" i="21"/>
  <c r="J57" i="21"/>
  <c r="J94" i="21"/>
  <c r="J177" i="21"/>
  <c r="J363" i="27"/>
  <c r="J355" i="27"/>
  <c r="J309" i="27"/>
  <c r="J310" i="27"/>
  <c r="J345" i="27"/>
  <c r="J286" i="27"/>
  <c r="J254" i="27"/>
  <c r="J222" i="27"/>
  <c r="J342" i="27"/>
  <c r="J334" i="27"/>
  <c r="J64" i="27"/>
  <c r="J116" i="27"/>
  <c r="J333" i="27"/>
  <c r="J166" i="27"/>
  <c r="J264" i="27"/>
  <c r="J200" i="27"/>
  <c r="J60" i="27"/>
  <c r="J354" i="27"/>
  <c r="J346" i="27"/>
  <c r="J307" i="27"/>
  <c r="J305" i="27"/>
  <c r="J335" i="27"/>
  <c r="J280" i="27"/>
  <c r="J248" i="27"/>
  <c r="J216" i="27"/>
  <c r="J337" i="27"/>
  <c r="J293" i="27"/>
  <c r="J203" i="27"/>
  <c r="J215" i="27"/>
  <c r="J325" i="27"/>
  <c r="J331" i="27"/>
  <c r="J298" i="27"/>
  <c r="J232" i="27"/>
  <c r="J242" i="27"/>
  <c r="J201" i="27"/>
  <c r="J338" i="27"/>
  <c r="J330" i="27"/>
  <c r="J343" i="27"/>
  <c r="J174" i="27"/>
  <c r="J302" i="27"/>
  <c r="J270" i="27"/>
  <c r="J238" i="27"/>
  <c r="J206" i="27"/>
  <c r="J311" i="27"/>
  <c r="J221" i="27"/>
  <c r="J144" i="27"/>
  <c r="J136" i="27"/>
  <c r="J301" i="27"/>
  <c r="J234" i="27"/>
  <c r="J329" i="27"/>
  <c r="J285" i="27"/>
  <c r="J265" i="27"/>
  <c r="J140" i="27"/>
  <c r="J267" i="27"/>
  <c r="J184" i="27"/>
  <c r="J121" i="27"/>
  <c r="J189" i="27"/>
  <c r="J65" i="27"/>
  <c r="J191" i="27"/>
  <c r="J129" i="27"/>
  <c r="J274" i="27"/>
  <c r="J210" i="27"/>
  <c r="J315" i="27"/>
  <c r="J253" i="27"/>
  <c r="J241" i="27"/>
  <c r="J133" i="27"/>
  <c r="J235" i="27"/>
  <c r="J171" i="27"/>
  <c r="J112" i="27"/>
  <c r="J157" i="27"/>
  <c r="J263" i="27"/>
  <c r="J183" i="27"/>
  <c r="J84" i="27"/>
  <c r="J266" i="27"/>
  <c r="J202" i="27"/>
  <c r="J306" i="27"/>
  <c r="J229" i="27"/>
  <c r="J233" i="27"/>
  <c r="J101" i="27"/>
  <c r="J211" i="27"/>
  <c r="J168" i="27"/>
  <c r="J85" i="27"/>
  <c r="J125" i="27"/>
  <c r="J255" i="27"/>
  <c r="J162" i="27"/>
  <c r="J82" i="27"/>
  <c r="J261" i="27"/>
  <c r="J197" i="27"/>
  <c r="J209" i="27"/>
  <c r="J108" i="27"/>
  <c r="J243" i="27"/>
  <c r="J187" i="27"/>
  <c r="J153" i="27"/>
  <c r="J89" i="27"/>
  <c r="J165" i="27"/>
  <c r="J81" i="27"/>
  <c r="J223" i="27"/>
  <c r="J167" i="27"/>
  <c r="J97" i="27"/>
  <c r="J349" i="27"/>
  <c r="J362" i="27"/>
  <c r="J341" i="27"/>
  <c r="J323" i="27"/>
  <c r="J358" i="27"/>
  <c r="J322" i="27"/>
  <c r="J190" i="27"/>
  <c r="J158" i="27"/>
  <c r="J326" i="27"/>
  <c r="J294" i="27"/>
  <c r="J278" i="27"/>
  <c r="J262" i="27"/>
  <c r="J246" i="27"/>
  <c r="J230" i="27"/>
  <c r="J214" i="27"/>
  <c r="J198" i="27"/>
  <c r="J318" i="27"/>
  <c r="J290" i="27"/>
  <c r="J258" i="27"/>
  <c r="J226" i="27"/>
  <c r="J361" i="27"/>
  <c r="J327" i="27"/>
  <c r="J303" i="27"/>
  <c r="J277" i="27"/>
  <c r="J245" i="27"/>
  <c r="J213" i="27"/>
  <c r="J257" i="27"/>
  <c r="J225" i="27"/>
  <c r="J156" i="27"/>
  <c r="J92" i="27"/>
  <c r="J259" i="27"/>
  <c r="J227" i="27"/>
  <c r="J195" i="27"/>
  <c r="J179" i="27"/>
  <c r="J163" i="27"/>
  <c r="J137" i="27"/>
  <c r="J105" i="27"/>
  <c r="J76" i="27"/>
  <c r="J181" i="27"/>
  <c r="J148" i="27"/>
  <c r="J100" i="27"/>
  <c r="J56" i="27"/>
  <c r="J247" i="27"/>
  <c r="J199" i="27"/>
  <c r="J178" i="27"/>
  <c r="J159" i="27"/>
  <c r="J113" i="27"/>
  <c r="J68" i="27"/>
  <c r="J57" i="27"/>
  <c r="J365" i="27"/>
  <c r="J347" i="27"/>
  <c r="J357" i="27"/>
  <c r="J339" i="27"/>
  <c r="J314" i="27"/>
  <c r="J353" i="27"/>
  <c r="J319" i="27"/>
  <c r="J182" i="27"/>
  <c r="J350" i="27"/>
  <c r="J321" i="27"/>
  <c r="J288" i="27"/>
  <c r="J256" i="27"/>
  <c r="J240" i="27"/>
  <c r="J224" i="27"/>
  <c r="J208" i="27"/>
  <c r="J359" i="27"/>
  <c r="J313" i="27"/>
  <c r="J282" i="27"/>
  <c r="J250" i="27"/>
  <c r="J218" i="27"/>
  <c r="J351" i="27"/>
  <c r="J317" i="27"/>
  <c r="J297" i="27"/>
  <c r="J269" i="27"/>
  <c r="J237" i="27"/>
  <c r="J205" i="27"/>
  <c r="J249" i="27"/>
  <c r="J217" i="27"/>
  <c r="J149" i="27"/>
  <c r="J117" i="27"/>
  <c r="J80" i="27"/>
  <c r="J251" i="27"/>
  <c r="J219" i="27"/>
  <c r="J192" i="27"/>
  <c r="J160" i="27"/>
  <c r="J128" i="27"/>
  <c r="J96" i="27"/>
  <c r="J69" i="27"/>
  <c r="J173" i="27"/>
  <c r="J132" i="27"/>
  <c r="J93" i="27"/>
  <c r="J299" i="27"/>
  <c r="J231" i="27"/>
  <c r="J194" i="27"/>
  <c r="J145" i="27"/>
  <c r="J104" i="27"/>
  <c r="J61" i="27"/>
  <c r="J246" i="26"/>
  <c r="J156" i="26"/>
  <c r="J90" i="26"/>
  <c r="J87" i="26"/>
  <c r="J66" i="26"/>
  <c r="J317" i="26"/>
  <c r="J285" i="26"/>
  <c r="J261" i="26"/>
  <c r="J245" i="26"/>
  <c r="J229" i="26"/>
  <c r="J197" i="26"/>
  <c r="J351" i="26"/>
  <c r="J335" i="26"/>
  <c r="J319" i="26"/>
  <c r="J303" i="26"/>
  <c r="J287" i="26"/>
  <c r="J271" i="26"/>
  <c r="J337" i="26"/>
  <c r="J305" i="26"/>
  <c r="J273" i="26"/>
  <c r="J315" i="26"/>
  <c r="J195" i="26"/>
  <c r="J168" i="26"/>
  <c r="J136" i="26"/>
  <c r="J104" i="26"/>
  <c r="J355" i="26"/>
  <c r="J291" i="26"/>
  <c r="J250" i="26"/>
  <c r="J218" i="26"/>
  <c r="J180" i="26"/>
  <c r="J148" i="26"/>
  <c r="J116" i="26"/>
  <c r="J340" i="26"/>
  <c r="J294" i="26"/>
  <c r="J151" i="26"/>
  <c r="J275" i="26"/>
  <c r="J238" i="26"/>
  <c r="J188" i="26"/>
  <c r="J147" i="26"/>
  <c r="J108" i="26"/>
  <c r="J74" i="26"/>
  <c r="J160" i="26"/>
  <c r="J78" i="26"/>
  <c r="J112" i="26"/>
  <c r="J59" i="26"/>
  <c r="J54" i="26"/>
  <c r="J357" i="26"/>
  <c r="J325" i="26"/>
  <c r="J293" i="26"/>
  <c r="J265" i="26"/>
  <c r="J249" i="26"/>
  <c r="J233" i="26"/>
  <c r="J217" i="26"/>
  <c r="J201" i="26"/>
  <c r="J354" i="26"/>
  <c r="J338" i="26"/>
  <c r="J322" i="26"/>
  <c r="J306" i="26"/>
  <c r="J290" i="26"/>
  <c r="J274" i="26"/>
  <c r="J345" i="26"/>
  <c r="J313" i="26"/>
  <c r="J281" i="26"/>
  <c r="J342" i="26"/>
  <c r="J278" i="26"/>
  <c r="J175" i="26"/>
  <c r="J143" i="26"/>
  <c r="J111" i="26"/>
  <c r="J364" i="26"/>
  <c r="J318" i="26"/>
  <c r="J258" i="26"/>
  <c r="J226" i="26"/>
  <c r="J187" i="26"/>
  <c r="J155" i="26"/>
  <c r="J123" i="26"/>
  <c r="J358" i="26"/>
  <c r="J299" i="26"/>
  <c r="J167" i="26"/>
  <c r="J302" i="26"/>
  <c r="J206" i="26"/>
  <c r="J115" i="26"/>
  <c r="J133" i="26"/>
  <c r="J63" i="26"/>
  <c r="J341" i="26"/>
  <c r="J309" i="26"/>
  <c r="J277" i="26"/>
  <c r="J257" i="26"/>
  <c r="J241" i="26"/>
  <c r="J225" i="26"/>
  <c r="J209" i="26"/>
  <c r="J362" i="26"/>
  <c r="J330" i="26"/>
  <c r="J314" i="26"/>
  <c r="J282" i="26"/>
  <c r="J361" i="26"/>
  <c r="J329" i="26"/>
  <c r="J297" i="26"/>
  <c r="J356" i="26"/>
  <c r="J191" i="26"/>
  <c r="J159" i="26"/>
  <c r="J127" i="26"/>
  <c r="J96" i="26"/>
  <c r="J286" i="26"/>
  <c r="J242" i="26"/>
  <c r="J210" i="26"/>
  <c r="J171" i="26"/>
  <c r="J139" i="26"/>
  <c r="J107" i="26"/>
  <c r="J331" i="26"/>
  <c r="J196" i="26"/>
  <c r="J135" i="26"/>
  <c r="J339" i="26"/>
  <c r="J270" i="26"/>
  <c r="J222" i="26"/>
  <c r="J179" i="26"/>
  <c r="J140" i="26"/>
  <c r="J144" i="26"/>
  <c r="J67" i="26"/>
  <c r="J117" i="26"/>
  <c r="J62" i="26"/>
  <c r="J92" i="26"/>
  <c r="J128" i="26"/>
  <c r="J365" i="26"/>
  <c r="J333" i="26"/>
  <c r="J301" i="26"/>
  <c r="J269" i="26"/>
  <c r="J253" i="26"/>
  <c r="J237" i="26"/>
  <c r="J221" i="26"/>
  <c r="J205" i="26"/>
  <c r="J359" i="26"/>
  <c r="J343" i="26"/>
  <c r="J327" i="26"/>
  <c r="J311" i="26"/>
  <c r="J295" i="26"/>
  <c r="J279" i="26"/>
  <c r="J353" i="26"/>
  <c r="J321" i="26"/>
  <c r="J289" i="26"/>
  <c r="J283" i="26"/>
  <c r="J184" i="26"/>
  <c r="J152" i="26"/>
  <c r="J120" i="26"/>
  <c r="J88" i="26"/>
  <c r="J323" i="26"/>
  <c r="J266" i="26"/>
  <c r="J234" i="26"/>
  <c r="J202" i="26"/>
  <c r="J164" i="26"/>
  <c r="J132" i="26"/>
  <c r="J363" i="26"/>
  <c r="J326" i="26"/>
  <c r="J183" i="26"/>
  <c r="J119" i="26"/>
  <c r="J334" i="26"/>
  <c r="J254" i="26"/>
  <c r="J214" i="26"/>
  <c r="J172" i="26"/>
  <c r="J124" i="26"/>
  <c r="J98" i="26"/>
  <c r="J58" i="26"/>
  <c r="J95" i="26"/>
  <c r="J55" i="26"/>
  <c r="J89" i="26"/>
  <c r="J86" i="26"/>
  <c r="J353" i="23"/>
  <c r="J307" i="23"/>
  <c r="J250" i="23"/>
  <c r="J174" i="23"/>
  <c r="J64" i="23"/>
  <c r="J365" i="23"/>
  <c r="J310" i="23"/>
  <c r="J359" i="23"/>
  <c r="J282" i="23"/>
  <c r="J110" i="23"/>
  <c r="J134" i="23"/>
  <c r="J347" i="23"/>
  <c r="J301" i="23"/>
  <c r="J237" i="23"/>
  <c r="J335" i="23"/>
  <c r="J289" i="23"/>
  <c r="J233" i="23"/>
  <c r="J325" i="23"/>
  <c r="J277" i="23"/>
  <c r="J334" i="23"/>
  <c r="J238" i="23"/>
  <c r="J311" i="23"/>
  <c r="J241" i="23"/>
  <c r="J181" i="23"/>
  <c r="J119" i="23"/>
  <c r="J55" i="23"/>
  <c r="J142" i="23"/>
  <c r="J78" i="23"/>
  <c r="J160" i="23"/>
  <c r="J96" i="23"/>
  <c r="J179" i="23"/>
  <c r="J90" i="23"/>
  <c r="J338" i="23"/>
  <c r="J358" i="23"/>
  <c r="J319" i="23"/>
  <c r="J274" i="23"/>
  <c r="J355" i="23"/>
  <c r="J309" i="23"/>
  <c r="J361" i="23"/>
  <c r="J318" i="23"/>
  <c r="J214" i="23"/>
  <c r="J257" i="23"/>
  <c r="J205" i="23"/>
  <c r="J165" i="23"/>
  <c r="J103" i="23"/>
  <c r="J190" i="23"/>
  <c r="J126" i="23"/>
  <c r="J62" i="23"/>
  <c r="J144" i="23"/>
  <c r="J80" i="23"/>
  <c r="J153" i="23"/>
  <c r="J69" i="23"/>
  <c r="J363" i="23"/>
  <c r="J317" i="23"/>
  <c r="J269" i="23"/>
  <c r="J337" i="23"/>
  <c r="J294" i="23"/>
  <c r="J242" i="23"/>
  <c r="J330" i="23"/>
  <c r="J291" i="23"/>
  <c r="J343" i="23"/>
  <c r="J266" i="23"/>
  <c r="J198" i="23"/>
  <c r="J313" i="23"/>
  <c r="J203" i="23"/>
  <c r="J133" i="23"/>
  <c r="J71" i="23"/>
  <c r="J158" i="23"/>
  <c r="J94" i="23"/>
  <c r="J176" i="23"/>
  <c r="J112" i="23"/>
  <c r="J195" i="23"/>
  <c r="J114" i="23"/>
  <c r="J349" i="23"/>
  <c r="J331" i="23"/>
  <c r="J306" i="23"/>
  <c r="J285" i="23"/>
  <c r="J253" i="23"/>
  <c r="J222" i="23"/>
  <c r="J342" i="23"/>
  <c r="J321" i="23"/>
  <c r="J303" i="23"/>
  <c r="J281" i="23"/>
  <c r="J249" i="23"/>
  <c r="J357" i="23"/>
  <c r="J339" i="23"/>
  <c r="J314" i="23"/>
  <c r="J293" i="23"/>
  <c r="J345" i="23"/>
  <c r="J327" i="23"/>
  <c r="J273" i="23"/>
  <c r="J216" i="23"/>
  <c r="J200" i="23"/>
  <c r="J259" i="23"/>
  <c r="J210" i="23"/>
  <c r="J270" i="23"/>
  <c r="J229" i="23"/>
  <c r="J231" i="23"/>
  <c r="J191" i="23"/>
  <c r="J175" i="23"/>
  <c r="J159" i="23"/>
  <c r="J143" i="23"/>
  <c r="J127" i="23"/>
  <c r="J111" i="23"/>
  <c r="J95" i="23"/>
  <c r="J79" i="23"/>
  <c r="J63" i="23"/>
  <c r="J196" i="23"/>
  <c r="J180" i="23"/>
  <c r="J164" i="23"/>
  <c r="J148" i="23"/>
  <c r="J132" i="23"/>
  <c r="J118" i="23"/>
  <c r="J102" i="23"/>
  <c r="J86" i="23"/>
  <c r="J70" i="23"/>
  <c r="J54" i="23"/>
  <c r="J186" i="23"/>
  <c r="J170" i="23"/>
  <c r="J154" i="23"/>
  <c r="J138" i="23"/>
  <c r="J120" i="23"/>
  <c r="J104" i="23"/>
  <c r="J88" i="23"/>
  <c r="J72" i="23"/>
  <c r="J56" i="23"/>
  <c r="J185" i="23"/>
  <c r="J166" i="23"/>
  <c r="J147" i="23"/>
  <c r="J122" i="23"/>
  <c r="J101" i="23"/>
  <c r="J82" i="23"/>
  <c r="J58" i="23"/>
  <c r="J202" i="23"/>
  <c r="J243" i="23"/>
  <c r="J213" i="23"/>
  <c r="J297" i="23"/>
  <c r="J221" i="23"/>
  <c r="J184" i="23"/>
  <c r="J168" i="23"/>
  <c r="J152" i="23"/>
  <c r="J136" i="23"/>
  <c r="J124" i="23"/>
  <c r="J108" i="23"/>
  <c r="J92" i="23"/>
  <c r="J76" i="23"/>
  <c r="J60" i="23"/>
  <c r="J193" i="23"/>
  <c r="J177" i="23"/>
  <c r="J161" i="23"/>
  <c r="J145" i="23"/>
  <c r="J129" i="23"/>
  <c r="J113" i="23"/>
  <c r="J97" i="23"/>
  <c r="J81" i="23"/>
  <c r="J65" i="23"/>
  <c r="J204" i="23"/>
  <c r="J183" i="23"/>
  <c r="J167" i="23"/>
  <c r="J151" i="23"/>
  <c r="J135" i="23"/>
  <c r="J115" i="23"/>
  <c r="J99" i="23"/>
  <c r="J83" i="23"/>
  <c r="J67" i="23"/>
  <c r="J212" i="23"/>
  <c r="J182" i="23"/>
  <c r="J163" i="23"/>
  <c r="J137" i="23"/>
  <c r="J117" i="23"/>
  <c r="J98" i="23"/>
  <c r="J74" i="23"/>
  <c r="J53" i="23"/>
  <c r="J354" i="23"/>
  <c r="J333" i="23"/>
  <c r="J315" i="23"/>
  <c r="J290" i="23"/>
  <c r="J262" i="23"/>
  <c r="J230" i="23"/>
  <c r="J351" i="23"/>
  <c r="J326" i="23"/>
  <c r="J305" i="23"/>
  <c r="J287" i="23"/>
  <c r="J258" i="23"/>
  <c r="J362" i="23"/>
  <c r="J341" i="23"/>
  <c r="J323" i="23"/>
  <c r="J298" i="23"/>
  <c r="J261" i="23"/>
  <c r="J350" i="23"/>
  <c r="J329" i="23"/>
  <c r="J275" i="23"/>
  <c r="J226" i="23"/>
  <c r="J206" i="23"/>
  <c r="J286" i="23"/>
  <c r="J218" i="23"/>
  <c r="J295" i="23"/>
  <c r="J234" i="23"/>
  <c r="J197" i="23"/>
  <c r="J254" i="23"/>
  <c r="J194" i="23"/>
  <c r="J178" i="23"/>
  <c r="J162" i="23"/>
  <c r="J146" i="23"/>
  <c r="J130" i="23"/>
  <c r="J116" i="23"/>
  <c r="J100" i="23"/>
  <c r="J84" i="23"/>
  <c r="J68" i="23"/>
  <c r="J211" i="23"/>
  <c r="J187" i="23"/>
  <c r="J171" i="23"/>
  <c r="J155" i="23"/>
  <c r="J139" i="23"/>
  <c r="J121" i="23"/>
  <c r="J105" i="23"/>
  <c r="J89" i="23"/>
  <c r="J73" i="23"/>
  <c r="J57" i="23"/>
  <c r="J189" i="23"/>
  <c r="J173" i="23"/>
  <c r="J157" i="23"/>
  <c r="J141" i="23"/>
  <c r="J123" i="23"/>
  <c r="J107" i="23"/>
  <c r="J91" i="23"/>
  <c r="J75" i="23"/>
  <c r="J59" i="23"/>
  <c r="J188" i="23"/>
  <c r="J169" i="23"/>
  <c r="J150" i="23"/>
  <c r="J131" i="23"/>
  <c r="J106" i="23"/>
  <c r="J85" i="23"/>
  <c r="J66" i="23"/>
  <c r="I53" i="22"/>
  <c r="J172" i="23"/>
  <c r="J156" i="23"/>
  <c r="J140" i="23"/>
  <c r="J125" i="23"/>
  <c r="J109" i="23"/>
  <c r="J93" i="23"/>
  <c r="J77" i="23"/>
  <c r="J360" i="23"/>
  <c r="J344" i="23"/>
  <c r="J328" i="23"/>
  <c r="J312" i="23"/>
  <c r="J296" i="23"/>
  <c r="J283" i="23"/>
  <c r="J272" i="23"/>
  <c r="J267" i="23"/>
  <c r="J256" i="23"/>
  <c r="J251" i="23"/>
  <c r="J240" i="23"/>
  <c r="J235" i="23"/>
  <c r="J228" i="23"/>
  <c r="J225" i="23"/>
  <c r="J220" i="23"/>
  <c r="J364" i="23"/>
  <c r="J348" i="23"/>
  <c r="J332" i="23"/>
  <c r="J316" i="23"/>
  <c r="J300" i="23"/>
  <c r="J284" i="23"/>
  <c r="J279" i="23"/>
  <c r="J268" i="23"/>
  <c r="J263" i="23"/>
  <c r="J252" i="23"/>
  <c r="J247" i="23"/>
  <c r="J236" i="23"/>
  <c r="J352" i="23"/>
  <c r="J336" i="23"/>
  <c r="J320" i="23"/>
  <c r="J304" i="23"/>
  <c r="J288" i="23"/>
  <c r="J280" i="23"/>
  <c r="J264" i="23"/>
  <c r="J248" i="23"/>
  <c r="J232" i="23"/>
  <c r="J356" i="23"/>
  <c r="J340" i="23"/>
  <c r="J324" i="23"/>
  <c r="J255" i="23"/>
  <c r="J308" i="23"/>
  <c r="J276" i="23"/>
  <c r="J239" i="23"/>
  <c r="J227" i="23"/>
  <c r="J292" i="23"/>
  <c r="J260" i="23"/>
  <c r="J219" i="23"/>
  <c r="J217" i="23"/>
  <c r="J215" i="23"/>
  <c r="J209" i="23"/>
  <c r="J207" i="23"/>
  <c r="J201" i="23"/>
  <c r="J199" i="23"/>
  <c r="J271" i="23"/>
  <c r="J244" i="23"/>
  <c r="I53" i="24"/>
  <c r="I53" i="25"/>
  <c r="J100" i="26"/>
  <c r="J82" i="26"/>
  <c r="J192" i="26"/>
  <c r="J194" i="26"/>
  <c r="J332" i="26"/>
  <c r="J324" i="26"/>
  <c r="J316" i="26"/>
  <c r="J308" i="26"/>
  <c r="J300" i="26"/>
  <c r="J292" i="26"/>
  <c r="J284" i="26"/>
  <c r="J276" i="26"/>
  <c r="J268" i="26"/>
  <c r="J264" i="26"/>
  <c r="J260" i="26"/>
  <c r="J256" i="26"/>
  <c r="J252" i="26"/>
  <c r="J248" i="26"/>
  <c r="J244" i="26"/>
  <c r="J240" i="26"/>
  <c r="J236" i="26"/>
  <c r="J232" i="26"/>
  <c r="J228" i="26"/>
  <c r="J224" i="26"/>
  <c r="J220" i="26"/>
  <c r="J216" i="26"/>
  <c r="J212" i="26"/>
  <c r="J208" i="26"/>
  <c r="J204" i="26"/>
  <c r="J200" i="26"/>
  <c r="J344" i="26"/>
  <c r="J312" i="26"/>
  <c r="J280" i="26"/>
  <c r="J263" i="26"/>
  <c r="J255" i="26"/>
  <c r="J247" i="26"/>
  <c r="J239" i="26"/>
  <c r="J231" i="26"/>
  <c r="J215" i="26"/>
  <c r="J207" i="26"/>
  <c r="J199" i="26"/>
  <c r="J189" i="26"/>
  <c r="J178" i="26"/>
  <c r="J173" i="26"/>
  <c r="J162" i="26"/>
  <c r="J146" i="26"/>
  <c r="J141" i="26"/>
  <c r="J130" i="26"/>
  <c r="J125" i="26"/>
  <c r="J114" i="26"/>
  <c r="J109" i="26"/>
  <c r="J102" i="26"/>
  <c r="J99" i="26"/>
  <c r="J94" i="26"/>
  <c r="J91" i="26"/>
  <c r="J85" i="26"/>
  <c r="J81" i="26"/>
  <c r="J77" i="26"/>
  <c r="J73" i="26"/>
  <c r="J69" i="26"/>
  <c r="J65" i="26"/>
  <c r="J61" i="26"/>
  <c r="J57" i="26"/>
  <c r="J352" i="26"/>
  <c r="J320" i="26"/>
  <c r="J288" i="26"/>
  <c r="J190" i="26"/>
  <c r="J185" i="26"/>
  <c r="J174" i="26"/>
  <c r="J169" i="26"/>
  <c r="J158" i="26"/>
  <c r="J153" i="26"/>
  <c r="J142" i="26"/>
  <c r="J137" i="26"/>
  <c r="J126" i="26"/>
  <c r="J121" i="26"/>
  <c r="J110" i="26"/>
  <c r="J105" i="26"/>
  <c r="J328" i="26"/>
  <c r="J296" i="26"/>
  <c r="J267" i="26"/>
  <c r="J259" i="26"/>
  <c r="J251" i="26"/>
  <c r="J243" i="26"/>
  <c r="J235" i="26"/>
  <c r="J227" i="26"/>
  <c r="J219" i="26"/>
  <c r="J211" i="26"/>
  <c r="J203" i="26"/>
  <c r="J186" i="26"/>
  <c r="J170" i="26"/>
  <c r="J154" i="26"/>
  <c r="J138" i="26"/>
  <c r="J122" i="26"/>
  <c r="J106" i="26"/>
  <c r="J336" i="26"/>
  <c r="J304" i="26"/>
  <c r="J272" i="26"/>
  <c r="J193" i="26"/>
  <c r="J182" i="26"/>
  <c r="J177" i="26"/>
  <c r="J166" i="26"/>
  <c r="J161" i="26"/>
  <c r="J150" i="26"/>
  <c r="J145" i="26"/>
  <c r="J134" i="26"/>
  <c r="J129" i="26"/>
  <c r="J118" i="26"/>
  <c r="J113" i="26"/>
  <c r="J101" i="26"/>
  <c r="J93" i="26"/>
  <c r="J84" i="26"/>
  <c r="J80" i="26"/>
  <c r="J76" i="26"/>
  <c r="J72" i="26"/>
  <c r="J68" i="26"/>
  <c r="J64" i="26"/>
  <c r="J60" i="26"/>
  <c r="J56" i="26"/>
  <c r="J307" i="26"/>
  <c r="J262" i="26"/>
  <c r="J230" i="26"/>
  <c r="J198" i="26"/>
  <c r="J163" i="26"/>
  <c r="J131" i="26"/>
  <c r="J165" i="26"/>
  <c r="J83" i="26"/>
  <c r="J53" i="26"/>
  <c r="J103" i="26"/>
  <c r="J71" i="26"/>
  <c r="J176" i="26"/>
  <c r="J97" i="26"/>
  <c r="J75" i="26"/>
  <c r="J149" i="26"/>
  <c r="J70" i="26"/>
  <c r="J141" i="27"/>
  <c r="J109" i="27"/>
  <c r="J72" i="27"/>
  <c r="J207" i="27"/>
  <c r="J186" i="27"/>
  <c r="J170" i="27"/>
  <c r="J152" i="27"/>
  <c r="J120" i="27"/>
  <c r="J88" i="27"/>
  <c r="J73" i="27"/>
  <c r="J360" i="27"/>
  <c r="J352" i="27"/>
  <c r="J336" i="27"/>
  <c r="J320" i="27"/>
  <c r="J296" i="27"/>
  <c r="J340" i="27"/>
  <c r="J328" i="27"/>
  <c r="J316" i="27"/>
  <c r="J292" i="27"/>
  <c r="J284" i="27"/>
  <c r="J276" i="27"/>
  <c r="J268" i="27"/>
  <c r="J260" i="27"/>
  <c r="J252" i="27"/>
  <c r="J244" i="27"/>
  <c r="J236" i="27"/>
  <c r="J228" i="27"/>
  <c r="J220" i="27"/>
  <c r="J212" i="27"/>
  <c r="J204" i="27"/>
  <c r="J196" i="27"/>
  <c r="J193" i="27"/>
  <c r="J188" i="27"/>
  <c r="J185" i="27"/>
  <c r="J180" i="27"/>
  <c r="J177" i="27"/>
  <c r="J172" i="27"/>
  <c r="J169" i="27"/>
  <c r="J164" i="27"/>
  <c r="J161" i="27"/>
  <c r="J155" i="27"/>
  <c r="J151" i="27"/>
  <c r="J147" i="27"/>
  <c r="J143" i="27"/>
  <c r="J139" i="27"/>
  <c r="J135" i="27"/>
  <c r="J131" i="27"/>
  <c r="J127" i="27"/>
  <c r="J123" i="27"/>
  <c r="J119" i="27"/>
  <c r="J115" i="27"/>
  <c r="J111" i="27"/>
  <c r="J107" i="27"/>
  <c r="J103" i="27"/>
  <c r="J99" i="27"/>
  <c r="J95" i="27"/>
  <c r="J87" i="27"/>
  <c r="J364" i="27"/>
  <c r="J332" i="27"/>
  <c r="J356" i="27"/>
  <c r="J308" i="27"/>
  <c r="J295" i="27"/>
  <c r="J348" i="27"/>
  <c r="J324" i="27"/>
  <c r="J312" i="27"/>
  <c r="J300" i="27"/>
  <c r="J291" i="27"/>
  <c r="J289" i="27"/>
  <c r="J287" i="27"/>
  <c r="J283" i="27"/>
  <c r="J281" i="27"/>
  <c r="J279" i="27"/>
  <c r="J275" i="27"/>
  <c r="J273" i="27"/>
  <c r="J150" i="27"/>
  <c r="J146" i="27"/>
  <c r="J142" i="27"/>
  <c r="J138" i="27"/>
  <c r="J134" i="27"/>
  <c r="J130" i="27"/>
  <c r="J126" i="27"/>
  <c r="J122" i="27"/>
  <c r="J118" i="27"/>
  <c r="J114" i="27"/>
  <c r="J110" i="27"/>
  <c r="J106" i="27"/>
  <c r="J102" i="27"/>
  <c r="J98" i="27"/>
  <c r="J94" i="27"/>
  <c r="J90" i="27"/>
  <c r="J83" i="27"/>
  <c r="J67" i="27"/>
  <c r="J79" i="27"/>
  <c r="J74" i="27"/>
  <c r="J63" i="27"/>
  <c r="J58" i="27"/>
  <c r="J53" i="27"/>
  <c r="J86" i="27"/>
  <c r="J75" i="27"/>
  <c r="J70" i="27"/>
  <c r="J59" i="27"/>
  <c r="J54" i="27"/>
  <c r="J71" i="27"/>
  <c r="J55" i="27"/>
  <c r="J78" i="27"/>
  <c r="J77" i="27"/>
  <c r="J66" i="27"/>
  <c r="J151" i="18"/>
  <c r="J126" i="18"/>
  <c r="J140" i="18"/>
  <c r="J100" i="18"/>
  <c r="J68" i="18"/>
  <c r="J94" i="18"/>
  <c r="J73" i="18"/>
  <c r="J57" i="18"/>
  <c r="J128" i="18"/>
  <c r="J88" i="18"/>
  <c r="J356" i="18"/>
  <c r="J348" i="18"/>
  <c r="J340" i="18"/>
  <c r="J335" i="18"/>
  <c r="J331" i="18"/>
  <c r="J327" i="18"/>
  <c r="J323" i="18"/>
  <c r="J319" i="18"/>
  <c r="J315" i="18"/>
  <c r="J311" i="18"/>
  <c r="J344" i="18"/>
  <c r="J324" i="18"/>
  <c r="J308" i="18"/>
  <c r="J296" i="18"/>
  <c r="J288" i="18"/>
  <c r="J280" i="18"/>
  <c r="J268" i="18"/>
  <c r="J263" i="18"/>
  <c r="J252" i="18"/>
  <c r="J247" i="18"/>
  <c r="J230" i="18"/>
  <c r="J228" i="18"/>
  <c r="J223" i="18"/>
  <c r="J215" i="18"/>
  <c r="J207" i="18"/>
  <c r="J199" i="18"/>
  <c r="J352" i="18"/>
  <c r="J328" i="18"/>
  <c r="J312" i="18"/>
  <c r="J236" i="18"/>
  <c r="J231" i="18"/>
  <c r="J360" i="18"/>
  <c r="J332" i="18"/>
  <c r="J316" i="18"/>
  <c r="J300" i="18"/>
  <c r="J292" i="18"/>
  <c r="J284" i="18"/>
  <c r="J276" i="18"/>
  <c r="J271" i="18"/>
  <c r="J260" i="18"/>
  <c r="J255" i="18"/>
  <c r="J244" i="18"/>
  <c r="J239" i="18"/>
  <c r="J336" i="18"/>
  <c r="J320" i="18"/>
  <c r="J304" i="18"/>
  <c r="J82" i="18"/>
  <c r="J74" i="18"/>
  <c r="J66" i="18"/>
  <c r="J58" i="18"/>
  <c r="J136" i="18"/>
  <c r="J120" i="18"/>
  <c r="J83" i="18"/>
  <c r="J80" i="18"/>
  <c r="J75" i="18"/>
  <c r="J72" i="18"/>
  <c r="J67" i="18"/>
  <c r="J64" i="18"/>
  <c r="J59" i="18"/>
  <c r="J56" i="18"/>
  <c r="J53" i="18"/>
  <c r="J124" i="18"/>
  <c r="J112" i="18"/>
  <c r="J106" i="18"/>
  <c r="J71" i="18"/>
  <c r="J104" i="18"/>
  <c r="J98" i="18"/>
  <c r="J63" i="18"/>
  <c r="J144" i="20"/>
  <c r="J92" i="20"/>
  <c r="J203" i="20"/>
  <c r="J241" i="20"/>
  <c r="J145" i="20"/>
  <c r="J363" i="20"/>
  <c r="J338" i="20"/>
  <c r="J317" i="20"/>
  <c r="J285" i="20"/>
  <c r="J253" i="20"/>
  <c r="J353" i="20"/>
  <c r="J335" i="20"/>
  <c r="J310" i="20"/>
  <c r="J249" i="20"/>
  <c r="J346" i="20"/>
  <c r="J325" i="20"/>
  <c r="J293" i="20"/>
  <c r="J350" i="20"/>
  <c r="J286" i="20"/>
  <c r="J233" i="20"/>
  <c r="J217" i="20"/>
  <c r="J201" i="20"/>
  <c r="J185" i="20"/>
  <c r="J160" i="20"/>
  <c r="J140" i="20"/>
  <c r="J124" i="20"/>
  <c r="J108" i="20"/>
  <c r="J84" i="20"/>
  <c r="J359" i="20"/>
  <c r="J290" i="20"/>
  <c r="J228" i="20"/>
  <c r="J196" i="20"/>
  <c r="J175" i="20"/>
  <c r="J157" i="20"/>
  <c r="J266" i="20"/>
  <c r="J234" i="20"/>
  <c r="J218" i="20"/>
  <c r="J202" i="20"/>
  <c r="J184" i="20"/>
  <c r="J163" i="20"/>
  <c r="J345" i="20"/>
  <c r="J279" i="20"/>
  <c r="J247" i="20"/>
  <c r="J211" i="20"/>
  <c r="J181" i="20"/>
  <c r="J156" i="20"/>
  <c r="J137" i="20"/>
  <c r="J105" i="20"/>
  <c r="J75" i="20"/>
  <c r="J133" i="20"/>
  <c r="J101" i="20"/>
  <c r="J85" i="20"/>
  <c r="J69" i="20"/>
  <c r="J56" i="20"/>
  <c r="J94" i="20"/>
  <c r="J135" i="20"/>
  <c r="J103" i="20"/>
  <c r="J360" i="20"/>
  <c r="J344" i="20"/>
  <c r="J328" i="20"/>
  <c r="J312" i="20"/>
  <c r="J304" i="20"/>
  <c r="J299" i="20"/>
  <c r="J288" i="20"/>
  <c r="J283" i="20"/>
  <c r="J272" i="20"/>
  <c r="J267" i="20"/>
  <c r="J256" i="20"/>
  <c r="J251" i="20"/>
  <c r="J240" i="20"/>
  <c r="J235" i="20"/>
  <c r="J364" i="20"/>
  <c r="J348" i="20"/>
  <c r="J332" i="20"/>
  <c r="J316" i="20"/>
  <c r="J300" i="20"/>
  <c r="J284" i="20"/>
  <c r="J268" i="20"/>
  <c r="J252" i="20"/>
  <c r="J236" i="20"/>
  <c r="J352" i="20"/>
  <c r="J336" i="20"/>
  <c r="J320" i="20"/>
  <c r="J296" i="20"/>
  <c r="J280" i="20"/>
  <c r="J264" i="20"/>
  <c r="J248" i="20"/>
  <c r="J308" i="20"/>
  <c r="J292" i="20"/>
  <c r="J276" i="20"/>
  <c r="J260" i="20"/>
  <c r="J244" i="20"/>
  <c r="J182" i="20"/>
  <c r="J166" i="20"/>
  <c r="J150" i="20"/>
  <c r="J98" i="20"/>
  <c r="J95" i="20"/>
  <c r="J90" i="20"/>
  <c r="J87" i="20"/>
  <c r="J82" i="20"/>
  <c r="J79" i="20"/>
  <c r="J74" i="20"/>
  <c r="J71" i="20"/>
  <c r="J66" i="20"/>
  <c r="J63" i="20"/>
  <c r="J58" i="20"/>
  <c r="J55" i="20"/>
  <c r="J106" i="20"/>
  <c r="J89" i="20"/>
  <c r="J81" i="20"/>
  <c r="J356" i="20"/>
  <c r="J303" i="20"/>
  <c r="J287" i="20"/>
  <c r="J271" i="20"/>
  <c r="J255" i="20"/>
  <c r="J239" i="20"/>
  <c r="J232" i="20"/>
  <c r="J221" i="20"/>
  <c r="J216" i="20"/>
  <c r="J205" i="20"/>
  <c r="J200" i="20"/>
  <c r="J186" i="20"/>
  <c r="J170" i="20"/>
  <c r="J154" i="20"/>
  <c r="J57" i="20"/>
  <c r="J340" i="20"/>
  <c r="J190" i="20"/>
  <c r="J174" i="20"/>
  <c r="J158" i="20"/>
  <c r="J65" i="20"/>
  <c r="J324" i="20"/>
  <c r="J229" i="20"/>
  <c r="J224" i="20"/>
  <c r="J213" i="20"/>
  <c r="J208" i="20"/>
  <c r="J197" i="20"/>
  <c r="J194" i="20"/>
  <c r="J178" i="20"/>
  <c r="J162" i="20"/>
  <c r="J146" i="20"/>
  <c r="J142" i="20"/>
  <c r="J138" i="20"/>
  <c r="J134" i="20"/>
  <c r="J130" i="20"/>
  <c r="J126" i="20"/>
  <c r="J122" i="20"/>
  <c r="J118" i="20"/>
  <c r="J114" i="20"/>
  <c r="J110" i="20"/>
  <c r="J102" i="20"/>
  <c r="J97" i="20"/>
  <c r="J73" i="20"/>
  <c r="J109" i="20"/>
  <c r="J361" i="20"/>
  <c r="J354" i="20"/>
  <c r="J333" i="20"/>
  <c r="J315" i="20"/>
  <c r="J278" i="20"/>
  <c r="J246" i="20"/>
  <c r="J351" i="20"/>
  <c r="J326" i="20"/>
  <c r="J297" i="20"/>
  <c r="J362" i="20"/>
  <c r="J341" i="20"/>
  <c r="J323" i="20"/>
  <c r="J277" i="20"/>
  <c r="J329" i="20"/>
  <c r="J270" i="20"/>
  <c r="J231" i="20"/>
  <c r="J215" i="20"/>
  <c r="J199" i="20"/>
  <c r="J176" i="20"/>
  <c r="J155" i="20"/>
  <c r="J136" i="20"/>
  <c r="J120" i="20"/>
  <c r="J104" i="20"/>
  <c r="J76" i="20"/>
  <c r="J334" i="20"/>
  <c r="J274" i="20"/>
  <c r="J219" i="20"/>
  <c r="J191" i="20"/>
  <c r="J173" i="20"/>
  <c r="J148" i="20"/>
  <c r="J343" i="20"/>
  <c r="J289" i="20"/>
  <c r="J257" i="20"/>
  <c r="J230" i="20"/>
  <c r="J214" i="20"/>
  <c r="J198" i="20"/>
  <c r="J179" i="20"/>
  <c r="J161" i="20"/>
  <c r="J327" i="20"/>
  <c r="J275" i="20"/>
  <c r="J243" i="20"/>
  <c r="J204" i="20"/>
  <c r="J172" i="20"/>
  <c r="J151" i="20"/>
  <c r="J127" i="20"/>
  <c r="J99" i="20"/>
  <c r="J67" i="20"/>
  <c r="J123" i="20"/>
  <c r="J96" i="20"/>
  <c r="J80" i="20"/>
  <c r="J64" i="20"/>
  <c r="J53" i="20"/>
  <c r="J78" i="20"/>
  <c r="J129" i="20"/>
  <c r="J141" i="20"/>
  <c r="J62" i="20"/>
  <c r="J128" i="20"/>
  <c r="J112" i="20"/>
  <c r="J60" i="20"/>
  <c r="J306" i="20"/>
  <c r="J242" i="20"/>
  <c r="J180" i="20"/>
  <c r="J159" i="20"/>
  <c r="J291" i="20"/>
  <c r="J305" i="20"/>
  <c r="J273" i="20"/>
  <c r="J223" i="20"/>
  <c r="J207" i="20"/>
  <c r="J193" i="20"/>
  <c r="J168" i="20"/>
  <c r="J147" i="20"/>
  <c r="J295" i="20"/>
  <c r="J259" i="20"/>
  <c r="J220" i="20"/>
  <c r="J183" i="20"/>
  <c r="J165" i="20"/>
  <c r="J143" i="20"/>
  <c r="J111" i="20"/>
  <c r="J83" i="20"/>
  <c r="J139" i="20"/>
  <c r="J107" i="20"/>
  <c r="J88" i="20"/>
  <c r="J72" i="20"/>
  <c r="J125" i="20"/>
  <c r="J113" i="20"/>
  <c r="J298" i="20"/>
  <c r="J349" i="20"/>
  <c r="J331" i="20"/>
  <c r="J301" i="20"/>
  <c r="J269" i="20"/>
  <c r="J237" i="20"/>
  <c r="J342" i="20"/>
  <c r="J321" i="20"/>
  <c r="J281" i="20"/>
  <c r="J357" i="20"/>
  <c r="J339" i="20"/>
  <c r="J314" i="20"/>
  <c r="J261" i="20"/>
  <c r="J311" i="20"/>
  <c r="J254" i="20"/>
  <c r="J226" i="20"/>
  <c r="J210" i="20"/>
  <c r="J192" i="20"/>
  <c r="J171" i="20"/>
  <c r="J153" i="20"/>
  <c r="J132" i="20"/>
  <c r="J116" i="20"/>
  <c r="J100" i="20"/>
  <c r="J68" i="20"/>
  <c r="J313" i="20"/>
  <c r="J258" i="20"/>
  <c r="J212" i="20"/>
  <c r="J189" i="20"/>
  <c r="J164" i="20"/>
  <c r="J318" i="20"/>
  <c r="J282" i="20"/>
  <c r="J250" i="20"/>
  <c r="J225" i="20"/>
  <c r="J209" i="20"/>
  <c r="J195" i="20"/>
  <c r="J177" i="20"/>
  <c r="J152" i="20"/>
  <c r="J307" i="20"/>
  <c r="J263" i="20"/>
  <c r="J227" i="20"/>
  <c r="J188" i="20"/>
  <c r="J167" i="20"/>
  <c r="J149" i="20"/>
  <c r="J121" i="20"/>
  <c r="J91" i="20"/>
  <c r="J59" i="20"/>
  <c r="J117" i="20"/>
  <c r="J93" i="20"/>
  <c r="J77" i="20"/>
  <c r="J61" i="20"/>
  <c r="J131" i="20"/>
  <c r="J70" i="20"/>
  <c r="J119" i="20"/>
  <c r="J115" i="20"/>
  <c r="J54" i="20"/>
  <c r="J360" i="21"/>
  <c r="J344" i="21"/>
  <c r="J328" i="21"/>
  <c r="J311" i="21"/>
  <c r="J300" i="21"/>
  <c r="J295" i="21"/>
  <c r="J284" i="21"/>
  <c r="J279" i="21"/>
  <c r="J268" i="21"/>
  <c r="J263" i="21"/>
  <c r="J252" i="21"/>
  <c r="J235" i="21"/>
  <c r="J227" i="21"/>
  <c r="J219" i="21"/>
  <c r="J211" i="21"/>
  <c r="J203" i="21"/>
  <c r="J195" i="21"/>
  <c r="J191" i="21"/>
  <c r="J187" i="21"/>
  <c r="J183" i="21"/>
  <c r="J364" i="21"/>
  <c r="J348" i="21"/>
  <c r="J332" i="21"/>
  <c r="J316" i="21"/>
  <c r="J312" i="21"/>
  <c r="J307" i="21"/>
  <c r="J296" i="21"/>
  <c r="J291" i="21"/>
  <c r="J280" i="21"/>
  <c r="J275" i="21"/>
  <c r="J264" i="21"/>
  <c r="J259" i="21"/>
  <c r="J243" i="21"/>
  <c r="J236" i="21"/>
  <c r="J233" i="21"/>
  <c r="J228" i="21"/>
  <c r="J225" i="21"/>
  <c r="J220" i="21"/>
  <c r="J217" i="21"/>
  <c r="J212" i="21"/>
  <c r="J209" i="21"/>
  <c r="J204" i="21"/>
  <c r="J201" i="21"/>
  <c r="J352" i="21"/>
  <c r="J336" i="21"/>
  <c r="J320" i="21"/>
  <c r="J308" i="21"/>
  <c r="J292" i="21"/>
  <c r="J276" i="21"/>
  <c r="J260" i="21"/>
  <c r="J244" i="21"/>
  <c r="J304" i="21"/>
  <c r="J267" i="21"/>
  <c r="J240" i="21"/>
  <c r="J232" i="21"/>
  <c r="J224" i="21"/>
  <c r="J216" i="21"/>
  <c r="J208" i="21"/>
  <c r="J200" i="21"/>
  <c r="J194" i="21"/>
  <c r="J190" i="21"/>
  <c r="J186" i="21"/>
  <c r="J182" i="21"/>
  <c r="J171" i="21"/>
  <c r="J155" i="21"/>
  <c r="J139" i="21"/>
  <c r="J102" i="21"/>
  <c r="J99" i="21"/>
  <c r="J95" i="21"/>
  <c r="J91" i="21"/>
  <c r="J87" i="21"/>
  <c r="J83" i="21"/>
  <c r="J79" i="21"/>
  <c r="J75" i="21"/>
  <c r="J71" i="21"/>
  <c r="J67" i="21"/>
  <c r="J63" i="21"/>
  <c r="J59" i="21"/>
  <c r="J55" i="21"/>
  <c r="J107" i="21"/>
  <c r="J98" i="21"/>
  <c r="J74" i="21"/>
  <c r="J58" i="21"/>
  <c r="J54" i="21"/>
  <c r="J53" i="21"/>
  <c r="J356" i="21"/>
  <c r="J288" i="21"/>
  <c r="J251" i="21"/>
  <c r="J178" i="21"/>
  <c r="J167" i="21"/>
  <c r="J162" i="21"/>
  <c r="J151" i="21"/>
  <c r="J146" i="21"/>
  <c r="J135" i="21"/>
  <c r="J132" i="21"/>
  <c r="J127" i="21"/>
  <c r="J124" i="21"/>
  <c r="J119" i="21"/>
  <c r="J116" i="21"/>
  <c r="J111" i="21"/>
  <c r="J108" i="21"/>
  <c r="J103" i="21"/>
  <c r="J138" i="21"/>
  <c r="J131" i="21"/>
  <c r="J120" i="21"/>
  <c r="J115" i="21"/>
  <c r="J112" i="21"/>
  <c r="J104" i="21"/>
  <c r="J70" i="21"/>
  <c r="J66" i="21"/>
  <c r="J62" i="21"/>
  <c r="J340" i="21"/>
  <c r="J299" i="21"/>
  <c r="J272" i="21"/>
  <c r="J179" i="21"/>
  <c r="J163" i="21"/>
  <c r="J147" i="21"/>
  <c r="J128" i="21"/>
  <c r="J123" i="21"/>
  <c r="J86" i="21"/>
  <c r="J82" i="21"/>
  <c r="J324" i="21"/>
  <c r="J283" i="21"/>
  <c r="J256" i="21"/>
  <c r="J237" i="21"/>
  <c r="J229" i="21"/>
  <c r="J221" i="21"/>
  <c r="J213" i="21"/>
  <c r="J205" i="21"/>
  <c r="J197" i="21"/>
  <c r="J175" i="21"/>
  <c r="J170" i="21"/>
  <c r="J159" i="21"/>
  <c r="J154" i="21"/>
  <c r="J143" i="21"/>
  <c r="J78" i="21"/>
  <c r="J363" i="21"/>
  <c r="J338" i="21"/>
  <c r="J317" i="21"/>
  <c r="J297" i="21"/>
  <c r="J265" i="21"/>
  <c r="J358" i="21"/>
  <c r="J337" i="21"/>
  <c r="J319" i="21"/>
  <c r="J286" i="21"/>
  <c r="J254" i="21"/>
  <c r="J222" i="21"/>
  <c r="J362" i="21"/>
  <c r="J341" i="21"/>
  <c r="J323" i="21"/>
  <c r="J257" i="21"/>
  <c r="J314" i="21"/>
  <c r="J250" i="21"/>
  <c r="J101" i="21"/>
  <c r="J271" i="21"/>
  <c r="J226" i="21"/>
  <c r="J196" i="21"/>
  <c r="J180" i="21"/>
  <c r="J148" i="21"/>
  <c r="J113" i="21"/>
  <c r="J361" i="21"/>
  <c r="J282" i="21"/>
  <c r="J176" i="21"/>
  <c r="J117" i="21"/>
  <c r="J301" i="21"/>
  <c r="J231" i="21"/>
  <c r="J199" i="21"/>
  <c r="J181" i="21"/>
  <c r="J149" i="21"/>
  <c r="J137" i="21"/>
  <c r="J90" i="21"/>
  <c r="J60" i="21"/>
  <c r="J106" i="21"/>
  <c r="J80" i="21"/>
  <c r="J110" i="21"/>
  <c r="J68" i="21"/>
  <c r="J145" i="21"/>
  <c r="J96" i="21"/>
  <c r="J72" i="21"/>
  <c r="J174" i="21"/>
  <c r="J114" i="21"/>
  <c r="J81" i="21"/>
  <c r="J360" i="12"/>
  <c r="J344" i="12"/>
  <c r="J328" i="12"/>
  <c r="J312" i="12"/>
  <c r="J304" i="12"/>
  <c r="J288" i="12"/>
  <c r="J272" i="12"/>
  <c r="J256" i="12"/>
  <c r="J240" i="12"/>
  <c r="J364" i="12"/>
  <c r="J348" i="12"/>
  <c r="J332" i="12"/>
  <c r="J316" i="12"/>
  <c r="J300" i="12"/>
  <c r="J295" i="12"/>
  <c r="J284" i="12"/>
  <c r="J279" i="12"/>
  <c r="J268" i="12"/>
  <c r="J263" i="12"/>
  <c r="J252" i="12"/>
  <c r="J247" i="12"/>
  <c r="J236" i="12"/>
  <c r="J231" i="12"/>
  <c r="J352" i="12"/>
  <c r="J336" i="12"/>
  <c r="J320" i="12"/>
  <c r="J296" i="12"/>
  <c r="J280" i="12"/>
  <c r="J264" i="12"/>
  <c r="J248" i="12"/>
  <c r="J232" i="12"/>
  <c r="J308" i="12"/>
  <c r="J292" i="12"/>
  <c r="J276" i="12"/>
  <c r="J260" i="12"/>
  <c r="J244" i="12"/>
  <c r="J211" i="12"/>
  <c r="J126" i="12"/>
  <c r="J122" i="12"/>
  <c r="J118" i="12"/>
  <c r="J114" i="12"/>
  <c r="J110" i="12"/>
  <c r="J106" i="12"/>
  <c r="J102" i="12"/>
  <c r="J98" i="12"/>
  <c r="J94" i="12"/>
  <c r="J90" i="12"/>
  <c r="J86" i="12"/>
  <c r="J82" i="12"/>
  <c r="J78" i="12"/>
  <c r="J74" i="12"/>
  <c r="J70" i="12"/>
  <c r="J66" i="12"/>
  <c r="J62" i="12"/>
  <c r="J58" i="12"/>
  <c r="J54" i="12"/>
  <c r="J356" i="12"/>
  <c r="J203" i="12"/>
  <c r="J195" i="12"/>
  <c r="J193" i="12"/>
  <c r="J191" i="12"/>
  <c r="J189" i="12"/>
  <c r="J187" i="12"/>
  <c r="J185" i="12"/>
  <c r="J183" i="12"/>
  <c r="J181" i="12"/>
  <c r="J179" i="12"/>
  <c r="J177" i="12"/>
  <c r="J173" i="12"/>
  <c r="J171" i="12"/>
  <c r="J167" i="12"/>
  <c r="J163" i="12"/>
  <c r="J159" i="12"/>
  <c r="J155" i="12"/>
  <c r="J151" i="12"/>
  <c r="J147" i="12"/>
  <c r="J143" i="12"/>
  <c r="J139" i="12"/>
  <c r="J135" i="12"/>
  <c r="J131" i="12"/>
  <c r="J125" i="12"/>
  <c r="J340" i="12"/>
  <c r="J303" i="12"/>
  <c r="J287" i="12"/>
  <c r="J271" i="12"/>
  <c r="J255" i="12"/>
  <c r="J239" i="12"/>
  <c r="J324" i="12"/>
  <c r="J175" i="12"/>
  <c r="J169" i="12"/>
  <c r="J165" i="12"/>
  <c r="J161" i="12"/>
  <c r="J157" i="12"/>
  <c r="J153" i="12"/>
  <c r="J149" i="12"/>
  <c r="J145" i="12"/>
  <c r="J141" i="12"/>
  <c r="J137" i="12"/>
  <c r="J133" i="12"/>
  <c r="J129" i="12"/>
  <c r="J121" i="12"/>
  <c r="J117" i="12"/>
  <c r="J113" i="12"/>
  <c r="J109" i="12"/>
  <c r="J105" i="12"/>
  <c r="J101" i="12"/>
  <c r="J97" i="12"/>
  <c r="J93" i="12"/>
  <c r="J89" i="12"/>
  <c r="J85" i="12"/>
  <c r="J81" i="12"/>
  <c r="J77" i="12"/>
  <c r="J73" i="12"/>
  <c r="J69" i="12"/>
  <c r="J65" i="12"/>
  <c r="J61" i="12"/>
  <c r="J57" i="12"/>
  <c r="J251" i="12"/>
  <c r="J222" i="12"/>
  <c r="J202" i="12"/>
  <c r="J190" i="12"/>
  <c r="J182" i="12"/>
  <c r="J174" i="12"/>
  <c r="J166" i="12"/>
  <c r="J158" i="12"/>
  <c r="J150" i="12"/>
  <c r="J142" i="12"/>
  <c r="J134" i="12"/>
  <c r="J307" i="12"/>
  <c r="J273" i="12"/>
  <c r="J220" i="12"/>
  <c r="J200" i="12"/>
  <c r="J294" i="12"/>
  <c r="J230" i="12"/>
  <c r="J210" i="12"/>
  <c r="J305" i="12"/>
  <c r="J259" i="12"/>
  <c r="J215" i="12"/>
  <c r="J120" i="12"/>
  <c r="J104" i="12"/>
  <c r="J88" i="12"/>
  <c r="J72" i="12"/>
  <c r="J56" i="12"/>
  <c r="J128" i="12"/>
  <c r="J107" i="12"/>
  <c r="J91" i="12"/>
  <c r="J75" i="12"/>
  <c r="J59" i="12"/>
  <c r="J219" i="12"/>
  <c r="J311" i="13"/>
  <c r="J175" i="13"/>
  <c r="J357" i="13"/>
  <c r="J325" i="13"/>
  <c r="J293" i="13"/>
  <c r="J261" i="13"/>
  <c r="J354" i="13"/>
  <c r="J338" i="13"/>
  <c r="J322" i="13"/>
  <c r="J306" i="13"/>
  <c r="J290" i="13"/>
  <c r="J361" i="13"/>
  <c r="J329" i="13"/>
  <c r="J297" i="13"/>
  <c r="J265" i="13"/>
  <c r="J342" i="13"/>
  <c r="J278" i="13"/>
  <c r="J216" i="13"/>
  <c r="J350" i="13"/>
  <c r="J286" i="13"/>
  <c r="J263" i="13"/>
  <c r="J247" i="13"/>
  <c r="J237" i="13"/>
  <c r="J226" i="13"/>
  <c r="J215" i="13"/>
  <c r="J205" i="13"/>
  <c r="J363" i="13"/>
  <c r="J299" i="13"/>
  <c r="J228" i="13"/>
  <c r="J196" i="13"/>
  <c r="J188" i="13"/>
  <c r="J334" i="13"/>
  <c r="J270" i="13"/>
  <c r="J254" i="13"/>
  <c r="J241" i="13"/>
  <c r="J230" i="13"/>
  <c r="J219" i="13"/>
  <c r="J209" i="13"/>
  <c r="J198" i="13"/>
  <c r="J180" i="13"/>
  <c r="J164" i="13"/>
  <c r="J148" i="13"/>
  <c r="J132" i="13"/>
  <c r="J116" i="13"/>
  <c r="J100" i="13"/>
  <c r="J84" i="13"/>
  <c r="J70" i="13"/>
  <c r="J54" i="13"/>
  <c r="J179" i="13"/>
  <c r="J163" i="13"/>
  <c r="J147" i="13"/>
  <c r="J131" i="13"/>
  <c r="J115" i="13"/>
  <c r="J99" i="13"/>
  <c r="J83" i="13"/>
  <c r="J67" i="13"/>
  <c r="J195" i="13"/>
  <c r="J172" i="13"/>
  <c r="J156" i="13"/>
  <c r="J140" i="13"/>
  <c r="J124" i="13"/>
  <c r="J108" i="13"/>
  <c r="J92" i="13"/>
  <c r="J74" i="13"/>
  <c r="J58" i="13"/>
  <c r="J181" i="13"/>
  <c r="J165" i="13"/>
  <c r="J149" i="13"/>
  <c r="J133" i="13"/>
  <c r="J117" i="13"/>
  <c r="J101" i="13"/>
  <c r="J85" i="13"/>
  <c r="J364" i="13"/>
  <c r="J356" i="13"/>
  <c r="J348" i="13"/>
  <c r="J340" i="13"/>
  <c r="J332" i="13"/>
  <c r="J324" i="13"/>
  <c r="J316" i="13"/>
  <c r="J308" i="13"/>
  <c r="J300" i="13"/>
  <c r="J292" i="13"/>
  <c r="J284" i="13"/>
  <c r="J276" i="13"/>
  <c r="J344" i="13"/>
  <c r="J312" i="13"/>
  <c r="J280" i="13"/>
  <c r="J352" i="13"/>
  <c r="J320" i="13"/>
  <c r="J288" i="13"/>
  <c r="J268" i="13"/>
  <c r="J260" i="13"/>
  <c r="J252" i="13"/>
  <c r="J360" i="13"/>
  <c r="J328" i="13"/>
  <c r="J296" i="13"/>
  <c r="J336" i="13"/>
  <c r="J304" i="13"/>
  <c r="J272" i="13"/>
  <c r="J264" i="13"/>
  <c r="J256" i="13"/>
  <c r="J248" i="13"/>
  <c r="J174" i="13"/>
  <c r="J158" i="13"/>
  <c r="J142" i="13"/>
  <c r="J126" i="13"/>
  <c r="J110" i="13"/>
  <c r="J94" i="13"/>
  <c r="J79" i="13"/>
  <c r="J128" i="13"/>
  <c r="J112" i="13"/>
  <c r="J96" i="13"/>
  <c r="J80" i="13"/>
  <c r="J64" i="13"/>
  <c r="J187" i="13"/>
  <c r="J169" i="13"/>
  <c r="J153" i="13"/>
  <c r="J137" i="13"/>
  <c r="J121" i="13"/>
  <c r="J105" i="13"/>
  <c r="J89" i="13"/>
  <c r="J69" i="13"/>
  <c r="J63" i="13"/>
  <c r="J341" i="13"/>
  <c r="J309" i="13"/>
  <c r="J277" i="13"/>
  <c r="J362" i="13"/>
  <c r="J346" i="13"/>
  <c r="J330" i="13"/>
  <c r="J314" i="13"/>
  <c r="J298" i="13"/>
  <c r="J282" i="13"/>
  <c r="J345" i="13"/>
  <c r="J313" i="13"/>
  <c r="J281" i="13"/>
  <c r="J249" i="13"/>
  <c r="J310" i="13"/>
  <c r="J232" i="13"/>
  <c r="J200" i="13"/>
  <c r="J318" i="13"/>
  <c r="J271" i="13"/>
  <c r="J255" i="13"/>
  <c r="J242" i="13"/>
  <c r="J231" i="13"/>
  <c r="J221" i="13"/>
  <c r="J210" i="13"/>
  <c r="J199" i="13"/>
  <c r="J331" i="13"/>
  <c r="J244" i="13"/>
  <c r="J212" i="13"/>
  <c r="J192" i="13"/>
  <c r="J184" i="13"/>
  <c r="J302" i="13"/>
  <c r="J262" i="13"/>
  <c r="J246" i="13"/>
  <c r="J235" i="13"/>
  <c r="J225" i="13"/>
  <c r="J214" i="13"/>
  <c r="J203" i="13"/>
  <c r="J191" i="13"/>
  <c r="J170" i="13"/>
  <c r="J154" i="13"/>
  <c r="J138" i="13"/>
  <c r="J122" i="13"/>
  <c r="J106" i="13"/>
  <c r="J90" i="13"/>
  <c r="J78" i="13"/>
  <c r="J62" i="13"/>
  <c r="J185" i="13"/>
  <c r="J173" i="13"/>
  <c r="J157" i="13"/>
  <c r="J141" i="13"/>
  <c r="J125" i="13"/>
  <c r="J109" i="13"/>
  <c r="J93" i="13"/>
  <c r="J75" i="13"/>
  <c r="J59" i="13"/>
  <c r="J178" i="13"/>
  <c r="J162" i="13"/>
  <c r="J146" i="13"/>
  <c r="J130" i="13"/>
  <c r="J114" i="13"/>
  <c r="J98" i="13"/>
  <c r="J82" i="13"/>
  <c r="J66" i="13"/>
  <c r="J53" i="13"/>
  <c r="J171" i="13"/>
  <c r="J155" i="13"/>
  <c r="J139" i="13"/>
  <c r="J123" i="13"/>
  <c r="J107" i="13"/>
  <c r="J91" i="13"/>
  <c r="J76" i="13"/>
  <c r="J60" i="13"/>
  <c r="J365" i="13"/>
  <c r="J333" i="13"/>
  <c r="J301" i="13"/>
  <c r="J269" i="13"/>
  <c r="J359" i="13"/>
  <c r="J343" i="13"/>
  <c r="J327" i="13"/>
  <c r="J295" i="13"/>
  <c r="J279" i="13"/>
  <c r="J337" i="13"/>
  <c r="J305" i="13"/>
  <c r="J273" i="13"/>
  <c r="J347" i="13"/>
  <c r="J283" i="13"/>
  <c r="J224" i="13"/>
  <c r="J355" i="13"/>
  <c r="J291" i="13"/>
  <c r="J266" i="13"/>
  <c r="J250" i="13"/>
  <c r="J239" i="13"/>
  <c r="J229" i="13"/>
  <c r="J218" i="13"/>
  <c r="J207" i="13"/>
  <c r="J197" i="13"/>
  <c r="J326" i="13"/>
  <c r="J236" i="13"/>
  <c r="J204" i="13"/>
  <c r="J190" i="13"/>
  <c r="J339" i="13"/>
  <c r="J275" i="13"/>
  <c r="J259" i="13"/>
  <c r="J243" i="13"/>
  <c r="J233" i="13"/>
  <c r="J222" i="13"/>
  <c r="J211" i="13"/>
  <c r="J201" i="13"/>
  <c r="J183" i="13"/>
  <c r="J167" i="13"/>
  <c r="J151" i="13"/>
  <c r="J135" i="13"/>
  <c r="J119" i="13"/>
  <c r="J103" i="13"/>
  <c r="J87" i="13"/>
  <c r="J73" i="13"/>
  <c r="J57" i="13"/>
  <c r="J182" i="13"/>
  <c r="J166" i="13"/>
  <c r="J150" i="13"/>
  <c r="J134" i="13"/>
  <c r="J118" i="13"/>
  <c r="J102" i="13"/>
  <c r="J86" i="13"/>
  <c r="J72" i="13"/>
  <c r="J56" i="13"/>
  <c r="J159" i="13"/>
  <c r="J143" i="13"/>
  <c r="J127" i="13"/>
  <c r="J111" i="13"/>
  <c r="J95" i="13"/>
  <c r="J77" i="13"/>
  <c r="J61" i="13"/>
  <c r="J189" i="13"/>
  <c r="J168" i="13"/>
  <c r="J152" i="13"/>
  <c r="J136" i="13"/>
  <c r="J120" i="13"/>
  <c r="J104" i="13"/>
  <c r="J88" i="13"/>
  <c r="J71" i="13"/>
  <c r="J55" i="13"/>
  <c r="J364" i="14"/>
  <c r="J356" i="14"/>
  <c r="J348" i="14"/>
  <c r="J340" i="14"/>
  <c r="J332" i="14"/>
  <c r="J324" i="14"/>
  <c r="J316" i="14"/>
  <c r="J308" i="14"/>
  <c r="J300" i="14"/>
  <c r="J292" i="14"/>
  <c r="J284" i="14"/>
  <c r="J276" i="14"/>
  <c r="J268" i="14"/>
  <c r="J260" i="14"/>
  <c r="J252" i="14"/>
  <c r="J248" i="14"/>
  <c r="J244" i="14"/>
  <c r="J240" i="14"/>
  <c r="J344" i="14"/>
  <c r="J312" i="14"/>
  <c r="J280" i="14"/>
  <c r="J251" i="14"/>
  <c r="J243" i="14"/>
  <c r="J231" i="14"/>
  <c r="J224" i="14"/>
  <c r="J215" i="14"/>
  <c r="J208" i="14"/>
  <c r="J199" i="14"/>
  <c r="J352" i="14"/>
  <c r="J320" i="14"/>
  <c r="J288" i="14"/>
  <c r="J256" i="14"/>
  <c r="J235" i="14"/>
  <c r="J228" i="14"/>
  <c r="J219" i="14"/>
  <c r="J212" i="14"/>
  <c r="J203" i="14"/>
  <c r="J196" i="14"/>
  <c r="J194" i="14"/>
  <c r="J192" i="14"/>
  <c r="J190" i="14"/>
  <c r="J188" i="14"/>
  <c r="J186" i="14"/>
  <c r="J184" i="14"/>
  <c r="J182" i="14"/>
  <c r="J180" i="14"/>
  <c r="J178" i="14"/>
  <c r="J176" i="14"/>
  <c r="J174" i="14"/>
  <c r="J172" i="14"/>
  <c r="J167" i="14"/>
  <c r="J164" i="14"/>
  <c r="J159" i="14"/>
  <c r="J156" i="14"/>
  <c r="J360" i="14"/>
  <c r="J328" i="14"/>
  <c r="J296" i="14"/>
  <c r="J264" i="14"/>
  <c r="J247" i="14"/>
  <c r="J239" i="14"/>
  <c r="J232" i="14"/>
  <c r="J223" i="14"/>
  <c r="J216" i="14"/>
  <c r="J207" i="14"/>
  <c r="J200" i="14"/>
  <c r="J336" i="14"/>
  <c r="J304" i="14"/>
  <c r="J272" i="14"/>
  <c r="J236" i="14"/>
  <c r="J227" i="14"/>
  <c r="J220" i="14"/>
  <c r="J211" i="14"/>
  <c r="J204" i="14"/>
  <c r="J148" i="14"/>
  <c r="J143" i="14"/>
  <c r="J151" i="14"/>
  <c r="J53" i="14"/>
  <c r="J142" i="14"/>
  <c r="J140" i="14"/>
  <c r="J138" i="14"/>
  <c r="J132" i="14"/>
  <c r="J130" i="14"/>
  <c r="J124" i="14"/>
  <c r="J122" i="14"/>
  <c r="J116" i="14"/>
  <c r="J114" i="14"/>
  <c r="J108" i="14"/>
  <c r="J106" i="14"/>
  <c r="J100" i="14"/>
  <c r="J98" i="14"/>
  <c r="J92" i="14"/>
  <c r="J90" i="14"/>
  <c r="J84" i="14"/>
  <c r="J82" i="14"/>
  <c r="J121" i="14"/>
  <c r="J102" i="14"/>
  <c r="J79" i="14"/>
  <c r="J63" i="14"/>
  <c r="J281" i="15"/>
  <c r="J103" i="15"/>
  <c r="J285" i="15"/>
  <c r="J253" i="15"/>
  <c r="J283" i="15"/>
  <c r="J219" i="15"/>
  <c r="J170" i="15"/>
  <c r="J202" i="15"/>
  <c r="J62" i="15"/>
  <c r="J282" i="15"/>
  <c r="J275" i="15"/>
  <c r="J346" i="15"/>
  <c r="J221" i="15"/>
  <c r="J204" i="15"/>
  <c r="J182" i="15"/>
  <c r="J151" i="15"/>
  <c r="J215" i="15"/>
  <c r="J80" i="15"/>
  <c r="J349" i="15"/>
  <c r="J251" i="15"/>
  <c r="J224" i="15"/>
  <c r="J314" i="15"/>
  <c r="J345" i="15"/>
  <c r="J355" i="15"/>
  <c r="J326" i="15"/>
  <c r="J135" i="15"/>
  <c r="J160" i="15"/>
  <c r="J117" i="15"/>
  <c r="J317" i="15"/>
  <c r="J362" i="15"/>
  <c r="J330" i="15"/>
  <c r="J298" i="15"/>
  <c r="J266" i="15"/>
  <c r="J237" i="15"/>
  <c r="J205" i="15"/>
  <c r="J313" i="15"/>
  <c r="J347" i="15"/>
  <c r="J236" i="15"/>
  <c r="J178" i="15"/>
  <c r="J291" i="15"/>
  <c r="J235" i="15"/>
  <c r="J203" i="15"/>
  <c r="J334" i="15"/>
  <c r="J195" i="15"/>
  <c r="J159" i="15"/>
  <c r="J143" i="15"/>
  <c r="J127" i="15"/>
  <c r="J231" i="15"/>
  <c r="J250" i="15"/>
  <c r="J183" i="15"/>
  <c r="J122" i="15"/>
  <c r="J81" i="15"/>
  <c r="J121" i="15"/>
  <c r="J180" i="15"/>
  <c r="J85" i="15"/>
  <c r="J309" i="15"/>
  <c r="J359" i="15"/>
  <c r="J327" i="15"/>
  <c r="J295" i="15"/>
  <c r="J263" i="15"/>
  <c r="J233" i="15"/>
  <c r="J201" i="15"/>
  <c r="J305" i="15"/>
  <c r="J342" i="15"/>
  <c r="J228" i="15"/>
  <c r="J173" i="15"/>
  <c r="J286" i="15"/>
  <c r="J230" i="15"/>
  <c r="J198" i="15"/>
  <c r="J363" i="15"/>
  <c r="J248" i="15"/>
  <c r="J186" i="15"/>
  <c r="J157" i="15"/>
  <c r="J141" i="15"/>
  <c r="J339" i="15"/>
  <c r="J226" i="15"/>
  <c r="J239" i="15"/>
  <c r="J174" i="15"/>
  <c r="J106" i="15"/>
  <c r="J65" i="15"/>
  <c r="J96" i="15"/>
  <c r="J140" i="15"/>
  <c r="J61" i="15"/>
  <c r="J341" i="15"/>
  <c r="J277" i="15"/>
  <c r="J343" i="15"/>
  <c r="J311" i="15"/>
  <c r="J279" i="15"/>
  <c r="J249" i="15"/>
  <c r="J217" i="15"/>
  <c r="J337" i="15"/>
  <c r="J273" i="15"/>
  <c r="J278" i="15"/>
  <c r="J194" i="15"/>
  <c r="J350" i="15"/>
  <c r="J246" i="15"/>
  <c r="J214" i="15"/>
  <c r="J177" i="15"/>
  <c r="J299" i="15"/>
  <c r="J216" i="15"/>
  <c r="J165" i="15"/>
  <c r="J149" i="15"/>
  <c r="J133" i="15"/>
  <c r="J270" i="15"/>
  <c r="J190" i="15"/>
  <c r="J207" i="15"/>
  <c r="J125" i="15"/>
  <c r="J87" i="15"/>
  <c r="J130" i="15"/>
  <c r="J56" i="15"/>
  <c r="J98" i="15"/>
  <c r="J104" i="15"/>
  <c r="J365" i="15"/>
  <c r="J333" i="15"/>
  <c r="J301" i="15"/>
  <c r="J269" i="15"/>
  <c r="J354" i="15"/>
  <c r="J338" i="15"/>
  <c r="J322" i="15"/>
  <c r="J306" i="15"/>
  <c r="J290" i="15"/>
  <c r="J274" i="15"/>
  <c r="J258" i="15"/>
  <c r="J245" i="15"/>
  <c r="J229" i="15"/>
  <c r="J213" i="15"/>
  <c r="J361" i="15"/>
  <c r="J329" i="15"/>
  <c r="J297" i="15"/>
  <c r="J265" i="15"/>
  <c r="J315" i="15"/>
  <c r="J252" i="15"/>
  <c r="J220" i="15"/>
  <c r="J189" i="15"/>
  <c r="J171" i="15"/>
  <c r="J323" i="15"/>
  <c r="J259" i="15"/>
  <c r="J243" i="15"/>
  <c r="J227" i="15"/>
  <c r="J211" i="15"/>
  <c r="J193" i="15"/>
  <c r="J175" i="15"/>
  <c r="J358" i="15"/>
  <c r="J294" i="15"/>
  <c r="J240" i="15"/>
  <c r="J208" i="15"/>
  <c r="J181" i="15"/>
  <c r="J163" i="15"/>
  <c r="J155" i="15"/>
  <c r="J147" i="15"/>
  <c r="J139" i="15"/>
  <c r="J131" i="15"/>
  <c r="J307" i="15"/>
  <c r="J247" i="15"/>
  <c r="J218" i="15"/>
  <c r="J169" i="15"/>
  <c r="J234" i="15"/>
  <c r="J199" i="15"/>
  <c r="J184" i="15"/>
  <c r="J144" i="15"/>
  <c r="J119" i="15"/>
  <c r="J93" i="15"/>
  <c r="J78" i="15"/>
  <c r="J162" i="15"/>
  <c r="J112" i="15"/>
  <c r="J75" i="15"/>
  <c r="J172" i="15"/>
  <c r="J114" i="15"/>
  <c r="J82" i="15"/>
  <c r="J158" i="15"/>
  <c r="J357" i="15"/>
  <c r="J325" i="15"/>
  <c r="J293" i="15"/>
  <c r="J351" i="15"/>
  <c r="J335" i="15"/>
  <c r="J319" i="15"/>
  <c r="J303" i="15"/>
  <c r="J287" i="15"/>
  <c r="J271" i="15"/>
  <c r="J255" i="15"/>
  <c r="J241" i="15"/>
  <c r="J225" i="15"/>
  <c r="J209" i="15"/>
  <c r="J353" i="15"/>
  <c r="J321" i="15"/>
  <c r="J289" i="15"/>
  <c r="J257" i="15"/>
  <c r="J310" i="15"/>
  <c r="J244" i="15"/>
  <c r="J212" i="15"/>
  <c r="J187" i="15"/>
  <c r="J364" i="15"/>
  <c r="J318" i="15"/>
  <c r="J254" i="15"/>
  <c r="J238" i="15"/>
  <c r="J222" i="15"/>
  <c r="J206" i="15"/>
  <c r="J191" i="15"/>
  <c r="J166" i="15"/>
  <c r="J331" i="15"/>
  <c r="J267" i="15"/>
  <c r="J232" i="15"/>
  <c r="J200" i="15"/>
  <c r="J179" i="15"/>
  <c r="J161" i="15"/>
  <c r="J153" i="15"/>
  <c r="J145" i="15"/>
  <c r="J137" i="15"/>
  <c r="J129" i="15"/>
  <c r="J302" i="15"/>
  <c r="J242" i="15"/>
  <c r="J210" i="15"/>
  <c r="J167" i="15"/>
  <c r="J223" i="15"/>
  <c r="J185" i="15"/>
  <c r="J168" i="15"/>
  <c r="J136" i="15"/>
  <c r="J109" i="15"/>
  <c r="J90" i="15"/>
  <c r="J73" i="15"/>
  <c r="J154" i="15"/>
  <c r="J105" i="15"/>
  <c r="J59" i="15"/>
  <c r="J148" i="15"/>
  <c r="J101" i="15"/>
  <c r="J69" i="15"/>
  <c r="J123" i="15"/>
  <c r="J76" i="15"/>
  <c r="J57" i="15"/>
  <c r="J146" i="15"/>
  <c r="J118" i="15"/>
  <c r="J102" i="15"/>
  <c r="J86" i="15"/>
  <c r="J72" i="15"/>
  <c r="J196" i="15"/>
  <c r="J164" i="15"/>
  <c r="J132" i="15"/>
  <c r="J111" i="15"/>
  <c r="J95" i="15"/>
  <c r="J77" i="15"/>
  <c r="J58" i="15"/>
  <c r="J150" i="15"/>
  <c r="J120" i="15"/>
  <c r="J94" i="15"/>
  <c r="J71" i="15"/>
  <c r="J128" i="15"/>
  <c r="J116" i="15"/>
  <c r="J100" i="15"/>
  <c r="J84" i="15"/>
  <c r="J70" i="15"/>
  <c r="J54" i="15"/>
  <c r="J138" i="15"/>
  <c r="J115" i="15"/>
  <c r="J99" i="15"/>
  <c r="J83" i="15"/>
  <c r="J64" i="15"/>
  <c r="J188" i="15"/>
  <c r="J156" i="15"/>
  <c r="J124" i="15"/>
  <c r="J108" i="15"/>
  <c r="J92" i="15"/>
  <c r="J74" i="15"/>
  <c r="J53" i="15"/>
  <c r="J142" i="15"/>
  <c r="J110" i="15"/>
  <c r="J91" i="15"/>
  <c r="J60" i="15"/>
  <c r="J126" i="15"/>
  <c r="J107" i="15"/>
  <c r="J55" i="15"/>
  <c r="J356" i="15"/>
  <c r="J348" i="15"/>
  <c r="J340" i="15"/>
  <c r="J332" i="15"/>
  <c r="J324" i="15"/>
  <c r="J316" i="15"/>
  <c r="J308" i="15"/>
  <c r="J300" i="15"/>
  <c r="J292" i="15"/>
  <c r="J284" i="15"/>
  <c r="J276" i="15"/>
  <c r="J268" i="15"/>
  <c r="J260" i="15"/>
  <c r="J197" i="15"/>
  <c r="J344" i="15"/>
  <c r="J312" i="15"/>
  <c r="J280" i="15"/>
  <c r="J352" i="15"/>
  <c r="J320" i="15"/>
  <c r="J288" i="15"/>
  <c r="J256" i="15"/>
  <c r="J360" i="15"/>
  <c r="J328" i="15"/>
  <c r="J296" i="15"/>
  <c r="J264" i="15"/>
  <c r="J304" i="15"/>
  <c r="J176" i="15"/>
  <c r="J336" i="15"/>
  <c r="J272" i="15"/>
  <c r="J192" i="15"/>
  <c r="J134" i="15"/>
  <c r="J113" i="15"/>
  <c r="J97" i="15"/>
  <c r="J79" i="15"/>
  <c r="J63" i="15"/>
  <c r="K53" i="16"/>
  <c r="I53" i="11"/>
  <c r="J53" i="11" s="1"/>
  <c r="J341" i="10"/>
  <c r="J293" i="10"/>
  <c r="J229" i="10"/>
  <c r="J354" i="10"/>
  <c r="J322" i="10"/>
  <c r="J290" i="10"/>
  <c r="J258" i="10"/>
  <c r="J226" i="10"/>
  <c r="J273" i="10"/>
  <c r="J204" i="10"/>
  <c r="J275" i="10"/>
  <c r="J212" i="10"/>
  <c r="J135" i="10"/>
  <c r="J278" i="10"/>
  <c r="J196" i="10"/>
  <c r="J299" i="10"/>
  <c r="J232" i="10"/>
  <c r="J146" i="10"/>
  <c r="J210" i="10"/>
  <c r="J185" i="10"/>
  <c r="J120" i="10"/>
  <c r="J71" i="10"/>
  <c r="J161" i="10"/>
  <c r="J106" i="10"/>
  <c r="J65" i="10"/>
  <c r="J101" i="10"/>
  <c r="J96" i="10"/>
  <c r="J361" i="10"/>
  <c r="J329" i="10"/>
  <c r="J269" i="10"/>
  <c r="J207" i="10"/>
  <c r="J340" i="10"/>
  <c r="J308" i="10"/>
  <c r="J276" i="10"/>
  <c r="J244" i="10"/>
  <c r="J313" i="10"/>
  <c r="J249" i="10"/>
  <c r="J320" i="10"/>
  <c r="J256" i="10"/>
  <c r="J175" i="10"/>
  <c r="J358" i="10"/>
  <c r="J230" i="10"/>
  <c r="J360" i="10"/>
  <c r="J280" i="10"/>
  <c r="J195" i="10"/>
  <c r="J334" i="10"/>
  <c r="J194" i="10"/>
  <c r="J153" i="10"/>
  <c r="J104" i="10"/>
  <c r="J55" i="10"/>
  <c r="J129" i="10"/>
  <c r="J94" i="10"/>
  <c r="J165" i="10"/>
  <c r="J169" i="10"/>
  <c r="J64" i="10"/>
  <c r="J357" i="10"/>
  <c r="J325" i="10"/>
  <c r="J261" i="10"/>
  <c r="J201" i="10"/>
  <c r="J338" i="10"/>
  <c r="J306" i="10"/>
  <c r="J274" i="10"/>
  <c r="J242" i="10"/>
  <c r="J305" i="10"/>
  <c r="J241" i="10"/>
  <c r="J307" i="10"/>
  <c r="J243" i="10"/>
  <c r="J167" i="10"/>
  <c r="J342" i="10"/>
  <c r="J221" i="10"/>
  <c r="J344" i="10"/>
  <c r="J267" i="10"/>
  <c r="J186" i="10"/>
  <c r="J302" i="10"/>
  <c r="J192" i="10"/>
  <c r="J147" i="10"/>
  <c r="J92" i="10"/>
  <c r="J108" i="10"/>
  <c r="J125" i="10"/>
  <c r="J86" i="10"/>
  <c r="J139" i="10"/>
  <c r="J157" i="10"/>
  <c r="J56" i="10"/>
  <c r="J353" i="10"/>
  <c r="J337" i="10"/>
  <c r="J317" i="10"/>
  <c r="J285" i="10"/>
  <c r="J253" i="10"/>
  <c r="J220" i="10"/>
  <c r="J364" i="10"/>
  <c r="J348" i="10"/>
  <c r="J332" i="10"/>
  <c r="J316" i="10"/>
  <c r="J300" i="10"/>
  <c r="J284" i="10"/>
  <c r="J268" i="10"/>
  <c r="J252" i="10"/>
  <c r="J236" i="10"/>
  <c r="J215" i="10"/>
  <c r="J297" i="10"/>
  <c r="J265" i="10"/>
  <c r="J233" i="10"/>
  <c r="J352" i="10"/>
  <c r="J304" i="10"/>
  <c r="J272" i="10"/>
  <c r="J240" i="10"/>
  <c r="J191" i="10"/>
  <c r="J159" i="10"/>
  <c r="J164" i="10"/>
  <c r="J326" i="10"/>
  <c r="J262" i="10"/>
  <c r="J211" i="10"/>
  <c r="J193" i="10"/>
  <c r="J328" i="10"/>
  <c r="J296" i="10"/>
  <c r="J264" i="10"/>
  <c r="J213" i="10"/>
  <c r="J178" i="10"/>
  <c r="J130" i="10"/>
  <c r="J286" i="10"/>
  <c r="J202" i="10"/>
  <c r="J180" i="10"/>
  <c r="J179" i="10"/>
  <c r="J144" i="10"/>
  <c r="J110" i="10"/>
  <c r="J87" i="10"/>
  <c r="J68" i="10"/>
  <c r="J69" i="10"/>
  <c r="J155" i="10"/>
  <c r="J122" i="10"/>
  <c r="J100" i="10"/>
  <c r="J81" i="10"/>
  <c r="J62" i="10"/>
  <c r="J136" i="10"/>
  <c r="J85" i="10"/>
  <c r="J128" i="10"/>
  <c r="J88" i="10"/>
  <c r="J133" i="10"/>
  <c r="J365" i="10"/>
  <c r="J349" i="10"/>
  <c r="J333" i="10"/>
  <c r="J309" i="10"/>
  <c r="J277" i="10"/>
  <c r="J245" i="10"/>
  <c r="J218" i="10"/>
  <c r="J362" i="10"/>
  <c r="J346" i="10"/>
  <c r="J330" i="10"/>
  <c r="J314" i="10"/>
  <c r="J298" i="10"/>
  <c r="J282" i="10"/>
  <c r="J266" i="10"/>
  <c r="J250" i="10"/>
  <c r="J234" i="10"/>
  <c r="J321" i="10"/>
  <c r="J289" i="10"/>
  <c r="J257" i="10"/>
  <c r="J223" i="10"/>
  <c r="J336" i="10"/>
  <c r="J291" i="10"/>
  <c r="J259" i="10"/>
  <c r="J227" i="10"/>
  <c r="J183" i="10"/>
  <c r="J151" i="10"/>
  <c r="J148" i="10"/>
  <c r="J310" i="10"/>
  <c r="J246" i="10"/>
  <c r="J209" i="10"/>
  <c r="J140" i="10"/>
  <c r="J315" i="10"/>
  <c r="J283" i="10"/>
  <c r="J251" i="10"/>
  <c r="J208" i="10"/>
  <c r="J162" i="10"/>
  <c r="J350" i="10"/>
  <c r="J270" i="10"/>
  <c r="J197" i="10"/>
  <c r="J172" i="10"/>
  <c r="J176" i="10"/>
  <c r="J126" i="10"/>
  <c r="J107" i="10"/>
  <c r="J84" i="10"/>
  <c r="J60" i="10"/>
  <c r="J187" i="10"/>
  <c r="J152" i="10"/>
  <c r="J116" i="10"/>
  <c r="J97" i="10"/>
  <c r="J78" i="10"/>
  <c r="J54" i="10"/>
  <c r="J114" i="10"/>
  <c r="J61" i="10"/>
  <c r="J118" i="10"/>
  <c r="J75" i="10"/>
  <c r="J77" i="10"/>
  <c r="J74" i="10"/>
  <c r="J160" i="10"/>
  <c r="J121" i="10"/>
  <c r="J102" i="10"/>
  <c r="J80" i="10"/>
  <c r="J59" i="10"/>
  <c r="J124" i="10"/>
  <c r="J171" i="10"/>
  <c r="J127" i="10"/>
  <c r="J93" i="10"/>
  <c r="J189" i="10"/>
  <c r="J137" i="10"/>
  <c r="J112" i="10"/>
  <c r="J91" i="10"/>
  <c r="J72" i="10"/>
  <c r="J168" i="10"/>
  <c r="J359" i="10"/>
  <c r="J351" i="10"/>
  <c r="J343" i="10"/>
  <c r="J335" i="10"/>
  <c r="J327" i="10"/>
  <c r="J319" i="10"/>
  <c r="J311" i="10"/>
  <c r="J303" i="10"/>
  <c r="J295" i="10"/>
  <c r="J287" i="10"/>
  <c r="J279" i="10"/>
  <c r="J271" i="10"/>
  <c r="J263" i="10"/>
  <c r="J255" i="10"/>
  <c r="J247" i="10"/>
  <c r="J239" i="10"/>
  <c r="J231" i="10"/>
  <c r="J224" i="10"/>
  <c r="J222" i="10"/>
  <c r="J219" i="10"/>
  <c r="J363" i="10"/>
  <c r="J355" i="10"/>
  <c r="J347" i="10"/>
  <c r="J339" i="10"/>
  <c r="J331" i="10"/>
  <c r="J323" i="10"/>
  <c r="J216" i="10"/>
  <c r="J214" i="10"/>
  <c r="J203" i="10"/>
  <c r="J200" i="10"/>
  <c r="J198" i="10"/>
  <c r="J190" i="10"/>
  <c r="J182" i="10"/>
  <c r="J174" i="10"/>
  <c r="J166" i="10"/>
  <c r="J158" i="10"/>
  <c r="J150" i="10"/>
  <c r="J142" i="10"/>
  <c r="J134" i="10"/>
  <c r="J235" i="10"/>
  <c r="J205" i="10"/>
  <c r="J170" i="10"/>
  <c r="J138" i="10"/>
  <c r="J318" i="10"/>
  <c r="J254" i="10"/>
  <c r="J199" i="10"/>
  <c r="J188" i="10"/>
  <c r="J132" i="10"/>
  <c r="J173" i="10"/>
  <c r="J141" i="10"/>
  <c r="J113" i="10"/>
  <c r="J95" i="10"/>
  <c r="J79" i="10"/>
  <c r="J63" i="10"/>
  <c r="J82" i="10"/>
  <c r="J181" i="10"/>
  <c r="J149" i="10"/>
  <c r="J119" i="10"/>
  <c r="J103" i="10"/>
  <c r="J89" i="10"/>
  <c r="J73" i="10"/>
  <c r="J57" i="10"/>
  <c r="J145" i="10"/>
  <c r="J117" i="10"/>
  <c r="J98" i="10"/>
  <c r="J66" i="10"/>
  <c r="J163" i="10"/>
  <c r="J131" i="10"/>
  <c r="J115" i="10"/>
  <c r="J99" i="10"/>
  <c r="J83" i="10"/>
  <c r="J67" i="10"/>
  <c r="J177" i="10"/>
  <c r="J90" i="10"/>
  <c r="J53" i="10"/>
  <c r="I53" i="9"/>
  <c r="J53" i="9" s="1"/>
  <c r="K53" i="8"/>
  <c r="E55" i="28"/>
  <c r="E65" i="28"/>
  <c r="E77" i="28"/>
  <c r="E93" i="28"/>
  <c r="E98" i="28"/>
  <c r="E87" i="28"/>
  <c r="E81" i="28"/>
  <c r="E59" i="28"/>
  <c r="E44" i="28"/>
  <c r="E39" i="28"/>
  <c r="E33" i="28"/>
  <c r="E21" i="28"/>
  <c r="E15" i="28"/>
  <c r="E9" i="28"/>
  <c r="F8" i="21"/>
  <c r="D77" i="28"/>
  <c r="D98" i="28"/>
  <c r="D93" i="28"/>
  <c r="D87" i="28"/>
  <c r="D81" i="28"/>
  <c r="D65" i="28"/>
  <c r="D59" i="28"/>
  <c r="D55" i="28"/>
  <c r="D44" i="28"/>
  <c r="D39" i="28"/>
  <c r="D33" i="28"/>
  <c r="D21" i="28"/>
  <c r="D15" i="28"/>
  <c r="D9" i="28"/>
  <c r="F16" i="28"/>
  <c r="F18" i="28"/>
  <c r="F19" i="28"/>
  <c r="F21" i="28"/>
  <c r="F22" i="28"/>
  <c r="F23" i="28"/>
  <c r="F24" i="28"/>
  <c r="F33" i="28"/>
  <c r="F34" i="28"/>
  <c r="F35" i="28"/>
  <c r="F36" i="28"/>
  <c r="F37" i="28"/>
  <c r="F39" i="28"/>
  <c r="F40" i="28"/>
  <c r="F41" i="28"/>
  <c r="F42" i="28"/>
  <c r="F44" i="28"/>
  <c r="F45" i="28"/>
  <c r="F46" i="28"/>
  <c r="F55" i="28"/>
  <c r="F56" i="28"/>
  <c r="F57" i="28"/>
  <c r="F59" i="28"/>
  <c r="F60" i="28"/>
  <c r="F61" i="28"/>
  <c r="F62" i="28"/>
  <c r="F63" i="28"/>
  <c r="F65" i="28"/>
  <c r="F66" i="28"/>
  <c r="F67" i="28"/>
  <c r="F68" i="28"/>
  <c r="F77" i="28"/>
  <c r="F78" i="28"/>
  <c r="F79" i="28"/>
  <c r="F81" i="28"/>
  <c r="F82" i="28"/>
  <c r="F83" i="28"/>
  <c r="F84" i="28"/>
  <c r="F85" i="28"/>
  <c r="F87" i="28"/>
  <c r="F88" i="28"/>
  <c r="F89" i="28"/>
  <c r="F90" i="28"/>
  <c r="F91" i="28"/>
  <c r="F93" i="28"/>
  <c r="F94" i="28"/>
  <c r="F95" i="28"/>
  <c r="F96" i="28"/>
  <c r="F98" i="28"/>
  <c r="I98" i="28" s="1"/>
  <c r="F10" i="28"/>
  <c r="F11" i="28"/>
  <c r="F12" i="28"/>
  <c r="F13" i="28"/>
  <c r="F9" i="28"/>
  <c r="B17" i="28"/>
  <c r="F17" i="28" s="1"/>
  <c r="B15" i="28"/>
  <c r="F15" i="28" s="1"/>
  <c r="K4" i="19"/>
  <c r="F4" i="22"/>
  <c r="E5" i="27"/>
  <c r="E6" i="27"/>
  <c r="E7" i="27"/>
  <c r="E8" i="27"/>
  <c r="E9" i="27"/>
  <c r="E10" i="27"/>
  <c r="E11" i="27"/>
  <c r="E12" i="27"/>
  <c r="E13" i="27"/>
  <c r="E14" i="27"/>
  <c r="E15" i="27"/>
  <c r="E16" i="27"/>
  <c r="E17" i="27"/>
  <c r="E18" i="27"/>
  <c r="E19" i="27"/>
  <c r="E20" i="27"/>
  <c r="E21" i="27"/>
  <c r="E22" i="27"/>
  <c r="E23" i="27"/>
  <c r="E24" i="27"/>
  <c r="E25" i="27"/>
  <c r="E26" i="27"/>
  <c r="E27" i="27"/>
  <c r="E28" i="27"/>
  <c r="E29" i="27"/>
  <c r="E30" i="27"/>
  <c r="E31" i="27"/>
  <c r="E32" i="27"/>
  <c r="E33" i="27"/>
  <c r="E34" i="27"/>
  <c r="E35" i="27"/>
  <c r="E36" i="27"/>
  <c r="E37" i="27"/>
  <c r="E40" i="27"/>
  <c r="E41" i="27"/>
  <c r="E42" i="27"/>
  <c r="E43" i="27"/>
  <c r="E44" i="27"/>
  <c r="E45" i="27"/>
  <c r="E46" i="27"/>
  <c r="E47" i="27"/>
  <c r="E48" i="27"/>
  <c r="E49" i="27"/>
  <c r="E50" i="27"/>
  <c r="E51" i="27"/>
  <c r="E52" i="27"/>
  <c r="E53" i="27"/>
  <c r="E54" i="27"/>
  <c r="E55" i="27"/>
  <c r="E56" i="27"/>
  <c r="E57" i="27"/>
  <c r="E58" i="27"/>
  <c r="E59" i="27"/>
  <c r="E60" i="27"/>
  <c r="E61" i="27"/>
  <c r="E62" i="27"/>
  <c r="E63" i="27"/>
  <c r="E64" i="27"/>
  <c r="E65" i="27"/>
  <c r="E66" i="27"/>
  <c r="E67" i="27"/>
  <c r="E68" i="27"/>
  <c r="E69" i="27"/>
  <c r="E70" i="27"/>
  <c r="E71" i="27"/>
  <c r="E72" i="27"/>
  <c r="E73" i="27"/>
  <c r="E74" i="27"/>
  <c r="E75" i="27"/>
  <c r="E76" i="27"/>
  <c r="E77" i="27"/>
  <c r="E78" i="27"/>
  <c r="E79" i="27"/>
  <c r="E80" i="27"/>
  <c r="E81" i="27"/>
  <c r="E82" i="27"/>
  <c r="E83" i="27"/>
  <c r="E84" i="27"/>
  <c r="E85" i="27"/>
  <c r="E86" i="27"/>
  <c r="E87" i="27"/>
  <c r="E88" i="27"/>
  <c r="E89" i="27"/>
  <c r="E90" i="27"/>
  <c r="E92" i="27"/>
  <c r="E93" i="27"/>
  <c r="E94" i="27"/>
  <c r="E95" i="27"/>
  <c r="E96" i="27"/>
  <c r="E97" i="27"/>
  <c r="E98" i="27"/>
  <c r="E99" i="27"/>
  <c r="E100" i="27"/>
  <c r="E101" i="27"/>
  <c r="E102" i="27"/>
  <c r="E103" i="27"/>
  <c r="E104" i="27"/>
  <c r="E105" i="27"/>
  <c r="E106" i="27"/>
  <c r="E107" i="27"/>
  <c r="E108" i="27"/>
  <c r="E109" i="27"/>
  <c r="E110" i="27"/>
  <c r="E111" i="27"/>
  <c r="E112" i="27"/>
  <c r="E113" i="27"/>
  <c r="E114" i="27"/>
  <c r="E115" i="27"/>
  <c r="E116" i="27"/>
  <c r="E117" i="27"/>
  <c r="E118" i="27"/>
  <c r="E119" i="27"/>
  <c r="E120" i="27"/>
  <c r="E121" i="27"/>
  <c r="E122" i="27"/>
  <c r="E123" i="27"/>
  <c r="E125" i="27"/>
  <c r="E126" i="27"/>
  <c r="E127" i="27"/>
  <c r="E128" i="27"/>
  <c r="E129" i="27"/>
  <c r="E130" i="27"/>
  <c r="E131" i="27"/>
  <c r="E132" i="27"/>
  <c r="E133" i="27"/>
  <c r="E134" i="27"/>
  <c r="E135" i="27"/>
  <c r="E136" i="27"/>
  <c r="E137" i="27"/>
  <c r="E138" i="27"/>
  <c r="E139" i="27"/>
  <c r="E140" i="27"/>
  <c r="E141" i="27"/>
  <c r="E142" i="27"/>
  <c r="E143" i="27"/>
  <c r="E144" i="27"/>
  <c r="E145" i="27"/>
  <c r="E146" i="27"/>
  <c r="E147" i="27"/>
  <c r="E148" i="27"/>
  <c r="E149" i="27"/>
  <c r="E150" i="27"/>
  <c r="E151" i="27"/>
  <c r="E152" i="27"/>
  <c r="E153" i="27"/>
  <c r="E155" i="27"/>
  <c r="E156" i="27"/>
  <c r="E157" i="27"/>
  <c r="E158" i="27"/>
  <c r="E159" i="27"/>
  <c r="E160" i="27"/>
  <c r="E161" i="27"/>
  <c r="E162" i="27"/>
  <c r="E163" i="27"/>
  <c r="E164" i="27"/>
  <c r="E165" i="27"/>
  <c r="E166" i="27"/>
  <c r="E167" i="27"/>
  <c r="E168" i="27"/>
  <c r="E169" i="27"/>
  <c r="E170" i="27"/>
  <c r="E171" i="27"/>
  <c r="E172" i="27"/>
  <c r="E173" i="27"/>
  <c r="E174" i="27"/>
  <c r="E177" i="27"/>
  <c r="E178" i="27"/>
  <c r="E179" i="27"/>
  <c r="E180" i="27"/>
  <c r="E181" i="27"/>
  <c r="E182" i="27"/>
  <c r="E183" i="27"/>
  <c r="E184" i="27"/>
  <c r="E185" i="27"/>
  <c r="E186" i="27"/>
  <c r="E187" i="27"/>
  <c r="E188" i="27"/>
  <c r="E189" i="27"/>
  <c r="E190" i="27"/>
  <c r="E191" i="27"/>
  <c r="E192" i="27"/>
  <c r="E193" i="27"/>
  <c r="E194" i="27"/>
  <c r="E195" i="27"/>
  <c r="E196" i="27"/>
  <c r="E197" i="27"/>
  <c r="E198" i="27"/>
  <c r="E199" i="27"/>
  <c r="E200" i="27"/>
  <c r="E201" i="27"/>
  <c r="E202" i="27"/>
  <c r="E203" i="27"/>
  <c r="E204" i="27"/>
  <c r="E205" i="27"/>
  <c r="E206" i="27"/>
  <c r="E207" i="27"/>
  <c r="E208" i="27"/>
  <c r="E209" i="27"/>
  <c r="E210" i="27"/>
  <c r="E211" i="27"/>
  <c r="E212" i="27"/>
  <c r="E213" i="27"/>
  <c r="E214" i="27"/>
  <c r="E215" i="27"/>
  <c r="E216" i="27"/>
  <c r="E217" i="27"/>
  <c r="E218" i="27"/>
  <c r="E219" i="27"/>
  <c r="E220" i="27"/>
  <c r="E221" i="27"/>
  <c r="E222" i="27"/>
  <c r="E223" i="27"/>
  <c r="E224" i="27"/>
  <c r="E225" i="27"/>
  <c r="E226" i="27"/>
  <c r="E227" i="27"/>
  <c r="E228" i="27"/>
  <c r="E229" i="27"/>
  <c r="E230" i="27"/>
  <c r="E231" i="27"/>
  <c r="E232" i="27"/>
  <c r="E233" i="27"/>
  <c r="E234" i="27"/>
  <c r="E235" i="27"/>
  <c r="E236" i="27"/>
  <c r="E237" i="27"/>
  <c r="E238" i="27"/>
  <c r="E240" i="27"/>
  <c r="E241" i="27"/>
  <c r="E242" i="27"/>
  <c r="E243" i="27"/>
  <c r="E244" i="27"/>
  <c r="E245" i="27"/>
  <c r="E246" i="27"/>
  <c r="E247" i="27"/>
  <c r="E248" i="27"/>
  <c r="E249" i="27"/>
  <c r="E250" i="27"/>
  <c r="E251" i="27"/>
  <c r="E252" i="27"/>
  <c r="E253" i="27"/>
  <c r="E254" i="27"/>
  <c r="E255" i="27"/>
  <c r="E256" i="27"/>
  <c r="E257" i="27"/>
  <c r="E258" i="27"/>
  <c r="E259" i="27"/>
  <c r="E260" i="27"/>
  <c r="E261" i="27"/>
  <c r="E262" i="27"/>
  <c r="E263" i="27"/>
  <c r="E264" i="27"/>
  <c r="E265" i="27"/>
  <c r="E266" i="27"/>
  <c r="E267" i="27"/>
  <c r="E268" i="27"/>
  <c r="E269" i="27"/>
  <c r="E270" i="27"/>
  <c r="E273" i="27"/>
  <c r="E274" i="27"/>
  <c r="E275" i="27"/>
  <c r="E276" i="27"/>
  <c r="E277" i="27"/>
  <c r="E278" i="27"/>
  <c r="E279" i="27"/>
  <c r="E280" i="27"/>
  <c r="E281" i="27"/>
  <c r="E282" i="27"/>
  <c r="E283" i="27"/>
  <c r="E284" i="27"/>
  <c r="E285" i="27"/>
  <c r="E286" i="27"/>
  <c r="E287" i="27"/>
  <c r="E288" i="27"/>
  <c r="E289" i="27"/>
  <c r="E290" i="27"/>
  <c r="E291" i="27"/>
  <c r="E292" i="27"/>
  <c r="E293" i="27"/>
  <c r="E294" i="27"/>
  <c r="E295" i="27"/>
  <c r="E296" i="27"/>
  <c r="E297" i="27"/>
  <c r="E298" i="27"/>
  <c r="E299" i="27"/>
  <c r="E300" i="27"/>
  <c r="E301" i="27"/>
  <c r="E302" i="27"/>
  <c r="E303" i="27"/>
  <c r="E305" i="27"/>
  <c r="E306" i="27"/>
  <c r="E307" i="27"/>
  <c r="E308" i="27"/>
  <c r="E309" i="27"/>
  <c r="E310" i="27"/>
  <c r="E311" i="27"/>
  <c r="E312" i="27"/>
  <c r="E313" i="27"/>
  <c r="E314" i="27"/>
  <c r="E315" i="27"/>
  <c r="E316" i="27"/>
  <c r="E317" i="27"/>
  <c r="E318" i="27"/>
  <c r="E319" i="27"/>
  <c r="E320" i="27"/>
  <c r="E321" i="27"/>
  <c r="E322" i="27"/>
  <c r="E323" i="27"/>
  <c r="E324" i="27"/>
  <c r="E325" i="27"/>
  <c r="E326" i="27"/>
  <c r="E327" i="27"/>
  <c r="E328" i="27"/>
  <c r="E329" i="27"/>
  <c r="E330" i="27"/>
  <c r="E331" i="27"/>
  <c r="E332" i="27"/>
  <c r="E333" i="27"/>
  <c r="E334" i="27"/>
  <c r="E335" i="27"/>
  <c r="E336" i="27"/>
  <c r="E337" i="27"/>
  <c r="E338" i="27"/>
  <c r="E339" i="27"/>
  <c r="E340" i="27"/>
  <c r="E341" i="27"/>
  <c r="E342" i="27"/>
  <c r="E343" i="27"/>
  <c r="E345" i="27"/>
  <c r="E346" i="27"/>
  <c r="E347" i="27"/>
  <c r="E348" i="27"/>
  <c r="E349" i="27"/>
  <c r="E350" i="27"/>
  <c r="E351" i="27"/>
  <c r="E352" i="27"/>
  <c r="E353" i="27"/>
  <c r="E354" i="27"/>
  <c r="E355" i="27"/>
  <c r="E356" i="27"/>
  <c r="E357" i="27"/>
  <c r="E358" i="27"/>
  <c r="E359" i="27"/>
  <c r="E360" i="27"/>
  <c r="E361" i="27"/>
  <c r="E362" i="27"/>
  <c r="E363" i="27"/>
  <c r="E364" i="27"/>
  <c r="E365" i="27"/>
  <c r="E366" i="27"/>
  <c r="E367" i="27"/>
  <c r="E368" i="27"/>
  <c r="E369" i="27"/>
  <c r="E370" i="27"/>
  <c r="E371" i="27"/>
  <c r="E372" i="27"/>
  <c r="E373" i="27"/>
  <c r="E374" i="27"/>
  <c r="E375" i="27"/>
  <c r="E376" i="27"/>
  <c r="E378" i="27"/>
  <c r="E379" i="27"/>
  <c r="E380" i="27"/>
  <c r="E381" i="27"/>
  <c r="E382" i="27"/>
  <c r="E383" i="27"/>
  <c r="E384" i="27"/>
  <c r="E385" i="27"/>
  <c r="E386" i="27"/>
  <c r="E387" i="27"/>
  <c r="E388" i="27"/>
  <c r="E389" i="27"/>
  <c r="E390" i="27"/>
  <c r="E391" i="27"/>
  <c r="E392" i="27"/>
  <c r="E393" i="27"/>
  <c r="E394" i="27"/>
  <c r="E395" i="27"/>
  <c r="E396" i="27"/>
  <c r="E397" i="27"/>
  <c r="E398" i="27"/>
  <c r="E399" i="27"/>
  <c r="E400" i="27"/>
  <c r="E401" i="27"/>
  <c r="E402" i="27"/>
  <c r="E403" i="27"/>
  <c r="E404" i="27"/>
  <c r="E405" i="27"/>
  <c r="E406" i="27"/>
  <c r="E407" i="27"/>
  <c r="E408" i="27"/>
  <c r="E409" i="27"/>
  <c r="E410" i="27"/>
  <c r="E411" i="27"/>
  <c r="E412" i="27"/>
  <c r="E413" i="27"/>
  <c r="E414" i="27"/>
  <c r="E415" i="27"/>
  <c r="E416" i="27"/>
  <c r="E417" i="27"/>
  <c r="E418" i="27"/>
  <c r="E421" i="27"/>
  <c r="E422" i="27"/>
  <c r="E423" i="27"/>
  <c r="E424" i="27"/>
  <c r="E425" i="27"/>
  <c r="E426" i="27"/>
  <c r="E427" i="27"/>
  <c r="E428" i="27"/>
  <c r="E429" i="27"/>
  <c r="E430" i="27"/>
  <c r="E431" i="27"/>
  <c r="E432" i="27"/>
  <c r="E433" i="27"/>
  <c r="E434" i="27"/>
  <c r="E435" i="27"/>
  <c r="E436" i="27"/>
  <c r="E437" i="27"/>
  <c r="E438" i="27"/>
  <c r="E439" i="27"/>
  <c r="E440" i="27"/>
  <c r="E441" i="27"/>
  <c r="E442" i="27"/>
  <c r="E443" i="27"/>
  <c r="E444" i="27"/>
  <c r="E445" i="27"/>
  <c r="E446" i="27"/>
  <c r="E447" i="27"/>
  <c r="E448" i="27"/>
  <c r="E449" i="27"/>
  <c r="E450" i="27"/>
  <c r="E451" i="27"/>
  <c r="E452" i="27"/>
  <c r="E453" i="27"/>
  <c r="E454" i="27"/>
  <c r="E455" i="27"/>
  <c r="E456" i="27"/>
  <c r="E457" i="27"/>
  <c r="E458" i="27"/>
  <c r="E459" i="27"/>
  <c r="E460" i="27"/>
  <c r="E463" i="27"/>
  <c r="E464" i="27"/>
  <c r="E465" i="27"/>
  <c r="E466" i="27"/>
  <c r="E467" i="27"/>
  <c r="E468" i="27"/>
  <c r="E469" i="27"/>
  <c r="E470" i="27"/>
  <c r="E471" i="27"/>
  <c r="E472" i="27"/>
  <c r="E473" i="27"/>
  <c r="E474" i="27"/>
  <c r="E475" i="27"/>
  <c r="E476" i="27"/>
  <c r="E477" i="27"/>
  <c r="E478" i="27"/>
  <c r="E479" i="27"/>
  <c r="E480" i="27"/>
  <c r="E481" i="27"/>
  <c r="E482" i="27"/>
  <c r="E483" i="27"/>
  <c r="E484" i="27"/>
  <c r="E485" i="27"/>
  <c r="E486" i="27"/>
  <c r="E487" i="27"/>
  <c r="E488" i="27"/>
  <c r="E489" i="27"/>
  <c r="E490" i="27"/>
  <c r="E491" i="27"/>
  <c r="E492" i="27"/>
  <c r="E493" i="27"/>
  <c r="E494" i="27"/>
  <c r="E495" i="27"/>
  <c r="E496" i="27"/>
  <c r="E497" i="27"/>
  <c r="E498" i="27"/>
  <c r="E499" i="27"/>
  <c r="E500" i="27"/>
  <c r="E501" i="27"/>
  <c r="E502" i="27"/>
  <c r="E503" i="27"/>
  <c r="E504" i="27"/>
  <c r="E505" i="27"/>
  <c r="E506" i="27"/>
  <c r="E507" i="27"/>
  <c r="E508" i="27"/>
  <c r="E509" i="27"/>
  <c r="E510" i="27"/>
  <c r="E511" i="27"/>
  <c r="E512" i="27"/>
  <c r="E513" i="27"/>
  <c r="E514" i="27"/>
  <c r="E515" i="27"/>
  <c r="E516" i="27"/>
  <c r="E517" i="27"/>
  <c r="E518" i="27"/>
  <c r="E519" i="27"/>
  <c r="E520" i="27"/>
  <c r="E521" i="27"/>
  <c r="E522" i="27"/>
  <c r="E523" i="27"/>
  <c r="E524" i="27"/>
  <c r="D4" i="27"/>
  <c r="E4" i="27" s="1"/>
  <c r="E5" i="26"/>
  <c r="E6" i="26"/>
  <c r="E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57" i="26"/>
  <c r="E58" i="26"/>
  <c r="E59" i="26"/>
  <c r="E60" i="26"/>
  <c r="E61" i="26"/>
  <c r="E62" i="26"/>
  <c r="E63" i="26"/>
  <c r="E64" i="26"/>
  <c r="E65" i="26"/>
  <c r="E66" i="26"/>
  <c r="E67" i="26"/>
  <c r="E68" i="26"/>
  <c r="E69" i="26"/>
  <c r="E70" i="26"/>
  <c r="E71" i="26"/>
  <c r="E72" i="26"/>
  <c r="E73" i="26"/>
  <c r="E74" i="26"/>
  <c r="E75" i="26"/>
  <c r="E76" i="26"/>
  <c r="E77" i="26"/>
  <c r="E78" i="26"/>
  <c r="E79" i="26"/>
  <c r="E80" i="26"/>
  <c r="E81" i="26"/>
  <c r="E82" i="26"/>
  <c r="E83" i="26"/>
  <c r="E84" i="26"/>
  <c r="E85" i="26"/>
  <c r="E86" i="26"/>
  <c r="E87" i="26"/>
  <c r="E88" i="26"/>
  <c r="E89" i="26"/>
  <c r="E90" i="26"/>
  <c r="E91" i="26"/>
  <c r="E92" i="26"/>
  <c r="E93" i="26"/>
  <c r="E94" i="26"/>
  <c r="E95" i="26"/>
  <c r="E96" i="26"/>
  <c r="E97" i="26"/>
  <c r="E98" i="26"/>
  <c r="E99" i="26"/>
  <c r="E100" i="26"/>
  <c r="E101" i="26"/>
  <c r="E102" i="26"/>
  <c r="E103" i="26"/>
  <c r="E104" i="26"/>
  <c r="E105" i="26"/>
  <c r="E106" i="26"/>
  <c r="E107" i="26"/>
  <c r="E108" i="26"/>
  <c r="E109" i="26"/>
  <c r="E110" i="26"/>
  <c r="E111" i="26"/>
  <c r="E112" i="26"/>
  <c r="E113" i="26"/>
  <c r="E114" i="26"/>
  <c r="E115" i="26"/>
  <c r="E116" i="26"/>
  <c r="E117" i="26"/>
  <c r="E118" i="26"/>
  <c r="E119" i="26"/>
  <c r="E120" i="26"/>
  <c r="E121" i="26"/>
  <c r="E122" i="26"/>
  <c r="E123" i="26"/>
  <c r="E124" i="26"/>
  <c r="E125" i="26"/>
  <c r="E126" i="26"/>
  <c r="E127" i="26"/>
  <c r="E128" i="26"/>
  <c r="E129" i="26"/>
  <c r="E130" i="26"/>
  <c r="E131" i="26"/>
  <c r="E132" i="26"/>
  <c r="E133" i="26"/>
  <c r="E134" i="26"/>
  <c r="E135" i="26"/>
  <c r="E136" i="26"/>
  <c r="E137" i="26"/>
  <c r="E138" i="26"/>
  <c r="E139" i="26"/>
  <c r="E140" i="26"/>
  <c r="E141" i="26"/>
  <c r="E142" i="26"/>
  <c r="E143" i="26"/>
  <c r="E144" i="26"/>
  <c r="E145" i="26"/>
  <c r="E146" i="26"/>
  <c r="E147" i="26"/>
  <c r="E148" i="26"/>
  <c r="E149" i="26"/>
  <c r="E150" i="26"/>
  <c r="E151" i="26"/>
  <c r="E152" i="26"/>
  <c r="E153" i="26"/>
  <c r="E154" i="26"/>
  <c r="E155" i="26"/>
  <c r="E156" i="26"/>
  <c r="E158" i="26"/>
  <c r="E159" i="26"/>
  <c r="E160" i="26"/>
  <c r="E161" i="26"/>
  <c r="E162" i="26"/>
  <c r="E163" i="26"/>
  <c r="E164" i="26"/>
  <c r="E165" i="26"/>
  <c r="E166" i="26"/>
  <c r="E167" i="26"/>
  <c r="E168" i="26"/>
  <c r="E169" i="26"/>
  <c r="E170" i="26"/>
  <c r="E171" i="26"/>
  <c r="E172" i="26"/>
  <c r="E173" i="26"/>
  <c r="E174" i="26"/>
  <c r="E175" i="26"/>
  <c r="E176" i="26"/>
  <c r="E177" i="26"/>
  <c r="E178" i="26"/>
  <c r="E179" i="26"/>
  <c r="E180" i="26"/>
  <c r="E182" i="26"/>
  <c r="E183" i="26"/>
  <c r="E184" i="26"/>
  <c r="E185" i="26"/>
  <c r="E186" i="26"/>
  <c r="E187" i="26"/>
  <c r="E188" i="26"/>
  <c r="E189" i="26"/>
  <c r="E190" i="26"/>
  <c r="E191" i="26"/>
  <c r="E192" i="26"/>
  <c r="E193" i="26"/>
  <c r="E194" i="26"/>
  <c r="E195" i="26"/>
  <c r="E196" i="26"/>
  <c r="E197" i="26"/>
  <c r="E198" i="26"/>
  <c r="E199" i="26"/>
  <c r="E200" i="26"/>
  <c r="E201" i="26"/>
  <c r="E202" i="26"/>
  <c r="E203" i="26"/>
  <c r="E204" i="26"/>
  <c r="E205" i="26"/>
  <c r="E206" i="26"/>
  <c r="E207" i="26"/>
  <c r="E208" i="26"/>
  <c r="E209" i="26"/>
  <c r="E210" i="26"/>
  <c r="E211" i="26"/>
  <c r="E212" i="26"/>
  <c r="E214" i="26"/>
  <c r="E215" i="26"/>
  <c r="E216" i="26"/>
  <c r="E217" i="26"/>
  <c r="E218" i="26"/>
  <c r="E219" i="26"/>
  <c r="E220" i="26"/>
  <c r="E221" i="26"/>
  <c r="E222" i="26"/>
  <c r="E224" i="26"/>
  <c r="E225" i="26"/>
  <c r="E226" i="26"/>
  <c r="E227" i="26"/>
  <c r="E228" i="26"/>
  <c r="E229" i="26"/>
  <c r="E230" i="26"/>
  <c r="E231" i="26"/>
  <c r="E232" i="26"/>
  <c r="E233" i="26"/>
  <c r="E234" i="26"/>
  <c r="E235" i="26"/>
  <c r="E236" i="26"/>
  <c r="E237" i="26"/>
  <c r="E238" i="26"/>
  <c r="E239" i="26"/>
  <c r="E240" i="26"/>
  <c r="E241" i="26"/>
  <c r="E242" i="26"/>
  <c r="E243" i="26"/>
  <c r="E244" i="26"/>
  <c r="E245" i="26"/>
  <c r="E246" i="26"/>
  <c r="E247" i="26"/>
  <c r="E248" i="26"/>
  <c r="E249" i="26"/>
  <c r="E250" i="26"/>
  <c r="E251" i="26"/>
  <c r="E252" i="26"/>
  <c r="E253" i="26"/>
  <c r="E254" i="26"/>
  <c r="E255" i="26"/>
  <c r="E256" i="26"/>
  <c r="E257" i="26"/>
  <c r="E258" i="26"/>
  <c r="E259" i="26"/>
  <c r="E260" i="26"/>
  <c r="E261" i="26"/>
  <c r="E262" i="26"/>
  <c r="E263" i="26"/>
  <c r="E264" i="26"/>
  <c r="E265" i="26"/>
  <c r="E266" i="26"/>
  <c r="E267" i="26"/>
  <c r="E268" i="26"/>
  <c r="E269" i="26"/>
  <c r="E270" i="26"/>
  <c r="E271" i="26"/>
  <c r="E272" i="26"/>
  <c r="E273" i="26"/>
  <c r="E274" i="26"/>
  <c r="E275" i="26"/>
  <c r="E276" i="26"/>
  <c r="E277" i="26"/>
  <c r="E278" i="26"/>
  <c r="E279" i="26"/>
  <c r="E280" i="26"/>
  <c r="E281" i="26"/>
  <c r="E282" i="26"/>
  <c r="E283" i="26"/>
  <c r="E284" i="26"/>
  <c r="E285" i="26"/>
  <c r="E286" i="26"/>
  <c r="E287" i="26"/>
  <c r="E288" i="26"/>
  <c r="E289" i="26"/>
  <c r="E290" i="26"/>
  <c r="E291" i="26"/>
  <c r="E292" i="26"/>
  <c r="E293" i="26"/>
  <c r="E294" i="26"/>
  <c r="E295" i="26"/>
  <c r="E296" i="26"/>
  <c r="E297" i="26"/>
  <c r="E299" i="26"/>
  <c r="E300" i="26"/>
  <c r="E301" i="26"/>
  <c r="E302" i="26"/>
  <c r="E303" i="26"/>
  <c r="E304" i="26"/>
  <c r="E305" i="26"/>
  <c r="E306" i="26"/>
  <c r="E307" i="26"/>
  <c r="E308" i="26"/>
  <c r="E309" i="26"/>
  <c r="E311" i="26"/>
  <c r="E312" i="26"/>
  <c r="E313" i="26"/>
  <c r="E314" i="26"/>
  <c r="E315" i="26"/>
  <c r="E316" i="26"/>
  <c r="E317" i="26"/>
  <c r="E318" i="26"/>
  <c r="E319" i="26"/>
  <c r="E320" i="26"/>
  <c r="E321" i="26"/>
  <c r="E322" i="26"/>
  <c r="E323" i="26"/>
  <c r="E324" i="26"/>
  <c r="E325" i="26"/>
  <c r="E326" i="26"/>
  <c r="E327" i="26"/>
  <c r="E328" i="26"/>
  <c r="E329" i="26"/>
  <c r="E330" i="26"/>
  <c r="E331" i="26"/>
  <c r="E332" i="26"/>
  <c r="E333" i="26"/>
  <c r="E334" i="26"/>
  <c r="E335" i="26"/>
  <c r="E336" i="26"/>
  <c r="E337" i="26"/>
  <c r="E338" i="26"/>
  <c r="E339" i="26"/>
  <c r="E340" i="26"/>
  <c r="E341" i="26"/>
  <c r="E342" i="26"/>
  <c r="E343" i="26"/>
  <c r="E344" i="26"/>
  <c r="E345" i="26"/>
  <c r="E351" i="26"/>
  <c r="E352" i="26"/>
  <c r="E353" i="26"/>
  <c r="E354" i="26"/>
  <c r="E355" i="26"/>
  <c r="E356" i="26"/>
  <c r="E357" i="26"/>
  <c r="E358" i="26"/>
  <c r="E359" i="26"/>
  <c r="E361" i="26"/>
  <c r="E362" i="26"/>
  <c r="E363" i="26"/>
  <c r="E364" i="26"/>
  <c r="E365" i="26"/>
  <c r="E366" i="26"/>
  <c r="E367" i="26"/>
  <c r="E368" i="26"/>
  <c r="E369" i="26"/>
  <c r="E370" i="26"/>
  <c r="E371" i="26"/>
  <c r="E372" i="26"/>
  <c r="E373" i="26"/>
  <c r="E374" i="26"/>
  <c r="E375" i="26"/>
  <c r="E376" i="26"/>
  <c r="E377" i="26"/>
  <c r="E378" i="26"/>
  <c r="E379" i="26"/>
  <c r="E380" i="26"/>
  <c r="E381" i="26"/>
  <c r="E382" i="26"/>
  <c r="E383" i="26"/>
  <c r="E384" i="26"/>
  <c r="E385" i="26"/>
  <c r="E386" i="26"/>
  <c r="E387" i="26"/>
  <c r="E388" i="26"/>
  <c r="E389" i="26"/>
  <c r="E390" i="26"/>
  <c r="E391" i="26"/>
  <c r="E392" i="26"/>
  <c r="E393" i="26"/>
  <c r="E394" i="26"/>
  <c r="E395" i="26"/>
  <c r="E396" i="26"/>
  <c r="E397" i="26"/>
  <c r="E398" i="26"/>
  <c r="E399" i="26"/>
  <c r="E400" i="26"/>
  <c r="E401" i="26"/>
  <c r="E402" i="26"/>
  <c r="E403" i="26"/>
  <c r="E404" i="26"/>
  <c r="E405" i="26"/>
  <c r="E406" i="26"/>
  <c r="E407" i="26"/>
  <c r="E408" i="26"/>
  <c r="E409" i="26"/>
  <c r="E410" i="26"/>
  <c r="E411" i="26"/>
  <c r="E412" i="26"/>
  <c r="E413" i="26"/>
  <c r="E414" i="26"/>
  <c r="E415" i="26"/>
  <c r="E416" i="26"/>
  <c r="E417" i="26"/>
  <c r="E418" i="26"/>
  <c r="E419" i="26"/>
  <c r="E420" i="26"/>
  <c r="E421" i="26"/>
  <c r="E422" i="26"/>
  <c r="E423" i="26"/>
  <c r="E424" i="26"/>
  <c r="E425" i="26"/>
  <c r="E426" i="26"/>
  <c r="E427" i="26"/>
  <c r="E428" i="26"/>
  <c r="E429" i="26"/>
  <c r="E430" i="26"/>
  <c r="E431" i="26"/>
  <c r="E432" i="26"/>
  <c r="E433" i="26"/>
  <c r="E434" i="26"/>
  <c r="E435" i="26"/>
  <c r="E436" i="26"/>
  <c r="E437" i="26"/>
  <c r="E438" i="26"/>
  <c r="E439" i="26"/>
  <c r="E440" i="26"/>
  <c r="E441" i="26"/>
  <c r="E442" i="26"/>
  <c r="E443" i="26"/>
  <c r="E444" i="26"/>
  <c r="E445" i="26"/>
  <c r="E446" i="26"/>
  <c r="E447" i="26"/>
  <c r="E448" i="26"/>
  <c r="E449" i="26"/>
  <c r="E450" i="26"/>
  <c r="E451" i="26"/>
  <c r="E452" i="26"/>
  <c r="E453" i="26"/>
  <c r="E454" i="26"/>
  <c r="E455" i="26"/>
  <c r="E456" i="26"/>
  <c r="E457" i="26"/>
  <c r="E458" i="26"/>
  <c r="E459" i="26"/>
  <c r="E460" i="26"/>
  <c r="E461" i="26"/>
  <c r="E462" i="26"/>
  <c r="E463" i="26"/>
  <c r="E464" i="26"/>
  <c r="D4" i="26"/>
  <c r="E4" i="26" s="1"/>
  <c r="E5" i="25"/>
  <c r="E6" i="25"/>
  <c r="E7" i="25"/>
  <c r="E8" i="25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6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E252" i="25"/>
  <c r="E253" i="25"/>
  <c r="E254" i="25"/>
  <c r="E255" i="25"/>
  <c r="E256" i="25"/>
  <c r="E257" i="25"/>
  <c r="E258" i="25"/>
  <c r="E259" i="25"/>
  <c r="E260" i="25"/>
  <c r="E261" i="25"/>
  <c r="E262" i="25"/>
  <c r="E263" i="25"/>
  <c r="E264" i="25"/>
  <c r="E265" i="25"/>
  <c r="E266" i="25"/>
  <c r="E267" i="25"/>
  <c r="E268" i="25"/>
  <c r="E269" i="25"/>
  <c r="E270" i="25"/>
  <c r="E271" i="25"/>
  <c r="E272" i="25"/>
  <c r="E273" i="25"/>
  <c r="E274" i="25"/>
  <c r="E275" i="25"/>
  <c r="E276" i="25"/>
  <c r="E277" i="25"/>
  <c r="E278" i="25"/>
  <c r="E279" i="25"/>
  <c r="E280" i="25"/>
  <c r="E281" i="25"/>
  <c r="E282" i="25"/>
  <c r="E283" i="25"/>
  <c r="E284" i="25"/>
  <c r="E285" i="25"/>
  <c r="E286" i="25"/>
  <c r="E287" i="25"/>
  <c r="E288" i="25"/>
  <c r="E289" i="25"/>
  <c r="E290" i="25"/>
  <c r="E291" i="25"/>
  <c r="E292" i="25"/>
  <c r="E293" i="25"/>
  <c r="E294" i="25"/>
  <c r="E295" i="25"/>
  <c r="E296" i="25"/>
  <c r="E297" i="25"/>
  <c r="E298" i="25"/>
  <c r="E299" i="25"/>
  <c r="E300" i="25"/>
  <c r="E301" i="25"/>
  <c r="E302" i="25"/>
  <c r="E303" i="25"/>
  <c r="E304" i="25"/>
  <c r="E305" i="25"/>
  <c r="E306" i="25"/>
  <c r="E307" i="25"/>
  <c r="E308" i="25"/>
  <c r="E309" i="25"/>
  <c r="E310" i="25"/>
  <c r="E311" i="25"/>
  <c r="E312" i="25"/>
  <c r="E313" i="25"/>
  <c r="E314" i="25"/>
  <c r="E315" i="25"/>
  <c r="E316" i="25"/>
  <c r="E317" i="25"/>
  <c r="E318" i="25"/>
  <c r="E319" i="25"/>
  <c r="E320" i="25"/>
  <c r="E321" i="25"/>
  <c r="E322" i="25"/>
  <c r="E323" i="25"/>
  <c r="E324" i="25"/>
  <c r="E325" i="25"/>
  <c r="E326" i="25"/>
  <c r="E327" i="25"/>
  <c r="E328" i="25"/>
  <c r="E329" i="25"/>
  <c r="E330" i="25"/>
  <c r="E331" i="25"/>
  <c r="E332" i="25"/>
  <c r="E333" i="25"/>
  <c r="E334" i="25"/>
  <c r="E335" i="25"/>
  <c r="E336" i="25"/>
  <c r="E337" i="25"/>
  <c r="E338" i="25"/>
  <c r="E339" i="25"/>
  <c r="E340" i="25"/>
  <c r="E341" i="25"/>
  <c r="E342" i="25"/>
  <c r="E343" i="25"/>
  <c r="E344" i="25"/>
  <c r="E345" i="25"/>
  <c r="E346" i="25"/>
  <c r="E347" i="25"/>
  <c r="E348" i="25"/>
  <c r="E349" i="25"/>
  <c r="E350" i="25"/>
  <c r="E351" i="25"/>
  <c r="E352" i="25"/>
  <c r="E353" i="25"/>
  <c r="E354" i="25"/>
  <c r="E355" i="25"/>
  <c r="E356" i="25"/>
  <c r="E357" i="25"/>
  <c r="E358" i="25"/>
  <c r="E359" i="25"/>
  <c r="E360" i="25"/>
  <c r="E361" i="25"/>
  <c r="E362" i="25"/>
  <c r="E363" i="25"/>
  <c r="E364" i="25"/>
  <c r="E365" i="25"/>
  <c r="E366" i="25"/>
  <c r="E367" i="25"/>
  <c r="E368" i="25"/>
  <c r="E369" i="25"/>
  <c r="E370" i="25"/>
  <c r="E371" i="25"/>
  <c r="E372" i="25"/>
  <c r="E373" i="25"/>
  <c r="E374" i="25"/>
  <c r="E375" i="25"/>
  <c r="E376" i="25"/>
  <c r="E377" i="25"/>
  <c r="E378" i="25"/>
  <c r="E379" i="25"/>
  <c r="E380" i="25"/>
  <c r="E381" i="25"/>
  <c r="E382" i="25"/>
  <c r="E383" i="25"/>
  <c r="E384" i="25"/>
  <c r="E385" i="25"/>
  <c r="E386" i="25"/>
  <c r="E387" i="25"/>
  <c r="E388" i="25"/>
  <c r="E389" i="25"/>
  <c r="E390" i="25"/>
  <c r="E391" i="25"/>
  <c r="E392" i="25"/>
  <c r="E393" i="25"/>
  <c r="E394" i="25"/>
  <c r="E395" i="25"/>
  <c r="E396" i="25"/>
  <c r="E397" i="25"/>
  <c r="E398" i="25"/>
  <c r="E399" i="25"/>
  <c r="E400" i="25"/>
  <c r="E401" i="25"/>
  <c r="E402" i="25"/>
  <c r="E403" i="25"/>
  <c r="E404" i="25"/>
  <c r="E405" i="25"/>
  <c r="E406" i="25"/>
  <c r="E407" i="25"/>
  <c r="E408" i="25"/>
  <c r="E409" i="25"/>
  <c r="E410" i="25"/>
  <c r="E411" i="25"/>
  <c r="E412" i="25"/>
  <c r="E413" i="25"/>
  <c r="E414" i="25"/>
  <c r="E415" i="25"/>
  <c r="D4" i="25"/>
  <c r="E4" i="25" s="1"/>
  <c r="F4" i="25" s="1"/>
  <c r="E5" i="24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24" i="24"/>
  <c r="E25" i="24"/>
  <c r="E26" i="24"/>
  <c r="E27" i="24"/>
  <c r="E28" i="24"/>
  <c r="E29" i="24"/>
  <c r="E30" i="24"/>
  <c r="E31" i="24"/>
  <c r="E32" i="24"/>
  <c r="E33" i="24"/>
  <c r="E34" i="24"/>
  <c r="E35" i="24"/>
  <c r="E36" i="24"/>
  <c r="E37" i="24"/>
  <c r="E38" i="24"/>
  <c r="E39" i="24"/>
  <c r="E40" i="24"/>
  <c r="E41" i="24"/>
  <c r="E42" i="24"/>
  <c r="E43" i="24"/>
  <c r="E44" i="24"/>
  <c r="E45" i="24"/>
  <c r="E46" i="24"/>
  <c r="E47" i="24"/>
  <c r="E48" i="24"/>
  <c r="E49" i="24"/>
  <c r="E50" i="24"/>
  <c r="E51" i="24"/>
  <c r="E52" i="24"/>
  <c r="E53" i="24"/>
  <c r="E54" i="24"/>
  <c r="E55" i="24"/>
  <c r="E56" i="24"/>
  <c r="E57" i="24"/>
  <c r="E58" i="24"/>
  <c r="E59" i="24"/>
  <c r="E60" i="24"/>
  <c r="E61" i="24"/>
  <c r="E62" i="24"/>
  <c r="E63" i="24"/>
  <c r="E64" i="24"/>
  <c r="E65" i="24"/>
  <c r="E66" i="24"/>
  <c r="E67" i="24"/>
  <c r="E68" i="24"/>
  <c r="E69" i="24"/>
  <c r="E70" i="24"/>
  <c r="E71" i="24"/>
  <c r="E72" i="24"/>
  <c r="E73" i="24"/>
  <c r="E74" i="24"/>
  <c r="E75" i="24"/>
  <c r="E76" i="24"/>
  <c r="E77" i="24"/>
  <c r="E78" i="24"/>
  <c r="E79" i="24"/>
  <c r="E80" i="24"/>
  <c r="E81" i="24"/>
  <c r="E82" i="24"/>
  <c r="E83" i="24"/>
  <c r="E84" i="24"/>
  <c r="E85" i="24"/>
  <c r="E86" i="24"/>
  <c r="E87" i="24"/>
  <c r="E88" i="24"/>
  <c r="E89" i="24"/>
  <c r="E90" i="24"/>
  <c r="E91" i="24"/>
  <c r="E92" i="24"/>
  <c r="E93" i="24"/>
  <c r="E94" i="24"/>
  <c r="E95" i="24"/>
  <c r="E96" i="24"/>
  <c r="E97" i="24"/>
  <c r="E98" i="24"/>
  <c r="E99" i="24"/>
  <c r="E100" i="24"/>
  <c r="E101" i="24"/>
  <c r="E102" i="24"/>
  <c r="E103" i="24"/>
  <c r="E104" i="24"/>
  <c r="E105" i="24"/>
  <c r="E106" i="24"/>
  <c r="E107" i="24"/>
  <c r="E108" i="24"/>
  <c r="E109" i="24"/>
  <c r="E110" i="24"/>
  <c r="E111" i="24"/>
  <c r="E112" i="24"/>
  <c r="E113" i="24"/>
  <c r="E114" i="24"/>
  <c r="E115" i="24"/>
  <c r="E116" i="24"/>
  <c r="E117" i="24"/>
  <c r="E118" i="24"/>
  <c r="E119" i="24"/>
  <c r="E120" i="24"/>
  <c r="E121" i="24"/>
  <c r="E122" i="24"/>
  <c r="E123" i="24"/>
  <c r="E124" i="24"/>
  <c r="E125" i="24"/>
  <c r="E126" i="24"/>
  <c r="E127" i="24"/>
  <c r="E128" i="24"/>
  <c r="E129" i="24"/>
  <c r="E130" i="24"/>
  <c r="E131" i="24"/>
  <c r="E132" i="24"/>
  <c r="E133" i="24"/>
  <c r="E134" i="24"/>
  <c r="E135" i="24"/>
  <c r="E136" i="24"/>
  <c r="E137" i="24"/>
  <c r="E138" i="24"/>
  <c r="E139" i="24"/>
  <c r="E140" i="24"/>
  <c r="E141" i="24"/>
  <c r="E142" i="24"/>
  <c r="E143" i="24"/>
  <c r="E144" i="24"/>
  <c r="E145" i="24"/>
  <c r="E146" i="24"/>
  <c r="E147" i="24"/>
  <c r="E148" i="24"/>
  <c r="E149" i="24"/>
  <c r="E150" i="24"/>
  <c r="E151" i="24"/>
  <c r="E152" i="24"/>
  <c r="E153" i="24"/>
  <c r="E154" i="24"/>
  <c r="E155" i="24"/>
  <c r="E156" i="24"/>
  <c r="E157" i="24"/>
  <c r="E158" i="24"/>
  <c r="E159" i="24"/>
  <c r="E160" i="24"/>
  <c r="E161" i="24"/>
  <c r="E162" i="24"/>
  <c r="E163" i="24"/>
  <c r="E164" i="24"/>
  <c r="E165" i="24"/>
  <c r="E166" i="24"/>
  <c r="E167" i="24"/>
  <c r="E168" i="24"/>
  <c r="E169" i="24"/>
  <c r="E170" i="24"/>
  <c r="E171" i="24"/>
  <c r="E172" i="24"/>
  <c r="E173" i="24"/>
  <c r="E174" i="24"/>
  <c r="E175" i="24"/>
  <c r="E176" i="24"/>
  <c r="E177" i="24"/>
  <c r="E178" i="24"/>
  <c r="E179" i="24"/>
  <c r="E180" i="24"/>
  <c r="E181" i="24"/>
  <c r="E182" i="24"/>
  <c r="E183" i="24"/>
  <c r="E184" i="24"/>
  <c r="E185" i="24"/>
  <c r="E186" i="24"/>
  <c r="E187" i="24"/>
  <c r="E188" i="24"/>
  <c r="E189" i="24"/>
  <c r="E190" i="24"/>
  <c r="E191" i="24"/>
  <c r="E192" i="24"/>
  <c r="E193" i="24"/>
  <c r="E194" i="24"/>
  <c r="E195" i="24"/>
  <c r="E196" i="24"/>
  <c r="E197" i="24"/>
  <c r="E198" i="24"/>
  <c r="E199" i="24"/>
  <c r="E200" i="24"/>
  <c r="E201" i="24"/>
  <c r="E202" i="24"/>
  <c r="E203" i="24"/>
  <c r="E204" i="24"/>
  <c r="E205" i="24"/>
  <c r="E206" i="24"/>
  <c r="E207" i="24"/>
  <c r="E208" i="24"/>
  <c r="E209" i="24"/>
  <c r="E210" i="24"/>
  <c r="E211" i="24"/>
  <c r="E212" i="24"/>
  <c r="E213" i="24"/>
  <c r="E214" i="24"/>
  <c r="E215" i="24"/>
  <c r="E216" i="24"/>
  <c r="E217" i="24"/>
  <c r="E218" i="24"/>
  <c r="E219" i="24"/>
  <c r="E220" i="24"/>
  <c r="E221" i="24"/>
  <c r="E222" i="24"/>
  <c r="E223" i="24"/>
  <c r="E224" i="24"/>
  <c r="E225" i="24"/>
  <c r="E226" i="24"/>
  <c r="E227" i="24"/>
  <c r="E228" i="24"/>
  <c r="E229" i="24"/>
  <c r="E230" i="24"/>
  <c r="E231" i="24"/>
  <c r="E232" i="24"/>
  <c r="E233" i="24"/>
  <c r="E234" i="24"/>
  <c r="E235" i="24"/>
  <c r="E236" i="24"/>
  <c r="E237" i="24"/>
  <c r="E238" i="24"/>
  <c r="E239" i="24"/>
  <c r="E240" i="24"/>
  <c r="E241" i="24"/>
  <c r="E242" i="24"/>
  <c r="E243" i="24"/>
  <c r="E244" i="24"/>
  <c r="E245" i="24"/>
  <c r="E246" i="24"/>
  <c r="E247" i="24"/>
  <c r="E248" i="24"/>
  <c r="E249" i="24"/>
  <c r="E250" i="24"/>
  <c r="E251" i="24"/>
  <c r="E252" i="24"/>
  <c r="E253" i="24"/>
  <c r="E254" i="24"/>
  <c r="E255" i="24"/>
  <c r="E256" i="24"/>
  <c r="E257" i="24"/>
  <c r="E258" i="24"/>
  <c r="E259" i="24"/>
  <c r="E260" i="24"/>
  <c r="E261" i="24"/>
  <c r="E262" i="24"/>
  <c r="E263" i="24"/>
  <c r="E264" i="24"/>
  <c r="E265" i="24"/>
  <c r="E266" i="24"/>
  <c r="E267" i="24"/>
  <c r="E268" i="24"/>
  <c r="E269" i="24"/>
  <c r="E270" i="24"/>
  <c r="E271" i="24"/>
  <c r="E272" i="24"/>
  <c r="E273" i="24"/>
  <c r="E274" i="24"/>
  <c r="E275" i="24"/>
  <c r="E276" i="24"/>
  <c r="E277" i="24"/>
  <c r="E278" i="24"/>
  <c r="E279" i="24"/>
  <c r="E280" i="24"/>
  <c r="E281" i="24"/>
  <c r="E282" i="24"/>
  <c r="E283" i="24"/>
  <c r="E284" i="24"/>
  <c r="E285" i="24"/>
  <c r="E286" i="24"/>
  <c r="E287" i="24"/>
  <c r="E288" i="24"/>
  <c r="E289" i="24"/>
  <c r="E290" i="24"/>
  <c r="E291" i="24"/>
  <c r="E292" i="24"/>
  <c r="E293" i="24"/>
  <c r="E294" i="24"/>
  <c r="E295" i="24"/>
  <c r="E296" i="24"/>
  <c r="E297" i="24"/>
  <c r="E298" i="24"/>
  <c r="E299" i="24"/>
  <c r="E300" i="24"/>
  <c r="E301" i="24"/>
  <c r="E302" i="24"/>
  <c r="E303" i="24"/>
  <c r="E304" i="24"/>
  <c r="E305" i="24"/>
  <c r="E306" i="24"/>
  <c r="E307" i="24"/>
  <c r="E308" i="24"/>
  <c r="E309" i="24"/>
  <c r="E310" i="24"/>
  <c r="E311" i="24"/>
  <c r="E312" i="24"/>
  <c r="E313" i="24"/>
  <c r="E314" i="24"/>
  <c r="E315" i="24"/>
  <c r="E316" i="24"/>
  <c r="E317" i="24"/>
  <c r="E318" i="24"/>
  <c r="E319" i="24"/>
  <c r="E320" i="24"/>
  <c r="E321" i="24"/>
  <c r="E322" i="24"/>
  <c r="E323" i="24"/>
  <c r="E324" i="24"/>
  <c r="E325" i="24"/>
  <c r="E326" i="24"/>
  <c r="E327" i="24"/>
  <c r="E328" i="24"/>
  <c r="E329" i="24"/>
  <c r="E330" i="24"/>
  <c r="E331" i="24"/>
  <c r="E332" i="24"/>
  <c r="E333" i="24"/>
  <c r="E334" i="24"/>
  <c r="E335" i="24"/>
  <c r="E336" i="24"/>
  <c r="E337" i="24"/>
  <c r="E338" i="24"/>
  <c r="E339" i="24"/>
  <c r="E340" i="24"/>
  <c r="E341" i="24"/>
  <c r="E342" i="24"/>
  <c r="E343" i="24"/>
  <c r="E344" i="24"/>
  <c r="E345" i="24"/>
  <c r="E346" i="24"/>
  <c r="E347" i="24"/>
  <c r="E348" i="24"/>
  <c r="E349" i="24"/>
  <c r="E350" i="24"/>
  <c r="E351" i="24"/>
  <c r="E352" i="24"/>
  <c r="E353" i="24"/>
  <c r="E354" i="24"/>
  <c r="E355" i="24"/>
  <c r="E356" i="24"/>
  <c r="E357" i="24"/>
  <c r="E358" i="24"/>
  <c r="E359" i="24"/>
  <c r="E360" i="24"/>
  <c r="E361" i="24"/>
  <c r="E362" i="24"/>
  <c r="E363" i="24"/>
  <c r="E364" i="24"/>
  <c r="E365" i="24"/>
  <c r="E366" i="24"/>
  <c r="E367" i="24"/>
  <c r="E368" i="24"/>
  <c r="E369" i="24"/>
  <c r="E370" i="24"/>
  <c r="E371" i="24"/>
  <c r="E372" i="24"/>
  <c r="E373" i="24"/>
  <c r="E374" i="24"/>
  <c r="E375" i="24"/>
  <c r="E376" i="24"/>
  <c r="E377" i="24"/>
  <c r="E378" i="24"/>
  <c r="E379" i="24"/>
  <c r="E380" i="24"/>
  <c r="E381" i="24"/>
  <c r="E382" i="24"/>
  <c r="E383" i="24"/>
  <c r="E384" i="24"/>
  <c r="E385" i="24"/>
  <c r="E386" i="24"/>
  <c r="E387" i="24"/>
  <c r="E388" i="24"/>
  <c r="E389" i="24"/>
  <c r="E390" i="24"/>
  <c r="E391" i="24"/>
  <c r="E392" i="24"/>
  <c r="E393" i="24"/>
  <c r="E394" i="24"/>
  <c r="E395" i="24"/>
  <c r="E396" i="24"/>
  <c r="E397" i="24"/>
  <c r="E398" i="24"/>
  <c r="E399" i="24"/>
  <c r="E400" i="24"/>
  <c r="E401" i="24"/>
  <c r="E402" i="24"/>
  <c r="E403" i="24"/>
  <c r="E404" i="24"/>
  <c r="E405" i="24"/>
  <c r="E406" i="24"/>
  <c r="E407" i="24"/>
  <c r="E408" i="24"/>
  <c r="E409" i="24"/>
  <c r="E410" i="24"/>
  <c r="E411" i="24"/>
  <c r="E412" i="24"/>
  <c r="E413" i="24"/>
  <c r="E414" i="24"/>
  <c r="E415" i="24"/>
  <c r="E416" i="24"/>
  <c r="E417" i="24"/>
  <c r="D4" i="24"/>
  <c r="E4" i="24" s="1"/>
  <c r="E5" i="23"/>
  <c r="E6" i="23"/>
  <c r="E7" i="23"/>
  <c r="E8" i="23"/>
  <c r="E9" i="23"/>
  <c r="E10" i="23"/>
  <c r="E11" i="23"/>
  <c r="E12" i="23"/>
  <c r="E13" i="23"/>
  <c r="E14" i="23"/>
  <c r="E15" i="23"/>
  <c r="E16" i="23"/>
  <c r="E17" i="23"/>
  <c r="E18" i="23"/>
  <c r="E19" i="23"/>
  <c r="E20" i="23"/>
  <c r="E21" i="23"/>
  <c r="E22" i="23"/>
  <c r="E23" i="23"/>
  <c r="E24" i="23"/>
  <c r="E25" i="23"/>
  <c r="E26" i="23"/>
  <c r="E27" i="23"/>
  <c r="E28" i="23"/>
  <c r="E29" i="23"/>
  <c r="E30" i="23"/>
  <c r="E31" i="23"/>
  <c r="E32" i="23"/>
  <c r="E33" i="23"/>
  <c r="E34" i="23"/>
  <c r="E35" i="23"/>
  <c r="E36" i="23"/>
  <c r="E37" i="23"/>
  <c r="E40" i="23"/>
  <c r="E41" i="23"/>
  <c r="E42" i="23"/>
  <c r="E43" i="23"/>
  <c r="E44" i="23"/>
  <c r="E45" i="23"/>
  <c r="E46" i="23"/>
  <c r="E47" i="23"/>
  <c r="E48" i="23"/>
  <c r="E49" i="23"/>
  <c r="E50" i="23"/>
  <c r="E51" i="23"/>
  <c r="E52" i="23"/>
  <c r="E53" i="23"/>
  <c r="E54" i="23"/>
  <c r="E55" i="23"/>
  <c r="E56" i="23"/>
  <c r="E57" i="23"/>
  <c r="E58" i="23"/>
  <c r="E59" i="23"/>
  <c r="E60" i="23"/>
  <c r="E61" i="23"/>
  <c r="E62" i="23"/>
  <c r="E63" i="23"/>
  <c r="E64" i="23"/>
  <c r="E65" i="23"/>
  <c r="E66" i="23"/>
  <c r="E67" i="23"/>
  <c r="E68" i="23"/>
  <c r="E69" i="23"/>
  <c r="E70" i="23"/>
  <c r="E71" i="23"/>
  <c r="E72" i="23"/>
  <c r="E73" i="23"/>
  <c r="E74" i="23"/>
  <c r="E75" i="23"/>
  <c r="E76" i="23"/>
  <c r="E77" i="23"/>
  <c r="E78" i="23"/>
  <c r="E79" i="23"/>
  <c r="E80" i="23"/>
  <c r="E81" i="23"/>
  <c r="E82" i="23"/>
  <c r="E83" i="23"/>
  <c r="E84" i="23"/>
  <c r="E85" i="23"/>
  <c r="E86" i="23"/>
  <c r="E87" i="23"/>
  <c r="E88" i="23"/>
  <c r="E89" i="23"/>
  <c r="E90" i="23"/>
  <c r="E91" i="23"/>
  <c r="E92" i="23"/>
  <c r="E93" i="23"/>
  <c r="E94" i="23"/>
  <c r="E95" i="23"/>
  <c r="E96" i="23"/>
  <c r="E97" i="23"/>
  <c r="E98" i="23"/>
  <c r="E99" i="23"/>
  <c r="E100" i="23"/>
  <c r="E101" i="23"/>
  <c r="E102" i="23"/>
  <c r="E103" i="23"/>
  <c r="E104" i="23"/>
  <c r="E105" i="23"/>
  <c r="E106" i="23"/>
  <c r="E107" i="23"/>
  <c r="E108" i="23"/>
  <c r="E109" i="23"/>
  <c r="E110" i="23"/>
  <c r="E111" i="23"/>
  <c r="E112" i="23"/>
  <c r="E113" i="23"/>
  <c r="E114" i="23"/>
  <c r="E115" i="23"/>
  <c r="E116" i="23"/>
  <c r="E117" i="23"/>
  <c r="E118" i="23"/>
  <c r="E119" i="23"/>
  <c r="E120" i="23"/>
  <c r="E121" i="23"/>
  <c r="E122" i="23"/>
  <c r="E123" i="23"/>
  <c r="E124" i="23"/>
  <c r="E125" i="23"/>
  <c r="E126" i="23"/>
  <c r="E127" i="23"/>
  <c r="E128" i="23"/>
  <c r="E129" i="23"/>
  <c r="E130" i="23"/>
  <c r="E131" i="23"/>
  <c r="E132" i="23"/>
  <c r="E133" i="23"/>
  <c r="E134" i="23"/>
  <c r="E135" i="23"/>
  <c r="E136" i="23"/>
  <c r="E137" i="23"/>
  <c r="E138" i="23"/>
  <c r="E139" i="23"/>
  <c r="E140" i="23"/>
  <c r="E141" i="23"/>
  <c r="E142" i="23"/>
  <c r="E143" i="23"/>
  <c r="E144" i="23"/>
  <c r="E145" i="23"/>
  <c r="E146" i="23"/>
  <c r="E147" i="23"/>
  <c r="E148" i="23"/>
  <c r="E149" i="23"/>
  <c r="E150" i="23"/>
  <c r="E151" i="23"/>
  <c r="E152" i="23"/>
  <c r="E153" i="23"/>
  <c r="E154" i="23"/>
  <c r="E155" i="23"/>
  <c r="E156" i="23"/>
  <c r="E157" i="23"/>
  <c r="E158" i="23"/>
  <c r="E159" i="23"/>
  <c r="E160" i="23"/>
  <c r="E161" i="23"/>
  <c r="E162" i="23"/>
  <c r="E163" i="23"/>
  <c r="E164" i="23"/>
  <c r="E165" i="23"/>
  <c r="E166" i="23"/>
  <c r="E167" i="23"/>
  <c r="E168" i="23"/>
  <c r="E169" i="23"/>
  <c r="E170" i="23"/>
  <c r="E171" i="23"/>
  <c r="E172" i="23"/>
  <c r="E173" i="23"/>
  <c r="E174" i="23"/>
  <c r="E175" i="23"/>
  <c r="E176" i="23"/>
  <c r="E177" i="23"/>
  <c r="E178" i="23"/>
  <c r="E179" i="23"/>
  <c r="E180" i="23"/>
  <c r="E181" i="23"/>
  <c r="E182" i="23"/>
  <c r="E183" i="23"/>
  <c r="E184" i="23"/>
  <c r="E185" i="23"/>
  <c r="E186" i="23"/>
  <c r="E187" i="23"/>
  <c r="E188" i="23"/>
  <c r="E189" i="23"/>
  <c r="E190" i="23"/>
  <c r="E191" i="23"/>
  <c r="E192" i="23"/>
  <c r="E193" i="23"/>
  <c r="E194" i="23"/>
  <c r="E195" i="23"/>
  <c r="E196" i="23"/>
  <c r="E197" i="23"/>
  <c r="E198" i="23"/>
  <c r="E199" i="23"/>
  <c r="E200" i="23"/>
  <c r="E201" i="23"/>
  <c r="E202" i="23"/>
  <c r="E203" i="23"/>
  <c r="E204" i="23"/>
  <c r="E205" i="23"/>
  <c r="E206" i="23"/>
  <c r="E207" i="23"/>
  <c r="E208" i="23"/>
  <c r="E209" i="23"/>
  <c r="E210" i="23"/>
  <c r="E211" i="23"/>
  <c r="E212" i="23"/>
  <c r="E213" i="23"/>
  <c r="E214" i="23"/>
  <c r="E215" i="23"/>
  <c r="E216" i="23"/>
  <c r="E217" i="23"/>
  <c r="E218" i="23"/>
  <c r="E219" i="23"/>
  <c r="E220" i="23"/>
  <c r="E221" i="23"/>
  <c r="E222" i="23"/>
  <c r="E225" i="23"/>
  <c r="E226" i="23"/>
  <c r="E227" i="23"/>
  <c r="E228" i="23"/>
  <c r="E229" i="23"/>
  <c r="E230" i="23"/>
  <c r="E231" i="23"/>
  <c r="E232" i="23"/>
  <c r="E233" i="23"/>
  <c r="E234" i="23"/>
  <c r="E235" i="23"/>
  <c r="E236" i="23"/>
  <c r="E237" i="23"/>
  <c r="E238" i="23"/>
  <c r="E239" i="23"/>
  <c r="E240" i="23"/>
  <c r="E241" i="23"/>
  <c r="E242" i="23"/>
  <c r="E243" i="23"/>
  <c r="E244" i="23"/>
  <c r="E247" i="23"/>
  <c r="E248" i="23"/>
  <c r="E249" i="23"/>
  <c r="E250" i="23"/>
  <c r="E251" i="23"/>
  <c r="E252" i="23"/>
  <c r="E253" i="23"/>
  <c r="E254" i="23"/>
  <c r="E255" i="23"/>
  <c r="E256" i="23"/>
  <c r="E257" i="23"/>
  <c r="E258" i="23"/>
  <c r="E259" i="23"/>
  <c r="E260" i="23"/>
  <c r="E261" i="23"/>
  <c r="E262" i="23"/>
  <c r="E263" i="23"/>
  <c r="E264" i="23"/>
  <c r="E265" i="23"/>
  <c r="E266" i="23"/>
  <c r="E267" i="23"/>
  <c r="E268" i="23"/>
  <c r="E269" i="23"/>
  <c r="E270" i="23"/>
  <c r="E271" i="23"/>
  <c r="E272" i="23"/>
  <c r="E273" i="23"/>
  <c r="E274" i="23"/>
  <c r="E275" i="23"/>
  <c r="E276" i="23"/>
  <c r="E277" i="23"/>
  <c r="E278" i="23"/>
  <c r="E279" i="23"/>
  <c r="E280" i="23"/>
  <c r="E281" i="23"/>
  <c r="E282" i="23"/>
  <c r="E283" i="23"/>
  <c r="E284" i="23"/>
  <c r="E285" i="23"/>
  <c r="E286" i="23"/>
  <c r="E287" i="23"/>
  <c r="E288" i="23"/>
  <c r="E289" i="23"/>
  <c r="E290" i="23"/>
  <c r="E291" i="23"/>
  <c r="E292" i="23"/>
  <c r="E293" i="23"/>
  <c r="E294" i="23"/>
  <c r="E295" i="23"/>
  <c r="E296" i="23"/>
  <c r="E297" i="23"/>
  <c r="E298" i="23"/>
  <c r="E300" i="23"/>
  <c r="E301" i="23"/>
  <c r="E302" i="23"/>
  <c r="E303" i="23"/>
  <c r="E304" i="23"/>
  <c r="E305" i="23"/>
  <c r="E306" i="23"/>
  <c r="E307" i="23"/>
  <c r="E308" i="23"/>
  <c r="E309" i="23"/>
  <c r="E310" i="23"/>
  <c r="E311" i="23"/>
  <c r="E312" i="23"/>
  <c r="E313" i="23"/>
  <c r="E314" i="23"/>
  <c r="E315" i="23"/>
  <c r="E316" i="23"/>
  <c r="E317" i="23"/>
  <c r="E318" i="23"/>
  <c r="E319" i="23"/>
  <c r="E320" i="23"/>
  <c r="E321" i="23"/>
  <c r="E322" i="23"/>
  <c r="E323" i="23"/>
  <c r="E324" i="23"/>
  <c r="E325" i="23"/>
  <c r="E326" i="23"/>
  <c r="E327" i="23"/>
  <c r="E328" i="23"/>
  <c r="E329" i="23"/>
  <c r="E330" i="23"/>
  <c r="E331" i="23"/>
  <c r="E332" i="23"/>
  <c r="E333" i="23"/>
  <c r="E334" i="23"/>
  <c r="E335" i="23"/>
  <c r="E336" i="23"/>
  <c r="E337" i="23"/>
  <c r="E338" i="23"/>
  <c r="E339" i="23"/>
  <c r="E340" i="23"/>
  <c r="E341" i="23"/>
  <c r="E342" i="23"/>
  <c r="E343" i="23"/>
  <c r="E344" i="23"/>
  <c r="E345" i="23"/>
  <c r="E346" i="23"/>
  <c r="E347" i="23"/>
  <c r="E348" i="23"/>
  <c r="E349" i="23"/>
  <c r="E350" i="23"/>
  <c r="E351" i="23"/>
  <c r="E352" i="23"/>
  <c r="E353" i="23"/>
  <c r="E354" i="23"/>
  <c r="E355" i="23"/>
  <c r="E356" i="23"/>
  <c r="E357" i="23"/>
  <c r="E358" i="23"/>
  <c r="E359" i="23"/>
  <c r="E360" i="23"/>
  <c r="E361" i="23"/>
  <c r="E362" i="23"/>
  <c r="E363" i="23"/>
  <c r="E364" i="23"/>
  <c r="E365" i="23"/>
  <c r="E366" i="23"/>
  <c r="E367" i="23"/>
  <c r="E368" i="23"/>
  <c r="E369" i="23"/>
  <c r="E370" i="23"/>
  <c r="E371" i="23"/>
  <c r="E372" i="23"/>
  <c r="E373" i="23"/>
  <c r="E374" i="23"/>
  <c r="E375" i="23"/>
  <c r="E376" i="23"/>
  <c r="E377" i="23"/>
  <c r="E378" i="23"/>
  <c r="E379" i="23"/>
  <c r="E380" i="23"/>
  <c r="E381" i="23"/>
  <c r="E382" i="23"/>
  <c r="E383" i="23"/>
  <c r="E384" i="23"/>
  <c r="E385" i="23"/>
  <c r="E386" i="23"/>
  <c r="E387" i="23"/>
  <c r="E388" i="23"/>
  <c r="E389" i="23"/>
  <c r="E390" i="23"/>
  <c r="E391" i="23"/>
  <c r="E392" i="23"/>
  <c r="E393" i="23"/>
  <c r="E394" i="23"/>
  <c r="E395" i="23"/>
  <c r="E396" i="23"/>
  <c r="E398" i="23"/>
  <c r="E399" i="23"/>
  <c r="E400" i="23"/>
  <c r="E401" i="23"/>
  <c r="E402" i="23"/>
  <c r="E403" i="23"/>
  <c r="E404" i="23"/>
  <c r="E405" i="23"/>
  <c r="E406" i="23"/>
  <c r="E407" i="23"/>
  <c r="E408" i="23"/>
  <c r="E409" i="23"/>
  <c r="E410" i="23"/>
  <c r="E411" i="23"/>
  <c r="E412" i="23"/>
  <c r="E413" i="23"/>
  <c r="E414" i="23"/>
  <c r="E415" i="23"/>
  <c r="D4" i="23"/>
  <c r="E4" i="23" s="1"/>
  <c r="F4" i="23" s="1"/>
  <c r="E5" i="22"/>
  <c r="E6" i="22"/>
  <c r="E7" i="22"/>
  <c r="E8" i="22"/>
  <c r="E9" i="22"/>
  <c r="E10" i="22"/>
  <c r="E11" i="22"/>
  <c r="E12" i="22"/>
  <c r="E13" i="22"/>
  <c r="E14" i="22"/>
  <c r="E15" i="22"/>
  <c r="E16" i="22"/>
  <c r="E17" i="22"/>
  <c r="E18" i="22"/>
  <c r="E19" i="22"/>
  <c r="E20" i="22"/>
  <c r="E21" i="22"/>
  <c r="E22" i="22"/>
  <c r="E23" i="22"/>
  <c r="E24" i="22"/>
  <c r="E25" i="22"/>
  <c r="E26" i="22"/>
  <c r="E27" i="22"/>
  <c r="E28" i="22"/>
  <c r="E29" i="22"/>
  <c r="E30" i="22"/>
  <c r="E31" i="22"/>
  <c r="E32" i="22"/>
  <c r="E33" i="22"/>
  <c r="E34" i="22"/>
  <c r="E35" i="22"/>
  <c r="E36" i="22"/>
  <c r="E37" i="22"/>
  <c r="E38" i="22"/>
  <c r="E39" i="22"/>
  <c r="E40" i="22"/>
  <c r="E41" i="22"/>
  <c r="E42" i="22"/>
  <c r="E43" i="22"/>
  <c r="E44" i="22"/>
  <c r="E45" i="22"/>
  <c r="E46" i="22"/>
  <c r="E47" i="22"/>
  <c r="E48" i="22"/>
  <c r="E49" i="22"/>
  <c r="E50" i="22"/>
  <c r="E51" i="22"/>
  <c r="E52" i="22"/>
  <c r="E53" i="22"/>
  <c r="E54" i="22"/>
  <c r="E55" i="22"/>
  <c r="E56" i="22"/>
  <c r="E57" i="22"/>
  <c r="E58" i="22"/>
  <c r="E59" i="22"/>
  <c r="E60" i="22"/>
  <c r="E61" i="22"/>
  <c r="E62" i="22"/>
  <c r="E63" i="22"/>
  <c r="E64" i="22"/>
  <c r="E65" i="22"/>
  <c r="E66" i="22"/>
  <c r="E67" i="22"/>
  <c r="E68" i="22"/>
  <c r="E69" i="22"/>
  <c r="E70" i="22"/>
  <c r="E71" i="22"/>
  <c r="E72" i="22"/>
  <c r="E73" i="22"/>
  <c r="E74" i="22"/>
  <c r="E75" i="22"/>
  <c r="E76" i="22"/>
  <c r="E77" i="22"/>
  <c r="E78" i="22"/>
  <c r="E79" i="22"/>
  <c r="E80" i="22"/>
  <c r="E81" i="22"/>
  <c r="E82" i="22"/>
  <c r="E83" i="22"/>
  <c r="E84" i="22"/>
  <c r="E85" i="22"/>
  <c r="E86" i="22"/>
  <c r="E87" i="22"/>
  <c r="E88" i="22"/>
  <c r="E89" i="22"/>
  <c r="E90" i="22"/>
  <c r="E91" i="22"/>
  <c r="E92" i="22"/>
  <c r="E93" i="22"/>
  <c r="E94" i="22"/>
  <c r="E95" i="22"/>
  <c r="E96" i="22"/>
  <c r="E97" i="22"/>
  <c r="E98" i="22"/>
  <c r="E99" i="22"/>
  <c r="E100" i="22"/>
  <c r="E101" i="22"/>
  <c r="E102" i="22"/>
  <c r="E103" i="22"/>
  <c r="E104" i="22"/>
  <c r="E105" i="22"/>
  <c r="E106" i="22"/>
  <c r="E107" i="22"/>
  <c r="E108" i="22"/>
  <c r="E109" i="22"/>
  <c r="E110" i="22"/>
  <c r="E111" i="22"/>
  <c r="E112" i="22"/>
  <c r="E113" i="22"/>
  <c r="E114" i="22"/>
  <c r="E115" i="22"/>
  <c r="E116" i="22"/>
  <c r="E117" i="22"/>
  <c r="E118" i="22"/>
  <c r="E119" i="22"/>
  <c r="E120" i="22"/>
  <c r="E121" i="22"/>
  <c r="E122" i="22"/>
  <c r="E123" i="22"/>
  <c r="E124" i="22"/>
  <c r="E125" i="22"/>
  <c r="E126" i="22"/>
  <c r="E127" i="22"/>
  <c r="E128" i="22"/>
  <c r="E129" i="22"/>
  <c r="E130" i="22"/>
  <c r="E131" i="22"/>
  <c r="E132" i="22"/>
  <c r="E133" i="22"/>
  <c r="E134" i="22"/>
  <c r="E135" i="22"/>
  <c r="E136" i="22"/>
  <c r="E137" i="22"/>
  <c r="E138" i="22"/>
  <c r="E139" i="22"/>
  <c r="E140" i="22"/>
  <c r="E141" i="22"/>
  <c r="E142" i="22"/>
  <c r="E143" i="22"/>
  <c r="E144" i="22"/>
  <c r="E145" i="22"/>
  <c r="E146" i="22"/>
  <c r="E147" i="22"/>
  <c r="E148" i="22"/>
  <c r="E149" i="22"/>
  <c r="E150" i="22"/>
  <c r="E151" i="22"/>
  <c r="E152" i="22"/>
  <c r="E153" i="22"/>
  <c r="E154" i="22"/>
  <c r="E155" i="22"/>
  <c r="E156" i="22"/>
  <c r="E157" i="22"/>
  <c r="E158" i="22"/>
  <c r="E159" i="22"/>
  <c r="E160" i="22"/>
  <c r="E161" i="22"/>
  <c r="E162" i="22"/>
  <c r="E163" i="22"/>
  <c r="E164" i="22"/>
  <c r="E165" i="22"/>
  <c r="E166" i="22"/>
  <c r="E167" i="22"/>
  <c r="E168" i="22"/>
  <c r="E169" i="22"/>
  <c r="E170" i="22"/>
  <c r="E171" i="22"/>
  <c r="E172" i="22"/>
  <c r="E173" i="22"/>
  <c r="E174" i="22"/>
  <c r="E175" i="22"/>
  <c r="E176" i="22"/>
  <c r="E177" i="22"/>
  <c r="E178" i="22"/>
  <c r="E179" i="22"/>
  <c r="E180" i="22"/>
  <c r="E181" i="22"/>
  <c r="E182" i="22"/>
  <c r="E183" i="22"/>
  <c r="E184" i="22"/>
  <c r="E185" i="22"/>
  <c r="E186" i="22"/>
  <c r="E187" i="22"/>
  <c r="E188" i="22"/>
  <c r="E189" i="22"/>
  <c r="E190" i="22"/>
  <c r="E191" i="22"/>
  <c r="E192" i="22"/>
  <c r="E193" i="22"/>
  <c r="E194" i="22"/>
  <c r="E195" i="22"/>
  <c r="E196" i="22"/>
  <c r="E197" i="22"/>
  <c r="E198" i="22"/>
  <c r="E199" i="22"/>
  <c r="E200" i="22"/>
  <c r="E201" i="22"/>
  <c r="E202" i="22"/>
  <c r="E203" i="22"/>
  <c r="E204" i="22"/>
  <c r="E205" i="22"/>
  <c r="E206" i="22"/>
  <c r="E207" i="22"/>
  <c r="E208" i="22"/>
  <c r="E209" i="22"/>
  <c r="E210" i="22"/>
  <c r="E211" i="22"/>
  <c r="E212" i="22"/>
  <c r="E213" i="22"/>
  <c r="E214" i="22"/>
  <c r="E215" i="22"/>
  <c r="E216" i="22"/>
  <c r="E217" i="22"/>
  <c r="E218" i="22"/>
  <c r="E219" i="22"/>
  <c r="E220" i="22"/>
  <c r="E221" i="22"/>
  <c r="E222" i="22"/>
  <c r="E223" i="22"/>
  <c r="E224" i="22"/>
  <c r="E225" i="22"/>
  <c r="E226" i="22"/>
  <c r="E227" i="22"/>
  <c r="E228" i="22"/>
  <c r="E229" i="22"/>
  <c r="E230" i="22"/>
  <c r="E231" i="22"/>
  <c r="E232" i="22"/>
  <c r="E233" i="22"/>
  <c r="E234" i="22"/>
  <c r="E235" i="22"/>
  <c r="E236" i="22"/>
  <c r="E237" i="22"/>
  <c r="E238" i="22"/>
  <c r="E239" i="22"/>
  <c r="E240" i="22"/>
  <c r="E241" i="22"/>
  <c r="E242" i="22"/>
  <c r="E243" i="22"/>
  <c r="E244" i="22"/>
  <c r="E245" i="22"/>
  <c r="E246" i="22"/>
  <c r="E247" i="22"/>
  <c r="E248" i="22"/>
  <c r="E249" i="22"/>
  <c r="E250" i="22"/>
  <c r="E251" i="22"/>
  <c r="E252" i="22"/>
  <c r="E253" i="22"/>
  <c r="E254" i="22"/>
  <c r="E255" i="22"/>
  <c r="E256" i="22"/>
  <c r="E257" i="22"/>
  <c r="E258" i="22"/>
  <c r="E259" i="22"/>
  <c r="E260" i="22"/>
  <c r="E265" i="22"/>
  <c r="E266" i="22"/>
  <c r="E267" i="22"/>
  <c r="E268" i="22"/>
  <c r="E269" i="22"/>
  <c r="E270" i="22"/>
  <c r="E271" i="22"/>
  <c r="E272" i="22"/>
  <c r="E273" i="22"/>
  <c r="E274" i="22"/>
  <c r="E275" i="22"/>
  <c r="E276" i="22"/>
  <c r="E277" i="22"/>
  <c r="E278" i="22"/>
  <c r="E279" i="22"/>
  <c r="E280" i="22"/>
  <c r="E281" i="22"/>
  <c r="E283" i="22"/>
  <c r="E284" i="22"/>
  <c r="E285" i="22"/>
  <c r="E286" i="22"/>
  <c r="E287" i="22"/>
  <c r="E288" i="22"/>
  <c r="E289" i="22"/>
  <c r="E290" i="22"/>
  <c r="E291" i="22"/>
  <c r="E292" i="22"/>
  <c r="E293" i="22"/>
  <c r="E294" i="22"/>
  <c r="E295" i="22"/>
  <c r="E296" i="22"/>
  <c r="E297" i="22"/>
  <c r="E298" i="22"/>
  <c r="E299" i="22"/>
  <c r="E300" i="22"/>
  <c r="E301" i="22"/>
  <c r="E302" i="22"/>
  <c r="E303" i="22"/>
  <c r="E304" i="22"/>
  <c r="E305" i="22"/>
  <c r="E306" i="22"/>
  <c r="E307" i="22"/>
  <c r="E308" i="22"/>
  <c r="E309" i="22"/>
  <c r="E310" i="22"/>
  <c r="E311" i="22"/>
  <c r="E312" i="22"/>
  <c r="E313" i="22"/>
  <c r="E314" i="22"/>
  <c r="E315" i="22"/>
  <c r="E316" i="22"/>
  <c r="E317" i="22"/>
  <c r="E318" i="22"/>
  <c r="E319" i="22"/>
  <c r="E320" i="22"/>
  <c r="E321" i="22"/>
  <c r="E322" i="22"/>
  <c r="E323" i="22"/>
  <c r="E324" i="22"/>
  <c r="E325" i="22"/>
  <c r="E326" i="22"/>
  <c r="E327" i="22"/>
  <c r="E328" i="22"/>
  <c r="E330" i="22"/>
  <c r="E331" i="22"/>
  <c r="E332" i="22"/>
  <c r="E333" i="22"/>
  <c r="E334" i="22"/>
  <c r="E335" i="22"/>
  <c r="E336" i="22"/>
  <c r="E337" i="22"/>
  <c r="E338" i="22"/>
  <c r="E339" i="22"/>
  <c r="E340" i="22"/>
  <c r="E341" i="22"/>
  <c r="E342" i="22"/>
  <c r="E343" i="22"/>
  <c r="E344" i="22"/>
  <c r="E345" i="22"/>
  <c r="E346" i="22"/>
  <c r="E347" i="22"/>
  <c r="E348" i="22"/>
  <c r="E349" i="22"/>
  <c r="E350" i="22"/>
  <c r="E351" i="22"/>
  <c r="E352" i="22"/>
  <c r="E353" i="22"/>
  <c r="E354" i="22"/>
  <c r="E355" i="22"/>
  <c r="E356" i="22"/>
  <c r="E357" i="22"/>
  <c r="E358" i="22"/>
  <c r="E359" i="22"/>
  <c r="E360" i="22"/>
  <c r="E361" i="22"/>
  <c r="E362" i="22"/>
  <c r="E363" i="22"/>
  <c r="E364" i="22"/>
  <c r="E365" i="22"/>
  <c r="E366" i="22"/>
  <c r="E367" i="22"/>
  <c r="E368" i="22"/>
  <c r="E369" i="22"/>
  <c r="E370" i="22"/>
  <c r="E371" i="22"/>
  <c r="E372" i="22"/>
  <c r="E373" i="22"/>
  <c r="E374" i="22"/>
  <c r="E375" i="22"/>
  <c r="E376" i="22"/>
  <c r="E377" i="22"/>
  <c r="E378" i="22"/>
  <c r="E379" i="22"/>
  <c r="E380" i="22"/>
  <c r="E381" i="22"/>
  <c r="E382" i="22"/>
  <c r="E383" i="22"/>
  <c r="E384" i="22"/>
  <c r="E385" i="22"/>
  <c r="E386" i="22"/>
  <c r="E387" i="22"/>
  <c r="E388" i="22"/>
  <c r="E389" i="22"/>
  <c r="E390" i="22"/>
  <c r="E391" i="22"/>
  <c r="E392" i="22"/>
  <c r="E393" i="22"/>
  <c r="E394" i="22"/>
  <c r="E395" i="22"/>
  <c r="E396" i="22"/>
  <c r="E397" i="22"/>
  <c r="E398" i="22"/>
  <c r="E399" i="22"/>
  <c r="E400" i="22"/>
  <c r="E401" i="22"/>
  <c r="E402" i="22"/>
  <c r="E403" i="22"/>
  <c r="E404" i="22"/>
  <c r="E405" i="22"/>
  <c r="E406" i="22"/>
  <c r="E407" i="22"/>
  <c r="E408" i="22"/>
  <c r="E409" i="22"/>
  <c r="E410" i="22"/>
  <c r="E411" i="22"/>
  <c r="E412" i="22"/>
  <c r="E413" i="22"/>
  <c r="E414" i="22"/>
  <c r="E415" i="22"/>
  <c r="E416" i="22"/>
  <c r="E417" i="22"/>
  <c r="E418" i="22"/>
  <c r="E419" i="22"/>
  <c r="E420" i="22"/>
  <c r="E421" i="22"/>
  <c r="E422" i="22"/>
  <c r="E423" i="22"/>
  <c r="E424" i="22"/>
  <c r="E425" i="22"/>
  <c r="E426" i="22"/>
  <c r="E427" i="22"/>
  <c r="E428" i="22"/>
  <c r="E429" i="22"/>
  <c r="D4" i="22"/>
  <c r="E4" i="22" s="1"/>
  <c r="E9" i="21"/>
  <c r="E10" i="21"/>
  <c r="E11" i="21"/>
  <c r="E23" i="21"/>
  <c r="E24" i="21"/>
  <c r="E25" i="21"/>
  <c r="E26" i="21"/>
  <c r="E27" i="21"/>
  <c r="E28" i="21"/>
  <c r="E29" i="21"/>
  <c r="E30" i="21"/>
  <c r="E34" i="21"/>
  <c r="E35" i="21"/>
  <c r="E36" i="21"/>
  <c r="E37" i="21"/>
  <c r="E38" i="21"/>
  <c r="E39" i="21"/>
  <c r="E40" i="21"/>
  <c r="E41" i="21"/>
  <c r="E42" i="21"/>
  <c r="E43" i="21"/>
  <c r="E44" i="21"/>
  <c r="E45" i="21"/>
  <c r="E46" i="21"/>
  <c r="E47" i="21"/>
  <c r="E48" i="21"/>
  <c r="E49" i="21"/>
  <c r="E50" i="21"/>
  <c r="E51" i="21"/>
  <c r="E52" i="21"/>
  <c r="E53" i="21"/>
  <c r="E54" i="21"/>
  <c r="E55" i="21"/>
  <c r="E56" i="21"/>
  <c r="E57" i="21"/>
  <c r="E58" i="21"/>
  <c r="E59" i="21"/>
  <c r="E60" i="21"/>
  <c r="E61" i="21"/>
  <c r="E62" i="21"/>
  <c r="E63" i="21"/>
  <c r="E64" i="21"/>
  <c r="E65" i="21"/>
  <c r="E66" i="21"/>
  <c r="E67" i="21"/>
  <c r="E68" i="21"/>
  <c r="E69" i="21"/>
  <c r="E70" i="21"/>
  <c r="E71" i="21"/>
  <c r="E72" i="21"/>
  <c r="E73" i="21"/>
  <c r="E74" i="21"/>
  <c r="E75" i="21"/>
  <c r="E76" i="21"/>
  <c r="E77" i="21"/>
  <c r="E78" i="21"/>
  <c r="E79" i="21"/>
  <c r="E80" i="21"/>
  <c r="E81" i="21"/>
  <c r="E82" i="21"/>
  <c r="E83" i="21"/>
  <c r="E84" i="21"/>
  <c r="E85" i="21"/>
  <c r="E86" i="21"/>
  <c r="E87" i="21"/>
  <c r="E88" i="21"/>
  <c r="E89" i="21"/>
  <c r="E90" i="21"/>
  <c r="E91" i="21"/>
  <c r="E92" i="21"/>
  <c r="E93" i="21"/>
  <c r="E94" i="21"/>
  <c r="E95" i="21"/>
  <c r="E96" i="21"/>
  <c r="E97" i="21"/>
  <c r="E98" i="21"/>
  <c r="E99" i="21"/>
  <c r="E100" i="21"/>
  <c r="E101" i="21"/>
  <c r="E102" i="21"/>
  <c r="E103" i="21"/>
  <c r="E104" i="21"/>
  <c r="E105" i="21"/>
  <c r="E106" i="21"/>
  <c r="E107" i="21"/>
  <c r="E108" i="21"/>
  <c r="E109" i="21"/>
  <c r="E110" i="21"/>
  <c r="E111" i="21"/>
  <c r="E112" i="21"/>
  <c r="E113" i="21"/>
  <c r="E114" i="21"/>
  <c r="E115" i="21"/>
  <c r="E116" i="21"/>
  <c r="E117" i="21"/>
  <c r="E118" i="21"/>
  <c r="E119" i="21"/>
  <c r="E120" i="21"/>
  <c r="E121" i="21"/>
  <c r="E122" i="21"/>
  <c r="E123" i="21"/>
  <c r="E124" i="21"/>
  <c r="E125" i="21"/>
  <c r="E126" i="21"/>
  <c r="E127" i="21"/>
  <c r="E128" i="21"/>
  <c r="E129" i="21"/>
  <c r="E130" i="21"/>
  <c r="E131" i="21"/>
  <c r="E132" i="21"/>
  <c r="E133" i="21"/>
  <c r="E134" i="21"/>
  <c r="E135" i="21"/>
  <c r="E136" i="21"/>
  <c r="E137" i="21"/>
  <c r="E138" i="21"/>
  <c r="E139" i="21"/>
  <c r="E141" i="21"/>
  <c r="E142" i="21"/>
  <c r="E143" i="21"/>
  <c r="E144" i="21"/>
  <c r="E145" i="21"/>
  <c r="E146" i="21"/>
  <c r="E147" i="21"/>
  <c r="E148" i="21"/>
  <c r="E149" i="21"/>
  <c r="E150" i="21"/>
  <c r="E151" i="21"/>
  <c r="E152" i="21"/>
  <c r="E153" i="21"/>
  <c r="E154" i="21"/>
  <c r="E155" i="21"/>
  <c r="E156" i="21"/>
  <c r="E157" i="21"/>
  <c r="E158" i="21"/>
  <c r="E159" i="21"/>
  <c r="E160" i="21"/>
  <c r="E161" i="21"/>
  <c r="E162" i="21"/>
  <c r="E163" i="21"/>
  <c r="E164" i="21"/>
  <c r="E165" i="21"/>
  <c r="E166" i="21"/>
  <c r="E167" i="21"/>
  <c r="E168" i="21"/>
  <c r="E169" i="21"/>
  <c r="E170" i="21"/>
  <c r="E171" i="21"/>
  <c r="E172" i="21"/>
  <c r="E173" i="21"/>
  <c r="E174" i="21"/>
  <c r="E175" i="21"/>
  <c r="E176" i="21"/>
  <c r="E177" i="21"/>
  <c r="E178" i="21"/>
  <c r="E179" i="21"/>
  <c r="E180" i="21"/>
  <c r="E181" i="21"/>
  <c r="E182" i="21"/>
  <c r="E183" i="21"/>
  <c r="E184" i="21"/>
  <c r="E185" i="21"/>
  <c r="E186" i="21"/>
  <c r="E187" i="21"/>
  <c r="E188" i="21"/>
  <c r="E189" i="21"/>
  <c r="E190" i="21"/>
  <c r="E191" i="21"/>
  <c r="E192" i="21"/>
  <c r="E193" i="21"/>
  <c r="E194" i="21"/>
  <c r="E195" i="21"/>
  <c r="E196" i="21"/>
  <c r="E197" i="21"/>
  <c r="E198" i="21"/>
  <c r="E199" i="21"/>
  <c r="E200" i="21"/>
  <c r="E201" i="21"/>
  <c r="E202" i="21"/>
  <c r="E203" i="21"/>
  <c r="E204" i="21"/>
  <c r="E205" i="21"/>
  <c r="E206" i="21"/>
  <c r="E207" i="21"/>
  <c r="E208" i="21"/>
  <c r="E209" i="21"/>
  <c r="E210" i="21"/>
  <c r="E211" i="21"/>
  <c r="E212" i="21"/>
  <c r="E213" i="21"/>
  <c r="E214" i="21"/>
  <c r="E215" i="21"/>
  <c r="E216" i="21"/>
  <c r="E217" i="21"/>
  <c r="E218" i="21"/>
  <c r="E219" i="21"/>
  <c r="E220" i="21"/>
  <c r="E221" i="21"/>
  <c r="E222" i="21"/>
  <c r="E223" i="21"/>
  <c r="E224" i="21"/>
  <c r="E225" i="21"/>
  <c r="E226" i="21"/>
  <c r="E227" i="21"/>
  <c r="E228" i="21"/>
  <c r="E229" i="21"/>
  <c r="E230" i="21"/>
  <c r="E231" i="21"/>
  <c r="E232" i="21"/>
  <c r="E233" i="21"/>
  <c r="E234" i="21"/>
  <c r="E235" i="21"/>
  <c r="E236" i="21"/>
  <c r="E237" i="21"/>
  <c r="E238" i="21"/>
  <c r="E239" i="21"/>
  <c r="E240" i="21"/>
  <c r="E241" i="21"/>
  <c r="E242" i="21"/>
  <c r="E243" i="21"/>
  <c r="E244" i="21"/>
  <c r="E245" i="21"/>
  <c r="E250" i="21"/>
  <c r="E251" i="21"/>
  <c r="E252" i="21"/>
  <c r="E253" i="21"/>
  <c r="E254" i="21"/>
  <c r="E255" i="21"/>
  <c r="E256" i="21"/>
  <c r="E257" i="21"/>
  <c r="E258" i="21"/>
  <c r="E259" i="21"/>
  <c r="E260" i="21"/>
  <c r="E261" i="21"/>
  <c r="E262" i="21"/>
  <c r="E263" i="21"/>
  <c r="E264" i="21"/>
  <c r="E265" i="21"/>
  <c r="E266" i="21"/>
  <c r="E267" i="21"/>
  <c r="E268" i="21"/>
  <c r="E269" i="21"/>
  <c r="E270" i="21"/>
  <c r="E271" i="21"/>
  <c r="E272" i="21"/>
  <c r="E273" i="21"/>
  <c r="E274" i="21"/>
  <c r="E275" i="21"/>
  <c r="E276" i="21"/>
  <c r="E277" i="21"/>
  <c r="E278" i="21"/>
  <c r="E279" i="21"/>
  <c r="E280" i="21"/>
  <c r="E281" i="21"/>
  <c r="E282" i="21"/>
  <c r="E283" i="21"/>
  <c r="E284" i="21"/>
  <c r="E285" i="21"/>
  <c r="E286" i="21"/>
  <c r="E287" i="21"/>
  <c r="E288" i="21"/>
  <c r="E289" i="21"/>
  <c r="E290" i="21"/>
  <c r="E291" i="21"/>
  <c r="E292" i="21"/>
  <c r="E293" i="21"/>
  <c r="E294" i="21"/>
  <c r="E295" i="21"/>
  <c r="E296" i="21"/>
  <c r="E297" i="21"/>
  <c r="E298" i="21"/>
  <c r="E299" i="21"/>
  <c r="E300" i="21"/>
  <c r="E301" i="21"/>
  <c r="E302" i="21"/>
  <c r="E303" i="21"/>
  <c r="E304" i="21"/>
  <c r="E305" i="21"/>
  <c r="E306" i="21"/>
  <c r="E307" i="21"/>
  <c r="E308" i="21"/>
  <c r="E309" i="21"/>
  <c r="E310" i="21"/>
  <c r="E311" i="21"/>
  <c r="E312" i="21"/>
  <c r="E313" i="21"/>
  <c r="E314" i="21"/>
  <c r="E315" i="21"/>
  <c r="E316" i="21"/>
  <c r="E317" i="21"/>
  <c r="E318" i="21"/>
  <c r="E319" i="21"/>
  <c r="E320" i="21"/>
  <c r="E321" i="21"/>
  <c r="E322" i="21"/>
  <c r="E323" i="21"/>
  <c r="E324" i="21"/>
  <c r="E325" i="21"/>
  <c r="E326" i="21"/>
  <c r="E327" i="21"/>
  <c r="E328" i="21"/>
  <c r="E329" i="21"/>
  <c r="E330" i="21"/>
  <c r="E331" i="21"/>
  <c r="E332" i="21"/>
  <c r="E333" i="21"/>
  <c r="E334" i="21"/>
  <c r="E335" i="21"/>
  <c r="E336" i="21"/>
  <c r="E337" i="21"/>
  <c r="E338" i="21"/>
  <c r="E339" i="21"/>
  <c r="E340" i="21"/>
  <c r="E341" i="21"/>
  <c r="E342" i="21"/>
  <c r="E343" i="21"/>
  <c r="E344" i="21"/>
  <c r="E345" i="21"/>
  <c r="E346" i="21"/>
  <c r="E347" i="21"/>
  <c r="E348" i="21"/>
  <c r="E349" i="21"/>
  <c r="E350" i="21"/>
  <c r="E351" i="21"/>
  <c r="E352" i="21"/>
  <c r="E353" i="21"/>
  <c r="E354" i="21"/>
  <c r="E355" i="21"/>
  <c r="E356" i="21"/>
  <c r="E357" i="21"/>
  <c r="E358" i="21"/>
  <c r="E359" i="21"/>
  <c r="E360" i="21"/>
  <c r="E361" i="21"/>
  <c r="E362" i="21"/>
  <c r="E363" i="21"/>
  <c r="E364" i="21"/>
  <c r="E365" i="21"/>
  <c r="E366" i="21"/>
  <c r="E367" i="21"/>
  <c r="E368" i="21"/>
  <c r="E369" i="21"/>
  <c r="E370" i="21"/>
  <c r="E372" i="21"/>
  <c r="E373" i="21"/>
  <c r="E374" i="21"/>
  <c r="E375" i="21"/>
  <c r="E376" i="21"/>
  <c r="E377" i="21"/>
  <c r="E378" i="21"/>
  <c r="E379" i="21"/>
  <c r="E380" i="21"/>
  <c r="E381" i="21"/>
  <c r="E382" i="21"/>
  <c r="E383" i="21"/>
  <c r="E384" i="21"/>
  <c r="E385" i="21"/>
  <c r="E386" i="21"/>
  <c r="E387" i="21"/>
  <c r="E388" i="21"/>
  <c r="E389" i="21"/>
  <c r="E390" i="21"/>
  <c r="E391" i="21"/>
  <c r="E392" i="21"/>
  <c r="E393" i="21"/>
  <c r="E394" i="21"/>
  <c r="E395" i="21"/>
  <c r="E396" i="21"/>
  <c r="E397" i="21"/>
  <c r="E398" i="21"/>
  <c r="E399" i="21"/>
  <c r="E400" i="21"/>
  <c r="E401" i="21"/>
  <c r="E402" i="21"/>
  <c r="E403" i="21"/>
  <c r="E404" i="21"/>
  <c r="E405" i="21"/>
  <c r="E406" i="21"/>
  <c r="E407" i="21"/>
  <c r="E408" i="21"/>
  <c r="E409" i="21"/>
  <c r="E410" i="21"/>
  <c r="E411" i="21"/>
  <c r="E412" i="21"/>
  <c r="E413" i="21"/>
  <c r="E414" i="21"/>
  <c r="E416" i="21"/>
  <c r="E8" i="21"/>
  <c r="D8" i="21"/>
  <c r="E5" i="20"/>
  <c r="E6" i="20"/>
  <c r="E7" i="20"/>
  <c r="E8" i="20"/>
  <c r="E9" i="20"/>
  <c r="E10" i="20"/>
  <c r="E11" i="20"/>
  <c r="E12" i="20"/>
  <c r="E13" i="20"/>
  <c r="E14" i="20"/>
  <c r="E15" i="20"/>
  <c r="E16" i="20"/>
  <c r="E17" i="20"/>
  <c r="E18" i="20"/>
  <c r="E19" i="20"/>
  <c r="E20" i="20"/>
  <c r="E21" i="20"/>
  <c r="E22" i="20"/>
  <c r="E23" i="20"/>
  <c r="E24" i="20"/>
  <c r="E25" i="20"/>
  <c r="E26" i="20"/>
  <c r="E27" i="20"/>
  <c r="E28" i="20"/>
  <c r="E29" i="20"/>
  <c r="E30" i="20"/>
  <c r="E31" i="20"/>
  <c r="E32" i="20"/>
  <c r="E33" i="20"/>
  <c r="E34" i="20"/>
  <c r="E35" i="20"/>
  <c r="E36" i="20"/>
  <c r="E37" i="20"/>
  <c r="E38" i="20"/>
  <c r="E39" i="20"/>
  <c r="E40" i="20"/>
  <c r="E41" i="20"/>
  <c r="E42" i="20"/>
  <c r="E43" i="20"/>
  <c r="E44" i="20"/>
  <c r="E45" i="20"/>
  <c r="E46" i="20"/>
  <c r="E47" i="20"/>
  <c r="E48" i="20"/>
  <c r="E49" i="20"/>
  <c r="E50" i="20"/>
  <c r="E51" i="20"/>
  <c r="E52" i="20"/>
  <c r="E53" i="20"/>
  <c r="E54" i="20"/>
  <c r="E55" i="20"/>
  <c r="E56" i="20"/>
  <c r="E57" i="20"/>
  <c r="E58" i="20"/>
  <c r="E59" i="20"/>
  <c r="E60" i="20"/>
  <c r="E61" i="20"/>
  <c r="E62" i="20"/>
  <c r="E63" i="20"/>
  <c r="E64" i="20"/>
  <c r="E65" i="20"/>
  <c r="E66" i="20"/>
  <c r="E67" i="20"/>
  <c r="E68" i="20"/>
  <c r="E69" i="20"/>
  <c r="E70" i="20"/>
  <c r="E71" i="20"/>
  <c r="E72" i="20"/>
  <c r="E73" i="20"/>
  <c r="E74" i="20"/>
  <c r="E75" i="20"/>
  <c r="E76" i="20"/>
  <c r="E77" i="20"/>
  <c r="E78" i="20"/>
  <c r="E79" i="20"/>
  <c r="E80" i="20"/>
  <c r="E81" i="20"/>
  <c r="E82" i="20"/>
  <c r="E83" i="20"/>
  <c r="E84" i="20"/>
  <c r="E85" i="20"/>
  <c r="E86" i="20"/>
  <c r="E87" i="20"/>
  <c r="E88" i="20"/>
  <c r="E89" i="20"/>
  <c r="E90" i="20"/>
  <c r="E91" i="20"/>
  <c r="E92" i="20"/>
  <c r="E93" i="20"/>
  <c r="E94" i="20"/>
  <c r="E95" i="20"/>
  <c r="E96" i="20"/>
  <c r="E97" i="20"/>
  <c r="E98" i="20"/>
  <c r="E99" i="20"/>
  <c r="E100" i="20"/>
  <c r="E101" i="20"/>
  <c r="E102" i="20"/>
  <c r="E103" i="20"/>
  <c r="E104" i="20"/>
  <c r="E105" i="20"/>
  <c r="E106" i="20"/>
  <c r="E107" i="20"/>
  <c r="E108" i="20"/>
  <c r="E109" i="20"/>
  <c r="E110" i="20"/>
  <c r="E111" i="20"/>
  <c r="E112" i="20"/>
  <c r="E113" i="20"/>
  <c r="E114" i="20"/>
  <c r="E115" i="20"/>
  <c r="E116" i="20"/>
  <c r="E117" i="20"/>
  <c r="E118" i="20"/>
  <c r="E119" i="20"/>
  <c r="E120" i="20"/>
  <c r="E121" i="20"/>
  <c r="E122" i="20"/>
  <c r="E123" i="20"/>
  <c r="E124" i="20"/>
  <c r="E125" i="20"/>
  <c r="E126" i="20"/>
  <c r="E127" i="20"/>
  <c r="E128" i="20"/>
  <c r="E129" i="20"/>
  <c r="E130" i="20"/>
  <c r="E131" i="20"/>
  <c r="E132" i="20"/>
  <c r="E133" i="20"/>
  <c r="E134" i="20"/>
  <c r="E135" i="20"/>
  <c r="E136" i="20"/>
  <c r="E137" i="20"/>
  <c r="E138" i="20"/>
  <c r="E139" i="20"/>
  <c r="E140" i="20"/>
  <c r="E141" i="20"/>
  <c r="E142" i="20"/>
  <c r="E143" i="20"/>
  <c r="E144" i="20"/>
  <c r="E145" i="20"/>
  <c r="E146" i="20"/>
  <c r="E147" i="20"/>
  <c r="E148" i="20"/>
  <c r="E149" i="20"/>
  <c r="E150" i="20"/>
  <c r="E151" i="20"/>
  <c r="E152" i="20"/>
  <c r="E153" i="20"/>
  <c r="E154" i="20"/>
  <c r="E155" i="20"/>
  <c r="E156" i="20"/>
  <c r="E157" i="20"/>
  <c r="E158" i="20"/>
  <c r="E159" i="20"/>
  <c r="E160" i="20"/>
  <c r="E161" i="20"/>
  <c r="E162" i="20"/>
  <c r="E163" i="20"/>
  <c r="E164" i="20"/>
  <c r="E165" i="20"/>
  <c r="E166" i="20"/>
  <c r="E167" i="20"/>
  <c r="E168" i="20"/>
  <c r="E169" i="20"/>
  <c r="E170" i="20"/>
  <c r="E171" i="20"/>
  <c r="E172" i="20"/>
  <c r="E173" i="20"/>
  <c r="E174" i="20"/>
  <c r="E175" i="20"/>
  <c r="E176" i="20"/>
  <c r="E177" i="20"/>
  <c r="E178" i="20"/>
  <c r="E179" i="20"/>
  <c r="E180" i="20"/>
  <c r="E181" i="20"/>
  <c r="E182" i="20"/>
  <c r="E183" i="20"/>
  <c r="E184" i="20"/>
  <c r="E185" i="20"/>
  <c r="E186" i="20"/>
  <c r="E187" i="20"/>
  <c r="E188" i="20"/>
  <c r="E189" i="20"/>
  <c r="E190" i="20"/>
  <c r="E191" i="20"/>
  <c r="E192" i="20"/>
  <c r="E193" i="20"/>
  <c r="E194" i="20"/>
  <c r="E195" i="20"/>
  <c r="E196" i="20"/>
  <c r="E197" i="20"/>
  <c r="E198" i="20"/>
  <c r="E199" i="20"/>
  <c r="E200" i="20"/>
  <c r="E201" i="20"/>
  <c r="E202" i="20"/>
  <c r="E203" i="20"/>
  <c r="E204" i="20"/>
  <c r="E205" i="20"/>
  <c r="E206" i="20"/>
  <c r="E207" i="20"/>
  <c r="E208" i="20"/>
  <c r="E209" i="20"/>
  <c r="E210" i="20"/>
  <c r="E211" i="20"/>
  <c r="E212" i="20"/>
  <c r="E213" i="20"/>
  <c r="E214" i="20"/>
  <c r="E215" i="20"/>
  <c r="E216" i="20"/>
  <c r="E217" i="20"/>
  <c r="E218" i="20"/>
  <c r="E219" i="20"/>
  <c r="E220" i="20"/>
  <c r="E221" i="20"/>
  <c r="E222" i="20"/>
  <c r="E223" i="20"/>
  <c r="E224" i="20"/>
  <c r="E225" i="20"/>
  <c r="E226" i="20"/>
  <c r="E227" i="20"/>
  <c r="E228" i="20"/>
  <c r="E229" i="20"/>
  <c r="E230" i="20"/>
  <c r="E231" i="20"/>
  <c r="E232" i="20"/>
  <c r="E233" i="20"/>
  <c r="E234" i="20"/>
  <c r="E235" i="20"/>
  <c r="E236" i="20"/>
  <c r="E237" i="20"/>
  <c r="E238" i="20"/>
  <c r="E239" i="20"/>
  <c r="E240" i="20"/>
  <c r="E241" i="20"/>
  <c r="E242" i="20"/>
  <c r="E243" i="20"/>
  <c r="E244" i="20"/>
  <c r="E245" i="20"/>
  <c r="E246" i="20"/>
  <c r="E247" i="20"/>
  <c r="E248" i="20"/>
  <c r="E249" i="20"/>
  <c r="E250" i="20"/>
  <c r="E251" i="20"/>
  <c r="E252" i="20"/>
  <c r="E253" i="20"/>
  <c r="E254" i="20"/>
  <c r="E255" i="20"/>
  <c r="E256" i="20"/>
  <c r="E257" i="20"/>
  <c r="E258" i="20"/>
  <c r="E259" i="20"/>
  <c r="E260" i="20"/>
  <c r="E261" i="20"/>
  <c r="E262" i="20"/>
  <c r="E263" i="20"/>
  <c r="E264" i="20"/>
  <c r="E265" i="20"/>
  <c r="E266" i="20"/>
  <c r="E267" i="20"/>
  <c r="E268" i="20"/>
  <c r="E269" i="20"/>
  <c r="E270" i="20"/>
  <c r="E271" i="20"/>
  <c r="E272" i="20"/>
  <c r="E273" i="20"/>
  <c r="E274" i="20"/>
  <c r="E275" i="20"/>
  <c r="E276" i="20"/>
  <c r="E277" i="20"/>
  <c r="E278" i="20"/>
  <c r="E279" i="20"/>
  <c r="E280" i="20"/>
  <c r="E281" i="20"/>
  <c r="E282" i="20"/>
  <c r="E283" i="20"/>
  <c r="E284" i="20"/>
  <c r="E285" i="20"/>
  <c r="E286" i="20"/>
  <c r="E287" i="20"/>
  <c r="E288" i="20"/>
  <c r="E289" i="20"/>
  <c r="E290" i="20"/>
  <c r="E291" i="20"/>
  <c r="E292" i="20"/>
  <c r="E293" i="20"/>
  <c r="E294" i="20"/>
  <c r="E295" i="20"/>
  <c r="E296" i="20"/>
  <c r="E297" i="20"/>
  <c r="E298" i="20"/>
  <c r="E299" i="20"/>
  <c r="E300" i="20"/>
  <c r="E301" i="20"/>
  <c r="E302" i="20"/>
  <c r="E303" i="20"/>
  <c r="E304" i="20"/>
  <c r="E305" i="20"/>
  <c r="E306" i="20"/>
  <c r="E307" i="20"/>
  <c r="E308" i="20"/>
  <c r="E309" i="20"/>
  <c r="E310" i="20"/>
  <c r="E311" i="20"/>
  <c r="E312" i="20"/>
  <c r="E313" i="20"/>
  <c r="E314" i="20"/>
  <c r="E315" i="20"/>
  <c r="E316" i="20"/>
  <c r="E317" i="20"/>
  <c r="E318" i="20"/>
  <c r="E319" i="20"/>
  <c r="E320" i="20"/>
  <c r="E321" i="20"/>
  <c r="E322" i="20"/>
  <c r="E323" i="20"/>
  <c r="E324" i="20"/>
  <c r="E325" i="20"/>
  <c r="E326" i="20"/>
  <c r="E327" i="20"/>
  <c r="E328" i="20"/>
  <c r="E329" i="20"/>
  <c r="E330" i="20"/>
  <c r="E331" i="20"/>
  <c r="E332" i="20"/>
  <c r="E333" i="20"/>
  <c r="E334" i="20"/>
  <c r="E335" i="20"/>
  <c r="E336" i="20"/>
  <c r="E337" i="20"/>
  <c r="E338" i="20"/>
  <c r="E339" i="20"/>
  <c r="E340" i="20"/>
  <c r="E341" i="20"/>
  <c r="E342" i="20"/>
  <c r="E343" i="20"/>
  <c r="E344" i="20"/>
  <c r="E345" i="20"/>
  <c r="E346" i="20"/>
  <c r="E347" i="20"/>
  <c r="E348" i="20"/>
  <c r="E349" i="20"/>
  <c r="E350" i="20"/>
  <c r="E351" i="20"/>
  <c r="E352" i="20"/>
  <c r="E353" i="20"/>
  <c r="E354" i="20"/>
  <c r="E355" i="20"/>
  <c r="E356" i="20"/>
  <c r="E357" i="20"/>
  <c r="E358" i="20"/>
  <c r="E359" i="20"/>
  <c r="E360" i="20"/>
  <c r="E361" i="20"/>
  <c r="E362" i="20"/>
  <c r="E363" i="20"/>
  <c r="E364" i="20"/>
  <c r="E365" i="20"/>
  <c r="E366" i="20"/>
  <c r="E367" i="20"/>
  <c r="E368" i="20"/>
  <c r="E369" i="20"/>
  <c r="E370" i="20"/>
  <c r="E371" i="20"/>
  <c r="E372" i="20"/>
  <c r="E373" i="20"/>
  <c r="E374" i="20"/>
  <c r="E375" i="20"/>
  <c r="E376" i="20"/>
  <c r="E377" i="20"/>
  <c r="E378" i="20"/>
  <c r="E379" i="20"/>
  <c r="E380" i="20"/>
  <c r="E381" i="20"/>
  <c r="E382" i="20"/>
  <c r="E383" i="20"/>
  <c r="E384" i="20"/>
  <c r="E385" i="20"/>
  <c r="E386" i="20"/>
  <c r="E387" i="20"/>
  <c r="E388" i="20"/>
  <c r="E389" i="20"/>
  <c r="E390" i="20"/>
  <c r="E391" i="20"/>
  <c r="E392" i="20"/>
  <c r="E393" i="20"/>
  <c r="E394" i="20"/>
  <c r="E395" i="20"/>
  <c r="E396" i="20"/>
  <c r="E397" i="20"/>
  <c r="E398" i="20"/>
  <c r="E399" i="20"/>
  <c r="E400" i="20"/>
  <c r="E401" i="20"/>
  <c r="E402" i="20"/>
  <c r="E403" i="20"/>
  <c r="E404" i="20"/>
  <c r="E405" i="20"/>
  <c r="E406" i="20"/>
  <c r="E407" i="20"/>
  <c r="E408" i="20"/>
  <c r="E409" i="20"/>
  <c r="E410" i="20"/>
  <c r="E411" i="20"/>
  <c r="E412" i="20"/>
  <c r="E413" i="20"/>
  <c r="E414" i="20"/>
  <c r="E415" i="20"/>
  <c r="E416" i="20"/>
  <c r="E417" i="20"/>
  <c r="D4" i="20"/>
  <c r="E4" i="20" s="1"/>
  <c r="D4" i="19"/>
  <c r="E179" i="19" s="1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E21" i="18"/>
  <c r="E22" i="18"/>
  <c r="E23" i="18"/>
  <c r="E24" i="18"/>
  <c r="E25" i="18"/>
  <c r="E26" i="18"/>
  <c r="E27" i="18"/>
  <c r="E28" i="18"/>
  <c r="E29" i="18"/>
  <c r="E30" i="18"/>
  <c r="E31" i="18"/>
  <c r="E32" i="18"/>
  <c r="E33" i="18"/>
  <c r="E34" i="18"/>
  <c r="E35" i="18"/>
  <c r="E36" i="18"/>
  <c r="E37" i="18"/>
  <c r="E38" i="18"/>
  <c r="E39" i="18"/>
  <c r="E40" i="18"/>
  <c r="E41" i="18"/>
  <c r="E42" i="18"/>
  <c r="E43" i="18"/>
  <c r="E44" i="18"/>
  <c r="E45" i="18"/>
  <c r="E46" i="18"/>
  <c r="E47" i="18"/>
  <c r="E48" i="18"/>
  <c r="E49" i="18"/>
  <c r="E50" i="18"/>
  <c r="E51" i="18"/>
  <c r="E52" i="18"/>
  <c r="E53" i="18"/>
  <c r="E54" i="18"/>
  <c r="E55" i="18"/>
  <c r="E56" i="18"/>
  <c r="E57" i="18"/>
  <c r="E58" i="18"/>
  <c r="E59" i="18"/>
  <c r="E60" i="18"/>
  <c r="E61" i="18"/>
  <c r="E62" i="18"/>
  <c r="E63" i="18"/>
  <c r="E64" i="18"/>
  <c r="E65" i="18"/>
  <c r="E66" i="18"/>
  <c r="E67" i="18"/>
  <c r="E68" i="18"/>
  <c r="E69" i="18"/>
  <c r="E70" i="18"/>
  <c r="E71" i="18"/>
  <c r="E72" i="18"/>
  <c r="E73" i="18"/>
  <c r="E74" i="18"/>
  <c r="E75" i="18"/>
  <c r="E76" i="18"/>
  <c r="E77" i="18"/>
  <c r="E78" i="18"/>
  <c r="E79" i="18"/>
  <c r="E80" i="18"/>
  <c r="E81" i="18"/>
  <c r="E82" i="18"/>
  <c r="E83" i="18"/>
  <c r="E84" i="18"/>
  <c r="E85" i="18"/>
  <c r="E86" i="18"/>
  <c r="E87" i="18"/>
  <c r="E88" i="18"/>
  <c r="E89" i="18"/>
  <c r="E90" i="18"/>
  <c r="E91" i="18"/>
  <c r="E92" i="18"/>
  <c r="E93" i="18"/>
  <c r="E94" i="18"/>
  <c r="E95" i="18"/>
  <c r="E96" i="18"/>
  <c r="E97" i="18"/>
  <c r="E98" i="18"/>
  <c r="E99" i="18"/>
  <c r="E100" i="18"/>
  <c r="E101" i="18"/>
  <c r="E102" i="18"/>
  <c r="E103" i="18"/>
  <c r="E104" i="18"/>
  <c r="E105" i="18"/>
  <c r="E106" i="18"/>
  <c r="E107" i="18"/>
  <c r="E108" i="18"/>
  <c r="E109" i="18"/>
  <c r="E110" i="18"/>
  <c r="E111" i="18"/>
  <c r="E112" i="18"/>
  <c r="E113" i="18"/>
  <c r="E114" i="18"/>
  <c r="E115" i="18"/>
  <c r="E116" i="18"/>
  <c r="E117" i="18"/>
  <c r="E118" i="18"/>
  <c r="E119" i="18"/>
  <c r="E120" i="18"/>
  <c r="E121" i="18"/>
  <c r="E122" i="18"/>
  <c r="E123" i="18"/>
  <c r="E124" i="18"/>
  <c r="E125" i="18"/>
  <c r="E126" i="18"/>
  <c r="E127" i="18"/>
  <c r="E128" i="18"/>
  <c r="E129" i="18"/>
  <c r="E130" i="18"/>
  <c r="E131" i="18"/>
  <c r="E132" i="18"/>
  <c r="E133" i="18"/>
  <c r="E134" i="18"/>
  <c r="E135" i="18"/>
  <c r="E136" i="18"/>
  <c r="E137" i="18"/>
  <c r="E138" i="18"/>
  <c r="E139" i="18"/>
  <c r="E140" i="18"/>
  <c r="E141" i="18"/>
  <c r="E142" i="18"/>
  <c r="E143" i="18"/>
  <c r="E144" i="18"/>
  <c r="E145" i="18"/>
  <c r="E146" i="18"/>
  <c r="E147" i="18"/>
  <c r="E148" i="18"/>
  <c r="E149" i="18"/>
  <c r="E150" i="18"/>
  <c r="E151" i="18"/>
  <c r="E152" i="18"/>
  <c r="E153" i="18"/>
  <c r="E154" i="18"/>
  <c r="E155" i="18"/>
  <c r="E156" i="18"/>
  <c r="E157" i="18"/>
  <c r="E158" i="18"/>
  <c r="E159" i="18"/>
  <c r="E160" i="18"/>
  <c r="E161" i="18"/>
  <c r="E162" i="18"/>
  <c r="E163" i="18"/>
  <c r="E164" i="18"/>
  <c r="E165" i="18"/>
  <c r="E166" i="18"/>
  <c r="E167" i="18"/>
  <c r="E168" i="18"/>
  <c r="E169" i="18"/>
  <c r="E170" i="18"/>
  <c r="E171" i="18"/>
  <c r="E172" i="18"/>
  <c r="E173" i="18"/>
  <c r="E174" i="18"/>
  <c r="E175" i="18"/>
  <c r="E176" i="18"/>
  <c r="E177" i="18"/>
  <c r="E178" i="18"/>
  <c r="E179" i="18"/>
  <c r="E180" i="18"/>
  <c r="E181" i="18"/>
  <c r="E182" i="18"/>
  <c r="E183" i="18"/>
  <c r="E184" i="18"/>
  <c r="E185" i="18"/>
  <c r="E186" i="18"/>
  <c r="E187" i="18"/>
  <c r="E188" i="18"/>
  <c r="E189" i="18"/>
  <c r="E190" i="18"/>
  <c r="E191" i="18"/>
  <c r="E192" i="18"/>
  <c r="E193" i="18"/>
  <c r="E194" i="18"/>
  <c r="E195" i="18"/>
  <c r="E196" i="18"/>
  <c r="E197" i="18"/>
  <c r="E198" i="18"/>
  <c r="E199" i="18"/>
  <c r="E200" i="18"/>
  <c r="E201" i="18"/>
  <c r="E202" i="18"/>
  <c r="E203" i="18"/>
  <c r="E204" i="18"/>
  <c r="E205" i="18"/>
  <c r="E206" i="18"/>
  <c r="E207" i="18"/>
  <c r="E208" i="18"/>
  <c r="E209" i="18"/>
  <c r="E210" i="18"/>
  <c r="E211" i="18"/>
  <c r="E212" i="18"/>
  <c r="E213" i="18"/>
  <c r="E214" i="18"/>
  <c r="E215" i="18"/>
  <c r="E216" i="18"/>
  <c r="E217" i="18"/>
  <c r="E218" i="18"/>
  <c r="E219" i="18"/>
  <c r="E220" i="18"/>
  <c r="E221" i="18"/>
  <c r="E222" i="18"/>
  <c r="E223" i="18"/>
  <c r="E224" i="18"/>
  <c r="E225" i="18"/>
  <c r="E226" i="18"/>
  <c r="E227" i="18"/>
  <c r="E228" i="18"/>
  <c r="E229" i="18"/>
  <c r="E230" i="18"/>
  <c r="E231" i="18"/>
  <c r="E232" i="18"/>
  <c r="E233" i="18"/>
  <c r="E234" i="18"/>
  <c r="E235" i="18"/>
  <c r="E236" i="18"/>
  <c r="E237" i="18"/>
  <c r="E238" i="18"/>
  <c r="E239" i="18"/>
  <c r="E240" i="18"/>
  <c r="E241" i="18"/>
  <c r="E242" i="18"/>
  <c r="E243" i="18"/>
  <c r="E244" i="18"/>
  <c r="E245" i="18"/>
  <c r="E246" i="18"/>
  <c r="E247" i="18"/>
  <c r="E248" i="18"/>
  <c r="E249" i="18"/>
  <c r="E250" i="18"/>
  <c r="E251" i="18"/>
  <c r="E252" i="18"/>
  <c r="E253" i="18"/>
  <c r="E254" i="18"/>
  <c r="E255" i="18"/>
  <c r="E256" i="18"/>
  <c r="E257" i="18"/>
  <c r="E258" i="18"/>
  <c r="E259" i="18"/>
  <c r="E260" i="18"/>
  <c r="E261" i="18"/>
  <c r="E262" i="18"/>
  <c r="E263" i="18"/>
  <c r="E264" i="18"/>
  <c r="E265" i="18"/>
  <c r="E266" i="18"/>
  <c r="E267" i="18"/>
  <c r="E268" i="18"/>
  <c r="E269" i="18"/>
  <c r="E270" i="18"/>
  <c r="E271" i="18"/>
  <c r="E272" i="18"/>
  <c r="E273" i="18"/>
  <c r="E274" i="18"/>
  <c r="E275" i="18"/>
  <c r="E276" i="18"/>
  <c r="E277" i="18"/>
  <c r="E278" i="18"/>
  <c r="E279" i="18"/>
  <c r="E280" i="18"/>
  <c r="E281" i="18"/>
  <c r="E282" i="18"/>
  <c r="E283" i="18"/>
  <c r="E284" i="18"/>
  <c r="E285" i="18"/>
  <c r="E286" i="18"/>
  <c r="E287" i="18"/>
  <c r="E288" i="18"/>
  <c r="E289" i="18"/>
  <c r="E290" i="18"/>
  <c r="E291" i="18"/>
  <c r="E292" i="18"/>
  <c r="E293" i="18"/>
  <c r="E294" i="18"/>
  <c r="E295" i="18"/>
  <c r="E296" i="18"/>
  <c r="E297" i="18"/>
  <c r="E298" i="18"/>
  <c r="E299" i="18"/>
  <c r="E300" i="18"/>
  <c r="E301" i="18"/>
  <c r="E302" i="18"/>
  <c r="E303" i="18"/>
  <c r="E304" i="18"/>
  <c r="E305" i="18"/>
  <c r="E306" i="18"/>
  <c r="E307" i="18"/>
  <c r="E308" i="18"/>
  <c r="E309" i="18"/>
  <c r="E310" i="18"/>
  <c r="E311" i="18"/>
  <c r="E312" i="18"/>
  <c r="E313" i="18"/>
  <c r="E314" i="18"/>
  <c r="E315" i="18"/>
  <c r="E316" i="18"/>
  <c r="E317" i="18"/>
  <c r="E318" i="18"/>
  <c r="E319" i="18"/>
  <c r="E320" i="18"/>
  <c r="E321" i="18"/>
  <c r="E322" i="18"/>
  <c r="E323" i="18"/>
  <c r="E324" i="18"/>
  <c r="E325" i="18"/>
  <c r="E326" i="18"/>
  <c r="E327" i="18"/>
  <c r="E328" i="18"/>
  <c r="E329" i="18"/>
  <c r="E330" i="18"/>
  <c r="E331" i="18"/>
  <c r="E332" i="18"/>
  <c r="E333" i="18"/>
  <c r="E334" i="18"/>
  <c r="E335" i="18"/>
  <c r="E336" i="18"/>
  <c r="E337" i="18"/>
  <c r="E338" i="18"/>
  <c r="E339" i="18"/>
  <c r="E340" i="18"/>
  <c r="E341" i="18"/>
  <c r="E342" i="18"/>
  <c r="E343" i="18"/>
  <c r="E344" i="18"/>
  <c r="E345" i="18"/>
  <c r="E346" i="18"/>
  <c r="E347" i="18"/>
  <c r="E348" i="18"/>
  <c r="E349" i="18"/>
  <c r="E350" i="18"/>
  <c r="E351" i="18"/>
  <c r="E352" i="18"/>
  <c r="E353" i="18"/>
  <c r="E354" i="18"/>
  <c r="E355" i="18"/>
  <c r="E356" i="18"/>
  <c r="E357" i="18"/>
  <c r="E358" i="18"/>
  <c r="E359" i="18"/>
  <c r="E360" i="18"/>
  <c r="E361" i="18"/>
  <c r="E362" i="18"/>
  <c r="E363" i="18"/>
  <c r="E364" i="18"/>
  <c r="E365" i="18"/>
  <c r="E366" i="18"/>
  <c r="E367" i="18"/>
  <c r="E368" i="18"/>
  <c r="E369" i="18"/>
  <c r="E370" i="18"/>
  <c r="E371" i="18"/>
  <c r="E372" i="18"/>
  <c r="E373" i="18"/>
  <c r="E374" i="18"/>
  <c r="E375" i="18"/>
  <c r="E376" i="18"/>
  <c r="E377" i="18"/>
  <c r="E378" i="18"/>
  <c r="E379" i="18"/>
  <c r="E380" i="18"/>
  <c r="E381" i="18"/>
  <c r="E382" i="18"/>
  <c r="E383" i="18"/>
  <c r="E384" i="18"/>
  <c r="E385" i="18"/>
  <c r="E386" i="18"/>
  <c r="E387" i="18"/>
  <c r="E388" i="18"/>
  <c r="E389" i="18"/>
  <c r="E390" i="18"/>
  <c r="E391" i="18"/>
  <c r="E392" i="18"/>
  <c r="E393" i="18"/>
  <c r="E394" i="18"/>
  <c r="E395" i="18"/>
  <c r="E396" i="18"/>
  <c r="E397" i="18"/>
  <c r="E398" i="18"/>
  <c r="E399" i="18"/>
  <c r="E400" i="18"/>
  <c r="E401" i="18"/>
  <c r="E402" i="18"/>
  <c r="E403" i="18"/>
  <c r="E404" i="18"/>
  <c r="E405" i="18"/>
  <c r="E406" i="18"/>
  <c r="E407" i="18"/>
  <c r="E408" i="18"/>
  <c r="E409" i="18"/>
  <c r="E410" i="18"/>
  <c r="E411" i="18"/>
  <c r="E412" i="18"/>
  <c r="E413" i="18"/>
  <c r="E414" i="18"/>
  <c r="E415" i="18"/>
  <c r="E416" i="18"/>
  <c r="E417" i="18"/>
  <c r="E418" i="18"/>
  <c r="E419" i="18"/>
  <c r="E420" i="18"/>
  <c r="E421" i="18"/>
  <c r="E422" i="18"/>
  <c r="E423" i="18"/>
  <c r="E424" i="18"/>
  <c r="E425" i="18"/>
  <c r="E426" i="18"/>
  <c r="E427" i="18"/>
  <c r="D4" i="18"/>
  <c r="E4" i="18" s="1"/>
  <c r="F4" i="18" s="1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E153" i="12"/>
  <c r="E154" i="12"/>
  <c r="E155" i="12"/>
  <c r="E156" i="12"/>
  <c r="E157" i="12"/>
  <c r="E158" i="12"/>
  <c r="E159" i="12"/>
  <c r="E160" i="12"/>
  <c r="E161" i="12"/>
  <c r="E162" i="12"/>
  <c r="E163" i="12"/>
  <c r="E164" i="12"/>
  <c r="E165" i="12"/>
  <c r="E166" i="12"/>
  <c r="E167" i="12"/>
  <c r="E168" i="12"/>
  <c r="E169" i="12"/>
  <c r="E170" i="12"/>
  <c r="E171" i="12"/>
  <c r="E172" i="12"/>
  <c r="E173" i="12"/>
  <c r="E174" i="12"/>
  <c r="E175" i="12"/>
  <c r="E176" i="12"/>
  <c r="E177" i="12"/>
  <c r="E178" i="12"/>
  <c r="E179" i="12"/>
  <c r="E180" i="12"/>
  <c r="E181" i="12"/>
  <c r="E182" i="12"/>
  <c r="E183" i="12"/>
  <c r="E184" i="12"/>
  <c r="E185" i="12"/>
  <c r="E186" i="12"/>
  <c r="E187" i="12"/>
  <c r="E188" i="12"/>
  <c r="E189" i="12"/>
  <c r="E190" i="12"/>
  <c r="E191" i="12"/>
  <c r="E192" i="12"/>
  <c r="E193" i="12"/>
  <c r="E194" i="12"/>
  <c r="E195" i="12"/>
  <c r="E196" i="12"/>
  <c r="E197" i="12"/>
  <c r="E198" i="12"/>
  <c r="E199" i="12"/>
  <c r="E200" i="12"/>
  <c r="E201" i="12"/>
  <c r="E202" i="12"/>
  <c r="E203" i="12"/>
  <c r="E204" i="12"/>
  <c r="E205" i="12"/>
  <c r="E206" i="12"/>
  <c r="E207" i="12"/>
  <c r="E208" i="12"/>
  <c r="E209" i="12"/>
  <c r="E210" i="12"/>
  <c r="E211" i="12"/>
  <c r="E212" i="12"/>
  <c r="E213" i="12"/>
  <c r="E214" i="12"/>
  <c r="E215" i="12"/>
  <c r="E216" i="12"/>
  <c r="E217" i="12"/>
  <c r="E218" i="12"/>
  <c r="E219" i="12"/>
  <c r="E220" i="12"/>
  <c r="E221" i="12"/>
  <c r="E222" i="12"/>
  <c r="E223" i="12"/>
  <c r="E224" i="12"/>
  <c r="E225" i="12"/>
  <c r="E226" i="12"/>
  <c r="E227" i="12"/>
  <c r="E228" i="12"/>
  <c r="E229" i="12"/>
  <c r="E230" i="12"/>
  <c r="E231" i="12"/>
  <c r="E232" i="12"/>
  <c r="E233" i="12"/>
  <c r="E234" i="12"/>
  <c r="E235" i="12"/>
  <c r="E236" i="12"/>
  <c r="E237" i="12"/>
  <c r="E238" i="12"/>
  <c r="E239" i="12"/>
  <c r="E240" i="12"/>
  <c r="E241" i="12"/>
  <c r="E242" i="12"/>
  <c r="E243" i="12"/>
  <c r="E244" i="12"/>
  <c r="E245" i="12"/>
  <c r="E246" i="12"/>
  <c r="E247" i="12"/>
  <c r="E248" i="12"/>
  <c r="E249" i="12"/>
  <c r="E250" i="12"/>
  <c r="E251" i="12"/>
  <c r="E252" i="12"/>
  <c r="E253" i="12"/>
  <c r="E254" i="12"/>
  <c r="E255" i="12"/>
  <c r="E256" i="12"/>
  <c r="E257" i="12"/>
  <c r="E258" i="12"/>
  <c r="E259" i="12"/>
  <c r="E260" i="12"/>
  <c r="E261" i="12"/>
  <c r="E262" i="12"/>
  <c r="E263" i="12"/>
  <c r="E264" i="12"/>
  <c r="E265" i="12"/>
  <c r="E266" i="12"/>
  <c r="E267" i="12"/>
  <c r="E268" i="12"/>
  <c r="E269" i="12"/>
  <c r="E270" i="12"/>
  <c r="E271" i="12"/>
  <c r="E272" i="12"/>
  <c r="E273" i="12"/>
  <c r="E274" i="12"/>
  <c r="E275" i="12"/>
  <c r="E276" i="12"/>
  <c r="E277" i="12"/>
  <c r="E278" i="12"/>
  <c r="E279" i="12"/>
  <c r="E280" i="12"/>
  <c r="E281" i="12"/>
  <c r="E282" i="12"/>
  <c r="E283" i="12"/>
  <c r="E284" i="12"/>
  <c r="E285" i="12"/>
  <c r="E286" i="12"/>
  <c r="E287" i="12"/>
  <c r="E288" i="12"/>
  <c r="E289" i="12"/>
  <c r="E290" i="12"/>
  <c r="E291" i="12"/>
  <c r="E292" i="12"/>
  <c r="E293" i="12"/>
  <c r="E294" i="12"/>
  <c r="E295" i="12"/>
  <c r="E296" i="12"/>
  <c r="E297" i="12"/>
  <c r="E298" i="12"/>
  <c r="E299" i="12"/>
  <c r="E300" i="12"/>
  <c r="E301" i="12"/>
  <c r="E302" i="12"/>
  <c r="E303" i="12"/>
  <c r="E304" i="12"/>
  <c r="E305" i="12"/>
  <c r="E306" i="12"/>
  <c r="E307" i="12"/>
  <c r="E308" i="12"/>
  <c r="E309" i="12"/>
  <c r="E310" i="12"/>
  <c r="E311" i="12"/>
  <c r="E312" i="12"/>
  <c r="E313" i="12"/>
  <c r="E314" i="12"/>
  <c r="E315" i="12"/>
  <c r="E316" i="12"/>
  <c r="E317" i="12"/>
  <c r="E318" i="12"/>
  <c r="E319" i="12"/>
  <c r="E320" i="12"/>
  <c r="E321" i="12"/>
  <c r="E322" i="12"/>
  <c r="E323" i="12"/>
  <c r="E324" i="12"/>
  <c r="E325" i="12"/>
  <c r="E326" i="12"/>
  <c r="E327" i="12"/>
  <c r="E328" i="12"/>
  <c r="E329" i="12"/>
  <c r="E330" i="12"/>
  <c r="E331" i="12"/>
  <c r="E332" i="12"/>
  <c r="E333" i="12"/>
  <c r="E334" i="12"/>
  <c r="E335" i="12"/>
  <c r="E336" i="12"/>
  <c r="E337" i="12"/>
  <c r="E338" i="12"/>
  <c r="E339" i="12"/>
  <c r="E340" i="12"/>
  <c r="E341" i="12"/>
  <c r="E342" i="12"/>
  <c r="E343" i="12"/>
  <c r="E344" i="12"/>
  <c r="E345" i="12"/>
  <c r="E346" i="12"/>
  <c r="E347" i="12"/>
  <c r="E348" i="12"/>
  <c r="E349" i="12"/>
  <c r="E350" i="12"/>
  <c r="E351" i="12"/>
  <c r="E352" i="12"/>
  <c r="E353" i="12"/>
  <c r="E354" i="12"/>
  <c r="E355" i="12"/>
  <c r="E356" i="12"/>
  <c r="E357" i="12"/>
  <c r="E358" i="12"/>
  <c r="E359" i="12"/>
  <c r="E360" i="12"/>
  <c r="E361" i="12"/>
  <c r="E362" i="12"/>
  <c r="E363" i="12"/>
  <c r="E364" i="12"/>
  <c r="E365" i="12"/>
  <c r="E366" i="12"/>
  <c r="E367" i="12"/>
  <c r="E368" i="12"/>
  <c r="E369" i="12"/>
  <c r="E370" i="12"/>
  <c r="E371" i="12"/>
  <c r="E372" i="12"/>
  <c r="E373" i="12"/>
  <c r="E374" i="12"/>
  <c r="E375" i="12"/>
  <c r="E376" i="12"/>
  <c r="E377" i="12"/>
  <c r="E378" i="12"/>
  <c r="E379" i="12"/>
  <c r="E380" i="12"/>
  <c r="E381" i="12"/>
  <c r="E382" i="12"/>
  <c r="E383" i="12"/>
  <c r="E384" i="12"/>
  <c r="E385" i="12"/>
  <c r="E386" i="12"/>
  <c r="E387" i="12"/>
  <c r="E388" i="12"/>
  <c r="E389" i="12"/>
  <c r="E390" i="12"/>
  <c r="E391" i="12"/>
  <c r="E392" i="12"/>
  <c r="E393" i="12"/>
  <c r="E394" i="12"/>
  <c r="E395" i="12"/>
  <c r="E396" i="12"/>
  <c r="E397" i="12"/>
  <c r="E398" i="12"/>
  <c r="E399" i="12"/>
  <c r="E400" i="12"/>
  <c r="E401" i="12"/>
  <c r="E402" i="12"/>
  <c r="E403" i="12"/>
  <c r="E404" i="12"/>
  <c r="E405" i="12"/>
  <c r="E406" i="12"/>
  <c r="E407" i="12"/>
  <c r="E408" i="12"/>
  <c r="E409" i="12"/>
  <c r="E410" i="12"/>
  <c r="E411" i="12"/>
  <c r="E412" i="12"/>
  <c r="E413" i="12"/>
  <c r="E414" i="12"/>
  <c r="E415" i="12"/>
  <c r="E416" i="12"/>
  <c r="E417" i="12"/>
  <c r="E418" i="12"/>
  <c r="E419" i="12"/>
  <c r="E420" i="12"/>
  <c r="E421" i="12"/>
  <c r="E422" i="12"/>
  <c r="E423" i="12"/>
  <c r="E424" i="12"/>
  <c r="E425" i="12"/>
  <c r="E426" i="12"/>
  <c r="E427" i="12"/>
  <c r="E428" i="12"/>
  <c r="E429" i="12"/>
  <c r="D4" i="12"/>
  <c r="E4" i="12" s="1"/>
  <c r="E331" i="13"/>
  <c r="E336" i="13"/>
  <c r="E341" i="13"/>
  <c r="E346" i="13"/>
  <c r="E350" i="13"/>
  <c r="E354" i="13"/>
  <c r="E358" i="13"/>
  <c r="E362" i="13"/>
  <c r="E366" i="13"/>
  <c r="E370" i="13"/>
  <c r="E374" i="13"/>
  <c r="E378" i="13"/>
  <c r="E382" i="13"/>
  <c r="E386" i="13"/>
  <c r="E390" i="13"/>
  <c r="E394" i="13"/>
  <c r="E398" i="13"/>
  <c r="E402" i="13"/>
  <c r="E410" i="13"/>
  <c r="E414" i="13"/>
  <c r="E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28" i="14"/>
  <c r="E29" i="14"/>
  <c r="E30" i="14"/>
  <c r="E31" i="14"/>
  <c r="E32" i="14"/>
  <c r="E33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5" i="14"/>
  <c r="E56" i="14"/>
  <c r="E57" i="14"/>
  <c r="E58" i="14"/>
  <c r="E59" i="14"/>
  <c r="E60" i="14"/>
  <c r="E61" i="14"/>
  <c r="E62" i="14"/>
  <c r="E63" i="14"/>
  <c r="E64" i="14"/>
  <c r="E65" i="14"/>
  <c r="E66" i="14"/>
  <c r="E67" i="14"/>
  <c r="E68" i="14"/>
  <c r="E69" i="14"/>
  <c r="E70" i="14"/>
  <c r="E71" i="14"/>
  <c r="E72" i="14"/>
  <c r="E73" i="14"/>
  <c r="E74" i="14"/>
  <c r="E75" i="14"/>
  <c r="E76" i="14"/>
  <c r="E77" i="14"/>
  <c r="E78" i="14"/>
  <c r="E79" i="14"/>
  <c r="E80" i="14"/>
  <c r="E81" i="14"/>
  <c r="E82" i="14"/>
  <c r="E83" i="14"/>
  <c r="E84" i="14"/>
  <c r="E85" i="14"/>
  <c r="E86" i="14"/>
  <c r="E87" i="14"/>
  <c r="E88" i="14"/>
  <c r="E89" i="14"/>
  <c r="E90" i="14"/>
  <c r="E91" i="14"/>
  <c r="E92" i="14"/>
  <c r="E93" i="14"/>
  <c r="E94" i="14"/>
  <c r="E95" i="14"/>
  <c r="E96" i="14"/>
  <c r="E97" i="14"/>
  <c r="E98" i="14"/>
  <c r="E99" i="14"/>
  <c r="E100" i="14"/>
  <c r="E101" i="14"/>
  <c r="E102" i="14"/>
  <c r="E103" i="14"/>
  <c r="E104" i="14"/>
  <c r="E105" i="14"/>
  <c r="E106" i="14"/>
  <c r="E107" i="14"/>
  <c r="E108" i="14"/>
  <c r="E109" i="14"/>
  <c r="E110" i="14"/>
  <c r="E111" i="14"/>
  <c r="E112" i="14"/>
  <c r="E113" i="14"/>
  <c r="E114" i="14"/>
  <c r="E115" i="14"/>
  <c r="E116" i="14"/>
  <c r="E117" i="14"/>
  <c r="E118" i="14"/>
  <c r="E119" i="14"/>
  <c r="E120" i="14"/>
  <c r="E121" i="14"/>
  <c r="E122" i="14"/>
  <c r="E123" i="14"/>
  <c r="E124" i="14"/>
  <c r="E125" i="14"/>
  <c r="E126" i="14"/>
  <c r="E127" i="14"/>
  <c r="E128" i="14"/>
  <c r="E129" i="14"/>
  <c r="E130" i="14"/>
  <c r="E131" i="14"/>
  <c r="E132" i="14"/>
  <c r="E133" i="14"/>
  <c r="E134" i="14"/>
  <c r="E135" i="14"/>
  <c r="E136" i="14"/>
  <c r="E137" i="14"/>
  <c r="E138" i="14"/>
  <c r="E139" i="14"/>
  <c r="E140" i="14"/>
  <c r="E141" i="14"/>
  <c r="E142" i="14"/>
  <c r="E143" i="14"/>
  <c r="E144" i="14"/>
  <c r="E145" i="14"/>
  <c r="E146" i="14"/>
  <c r="E147" i="14"/>
  <c r="E148" i="14"/>
  <c r="E149" i="14"/>
  <c r="E150" i="14"/>
  <c r="E151" i="14"/>
  <c r="E152" i="14"/>
  <c r="E153" i="14"/>
  <c r="E154" i="14"/>
  <c r="E155" i="14"/>
  <c r="E156" i="14"/>
  <c r="E157" i="14"/>
  <c r="E158" i="14"/>
  <c r="E159" i="14"/>
  <c r="E160" i="14"/>
  <c r="E161" i="14"/>
  <c r="E162" i="14"/>
  <c r="E163" i="14"/>
  <c r="E164" i="14"/>
  <c r="E165" i="14"/>
  <c r="E166" i="14"/>
  <c r="E167" i="14"/>
  <c r="E168" i="14"/>
  <c r="E169" i="14"/>
  <c r="E170" i="14"/>
  <c r="E171" i="14"/>
  <c r="E172" i="14"/>
  <c r="E173" i="14"/>
  <c r="E174" i="14"/>
  <c r="E175" i="14"/>
  <c r="E176" i="14"/>
  <c r="E177" i="14"/>
  <c r="E178" i="14"/>
  <c r="E179" i="14"/>
  <c r="E180" i="14"/>
  <c r="E181" i="14"/>
  <c r="E182" i="14"/>
  <c r="E183" i="14"/>
  <c r="E184" i="14"/>
  <c r="E185" i="14"/>
  <c r="E186" i="14"/>
  <c r="E187" i="14"/>
  <c r="E188" i="14"/>
  <c r="E189" i="14"/>
  <c r="E190" i="14"/>
  <c r="E191" i="14"/>
  <c r="E192" i="14"/>
  <c r="E193" i="14"/>
  <c r="E194" i="14"/>
  <c r="E195" i="14"/>
  <c r="E196" i="14"/>
  <c r="E197" i="14"/>
  <c r="E198" i="14"/>
  <c r="E199" i="14"/>
  <c r="E200" i="14"/>
  <c r="E201" i="14"/>
  <c r="E202" i="14"/>
  <c r="E203" i="14"/>
  <c r="E204" i="14"/>
  <c r="E205" i="14"/>
  <c r="E206" i="14"/>
  <c r="E207" i="14"/>
  <c r="E208" i="14"/>
  <c r="E209" i="14"/>
  <c r="E210" i="14"/>
  <c r="E211" i="14"/>
  <c r="E212" i="14"/>
  <c r="E213" i="14"/>
  <c r="E214" i="14"/>
  <c r="E215" i="14"/>
  <c r="E216" i="14"/>
  <c r="E217" i="14"/>
  <c r="E218" i="14"/>
  <c r="E219" i="14"/>
  <c r="E220" i="14"/>
  <c r="E221" i="14"/>
  <c r="E222" i="14"/>
  <c r="E223" i="14"/>
  <c r="E224" i="14"/>
  <c r="E225" i="14"/>
  <c r="E226" i="14"/>
  <c r="E227" i="14"/>
  <c r="E228" i="14"/>
  <c r="E229" i="14"/>
  <c r="E230" i="14"/>
  <c r="E231" i="14"/>
  <c r="E232" i="14"/>
  <c r="E233" i="14"/>
  <c r="E234" i="14"/>
  <c r="E235" i="14"/>
  <c r="E236" i="14"/>
  <c r="E237" i="14"/>
  <c r="E238" i="14"/>
  <c r="E239" i="14"/>
  <c r="E240" i="14"/>
  <c r="E241" i="14"/>
  <c r="E242" i="14"/>
  <c r="E243" i="14"/>
  <c r="E244" i="14"/>
  <c r="E245" i="14"/>
  <c r="E246" i="14"/>
  <c r="E247" i="14"/>
  <c r="E248" i="14"/>
  <c r="E249" i="14"/>
  <c r="E250" i="14"/>
  <c r="E251" i="14"/>
  <c r="E252" i="14"/>
  <c r="E253" i="14"/>
  <c r="E254" i="14"/>
  <c r="E255" i="14"/>
  <c r="E256" i="14"/>
  <c r="E257" i="14"/>
  <c r="E258" i="14"/>
  <c r="E259" i="14"/>
  <c r="E260" i="14"/>
  <c r="E261" i="14"/>
  <c r="E262" i="14"/>
  <c r="E263" i="14"/>
  <c r="E264" i="14"/>
  <c r="E265" i="14"/>
  <c r="E266" i="14"/>
  <c r="E267" i="14"/>
  <c r="E268" i="14"/>
  <c r="E269" i="14"/>
  <c r="E270" i="14"/>
  <c r="E271" i="14"/>
  <c r="E272" i="14"/>
  <c r="E273" i="14"/>
  <c r="E274" i="14"/>
  <c r="E275" i="14"/>
  <c r="E276" i="14"/>
  <c r="E277" i="14"/>
  <c r="E278" i="14"/>
  <c r="E279" i="14"/>
  <c r="E280" i="14"/>
  <c r="E281" i="14"/>
  <c r="E282" i="14"/>
  <c r="E283" i="14"/>
  <c r="E284" i="14"/>
  <c r="E285" i="14"/>
  <c r="E286" i="14"/>
  <c r="E287" i="14"/>
  <c r="E288" i="14"/>
  <c r="E289" i="14"/>
  <c r="E290" i="14"/>
  <c r="E291" i="14"/>
  <c r="E292" i="14"/>
  <c r="E293" i="14"/>
  <c r="E294" i="14"/>
  <c r="E295" i="14"/>
  <c r="E296" i="14"/>
  <c r="E297" i="14"/>
  <c r="E298" i="14"/>
  <c r="E299" i="14"/>
  <c r="E300" i="14"/>
  <c r="E301" i="14"/>
  <c r="E302" i="14"/>
  <c r="E303" i="14"/>
  <c r="E304" i="14"/>
  <c r="E305" i="14"/>
  <c r="E306" i="14"/>
  <c r="E307" i="14"/>
  <c r="E308" i="14"/>
  <c r="E309" i="14"/>
  <c r="E310" i="14"/>
  <c r="E311" i="14"/>
  <c r="E312" i="14"/>
  <c r="E313" i="14"/>
  <c r="E314" i="14"/>
  <c r="E315" i="14"/>
  <c r="E316" i="14"/>
  <c r="E317" i="14"/>
  <c r="E318" i="14"/>
  <c r="E319" i="14"/>
  <c r="E320" i="14"/>
  <c r="E321" i="14"/>
  <c r="E322" i="14"/>
  <c r="E323" i="14"/>
  <c r="E324" i="14"/>
  <c r="E325" i="14"/>
  <c r="E326" i="14"/>
  <c r="E327" i="14"/>
  <c r="E328" i="14"/>
  <c r="E329" i="14"/>
  <c r="E330" i="14"/>
  <c r="E331" i="14"/>
  <c r="E332" i="14"/>
  <c r="E333" i="14"/>
  <c r="E334" i="14"/>
  <c r="E335" i="14"/>
  <c r="E336" i="14"/>
  <c r="E337" i="14"/>
  <c r="E338" i="14"/>
  <c r="E339" i="14"/>
  <c r="E340" i="14"/>
  <c r="E341" i="14"/>
  <c r="E342" i="14"/>
  <c r="E343" i="14"/>
  <c r="E344" i="14"/>
  <c r="E345" i="14"/>
  <c r="E346" i="14"/>
  <c r="E347" i="14"/>
  <c r="E348" i="14"/>
  <c r="E349" i="14"/>
  <c r="E350" i="14"/>
  <c r="E351" i="14"/>
  <c r="E352" i="14"/>
  <c r="E353" i="14"/>
  <c r="E354" i="14"/>
  <c r="E355" i="14"/>
  <c r="E356" i="14"/>
  <c r="E357" i="14"/>
  <c r="E358" i="14"/>
  <c r="E359" i="14"/>
  <c r="E360" i="14"/>
  <c r="E361" i="14"/>
  <c r="E362" i="14"/>
  <c r="E363" i="14"/>
  <c r="E364" i="14"/>
  <c r="E365" i="14"/>
  <c r="E366" i="14"/>
  <c r="E367" i="14"/>
  <c r="E368" i="14"/>
  <c r="E369" i="14"/>
  <c r="E370" i="14"/>
  <c r="E371" i="14"/>
  <c r="E372" i="14"/>
  <c r="E373" i="14"/>
  <c r="E374" i="14"/>
  <c r="E375" i="14"/>
  <c r="E376" i="14"/>
  <c r="E377" i="14"/>
  <c r="E378" i="14"/>
  <c r="E379" i="14"/>
  <c r="E380" i="14"/>
  <c r="E381" i="14"/>
  <c r="E382" i="14"/>
  <c r="E383" i="14"/>
  <c r="E384" i="14"/>
  <c r="E385" i="14"/>
  <c r="E386" i="14"/>
  <c r="E387" i="14"/>
  <c r="E388" i="14"/>
  <c r="E389" i="14"/>
  <c r="E390" i="14"/>
  <c r="E391" i="14"/>
  <c r="E392" i="14"/>
  <c r="E393" i="14"/>
  <c r="E394" i="14"/>
  <c r="E395" i="14"/>
  <c r="E396" i="14"/>
  <c r="E397" i="14"/>
  <c r="E398" i="14"/>
  <c r="E399" i="14"/>
  <c r="E400" i="14"/>
  <c r="E401" i="14"/>
  <c r="E402" i="14"/>
  <c r="E403" i="14"/>
  <c r="E404" i="14"/>
  <c r="E405" i="14"/>
  <c r="E406" i="14"/>
  <c r="E407" i="14"/>
  <c r="E408" i="14"/>
  <c r="E409" i="14"/>
  <c r="E410" i="14"/>
  <c r="E411" i="14"/>
  <c r="E412" i="14"/>
  <c r="E413" i="14"/>
  <c r="E414" i="14"/>
  <c r="E415" i="14"/>
  <c r="E416" i="14"/>
  <c r="E417" i="14"/>
  <c r="D4" i="14"/>
  <c r="E4" i="14" s="1"/>
  <c r="E5" i="15"/>
  <c r="E6" i="15"/>
  <c r="E7" i="15"/>
  <c r="E8" i="15"/>
  <c r="E9" i="15"/>
  <c r="E10" i="15"/>
  <c r="E11" i="15"/>
  <c r="E12" i="15"/>
  <c r="E13" i="15"/>
  <c r="E14" i="15"/>
  <c r="E15" i="15"/>
  <c r="E16" i="15"/>
  <c r="E19" i="15"/>
  <c r="E20" i="15"/>
  <c r="E21" i="15"/>
  <c r="E22" i="15"/>
  <c r="E23" i="15"/>
  <c r="E24" i="15"/>
  <c r="E25" i="15"/>
  <c r="E26" i="15"/>
  <c r="E27" i="15"/>
  <c r="E28" i="15"/>
  <c r="E29" i="15"/>
  <c r="E30" i="15"/>
  <c r="E31" i="15"/>
  <c r="E32" i="15"/>
  <c r="E33" i="15"/>
  <c r="E34" i="15"/>
  <c r="E36" i="15"/>
  <c r="E37" i="15"/>
  <c r="E38" i="15"/>
  <c r="E39" i="15"/>
  <c r="E40" i="15"/>
  <c r="E41" i="15"/>
  <c r="E42" i="15"/>
  <c r="E43" i="15"/>
  <c r="E44" i="15"/>
  <c r="E45" i="15"/>
  <c r="E46" i="15"/>
  <c r="E47" i="15"/>
  <c r="E48" i="15"/>
  <c r="E49" i="15"/>
  <c r="E50" i="15"/>
  <c r="E51" i="15"/>
  <c r="E52" i="15"/>
  <c r="E53" i="15"/>
  <c r="E54" i="15"/>
  <c r="E55" i="15"/>
  <c r="E56" i="15"/>
  <c r="E57" i="15"/>
  <c r="E58" i="15"/>
  <c r="E59" i="15"/>
  <c r="E60" i="15"/>
  <c r="E61" i="15"/>
  <c r="E62" i="15"/>
  <c r="E63" i="15"/>
  <c r="E64" i="15"/>
  <c r="E65" i="15"/>
  <c r="E68" i="15"/>
  <c r="E69" i="15"/>
  <c r="E70" i="15"/>
  <c r="E71" i="15"/>
  <c r="E72" i="15"/>
  <c r="E73" i="15"/>
  <c r="E74" i="15"/>
  <c r="E75" i="15"/>
  <c r="E76" i="15"/>
  <c r="E77" i="15"/>
  <c r="E78" i="15"/>
  <c r="E79" i="15"/>
  <c r="E80" i="15"/>
  <c r="E81" i="15"/>
  <c r="E82" i="15"/>
  <c r="E83" i="15"/>
  <c r="E84" i="15"/>
  <c r="E85" i="15"/>
  <c r="E86" i="15"/>
  <c r="E87" i="15"/>
  <c r="E90" i="15"/>
  <c r="E91" i="15"/>
  <c r="E92" i="15"/>
  <c r="E93" i="15"/>
  <c r="E94" i="15"/>
  <c r="E95" i="15"/>
  <c r="E96" i="15"/>
  <c r="E97" i="15"/>
  <c r="E98" i="15"/>
  <c r="E99" i="15"/>
  <c r="E100" i="15"/>
  <c r="E101" i="15"/>
  <c r="E102" i="15"/>
  <c r="E103" i="15"/>
  <c r="E104" i="15"/>
  <c r="E105" i="15"/>
  <c r="E106" i="15"/>
  <c r="E107" i="15"/>
  <c r="E108" i="15"/>
  <c r="E109" i="15"/>
  <c r="E110" i="15"/>
  <c r="E111" i="15"/>
  <c r="E112" i="15"/>
  <c r="E113" i="15"/>
  <c r="E114" i="15"/>
  <c r="E115" i="15"/>
  <c r="E116" i="15"/>
  <c r="E117" i="15"/>
  <c r="E118" i="15"/>
  <c r="E119" i="15"/>
  <c r="E120" i="15"/>
  <c r="E121" i="15"/>
  <c r="E122" i="15"/>
  <c r="E123" i="15"/>
  <c r="E124" i="15"/>
  <c r="E125" i="15"/>
  <c r="E126" i="15"/>
  <c r="E127" i="15"/>
  <c r="E128" i="15"/>
  <c r="E129" i="15"/>
  <c r="E130" i="15"/>
  <c r="E131" i="15"/>
  <c r="E132" i="15"/>
  <c r="E133" i="15"/>
  <c r="E134" i="15"/>
  <c r="E135" i="15"/>
  <c r="E136" i="15"/>
  <c r="E137" i="15"/>
  <c r="E138" i="15"/>
  <c r="E139" i="15"/>
  <c r="E140" i="15"/>
  <c r="E141" i="15"/>
  <c r="E142" i="15"/>
  <c r="E143" i="15"/>
  <c r="E144" i="15"/>
  <c r="E145" i="15"/>
  <c r="E146" i="15"/>
  <c r="E147" i="15"/>
  <c r="E148" i="15"/>
  <c r="E149" i="15"/>
  <c r="E150" i="15"/>
  <c r="E151" i="15"/>
  <c r="E153" i="15"/>
  <c r="E154" i="15"/>
  <c r="E155" i="15"/>
  <c r="E156" i="15"/>
  <c r="E157" i="15"/>
  <c r="E158" i="15"/>
  <c r="E159" i="15"/>
  <c r="E160" i="15"/>
  <c r="E161" i="15"/>
  <c r="E162" i="15"/>
  <c r="E163" i="15"/>
  <c r="E164" i="15"/>
  <c r="E165" i="15"/>
  <c r="E166" i="15"/>
  <c r="E167" i="15"/>
  <c r="E168" i="15"/>
  <c r="E169" i="15"/>
  <c r="E170" i="15"/>
  <c r="E171" i="15"/>
  <c r="E172" i="15"/>
  <c r="E173" i="15"/>
  <c r="E174" i="15"/>
  <c r="E175" i="15"/>
  <c r="E176" i="15"/>
  <c r="E177" i="15"/>
  <c r="E178" i="15"/>
  <c r="E179" i="15"/>
  <c r="E180" i="15"/>
  <c r="E181" i="15"/>
  <c r="E182" i="15"/>
  <c r="E183" i="15"/>
  <c r="E184" i="15"/>
  <c r="E185" i="15"/>
  <c r="E186" i="15"/>
  <c r="E187" i="15"/>
  <c r="E188" i="15"/>
  <c r="E189" i="15"/>
  <c r="E190" i="15"/>
  <c r="E191" i="15"/>
  <c r="E192" i="15"/>
  <c r="E193" i="15"/>
  <c r="E194" i="15"/>
  <c r="E195" i="15"/>
  <c r="E196" i="15"/>
  <c r="E197" i="15"/>
  <c r="E198" i="15"/>
  <c r="E199" i="15"/>
  <c r="E200" i="15"/>
  <c r="E201" i="15"/>
  <c r="E202" i="15"/>
  <c r="E203" i="15"/>
  <c r="E204" i="15"/>
  <c r="E205" i="15"/>
  <c r="E206" i="15"/>
  <c r="E207" i="15"/>
  <c r="E208" i="15"/>
  <c r="E209" i="15"/>
  <c r="E210" i="15"/>
  <c r="E211" i="15"/>
  <c r="E212" i="15"/>
  <c r="E213" i="15"/>
  <c r="E214" i="15"/>
  <c r="E215" i="15"/>
  <c r="E216" i="15"/>
  <c r="E217" i="15"/>
  <c r="E218" i="15"/>
  <c r="E219" i="15"/>
  <c r="E220" i="15"/>
  <c r="E221" i="15"/>
  <c r="E222" i="15"/>
  <c r="E223" i="15"/>
  <c r="E224" i="15"/>
  <c r="E225" i="15"/>
  <c r="E226" i="15"/>
  <c r="E227" i="15"/>
  <c r="E228" i="15"/>
  <c r="E229" i="15"/>
  <c r="E230" i="15"/>
  <c r="E231" i="15"/>
  <c r="E232" i="15"/>
  <c r="E233" i="15"/>
  <c r="E234" i="15"/>
  <c r="E235" i="15"/>
  <c r="E236" i="15"/>
  <c r="E237" i="15"/>
  <c r="E238" i="15"/>
  <c r="E239" i="15"/>
  <c r="E240" i="15"/>
  <c r="E241" i="15"/>
  <c r="E242" i="15"/>
  <c r="E243" i="15"/>
  <c r="E244" i="15"/>
  <c r="E245" i="15"/>
  <c r="E246" i="15"/>
  <c r="E247" i="15"/>
  <c r="E248" i="15"/>
  <c r="E249" i="15"/>
  <c r="E250" i="15"/>
  <c r="E251" i="15"/>
  <c r="E252" i="15"/>
  <c r="E253" i="15"/>
  <c r="E254" i="15"/>
  <c r="E255" i="15"/>
  <c r="E256" i="15"/>
  <c r="E257" i="15"/>
  <c r="E258" i="15"/>
  <c r="E259" i="15"/>
  <c r="E260" i="15"/>
  <c r="E263" i="15"/>
  <c r="E264" i="15"/>
  <c r="E265" i="15"/>
  <c r="E266" i="15"/>
  <c r="E267" i="15"/>
  <c r="E268" i="15"/>
  <c r="E269" i="15"/>
  <c r="E270" i="15"/>
  <c r="E271" i="15"/>
  <c r="E272" i="15"/>
  <c r="E273" i="15"/>
  <c r="E274" i="15"/>
  <c r="E275" i="15"/>
  <c r="E276" i="15"/>
  <c r="E277" i="15"/>
  <c r="E278" i="15"/>
  <c r="E279" i="15"/>
  <c r="E280" i="15"/>
  <c r="E281" i="15"/>
  <c r="E282" i="15"/>
  <c r="E283" i="15"/>
  <c r="E284" i="15"/>
  <c r="E285" i="15"/>
  <c r="E286" i="15"/>
  <c r="E287" i="15"/>
  <c r="E288" i="15"/>
  <c r="E289" i="15"/>
  <c r="E290" i="15"/>
  <c r="E291" i="15"/>
  <c r="E292" i="15"/>
  <c r="E293" i="15"/>
  <c r="E294" i="15"/>
  <c r="E295" i="15"/>
  <c r="E296" i="15"/>
  <c r="E297" i="15"/>
  <c r="E298" i="15"/>
  <c r="E299" i="15"/>
  <c r="E300" i="15"/>
  <c r="E301" i="15"/>
  <c r="E302" i="15"/>
  <c r="E303" i="15"/>
  <c r="E304" i="15"/>
  <c r="E305" i="15"/>
  <c r="E306" i="15"/>
  <c r="E307" i="15"/>
  <c r="E308" i="15"/>
  <c r="E309" i="15"/>
  <c r="E310" i="15"/>
  <c r="E311" i="15"/>
  <c r="E312" i="15"/>
  <c r="E313" i="15"/>
  <c r="E314" i="15"/>
  <c r="E315" i="15"/>
  <c r="E316" i="15"/>
  <c r="E317" i="15"/>
  <c r="E318" i="15"/>
  <c r="E319" i="15"/>
  <c r="E320" i="15"/>
  <c r="E321" i="15"/>
  <c r="E322" i="15"/>
  <c r="E323" i="15"/>
  <c r="E324" i="15"/>
  <c r="E325" i="15"/>
  <c r="E326" i="15"/>
  <c r="E327" i="15"/>
  <c r="E328" i="15"/>
  <c r="E329" i="15"/>
  <c r="E330" i="15"/>
  <c r="E331" i="15"/>
  <c r="E332" i="15"/>
  <c r="E333" i="15"/>
  <c r="E334" i="15"/>
  <c r="E335" i="15"/>
  <c r="E336" i="15"/>
  <c r="E337" i="15"/>
  <c r="E338" i="15"/>
  <c r="E339" i="15"/>
  <c r="E340" i="15"/>
  <c r="E341" i="15"/>
  <c r="E342" i="15"/>
  <c r="E343" i="15"/>
  <c r="E344" i="15"/>
  <c r="E345" i="15"/>
  <c r="E346" i="15"/>
  <c r="E347" i="15"/>
  <c r="E348" i="15"/>
  <c r="E349" i="15"/>
  <c r="E350" i="15"/>
  <c r="E351" i="15"/>
  <c r="E352" i="15"/>
  <c r="E353" i="15"/>
  <c r="E354" i="15"/>
  <c r="E355" i="15"/>
  <c r="E356" i="15"/>
  <c r="E357" i="15"/>
  <c r="E358" i="15"/>
  <c r="E359" i="15"/>
  <c r="E360" i="15"/>
  <c r="E361" i="15"/>
  <c r="E362" i="15"/>
  <c r="E363" i="15"/>
  <c r="E364" i="15"/>
  <c r="E365" i="15"/>
  <c r="E366" i="15"/>
  <c r="E367" i="15"/>
  <c r="E368" i="15"/>
  <c r="E369" i="15"/>
  <c r="E372" i="15"/>
  <c r="E373" i="15"/>
  <c r="E374" i="15"/>
  <c r="E375" i="15"/>
  <c r="E376" i="15"/>
  <c r="E377" i="15"/>
  <c r="E378" i="15"/>
  <c r="E379" i="15"/>
  <c r="E380" i="15"/>
  <c r="E381" i="15"/>
  <c r="E382" i="15"/>
  <c r="E386" i="15"/>
  <c r="E387" i="15"/>
  <c r="E388" i="15"/>
  <c r="E389" i="15"/>
  <c r="E390" i="15"/>
  <c r="E391" i="15"/>
  <c r="E392" i="15"/>
  <c r="E393" i="15"/>
  <c r="E394" i="15"/>
  <c r="E395" i="15"/>
  <c r="E396" i="15"/>
  <c r="E397" i="15"/>
  <c r="E398" i="15"/>
  <c r="E401" i="15"/>
  <c r="E402" i="15"/>
  <c r="E403" i="15"/>
  <c r="E404" i="15"/>
  <c r="E405" i="15"/>
  <c r="E406" i="15"/>
  <c r="E407" i="15"/>
  <c r="E408" i="15"/>
  <c r="E409" i="15"/>
  <c r="E410" i="15"/>
  <c r="E411" i="15"/>
  <c r="E412" i="15"/>
  <c r="E413" i="15"/>
  <c r="E414" i="15"/>
  <c r="D4" i="15"/>
  <c r="E4" i="15" s="1"/>
  <c r="E6" i="16"/>
  <c r="E7" i="16"/>
  <c r="E8" i="16"/>
  <c r="E9" i="16"/>
  <c r="E10" i="16"/>
  <c r="E11" i="16"/>
  <c r="E12" i="16"/>
  <c r="E13" i="16"/>
  <c r="E14" i="16"/>
  <c r="E15" i="16"/>
  <c r="E16" i="16"/>
  <c r="E17" i="16"/>
  <c r="E18" i="16"/>
  <c r="E19" i="16"/>
  <c r="E20" i="16"/>
  <c r="E21" i="16"/>
  <c r="E22" i="16"/>
  <c r="E23" i="16"/>
  <c r="E24" i="16"/>
  <c r="E25" i="16"/>
  <c r="E26" i="16"/>
  <c r="E27" i="16"/>
  <c r="E28" i="16"/>
  <c r="E29" i="16"/>
  <c r="E30" i="16"/>
  <c r="E31" i="16"/>
  <c r="E32" i="16"/>
  <c r="E33" i="16"/>
  <c r="E34" i="16"/>
  <c r="E35" i="16"/>
  <c r="E36" i="16"/>
  <c r="E37" i="16"/>
  <c r="E38" i="16"/>
  <c r="E39" i="16"/>
  <c r="E40" i="16"/>
  <c r="E41" i="16"/>
  <c r="E42" i="16"/>
  <c r="E43" i="16"/>
  <c r="E44" i="16"/>
  <c r="E45" i="16"/>
  <c r="E46" i="16"/>
  <c r="E47" i="16"/>
  <c r="E48" i="16"/>
  <c r="E49" i="16"/>
  <c r="E50" i="16"/>
  <c r="E51" i="16"/>
  <c r="E52" i="16"/>
  <c r="E53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68" i="16"/>
  <c r="E69" i="16"/>
  <c r="E70" i="16"/>
  <c r="E71" i="16"/>
  <c r="E74" i="16"/>
  <c r="E75" i="16"/>
  <c r="E76" i="16"/>
  <c r="E77" i="16"/>
  <c r="E78" i="16"/>
  <c r="E79" i="16"/>
  <c r="E80" i="16"/>
  <c r="E81" i="16"/>
  <c r="E82" i="16"/>
  <c r="E86" i="16"/>
  <c r="E87" i="16"/>
  <c r="E88" i="16"/>
  <c r="E89" i="16"/>
  <c r="E90" i="16"/>
  <c r="E91" i="16"/>
  <c r="E94" i="16"/>
  <c r="E95" i="16"/>
  <c r="E96" i="16"/>
  <c r="E97" i="16"/>
  <c r="E98" i="16"/>
  <c r="E99" i="16"/>
  <c r="E100" i="16"/>
  <c r="E101" i="16"/>
  <c r="E102" i="16"/>
  <c r="E103" i="16"/>
  <c r="E104" i="16"/>
  <c r="E105" i="16"/>
  <c r="E106" i="16"/>
  <c r="E107" i="16"/>
  <c r="E108" i="16"/>
  <c r="E109" i="16"/>
  <c r="E110" i="16"/>
  <c r="E113" i="16"/>
  <c r="E114" i="16"/>
  <c r="E115" i="16"/>
  <c r="E116" i="16"/>
  <c r="E117" i="16"/>
  <c r="E118" i="16"/>
  <c r="E119" i="16"/>
  <c r="E120" i="16"/>
  <c r="E121" i="16"/>
  <c r="E122" i="16"/>
  <c r="E123" i="16"/>
  <c r="E124" i="16"/>
  <c r="E125" i="16"/>
  <c r="E126" i="16"/>
  <c r="E127" i="16"/>
  <c r="E128" i="16"/>
  <c r="E129" i="16"/>
  <c r="E130" i="16"/>
  <c r="E131" i="16"/>
  <c r="E135" i="16"/>
  <c r="E136" i="16"/>
  <c r="E137" i="16"/>
  <c r="E138" i="16"/>
  <c r="E139" i="16"/>
  <c r="E140" i="16"/>
  <c r="E141" i="16"/>
  <c r="E142" i="16"/>
  <c r="E143" i="16"/>
  <c r="E144" i="16"/>
  <c r="E145" i="16"/>
  <c r="E146" i="16"/>
  <c r="E147" i="16"/>
  <c r="E148" i="16"/>
  <c r="E149" i="16"/>
  <c r="E150" i="16"/>
  <c r="E153" i="16"/>
  <c r="E154" i="16"/>
  <c r="E155" i="16"/>
  <c r="E156" i="16"/>
  <c r="E157" i="16"/>
  <c r="E158" i="16"/>
  <c r="E159" i="16"/>
  <c r="E161" i="16"/>
  <c r="E162" i="16"/>
  <c r="E163" i="16"/>
  <c r="E164" i="16"/>
  <c r="E165" i="16"/>
  <c r="E166" i="16"/>
  <c r="E167" i="16"/>
  <c r="E168" i="16"/>
  <c r="E169" i="16"/>
  <c r="E170" i="16"/>
  <c r="E171" i="16"/>
  <c r="E172" i="16"/>
  <c r="E173" i="16"/>
  <c r="E174" i="16"/>
  <c r="E175" i="16"/>
  <c r="E176" i="16"/>
  <c r="E177" i="16"/>
  <c r="E178" i="16"/>
  <c r="E181" i="16"/>
  <c r="E182" i="16"/>
  <c r="E183" i="16"/>
  <c r="E184" i="16"/>
  <c r="E185" i="16"/>
  <c r="E186" i="16"/>
  <c r="E187" i="16"/>
  <c r="E188" i="16"/>
  <c r="E189" i="16"/>
  <c r="E190" i="16"/>
  <c r="E191" i="16"/>
  <c r="E192" i="16"/>
  <c r="E193" i="16"/>
  <c r="E194" i="16"/>
  <c r="E195" i="16"/>
  <c r="E196" i="16"/>
  <c r="E197" i="16"/>
  <c r="E198" i="16"/>
  <c r="E199" i="16"/>
  <c r="E200" i="16"/>
  <c r="E201" i="16"/>
  <c r="E202" i="16"/>
  <c r="E203" i="16"/>
  <c r="E204" i="16"/>
  <c r="E205" i="16"/>
  <c r="E206" i="16"/>
  <c r="E207" i="16"/>
  <c r="E208" i="16"/>
  <c r="E209" i="16"/>
  <c r="E210" i="16"/>
  <c r="E211" i="16"/>
  <c r="E212" i="16"/>
  <c r="E213" i="16"/>
  <c r="E214" i="16"/>
  <c r="E215" i="16"/>
  <c r="E216" i="16"/>
  <c r="E217" i="16"/>
  <c r="E218" i="16"/>
  <c r="E219" i="16"/>
  <c r="E220" i="16"/>
  <c r="E221" i="16"/>
  <c r="E222" i="16"/>
  <c r="E223" i="16"/>
  <c r="E224" i="16"/>
  <c r="E225" i="16"/>
  <c r="E226" i="16"/>
  <c r="E227" i="16"/>
  <c r="E228" i="16"/>
  <c r="E229" i="16"/>
  <c r="E230" i="16"/>
  <c r="E232" i="16"/>
  <c r="E233" i="16"/>
  <c r="E234" i="16"/>
  <c r="E235" i="16"/>
  <c r="E236" i="16"/>
  <c r="E237" i="16"/>
  <c r="E238" i="16"/>
  <c r="E239" i="16"/>
  <c r="E240" i="16"/>
  <c r="E241" i="16"/>
  <c r="E242" i="16"/>
  <c r="E245" i="16"/>
  <c r="E246" i="16"/>
  <c r="E247" i="16"/>
  <c r="E248" i="16"/>
  <c r="E249" i="16"/>
  <c r="E250" i="16"/>
  <c r="E251" i="16"/>
  <c r="E252" i="16"/>
  <c r="E253" i="16"/>
  <c r="E254" i="16"/>
  <c r="E255" i="16"/>
  <c r="E256" i="16"/>
  <c r="E257" i="16"/>
  <c r="E258" i="16"/>
  <c r="E259" i="16"/>
  <c r="E260" i="16"/>
  <c r="E261" i="16"/>
  <c r="E262" i="16"/>
  <c r="E263" i="16"/>
  <c r="E264" i="16"/>
  <c r="E265" i="16"/>
  <c r="E266" i="16"/>
  <c r="E267" i="16"/>
  <c r="E268" i="16"/>
  <c r="E269" i="16"/>
  <c r="E270" i="16"/>
  <c r="E271" i="16"/>
  <c r="E272" i="16"/>
  <c r="E273" i="16"/>
  <c r="E274" i="16"/>
  <c r="E275" i="16"/>
  <c r="E276" i="16"/>
  <c r="E277" i="16"/>
  <c r="E278" i="16"/>
  <c r="E279" i="16"/>
  <c r="E280" i="16"/>
  <c r="E281" i="16"/>
  <c r="E282" i="16"/>
  <c r="E283" i="16"/>
  <c r="E284" i="16"/>
  <c r="E285" i="16"/>
  <c r="E286" i="16"/>
  <c r="E287" i="16"/>
  <c r="E288" i="16"/>
  <c r="E289" i="16"/>
  <c r="E292" i="16"/>
  <c r="E293" i="16"/>
  <c r="E294" i="16"/>
  <c r="E295" i="16"/>
  <c r="E296" i="16"/>
  <c r="E297" i="16"/>
  <c r="E298" i="16"/>
  <c r="E299" i="16"/>
  <c r="E300" i="16"/>
  <c r="E301" i="16"/>
  <c r="E302" i="16"/>
  <c r="E303" i="16"/>
  <c r="E304" i="16"/>
  <c r="E305" i="16"/>
  <c r="E306" i="16"/>
  <c r="E307" i="16"/>
  <c r="E308" i="16"/>
  <c r="E309" i="16"/>
  <c r="E310" i="16"/>
  <c r="E311" i="16"/>
  <c r="E312" i="16"/>
  <c r="E313" i="16"/>
  <c r="E314" i="16"/>
  <c r="E315" i="16"/>
  <c r="E316" i="16"/>
  <c r="E317" i="16"/>
  <c r="E318" i="16"/>
  <c r="E319" i="16"/>
  <c r="E320" i="16"/>
  <c r="E321" i="16"/>
  <c r="E322" i="16"/>
  <c r="E323" i="16"/>
  <c r="E327" i="16"/>
  <c r="E328" i="16"/>
  <c r="E329" i="16"/>
  <c r="E330" i="16"/>
  <c r="E331" i="16"/>
  <c r="E332" i="16"/>
  <c r="E333" i="16"/>
  <c r="E334" i="16"/>
  <c r="E335" i="16"/>
  <c r="E336" i="16"/>
  <c r="E337" i="16"/>
  <c r="E338" i="16"/>
  <c r="E339" i="16"/>
  <c r="E340" i="16"/>
  <c r="E341" i="16"/>
  <c r="E342" i="16"/>
  <c r="E343" i="16"/>
  <c r="E344" i="16"/>
  <c r="E345" i="16"/>
  <c r="E346" i="16"/>
  <c r="E347" i="16"/>
  <c r="E348" i="16"/>
  <c r="E349" i="16"/>
  <c r="E350" i="16"/>
  <c r="E351" i="16"/>
  <c r="E352" i="16"/>
  <c r="E353" i="16"/>
  <c r="E354" i="16"/>
  <c r="E355" i="16"/>
  <c r="E357" i="16"/>
  <c r="E358" i="16"/>
  <c r="E359" i="16"/>
  <c r="E360" i="16"/>
  <c r="E361" i="16"/>
  <c r="E362" i="16"/>
  <c r="E363" i="16"/>
  <c r="E364" i="16"/>
  <c r="E365" i="16"/>
  <c r="E366" i="16"/>
  <c r="E367" i="16"/>
  <c r="E369" i="16"/>
  <c r="E370" i="16"/>
  <c r="E371" i="16"/>
  <c r="E372" i="16"/>
  <c r="E373" i="16"/>
  <c r="E374" i="16"/>
  <c r="E375" i="16"/>
  <c r="E376" i="16"/>
  <c r="E377" i="16"/>
  <c r="E378" i="16"/>
  <c r="E379" i="16"/>
  <c r="E380" i="16"/>
  <c r="E381" i="16"/>
  <c r="E382" i="16"/>
  <c r="E383" i="16"/>
  <c r="E384" i="16"/>
  <c r="E385" i="16"/>
  <c r="E386" i="16"/>
  <c r="E387" i="16"/>
  <c r="E388" i="16"/>
  <c r="E389" i="16"/>
  <c r="E390" i="16"/>
  <c r="E391" i="16"/>
  <c r="E392" i="16"/>
  <c r="E393" i="16"/>
  <c r="E394" i="16"/>
  <c r="E395" i="16"/>
  <c r="E396" i="16"/>
  <c r="E398" i="16"/>
  <c r="E399" i="16"/>
  <c r="E400" i="16"/>
  <c r="E401" i="16"/>
  <c r="E402" i="16"/>
  <c r="E403" i="16"/>
  <c r="E404" i="16"/>
  <c r="E405" i="16"/>
  <c r="E406" i="16"/>
  <c r="E407" i="16"/>
  <c r="E408" i="16"/>
  <c r="E409" i="16"/>
  <c r="E410" i="16"/>
  <c r="E411" i="16"/>
  <c r="E412" i="16"/>
  <c r="E413" i="16"/>
  <c r="E414" i="16"/>
  <c r="E415" i="16"/>
  <c r="E416" i="16"/>
  <c r="E417" i="16"/>
  <c r="E418" i="16"/>
  <c r="E419" i="16"/>
  <c r="E420" i="16"/>
  <c r="E421" i="16"/>
  <c r="E422" i="16"/>
  <c r="E423" i="16"/>
  <c r="E424" i="16"/>
  <c r="E425" i="16"/>
  <c r="E428" i="16"/>
  <c r="E429" i="16"/>
  <c r="E430" i="16"/>
  <c r="E431" i="16"/>
  <c r="E432" i="16"/>
  <c r="E433" i="16"/>
  <c r="E434" i="16"/>
  <c r="E435" i="16"/>
  <c r="E436" i="16"/>
  <c r="E437" i="16"/>
  <c r="E438" i="16"/>
  <c r="E439" i="16"/>
  <c r="E442" i="16"/>
  <c r="E443" i="16"/>
  <c r="E444" i="16"/>
  <c r="E445" i="16"/>
  <c r="E446" i="16"/>
  <c r="E447" i="16"/>
  <c r="E448" i="16"/>
  <c r="E449" i="16"/>
  <c r="E450" i="16"/>
  <c r="E456" i="16"/>
  <c r="E457" i="16"/>
  <c r="E458" i="16"/>
  <c r="E459" i="16"/>
  <c r="E460" i="16"/>
  <c r="E461" i="16"/>
  <c r="E462" i="16"/>
  <c r="E463" i="16"/>
  <c r="E464" i="16"/>
  <c r="E465" i="16"/>
  <c r="D4" i="16"/>
  <c r="E5" i="16" s="1"/>
  <c r="E6" i="11"/>
  <c r="E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88" i="11"/>
  <c r="E89" i="11"/>
  <c r="E90" i="11"/>
  <c r="E91" i="11"/>
  <c r="E92" i="11"/>
  <c r="E93" i="11"/>
  <c r="E94" i="11"/>
  <c r="E95" i="11"/>
  <c r="E96" i="11"/>
  <c r="E97" i="11"/>
  <c r="E98" i="11"/>
  <c r="E99" i="11"/>
  <c r="E100" i="11"/>
  <c r="E101" i="11"/>
  <c r="E102" i="11"/>
  <c r="E103" i="11"/>
  <c r="E104" i="11"/>
  <c r="E105" i="11"/>
  <c r="E106" i="11"/>
  <c r="E107" i="11"/>
  <c r="E108" i="11"/>
  <c r="E109" i="11"/>
  <c r="E110" i="11"/>
  <c r="E111" i="11"/>
  <c r="E112" i="11"/>
  <c r="E113" i="11"/>
  <c r="E114" i="11"/>
  <c r="E115" i="11"/>
  <c r="E116" i="11"/>
  <c r="E117" i="11"/>
  <c r="E118" i="11"/>
  <c r="E119" i="11"/>
  <c r="E120" i="11"/>
  <c r="E121" i="11"/>
  <c r="E122" i="11"/>
  <c r="E123" i="11"/>
  <c r="E124" i="11"/>
  <c r="E125" i="11"/>
  <c r="E126" i="11"/>
  <c r="E127" i="11"/>
  <c r="E128" i="11"/>
  <c r="E129" i="11"/>
  <c r="E130" i="11"/>
  <c r="E131" i="11"/>
  <c r="E132" i="11"/>
  <c r="E133" i="11"/>
  <c r="E134" i="11"/>
  <c r="E135" i="11"/>
  <c r="E136" i="11"/>
  <c r="E137" i="11"/>
  <c r="E138" i="11"/>
  <c r="E139" i="11"/>
  <c r="E140" i="11"/>
  <c r="E141" i="11"/>
  <c r="E142" i="11"/>
  <c r="E143" i="11"/>
  <c r="E144" i="11"/>
  <c r="E145" i="11"/>
  <c r="E146" i="11"/>
  <c r="E147" i="11"/>
  <c r="E148" i="11"/>
  <c r="E150" i="11"/>
  <c r="E151" i="11"/>
  <c r="E152" i="11"/>
  <c r="E153" i="11"/>
  <c r="E154" i="11"/>
  <c r="E155" i="11"/>
  <c r="E156" i="11"/>
  <c r="E157" i="11"/>
  <c r="E158" i="11"/>
  <c r="E159" i="11"/>
  <c r="E160" i="11"/>
  <c r="E161" i="11"/>
  <c r="E162" i="11"/>
  <c r="E163" i="11"/>
  <c r="E164" i="11"/>
  <c r="E165" i="11"/>
  <c r="E166" i="11"/>
  <c r="E167" i="11"/>
  <c r="E168" i="11"/>
  <c r="E169" i="11"/>
  <c r="E170" i="11"/>
  <c r="E171" i="11"/>
  <c r="E172" i="11"/>
  <c r="E173" i="11"/>
  <c r="E174" i="11"/>
  <c r="E175" i="11"/>
  <c r="E176" i="11"/>
  <c r="E177" i="11"/>
  <c r="E178" i="11"/>
  <c r="E179" i="11"/>
  <c r="E180" i="11"/>
  <c r="E181" i="11"/>
  <c r="E182" i="11"/>
  <c r="E183" i="11"/>
  <c r="E184" i="11"/>
  <c r="E185" i="11"/>
  <c r="E186" i="11"/>
  <c r="E187" i="11"/>
  <c r="E188" i="11"/>
  <c r="E189" i="11"/>
  <c r="E190" i="11"/>
  <c r="E191" i="11"/>
  <c r="E192" i="11"/>
  <c r="E193" i="11"/>
  <c r="E194" i="11"/>
  <c r="E195" i="11"/>
  <c r="E196" i="11"/>
  <c r="E197" i="11"/>
  <c r="E198" i="11"/>
  <c r="E199" i="11"/>
  <c r="E200" i="11"/>
  <c r="E201" i="11"/>
  <c r="E202" i="11"/>
  <c r="E203" i="11"/>
  <c r="E204" i="11"/>
  <c r="E205" i="11"/>
  <c r="E206" i="11"/>
  <c r="E207" i="11"/>
  <c r="E208" i="11"/>
  <c r="E209" i="11"/>
  <c r="E210" i="11"/>
  <c r="E211" i="11"/>
  <c r="E212" i="11"/>
  <c r="E213" i="11"/>
  <c r="E214" i="11"/>
  <c r="E215" i="11"/>
  <c r="E216" i="11"/>
  <c r="E217" i="11"/>
  <c r="E218" i="11"/>
  <c r="E219" i="11"/>
  <c r="E220" i="11"/>
  <c r="E221" i="11"/>
  <c r="E222" i="11"/>
  <c r="E223" i="11"/>
  <c r="E224" i="11"/>
  <c r="E225" i="11"/>
  <c r="E226" i="11"/>
  <c r="E227" i="11"/>
  <c r="E228" i="11"/>
  <c r="E229" i="11"/>
  <c r="E230" i="11"/>
  <c r="E231" i="11"/>
  <c r="E232" i="11"/>
  <c r="E233" i="11"/>
  <c r="E234" i="11"/>
  <c r="E235" i="11"/>
  <c r="E236" i="11"/>
  <c r="E237" i="11"/>
  <c r="E238" i="11"/>
  <c r="E239" i="11"/>
  <c r="E240" i="11"/>
  <c r="E241" i="11"/>
  <c r="E242" i="11"/>
  <c r="E243" i="11"/>
  <c r="E244" i="11"/>
  <c r="E245" i="11"/>
  <c r="E246" i="11"/>
  <c r="E247" i="11"/>
  <c r="E248" i="11"/>
  <c r="E249" i="11"/>
  <c r="E250" i="11"/>
  <c r="E251" i="11"/>
  <c r="E252" i="11"/>
  <c r="E253" i="11"/>
  <c r="E254" i="11"/>
  <c r="E255" i="11"/>
  <c r="E256" i="11"/>
  <c r="E257" i="11"/>
  <c r="E258" i="11"/>
  <c r="E259" i="11"/>
  <c r="E260" i="11"/>
  <c r="E261" i="11"/>
  <c r="E262" i="11"/>
  <c r="E263" i="11"/>
  <c r="E264" i="11"/>
  <c r="E265" i="11"/>
  <c r="E266" i="11"/>
  <c r="E267" i="11"/>
  <c r="E268" i="11"/>
  <c r="E269" i="11"/>
  <c r="E270" i="11"/>
  <c r="E271" i="11"/>
  <c r="E272" i="11"/>
  <c r="E273" i="11"/>
  <c r="E274" i="11"/>
  <c r="E275" i="11"/>
  <c r="E276" i="11"/>
  <c r="E277" i="11"/>
  <c r="E278" i="11"/>
  <c r="E279" i="11"/>
  <c r="E280" i="11"/>
  <c r="E281" i="11"/>
  <c r="E282" i="11"/>
  <c r="E283" i="11"/>
  <c r="E284" i="11"/>
  <c r="E285" i="11"/>
  <c r="E287" i="11"/>
  <c r="E288" i="11"/>
  <c r="E289" i="11"/>
  <c r="E290" i="11"/>
  <c r="E291" i="11"/>
  <c r="E292" i="11"/>
  <c r="E293" i="11"/>
  <c r="E294" i="11"/>
  <c r="E295" i="11"/>
  <c r="E296" i="11"/>
  <c r="E297" i="11"/>
  <c r="E298" i="11"/>
  <c r="E299" i="11"/>
  <c r="E300" i="11"/>
  <c r="E301" i="11"/>
  <c r="E302" i="11"/>
  <c r="E303" i="11"/>
  <c r="E304" i="11"/>
  <c r="E305" i="11"/>
  <c r="E306" i="11"/>
  <c r="E307" i="11"/>
  <c r="E308" i="11"/>
  <c r="E309" i="11"/>
  <c r="E310" i="11"/>
  <c r="E311" i="11"/>
  <c r="E312" i="11"/>
  <c r="E313" i="11"/>
  <c r="E314" i="11"/>
  <c r="E315" i="11"/>
  <c r="E316" i="11"/>
  <c r="E317" i="11"/>
  <c r="E318" i="11"/>
  <c r="E319" i="11"/>
  <c r="E320" i="11"/>
  <c r="E321" i="11"/>
  <c r="E322" i="11"/>
  <c r="E323" i="11"/>
  <c r="E324" i="11"/>
  <c r="E325" i="11"/>
  <c r="E326" i="11"/>
  <c r="E327" i="11"/>
  <c r="E328" i="11"/>
  <c r="E329" i="11"/>
  <c r="E330" i="11"/>
  <c r="E331" i="11"/>
  <c r="E332" i="11"/>
  <c r="E333" i="11"/>
  <c r="E334" i="11"/>
  <c r="E335" i="11"/>
  <c r="E336" i="11"/>
  <c r="E337" i="11"/>
  <c r="E338" i="11"/>
  <c r="E339" i="11"/>
  <c r="E340" i="11"/>
  <c r="E341" i="11"/>
  <c r="E342" i="11"/>
  <c r="E343" i="11"/>
  <c r="E344" i="11"/>
  <c r="E345" i="11"/>
  <c r="E346" i="11"/>
  <c r="E347" i="11"/>
  <c r="E348" i="11"/>
  <c r="E349" i="11"/>
  <c r="E350" i="11"/>
  <c r="E351" i="11"/>
  <c r="E352" i="11"/>
  <c r="E353" i="11"/>
  <c r="E354" i="11"/>
  <c r="E355" i="11"/>
  <c r="E356" i="11"/>
  <c r="E357" i="11"/>
  <c r="E358" i="11"/>
  <c r="E359" i="11"/>
  <c r="E360" i="11"/>
  <c r="E362" i="11"/>
  <c r="E363" i="11"/>
  <c r="E364" i="11"/>
  <c r="E365" i="11"/>
  <c r="E366" i="11"/>
  <c r="E367" i="11"/>
  <c r="E368" i="11"/>
  <c r="E369" i="11"/>
  <c r="E370" i="11"/>
  <c r="E371" i="11"/>
  <c r="E372" i="11"/>
  <c r="E373" i="11"/>
  <c r="E374" i="11"/>
  <c r="E375" i="11"/>
  <c r="E376" i="11"/>
  <c r="E377" i="11"/>
  <c r="E378" i="11"/>
  <c r="E379" i="11"/>
  <c r="E380" i="11"/>
  <c r="E381" i="11"/>
  <c r="E382" i="11"/>
  <c r="E383" i="11"/>
  <c r="E384" i="11"/>
  <c r="E385" i="11"/>
  <c r="E386" i="11"/>
  <c r="E387" i="11"/>
  <c r="E388" i="11"/>
  <c r="E389" i="11"/>
  <c r="E390" i="11"/>
  <c r="E391" i="11"/>
  <c r="E392" i="11"/>
  <c r="E393" i="11"/>
  <c r="E394" i="11"/>
  <c r="E395" i="11"/>
  <c r="E396" i="11"/>
  <c r="E397" i="11"/>
  <c r="E398" i="11"/>
  <c r="E399" i="11"/>
  <c r="E400" i="11"/>
  <c r="E401" i="11"/>
  <c r="E402" i="11"/>
  <c r="E403" i="11"/>
  <c r="E404" i="11"/>
  <c r="E405" i="11"/>
  <c r="E406" i="11"/>
  <c r="E407" i="11"/>
  <c r="E408" i="11"/>
  <c r="E409" i="11"/>
  <c r="E410" i="11"/>
  <c r="E411" i="11"/>
  <c r="E412" i="11"/>
  <c r="E413" i="11"/>
  <c r="E414" i="11"/>
  <c r="E415" i="11"/>
  <c r="E416" i="11"/>
  <c r="D5" i="11"/>
  <c r="E5" i="11" s="1"/>
  <c r="F5" i="11" s="1"/>
  <c r="F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E106" i="10"/>
  <c r="E107" i="10"/>
  <c r="E108" i="10"/>
  <c r="E109" i="10"/>
  <c r="E110" i="10"/>
  <c r="E111" i="10"/>
  <c r="E112" i="10"/>
  <c r="E113" i="10"/>
  <c r="E114" i="10"/>
  <c r="E115" i="10"/>
  <c r="E116" i="10"/>
  <c r="E117" i="10"/>
  <c r="E118" i="10"/>
  <c r="E119" i="10"/>
  <c r="E120" i="10"/>
  <c r="E121" i="10"/>
  <c r="E122" i="10"/>
  <c r="E123" i="10"/>
  <c r="E125" i="10"/>
  <c r="E126" i="10"/>
  <c r="E127" i="10"/>
  <c r="E128" i="10"/>
  <c r="E129" i="10"/>
  <c r="E130" i="10"/>
  <c r="E131" i="10"/>
  <c r="E132" i="10"/>
  <c r="E133" i="10"/>
  <c r="E134" i="10"/>
  <c r="E135" i="10"/>
  <c r="E136" i="10"/>
  <c r="E137" i="10"/>
  <c r="E138" i="10"/>
  <c r="E139" i="10"/>
  <c r="E140" i="10"/>
  <c r="E141" i="10"/>
  <c r="E142" i="10"/>
  <c r="E143" i="10"/>
  <c r="E144" i="10"/>
  <c r="E145" i="10"/>
  <c r="E146" i="10"/>
  <c r="E147" i="10"/>
  <c r="E148" i="10"/>
  <c r="E150" i="10"/>
  <c r="E151" i="10"/>
  <c r="E152" i="10"/>
  <c r="E153" i="10"/>
  <c r="E154" i="10"/>
  <c r="E155" i="10"/>
  <c r="E156" i="10"/>
  <c r="E157" i="10"/>
  <c r="E158" i="10"/>
  <c r="E159" i="10"/>
  <c r="E160" i="10"/>
  <c r="E161" i="10"/>
  <c r="E162" i="10"/>
  <c r="E163" i="10"/>
  <c r="E164" i="10"/>
  <c r="E165" i="10"/>
  <c r="E166" i="10"/>
  <c r="E167" i="10"/>
  <c r="E168" i="10"/>
  <c r="E169" i="10"/>
  <c r="E170" i="10"/>
  <c r="E171" i="10"/>
  <c r="E172" i="10"/>
  <c r="E173" i="10"/>
  <c r="E174" i="10"/>
  <c r="E175" i="10"/>
  <c r="E176" i="10"/>
  <c r="E177" i="10"/>
  <c r="E178" i="10"/>
  <c r="E179" i="10"/>
  <c r="E180" i="10"/>
  <c r="E181" i="10"/>
  <c r="E182" i="10"/>
  <c r="E183" i="10"/>
  <c r="E184" i="10"/>
  <c r="E185" i="10"/>
  <c r="E186" i="10"/>
  <c r="E187" i="10"/>
  <c r="E188" i="10"/>
  <c r="E189" i="10"/>
  <c r="E190" i="10"/>
  <c r="E191" i="10"/>
  <c r="E192" i="10"/>
  <c r="E193" i="10"/>
  <c r="E194" i="10"/>
  <c r="E195" i="10"/>
  <c r="E196" i="10"/>
  <c r="E197" i="10"/>
  <c r="E198" i="10"/>
  <c r="E199" i="10"/>
  <c r="E200" i="10"/>
  <c r="E201" i="10"/>
  <c r="E202" i="10"/>
  <c r="E203" i="10"/>
  <c r="E204" i="10"/>
  <c r="E205" i="10"/>
  <c r="E206" i="10"/>
  <c r="E207" i="10"/>
  <c r="E208" i="10"/>
  <c r="E209" i="10"/>
  <c r="E210" i="10"/>
  <c r="E211" i="10"/>
  <c r="E212" i="10"/>
  <c r="E214" i="10"/>
  <c r="E215" i="10"/>
  <c r="E216" i="10"/>
  <c r="E217" i="10"/>
  <c r="E218" i="10"/>
  <c r="E219" i="10"/>
  <c r="E220" i="10"/>
  <c r="E221" i="10"/>
  <c r="E222" i="10"/>
  <c r="E223" i="10"/>
  <c r="E224" i="10"/>
  <c r="E225" i="10"/>
  <c r="E226" i="10"/>
  <c r="E227" i="10"/>
  <c r="E228" i="10"/>
  <c r="E229" i="10"/>
  <c r="E230" i="10"/>
  <c r="E231" i="10"/>
  <c r="E232" i="10"/>
  <c r="E233" i="10"/>
  <c r="E234" i="10"/>
  <c r="E235" i="10"/>
  <c r="E236" i="10"/>
  <c r="E237" i="10"/>
  <c r="E238" i="10"/>
  <c r="E239" i="10"/>
  <c r="E240" i="10"/>
  <c r="E241" i="10"/>
  <c r="E242" i="10"/>
  <c r="E243" i="10"/>
  <c r="E244" i="10"/>
  <c r="E245" i="10"/>
  <c r="E246" i="10"/>
  <c r="E247" i="10"/>
  <c r="E248" i="10"/>
  <c r="E249" i="10"/>
  <c r="E250" i="10"/>
  <c r="E251" i="10"/>
  <c r="E252" i="10"/>
  <c r="E253" i="10"/>
  <c r="E254" i="10"/>
  <c r="E255" i="10"/>
  <c r="E256" i="10"/>
  <c r="E257" i="10"/>
  <c r="E258" i="10"/>
  <c r="E259" i="10"/>
  <c r="E260" i="10"/>
  <c r="E261" i="10"/>
  <c r="E262" i="10"/>
  <c r="E263" i="10"/>
  <c r="E264" i="10"/>
  <c r="E265" i="10"/>
  <c r="E266" i="10"/>
  <c r="E267" i="10"/>
  <c r="E268" i="10"/>
  <c r="E269" i="10"/>
  <c r="E270" i="10"/>
  <c r="E271" i="10"/>
  <c r="E272" i="10"/>
  <c r="E273" i="10"/>
  <c r="E274" i="10"/>
  <c r="E275" i="10"/>
  <c r="E276" i="10"/>
  <c r="E277" i="10"/>
  <c r="E278" i="10"/>
  <c r="E279" i="10"/>
  <c r="E280" i="10"/>
  <c r="E281" i="10"/>
  <c r="E282" i="10"/>
  <c r="E283" i="10"/>
  <c r="E284" i="10"/>
  <c r="E285" i="10"/>
  <c r="E286" i="10"/>
  <c r="E287" i="10"/>
  <c r="E288" i="10"/>
  <c r="E289" i="10"/>
  <c r="E290" i="10"/>
  <c r="E291" i="10"/>
  <c r="E292" i="10"/>
  <c r="E293" i="10"/>
  <c r="E294" i="10"/>
  <c r="E295" i="10"/>
  <c r="E296" i="10"/>
  <c r="E297" i="10"/>
  <c r="E298" i="10"/>
  <c r="E299" i="10"/>
  <c r="E300" i="10"/>
  <c r="E301" i="10"/>
  <c r="E302" i="10"/>
  <c r="E303" i="10"/>
  <c r="E304" i="10"/>
  <c r="E305" i="10"/>
  <c r="E306" i="10"/>
  <c r="E307" i="10"/>
  <c r="E308" i="10"/>
  <c r="E309" i="10"/>
  <c r="E310" i="10"/>
  <c r="E311" i="10"/>
  <c r="E312" i="10"/>
  <c r="E313" i="10"/>
  <c r="E314" i="10"/>
  <c r="E315" i="10"/>
  <c r="E316" i="10"/>
  <c r="E317" i="10"/>
  <c r="E318" i="10"/>
  <c r="E319" i="10"/>
  <c r="E320" i="10"/>
  <c r="E321" i="10"/>
  <c r="E322" i="10"/>
  <c r="E323" i="10"/>
  <c r="E324" i="10"/>
  <c r="E325" i="10"/>
  <c r="E326" i="10"/>
  <c r="E327" i="10"/>
  <c r="E328" i="10"/>
  <c r="E329" i="10"/>
  <c r="E330" i="10"/>
  <c r="E331" i="10"/>
  <c r="E332" i="10"/>
  <c r="E333" i="10"/>
  <c r="E334" i="10"/>
  <c r="E335" i="10"/>
  <c r="E336" i="10"/>
  <c r="E337" i="10"/>
  <c r="E338" i="10"/>
  <c r="E339" i="10"/>
  <c r="E340" i="10"/>
  <c r="E341" i="10"/>
  <c r="E342" i="10"/>
  <c r="E343" i="10"/>
  <c r="E344" i="10"/>
  <c r="E345" i="10"/>
  <c r="E346" i="10"/>
  <c r="E347" i="10"/>
  <c r="E348" i="10"/>
  <c r="E349" i="10"/>
  <c r="E350" i="10"/>
  <c r="E351" i="10"/>
  <c r="E352" i="10"/>
  <c r="E353" i="10"/>
  <c r="E354" i="10"/>
  <c r="E355" i="10"/>
  <c r="E356" i="10"/>
  <c r="E357" i="10"/>
  <c r="E358" i="10"/>
  <c r="E359" i="10"/>
  <c r="E360" i="10"/>
  <c r="E361" i="10"/>
  <c r="E362" i="10"/>
  <c r="E363" i="10"/>
  <c r="E364" i="10"/>
  <c r="E365" i="10"/>
  <c r="E366" i="10"/>
  <c r="E367" i="10"/>
  <c r="E368" i="10"/>
  <c r="E369" i="10"/>
  <c r="E370" i="10"/>
  <c r="E371" i="10"/>
  <c r="E372" i="10"/>
  <c r="E373" i="10"/>
  <c r="E374" i="10"/>
  <c r="E375" i="10"/>
  <c r="E376" i="10"/>
  <c r="E377" i="10"/>
  <c r="E378" i="10"/>
  <c r="E379" i="10"/>
  <c r="E380" i="10"/>
  <c r="E381" i="10"/>
  <c r="E382" i="10"/>
  <c r="E383" i="10"/>
  <c r="E384" i="10"/>
  <c r="E385" i="10"/>
  <c r="E386" i="10"/>
  <c r="E387" i="10"/>
  <c r="E388" i="10"/>
  <c r="E389" i="10"/>
  <c r="E390" i="10"/>
  <c r="E391" i="10"/>
  <c r="E392" i="10"/>
  <c r="E393" i="10"/>
  <c r="E394" i="10"/>
  <c r="E395" i="10"/>
  <c r="E396" i="10"/>
  <c r="E397" i="10"/>
  <c r="E398" i="10"/>
  <c r="E399" i="10"/>
  <c r="E400" i="10"/>
  <c r="E401" i="10"/>
  <c r="E402" i="10"/>
  <c r="E403" i="10"/>
  <c r="E404" i="10"/>
  <c r="E405" i="10"/>
  <c r="E406" i="10"/>
  <c r="E407" i="10"/>
  <c r="E408" i="10"/>
  <c r="E409" i="10"/>
  <c r="E410" i="10"/>
  <c r="E411" i="10"/>
  <c r="E412" i="10"/>
  <c r="E413" i="10"/>
  <c r="E414" i="10"/>
  <c r="E415" i="10"/>
  <c r="E416" i="10"/>
  <c r="E417" i="10"/>
  <c r="D4" i="10"/>
  <c r="E4" i="10" s="1"/>
  <c r="D4" i="9"/>
  <c r="E5" i="9" s="1"/>
  <c r="D4" i="8"/>
  <c r="E11" i="8" s="1"/>
  <c r="E4" i="3"/>
  <c r="E43" i="3"/>
  <c r="G9" i="28" l="1"/>
  <c r="H9" i="28" s="1"/>
  <c r="G53" i="35"/>
  <c r="E415" i="19"/>
  <c r="E411" i="19"/>
  <c r="E407" i="19"/>
  <c r="E403" i="19"/>
  <c r="E399" i="19"/>
  <c r="E395" i="19"/>
  <c r="E391" i="19"/>
  <c r="E387" i="19"/>
  <c r="E383" i="19"/>
  <c r="E379" i="19"/>
  <c r="E375" i="19"/>
  <c r="E371" i="19"/>
  <c r="E367" i="19"/>
  <c r="E363" i="19"/>
  <c r="E359" i="19"/>
  <c r="E355" i="19"/>
  <c r="E351" i="19"/>
  <c r="E347" i="19"/>
  <c r="E343" i="19"/>
  <c r="E339" i="19"/>
  <c r="E335" i="19"/>
  <c r="E331" i="19"/>
  <c r="E327" i="19"/>
  <c r="E323" i="19"/>
  <c r="E319" i="19"/>
  <c r="E315" i="19"/>
  <c r="E311" i="19"/>
  <c r="E307" i="19"/>
  <c r="E303" i="19"/>
  <c r="E299" i="19"/>
  <c r="E295" i="19"/>
  <c r="E288" i="19"/>
  <c r="E284" i="19"/>
  <c r="E280" i="19"/>
  <c r="E275" i="19"/>
  <c r="E268" i="19"/>
  <c r="E260" i="19"/>
  <c r="E252" i="19"/>
  <c r="E244" i="19"/>
  <c r="E236" i="19"/>
  <c r="E228" i="19"/>
  <c r="E220" i="19"/>
  <c r="E212" i="19"/>
  <c r="E204" i="19"/>
  <c r="E196" i="19"/>
  <c r="E188" i="19"/>
  <c r="E180" i="19"/>
  <c r="E414" i="19"/>
  <c r="E410" i="19"/>
  <c r="E406" i="19"/>
  <c r="E402" i="19"/>
  <c r="E398" i="19"/>
  <c r="E394" i="19"/>
  <c r="E390" i="19"/>
  <c r="E386" i="19"/>
  <c r="E382" i="19"/>
  <c r="E378" i="19"/>
  <c r="E374" i="19"/>
  <c r="E370" i="19"/>
  <c r="E366" i="19"/>
  <c r="E362" i="19"/>
  <c r="E358" i="19"/>
  <c r="E354" i="19"/>
  <c r="E350" i="19"/>
  <c r="E346" i="19"/>
  <c r="E342" i="19"/>
  <c r="E338" i="19"/>
  <c r="E334" i="19"/>
  <c r="E330" i="19"/>
  <c r="E326" i="19"/>
  <c r="E322" i="19"/>
  <c r="E318" i="19"/>
  <c r="E314" i="19"/>
  <c r="E310" i="19"/>
  <c r="E306" i="19"/>
  <c r="E302" i="19"/>
  <c r="E298" i="19"/>
  <c r="E294" i="19"/>
  <c r="E287" i="19"/>
  <c r="E283" i="19"/>
  <c r="E279" i="19"/>
  <c r="E273" i="19"/>
  <c r="E267" i="19"/>
  <c r="E259" i="19"/>
  <c r="E251" i="19"/>
  <c r="E243" i="19"/>
  <c r="E235" i="19"/>
  <c r="E227" i="19"/>
  <c r="E219" i="19"/>
  <c r="E211" i="19"/>
  <c r="E203" i="19"/>
  <c r="E195" i="19"/>
  <c r="E187" i="19"/>
  <c r="E4" i="19"/>
  <c r="L289" i="19"/>
  <c r="L285" i="19"/>
  <c r="L281" i="19"/>
  <c r="L277" i="19"/>
  <c r="L273" i="19"/>
  <c r="L269" i="19"/>
  <c r="L265" i="19"/>
  <c r="L261" i="19"/>
  <c r="L257" i="19"/>
  <c r="L253" i="19"/>
  <c r="L249" i="19"/>
  <c r="L245" i="19"/>
  <c r="L241" i="19"/>
  <c r="L237" i="19"/>
  <c r="L233" i="19"/>
  <c r="L229" i="19"/>
  <c r="L225" i="19"/>
  <c r="L221" i="19"/>
  <c r="L217" i="19"/>
  <c r="L213" i="19"/>
  <c r="L209" i="19"/>
  <c r="E6" i="19"/>
  <c r="E10" i="19"/>
  <c r="E14" i="19"/>
  <c r="E18" i="19"/>
  <c r="E22" i="19"/>
  <c r="E26" i="19"/>
  <c r="E30" i="19"/>
  <c r="E35" i="19"/>
  <c r="E39" i="19"/>
  <c r="E43" i="19"/>
  <c r="E47" i="19"/>
  <c r="E51" i="19"/>
  <c r="E55" i="19"/>
  <c r="E59" i="19"/>
  <c r="E63" i="19"/>
  <c r="E67" i="19"/>
  <c r="E71" i="19"/>
  <c r="E75" i="19"/>
  <c r="E79" i="19"/>
  <c r="E83" i="19"/>
  <c r="E87" i="19"/>
  <c r="E91" i="19"/>
  <c r="E95" i="19"/>
  <c r="E99" i="19"/>
  <c r="E103" i="19"/>
  <c r="E107" i="19"/>
  <c r="E111" i="19"/>
  <c r="E115" i="19"/>
  <c r="E119" i="19"/>
  <c r="E123" i="19"/>
  <c r="E127" i="19"/>
  <c r="E131" i="19"/>
  <c r="E135" i="19"/>
  <c r="E139" i="19"/>
  <c r="E146" i="19"/>
  <c r="E150" i="19"/>
  <c r="E154" i="19"/>
  <c r="E158" i="19"/>
  <c r="E162" i="19"/>
  <c r="E166" i="19"/>
  <c r="E170" i="19"/>
  <c r="E174" i="19"/>
  <c r="L288" i="19"/>
  <c r="L284" i="19"/>
  <c r="L280" i="19"/>
  <c r="L276" i="19"/>
  <c r="L272" i="19"/>
  <c r="L268" i="19"/>
  <c r="L264" i="19"/>
  <c r="L260" i="19"/>
  <c r="L256" i="19"/>
  <c r="L252" i="19"/>
  <c r="L248" i="19"/>
  <c r="L244" i="19"/>
  <c r="L240" i="19"/>
  <c r="L236" i="19"/>
  <c r="L232" i="19"/>
  <c r="L228" i="19"/>
  <c r="L224" i="19"/>
  <c r="L220" i="19"/>
  <c r="L216" i="19"/>
  <c r="L212" i="19"/>
  <c r="E7" i="19"/>
  <c r="E11" i="19"/>
  <c r="E15" i="19"/>
  <c r="E19" i="19"/>
  <c r="E23" i="19"/>
  <c r="E27" i="19"/>
  <c r="E31" i="19"/>
  <c r="E36" i="19"/>
  <c r="E40" i="19"/>
  <c r="E44" i="19"/>
  <c r="E48" i="19"/>
  <c r="E52" i="19"/>
  <c r="E56" i="19"/>
  <c r="E60" i="19"/>
  <c r="E64" i="19"/>
  <c r="E68" i="19"/>
  <c r="E72" i="19"/>
  <c r="E76" i="19"/>
  <c r="E80" i="19"/>
  <c r="E84" i="19"/>
  <c r="E88" i="19"/>
  <c r="E92" i="19"/>
  <c r="E96" i="19"/>
  <c r="E100" i="19"/>
  <c r="E104" i="19"/>
  <c r="E108" i="19"/>
  <c r="E112" i="19"/>
  <c r="E116" i="19"/>
  <c r="E120" i="19"/>
  <c r="E124" i="19"/>
  <c r="E128" i="19"/>
  <c r="E132" i="19"/>
  <c r="E136" i="19"/>
  <c r="E140" i="19"/>
  <c r="E147" i="19"/>
  <c r="E151" i="19"/>
  <c r="E155" i="19"/>
  <c r="E159" i="19"/>
  <c r="E163" i="19"/>
  <c r="E167" i="19"/>
  <c r="E171" i="19"/>
  <c r="L287" i="19"/>
  <c r="L283" i="19"/>
  <c r="L279" i="19"/>
  <c r="L275" i="19"/>
  <c r="L271" i="19"/>
  <c r="L267" i="19"/>
  <c r="L263" i="19"/>
  <c r="L259" i="19"/>
  <c r="L255" i="19"/>
  <c r="L251" i="19"/>
  <c r="L247" i="19"/>
  <c r="L243" i="19"/>
  <c r="L239" i="19"/>
  <c r="L235" i="19"/>
  <c r="L231" i="19"/>
  <c r="L227" i="19"/>
  <c r="L223" i="19"/>
  <c r="L219" i="19"/>
  <c r="L215" i="19"/>
  <c r="L211" i="19"/>
  <c r="E8" i="19"/>
  <c r="E12" i="19"/>
  <c r="E16" i="19"/>
  <c r="E20" i="19"/>
  <c r="E24" i="19"/>
  <c r="E28" i="19"/>
  <c r="E32" i="19"/>
  <c r="E37" i="19"/>
  <c r="E41" i="19"/>
  <c r="E45" i="19"/>
  <c r="E49" i="19"/>
  <c r="E53" i="19"/>
  <c r="E57" i="19"/>
  <c r="E61" i="19"/>
  <c r="E65" i="19"/>
  <c r="E69" i="19"/>
  <c r="E73" i="19"/>
  <c r="E77" i="19"/>
  <c r="E81" i="19"/>
  <c r="E85" i="19"/>
  <c r="E89" i="19"/>
  <c r="E93" i="19"/>
  <c r="E97" i="19"/>
  <c r="E101" i="19"/>
  <c r="E105" i="19"/>
  <c r="E109" i="19"/>
  <c r="E113" i="19"/>
  <c r="E117" i="19"/>
  <c r="E121" i="19"/>
  <c r="E125" i="19"/>
  <c r="E129" i="19"/>
  <c r="E133" i="19"/>
  <c r="E137" i="19"/>
  <c r="E141" i="19"/>
  <c r="E148" i="19"/>
  <c r="E152" i="19"/>
  <c r="E156" i="19"/>
  <c r="E160" i="19"/>
  <c r="E164" i="19"/>
  <c r="E168" i="19"/>
  <c r="E172" i="19"/>
  <c r="E176" i="19"/>
  <c r="E181" i="19"/>
  <c r="E185" i="19"/>
  <c r="E189" i="19"/>
  <c r="E193" i="19"/>
  <c r="E197" i="19"/>
  <c r="E201" i="19"/>
  <c r="E205" i="19"/>
  <c r="E209" i="19"/>
  <c r="E213" i="19"/>
  <c r="E217" i="19"/>
  <c r="E221" i="19"/>
  <c r="E225" i="19"/>
  <c r="E229" i="19"/>
  <c r="E233" i="19"/>
  <c r="E237" i="19"/>
  <c r="E241" i="19"/>
  <c r="E245" i="19"/>
  <c r="E249" i="19"/>
  <c r="E253" i="19"/>
  <c r="E257" i="19"/>
  <c r="E261" i="19"/>
  <c r="E265" i="19"/>
  <c r="E269" i="19"/>
  <c r="L290" i="19"/>
  <c r="L286" i="19"/>
  <c r="L282" i="19"/>
  <c r="L278" i="19"/>
  <c r="L274" i="19"/>
  <c r="L270" i="19"/>
  <c r="L266" i="19"/>
  <c r="L262" i="19"/>
  <c r="L258" i="19"/>
  <c r="L254" i="19"/>
  <c r="L250" i="19"/>
  <c r="L246" i="19"/>
  <c r="L242" i="19"/>
  <c r="L238" i="19"/>
  <c r="L234" i="19"/>
  <c r="L230" i="19"/>
  <c r="L226" i="19"/>
  <c r="L222" i="19"/>
  <c r="L218" i="19"/>
  <c r="L214" i="19"/>
  <c r="L210" i="19"/>
  <c r="E5" i="19"/>
  <c r="E9" i="19"/>
  <c r="E13" i="19"/>
  <c r="E17" i="19"/>
  <c r="E21" i="19"/>
  <c r="E25" i="19"/>
  <c r="E29" i="19"/>
  <c r="E34" i="19"/>
  <c r="E38" i="19"/>
  <c r="E42" i="19"/>
  <c r="E46" i="19"/>
  <c r="E50" i="19"/>
  <c r="E54" i="19"/>
  <c r="E58" i="19"/>
  <c r="E62" i="19"/>
  <c r="E66" i="19"/>
  <c r="E70" i="19"/>
  <c r="E74" i="19"/>
  <c r="E78" i="19"/>
  <c r="E82" i="19"/>
  <c r="E86" i="19"/>
  <c r="E90" i="19"/>
  <c r="E94" i="19"/>
  <c r="E98" i="19"/>
  <c r="E102" i="19"/>
  <c r="E106" i="19"/>
  <c r="E110" i="19"/>
  <c r="E114" i="19"/>
  <c r="E118" i="19"/>
  <c r="E122" i="19"/>
  <c r="E126" i="19"/>
  <c r="E130" i="19"/>
  <c r="E134" i="19"/>
  <c r="E138" i="19"/>
  <c r="E142" i="19"/>
  <c r="E149" i="19"/>
  <c r="E153" i="19"/>
  <c r="E157" i="19"/>
  <c r="E161" i="19"/>
  <c r="E165" i="19"/>
  <c r="E169" i="19"/>
  <c r="E173" i="19"/>
  <c r="E177" i="19"/>
  <c r="E182" i="19"/>
  <c r="E186" i="19"/>
  <c r="E190" i="19"/>
  <c r="E194" i="19"/>
  <c r="E198" i="19"/>
  <c r="E202" i="19"/>
  <c r="E206" i="19"/>
  <c r="E210" i="19"/>
  <c r="E214" i="19"/>
  <c r="E218" i="19"/>
  <c r="E222" i="19"/>
  <c r="E226" i="19"/>
  <c r="E230" i="19"/>
  <c r="E234" i="19"/>
  <c r="E238" i="19"/>
  <c r="E242" i="19"/>
  <c r="E246" i="19"/>
  <c r="E250" i="19"/>
  <c r="E254" i="19"/>
  <c r="E258" i="19"/>
  <c r="E262" i="19"/>
  <c r="E266" i="19"/>
  <c r="E270" i="19"/>
  <c r="E274" i="19"/>
  <c r="E278" i="19"/>
  <c r="E413" i="19"/>
  <c r="E409" i="19"/>
  <c r="E405" i="19"/>
  <c r="E401" i="19"/>
  <c r="E397" i="19"/>
  <c r="E393" i="19"/>
  <c r="E389" i="19"/>
  <c r="E385" i="19"/>
  <c r="E381" i="19"/>
  <c r="E377" i="19"/>
  <c r="E373" i="19"/>
  <c r="E369" i="19"/>
  <c r="E365" i="19"/>
  <c r="E361" i="19"/>
  <c r="E357" i="19"/>
  <c r="E353" i="19"/>
  <c r="E349" i="19"/>
  <c r="E345" i="19"/>
  <c r="E341" i="19"/>
  <c r="E337" i="19"/>
  <c r="E333" i="19"/>
  <c r="E329" i="19"/>
  <c r="E325" i="19"/>
  <c r="E321" i="19"/>
  <c r="E317" i="19"/>
  <c r="E313" i="19"/>
  <c r="E309" i="19"/>
  <c r="E305" i="19"/>
  <c r="E301" i="19"/>
  <c r="E297" i="19"/>
  <c r="E290" i="19"/>
  <c r="E286" i="19"/>
  <c r="E282" i="19"/>
  <c r="E277" i="19"/>
  <c r="E272" i="19"/>
  <c r="E264" i="19"/>
  <c r="E256" i="19"/>
  <c r="E248" i="19"/>
  <c r="E240" i="19"/>
  <c r="E232" i="19"/>
  <c r="E224" i="19"/>
  <c r="E216" i="19"/>
  <c r="E208" i="19"/>
  <c r="E200" i="19"/>
  <c r="E192" i="19"/>
  <c r="E184" i="19"/>
  <c r="E175" i="19"/>
  <c r="E416" i="19"/>
  <c r="E412" i="19"/>
  <c r="E408" i="19"/>
  <c r="E404" i="19"/>
  <c r="E400" i="19"/>
  <c r="E396" i="19"/>
  <c r="E392" i="19"/>
  <c r="E388" i="19"/>
  <c r="E384" i="19"/>
  <c r="E380" i="19"/>
  <c r="E376" i="19"/>
  <c r="E372" i="19"/>
  <c r="E368" i="19"/>
  <c r="E364" i="19"/>
  <c r="E360" i="19"/>
  <c r="E356" i="19"/>
  <c r="E352" i="19"/>
  <c r="E348" i="19"/>
  <c r="E344" i="19"/>
  <c r="E340" i="19"/>
  <c r="E336" i="19"/>
  <c r="E332" i="19"/>
  <c r="E328" i="19"/>
  <c r="E324" i="19"/>
  <c r="E320" i="19"/>
  <c r="E316" i="19"/>
  <c r="E312" i="19"/>
  <c r="E308" i="19"/>
  <c r="E304" i="19"/>
  <c r="E300" i="19"/>
  <c r="E296" i="19"/>
  <c r="E289" i="19"/>
  <c r="E285" i="19"/>
  <c r="E281" i="19"/>
  <c r="E276" i="19"/>
  <c r="E271" i="19"/>
  <c r="E263" i="19"/>
  <c r="E255" i="19"/>
  <c r="E247" i="19"/>
  <c r="E239" i="19"/>
  <c r="E231" i="19"/>
  <c r="E223" i="19"/>
  <c r="E215" i="19"/>
  <c r="E207" i="19"/>
  <c r="E199" i="19"/>
  <c r="E191" i="19"/>
  <c r="E183" i="19"/>
  <c r="K53" i="21"/>
  <c r="K53" i="27"/>
  <c r="K53" i="26"/>
  <c r="K53" i="23"/>
  <c r="J364" i="22"/>
  <c r="J356" i="22"/>
  <c r="J348" i="22"/>
  <c r="J340" i="22"/>
  <c r="J332" i="22"/>
  <c r="J324" i="22"/>
  <c r="J316" i="22"/>
  <c r="J308" i="22"/>
  <c r="J300" i="22"/>
  <c r="J292" i="22"/>
  <c r="J284" i="22"/>
  <c r="J276" i="22"/>
  <c r="J268" i="22"/>
  <c r="J260" i="22"/>
  <c r="J252" i="22"/>
  <c r="J352" i="22"/>
  <c r="J344" i="22"/>
  <c r="J336" i="22"/>
  <c r="J328" i="22"/>
  <c r="J320" i="22"/>
  <c r="J312" i="22"/>
  <c r="J304" i="22"/>
  <c r="J296" i="22"/>
  <c r="J288" i="22"/>
  <c r="J256" i="22"/>
  <c r="J227" i="22"/>
  <c r="J220" i="22"/>
  <c r="J211" i="22"/>
  <c r="J204" i="22"/>
  <c r="J244" i="22"/>
  <c r="J236" i="22"/>
  <c r="J231" i="22"/>
  <c r="J224" i="22"/>
  <c r="J215" i="22"/>
  <c r="J208" i="22"/>
  <c r="J199" i="22"/>
  <c r="J112" i="22"/>
  <c r="J107" i="22"/>
  <c r="J104" i="22"/>
  <c r="J99" i="22"/>
  <c r="J96" i="22"/>
  <c r="J91" i="22"/>
  <c r="J88" i="22"/>
  <c r="J83" i="22"/>
  <c r="J80" i="22"/>
  <c r="J74" i="22"/>
  <c r="J70" i="22"/>
  <c r="J66" i="22"/>
  <c r="J62" i="22"/>
  <c r="J58" i="22"/>
  <c r="J54" i="22"/>
  <c r="J272" i="22"/>
  <c r="J228" i="22"/>
  <c r="J219" i="22"/>
  <c r="J212" i="22"/>
  <c r="J203" i="22"/>
  <c r="J280" i="22"/>
  <c r="J248" i="22"/>
  <c r="J240" i="22"/>
  <c r="J232" i="22"/>
  <c r="J223" i="22"/>
  <c r="J216" i="22"/>
  <c r="J207" i="22"/>
  <c r="J200" i="22"/>
  <c r="J136" i="22"/>
  <c r="J168" i="22"/>
  <c r="J59" i="22"/>
  <c r="J81" i="22"/>
  <c r="J97" i="22"/>
  <c r="J113" i="22"/>
  <c r="J142" i="22"/>
  <c r="J174" i="22"/>
  <c r="J60" i="22"/>
  <c r="J76" i="22"/>
  <c r="J108" i="22"/>
  <c r="J140" i="22"/>
  <c r="J172" i="22"/>
  <c r="J55" i="22"/>
  <c r="J82" i="22"/>
  <c r="J98" i="22"/>
  <c r="J114" i="22"/>
  <c r="J146" i="22"/>
  <c r="J178" i="22"/>
  <c r="J210" i="22"/>
  <c r="J243" i="22"/>
  <c r="J283" i="22"/>
  <c r="J121" i="22"/>
  <c r="J129" i="22"/>
  <c r="J137" i="22"/>
  <c r="J145" i="22"/>
  <c r="J153" i="22"/>
  <c r="J161" i="22"/>
  <c r="J169" i="22"/>
  <c r="J177" i="22"/>
  <c r="J185" i="22"/>
  <c r="J193" i="22"/>
  <c r="J222" i="22"/>
  <c r="J77" i="22"/>
  <c r="J109" i="22"/>
  <c r="J239" i="22"/>
  <c r="J214" i="22"/>
  <c r="J286" i="22"/>
  <c r="J307" i="22"/>
  <c r="J323" i="22"/>
  <c r="J339" i="22"/>
  <c r="J355" i="22"/>
  <c r="J205" i="22"/>
  <c r="J221" i="22"/>
  <c r="J241" i="22"/>
  <c r="J273" i="22"/>
  <c r="J305" i="22"/>
  <c r="J337" i="22"/>
  <c r="J255" i="22"/>
  <c r="J271" i="22"/>
  <c r="J287" i="22"/>
  <c r="J303" i="22"/>
  <c r="J319" i="22"/>
  <c r="J335" i="22"/>
  <c r="J351" i="22"/>
  <c r="J237" i="22"/>
  <c r="J269" i="22"/>
  <c r="J301" i="22"/>
  <c r="J333" i="22"/>
  <c r="J365" i="22"/>
  <c r="J56" i="22"/>
  <c r="J72" i="22"/>
  <c r="J144" i="22"/>
  <c r="J176" i="22"/>
  <c r="J67" i="22"/>
  <c r="J86" i="22"/>
  <c r="J102" i="22"/>
  <c r="J118" i="22"/>
  <c r="J150" i="22"/>
  <c r="J182" i="22"/>
  <c r="J65" i="22"/>
  <c r="J84" i="22"/>
  <c r="J116" i="22"/>
  <c r="J148" i="22"/>
  <c r="J180" i="22"/>
  <c r="J63" i="22"/>
  <c r="J87" i="22"/>
  <c r="J103" i="22"/>
  <c r="J122" i="22"/>
  <c r="J154" i="22"/>
  <c r="J186" i="22"/>
  <c r="J226" i="22"/>
  <c r="J246" i="22"/>
  <c r="J115" i="22"/>
  <c r="J123" i="22"/>
  <c r="J131" i="22"/>
  <c r="J139" i="22"/>
  <c r="J147" i="22"/>
  <c r="J155" i="22"/>
  <c r="J163" i="22"/>
  <c r="J171" i="22"/>
  <c r="J179" i="22"/>
  <c r="J187" i="22"/>
  <c r="J195" i="22"/>
  <c r="J270" i="22"/>
  <c r="J85" i="22"/>
  <c r="J202" i="22"/>
  <c r="J242" i="22"/>
  <c r="J267" i="22"/>
  <c r="J230" i="22"/>
  <c r="J291" i="22"/>
  <c r="J310" i="22"/>
  <c r="J326" i="22"/>
  <c r="J342" i="22"/>
  <c r="J358" i="22"/>
  <c r="J209" i="22"/>
  <c r="J225" i="22"/>
  <c r="J249" i="22"/>
  <c r="J281" i="22"/>
  <c r="J313" i="22"/>
  <c r="J345" i="22"/>
  <c r="J258" i="22"/>
  <c r="J274" i="22"/>
  <c r="J290" i="22"/>
  <c r="J306" i="22"/>
  <c r="J322" i="22"/>
  <c r="J338" i="22"/>
  <c r="J354" i="22"/>
  <c r="J245" i="22"/>
  <c r="J277" i="22"/>
  <c r="J309" i="22"/>
  <c r="J341" i="22"/>
  <c r="J61" i="22"/>
  <c r="J120" i="22"/>
  <c r="J152" i="22"/>
  <c r="J184" i="22"/>
  <c r="J75" i="22"/>
  <c r="J89" i="22"/>
  <c r="J105" i="22"/>
  <c r="J126" i="22"/>
  <c r="J158" i="22"/>
  <c r="J190" i="22"/>
  <c r="J68" i="22"/>
  <c r="J92" i="22"/>
  <c r="J124" i="22"/>
  <c r="J156" i="22"/>
  <c r="J188" i="22"/>
  <c r="J71" i="22"/>
  <c r="J90" i="22"/>
  <c r="J106" i="22"/>
  <c r="J130" i="22"/>
  <c r="J162" i="22"/>
  <c r="J194" i="22"/>
  <c r="J235" i="22"/>
  <c r="J251" i="22"/>
  <c r="J117" i="22"/>
  <c r="J125" i="22"/>
  <c r="J133" i="22"/>
  <c r="J141" i="22"/>
  <c r="J149" i="22"/>
  <c r="J157" i="22"/>
  <c r="J165" i="22"/>
  <c r="J173" i="22"/>
  <c r="J181" i="22"/>
  <c r="J189" i="22"/>
  <c r="J197" i="22"/>
  <c r="J275" i="22"/>
  <c r="J93" i="22"/>
  <c r="J218" i="22"/>
  <c r="J247" i="22"/>
  <c r="J294" i="22"/>
  <c r="J254" i="22"/>
  <c r="J299" i="22"/>
  <c r="J315" i="22"/>
  <c r="J331" i="22"/>
  <c r="J347" i="22"/>
  <c r="J363" i="22"/>
  <c r="J213" i="22"/>
  <c r="J229" i="22"/>
  <c r="J257" i="22"/>
  <c r="J289" i="22"/>
  <c r="J321" i="22"/>
  <c r="J353" i="22"/>
  <c r="J279" i="22"/>
  <c r="J295" i="22"/>
  <c r="J311" i="22"/>
  <c r="J327" i="22"/>
  <c r="J343" i="22"/>
  <c r="J359" i="22"/>
  <c r="J253" i="22"/>
  <c r="J285" i="22"/>
  <c r="J317" i="22"/>
  <c r="J349" i="22"/>
  <c r="J64" i="22"/>
  <c r="J128" i="22"/>
  <c r="J160" i="22"/>
  <c r="J192" i="22"/>
  <c r="J78" i="22"/>
  <c r="J94" i="22"/>
  <c r="J110" i="22"/>
  <c r="J134" i="22"/>
  <c r="J166" i="22"/>
  <c r="J57" i="22"/>
  <c r="J73" i="22"/>
  <c r="J100" i="22"/>
  <c r="J132" i="22"/>
  <c r="J164" i="22"/>
  <c r="J196" i="22"/>
  <c r="J79" i="22"/>
  <c r="J95" i="22"/>
  <c r="J111" i="22"/>
  <c r="J138" i="22"/>
  <c r="J170" i="22"/>
  <c r="J238" i="22"/>
  <c r="J278" i="22"/>
  <c r="J119" i="22"/>
  <c r="J127" i="22"/>
  <c r="J135" i="22"/>
  <c r="J143" i="22"/>
  <c r="J151" i="22"/>
  <c r="J159" i="22"/>
  <c r="J167" i="22"/>
  <c r="J175" i="22"/>
  <c r="J183" i="22"/>
  <c r="J191" i="22"/>
  <c r="J206" i="22"/>
  <c r="J360" i="22"/>
  <c r="J101" i="22"/>
  <c r="J234" i="22"/>
  <c r="J250" i="22"/>
  <c r="J198" i="22"/>
  <c r="J259" i="22"/>
  <c r="J302" i="22"/>
  <c r="J318" i="22"/>
  <c r="J334" i="22"/>
  <c r="J350" i="22"/>
  <c r="J201" i="22"/>
  <c r="J217" i="22"/>
  <c r="J233" i="22"/>
  <c r="J265" i="22"/>
  <c r="J297" i="22"/>
  <c r="J361" i="22"/>
  <c r="J266" i="22"/>
  <c r="J298" i="22"/>
  <c r="J314" i="22"/>
  <c r="J330" i="22"/>
  <c r="J346" i="22"/>
  <c r="J362" i="22"/>
  <c r="J293" i="22"/>
  <c r="J325" i="22"/>
  <c r="J357" i="22"/>
  <c r="J69" i="22"/>
  <c r="J53" i="22"/>
  <c r="K53" i="22" s="1"/>
  <c r="J360" i="24"/>
  <c r="J344" i="24"/>
  <c r="J328" i="24"/>
  <c r="J312" i="24"/>
  <c r="J263" i="24"/>
  <c r="J255" i="24"/>
  <c r="J247" i="24"/>
  <c r="J239" i="24"/>
  <c r="J231" i="24"/>
  <c r="J223" i="24"/>
  <c r="J215" i="24"/>
  <c r="J207" i="24"/>
  <c r="J199" i="24"/>
  <c r="J364" i="24"/>
  <c r="J348" i="24"/>
  <c r="J332" i="24"/>
  <c r="J316" i="24"/>
  <c r="J305" i="24"/>
  <c r="J301" i="24"/>
  <c r="J297" i="24"/>
  <c r="J293" i="24"/>
  <c r="J289" i="24"/>
  <c r="J285" i="24"/>
  <c r="J280" i="24"/>
  <c r="J277" i="24"/>
  <c r="J272" i="24"/>
  <c r="J269" i="24"/>
  <c r="J264" i="24"/>
  <c r="J261" i="24"/>
  <c r="J256" i="24"/>
  <c r="J253" i="24"/>
  <c r="J248" i="24"/>
  <c r="J245" i="24"/>
  <c r="J240" i="24"/>
  <c r="J237" i="24"/>
  <c r="J232" i="24"/>
  <c r="J229" i="24"/>
  <c r="J224" i="24"/>
  <c r="J221" i="24"/>
  <c r="J216" i="24"/>
  <c r="J213" i="24"/>
  <c r="J208" i="24"/>
  <c r="J205" i="24"/>
  <c r="J200" i="24"/>
  <c r="J197" i="24"/>
  <c r="J352" i="24"/>
  <c r="J336" i="24"/>
  <c r="J320" i="24"/>
  <c r="J308" i="24"/>
  <c r="J281" i="24"/>
  <c r="J273" i="24"/>
  <c r="J265" i="24"/>
  <c r="J257" i="24"/>
  <c r="J249" i="24"/>
  <c r="J241" i="24"/>
  <c r="J233" i="24"/>
  <c r="J225" i="24"/>
  <c r="J217" i="24"/>
  <c r="J209" i="24"/>
  <c r="J201" i="24"/>
  <c r="J189" i="24"/>
  <c r="J184" i="24"/>
  <c r="J173" i="24"/>
  <c r="J168" i="24"/>
  <c r="J157" i="24"/>
  <c r="J152" i="24"/>
  <c r="J141" i="24"/>
  <c r="J136" i="24"/>
  <c r="J129" i="24"/>
  <c r="J126" i="24"/>
  <c r="J121" i="24"/>
  <c r="J118" i="24"/>
  <c r="J113" i="24"/>
  <c r="J110" i="24"/>
  <c r="J105" i="24"/>
  <c r="J102" i="24"/>
  <c r="J97" i="24"/>
  <c r="J94" i="24"/>
  <c r="J356" i="24"/>
  <c r="J300" i="24"/>
  <c r="J292" i="24"/>
  <c r="J284" i="24"/>
  <c r="J276" i="24"/>
  <c r="J268" i="24"/>
  <c r="J260" i="24"/>
  <c r="J252" i="24"/>
  <c r="J244" i="24"/>
  <c r="J236" i="24"/>
  <c r="J228" i="24"/>
  <c r="J220" i="24"/>
  <c r="J212" i="24"/>
  <c r="J204" i="24"/>
  <c r="J185" i="24"/>
  <c r="J169" i="24"/>
  <c r="J153" i="24"/>
  <c r="J137" i="24"/>
  <c r="J340" i="24"/>
  <c r="J192" i="24"/>
  <c r="J181" i="24"/>
  <c r="J176" i="24"/>
  <c r="J165" i="24"/>
  <c r="J160" i="24"/>
  <c r="J149" i="24"/>
  <c r="J144" i="24"/>
  <c r="J133" i="24"/>
  <c r="J130" i="24"/>
  <c r="J125" i="24"/>
  <c r="J122" i="24"/>
  <c r="J117" i="24"/>
  <c r="J114" i="24"/>
  <c r="J109" i="24"/>
  <c r="J106" i="24"/>
  <c r="J101" i="24"/>
  <c r="J98" i="24"/>
  <c r="J93" i="24"/>
  <c r="J90" i="24"/>
  <c r="J324" i="24"/>
  <c r="J304" i="24"/>
  <c r="J296" i="24"/>
  <c r="J288" i="24"/>
  <c r="J193" i="24"/>
  <c r="J177" i="24"/>
  <c r="J161" i="24"/>
  <c r="J145" i="24"/>
  <c r="J69" i="24"/>
  <c r="J85" i="24"/>
  <c r="J159" i="24"/>
  <c r="J59" i="24"/>
  <c r="J75" i="24"/>
  <c r="J100" i="24"/>
  <c r="J164" i="24"/>
  <c r="J57" i="24"/>
  <c r="J73" i="24"/>
  <c r="J89" i="24"/>
  <c r="J140" i="24"/>
  <c r="J55" i="24"/>
  <c r="J71" i="24"/>
  <c r="J87" i="24"/>
  <c r="J148" i="24"/>
  <c r="J103" i="24"/>
  <c r="J139" i="24"/>
  <c r="J171" i="24"/>
  <c r="J230" i="24"/>
  <c r="J295" i="24"/>
  <c r="J91" i="24"/>
  <c r="J186" i="24"/>
  <c r="J275" i="24"/>
  <c r="J325" i="24"/>
  <c r="J234" i="24"/>
  <c r="J337" i="24"/>
  <c r="J317" i="24"/>
  <c r="J58" i="24"/>
  <c r="J74" i="24"/>
  <c r="J104" i="24"/>
  <c r="J188" i="24"/>
  <c r="J64" i="24"/>
  <c r="J80" i="24"/>
  <c r="J116" i="24"/>
  <c r="J167" i="24"/>
  <c r="J62" i="24"/>
  <c r="J78" i="24"/>
  <c r="J96" i="24"/>
  <c r="J143" i="24"/>
  <c r="J60" i="24"/>
  <c r="J76" i="24"/>
  <c r="J92" i="24"/>
  <c r="J151" i="24"/>
  <c r="J142" i="24"/>
  <c r="J327" i="24"/>
  <c r="J111" i="24"/>
  <c r="J146" i="24"/>
  <c r="J178" i="24"/>
  <c r="J206" i="24"/>
  <c r="J238" i="24"/>
  <c r="J270" i="24"/>
  <c r="J303" i="24"/>
  <c r="J134" i="24"/>
  <c r="J313" i="24"/>
  <c r="J99" i="24"/>
  <c r="J131" i="24"/>
  <c r="J163" i="24"/>
  <c r="J195" i="24"/>
  <c r="J227" i="24"/>
  <c r="J259" i="24"/>
  <c r="J279" i="24"/>
  <c r="J311" i="24"/>
  <c r="J309" i="24"/>
  <c r="J330" i="24"/>
  <c r="J355" i="24"/>
  <c r="J210" i="24"/>
  <c r="J242" i="24"/>
  <c r="J274" i="24"/>
  <c r="J321" i="24"/>
  <c r="J342" i="24"/>
  <c r="J286" i="24"/>
  <c r="J302" i="24"/>
  <c r="J322" i="24"/>
  <c r="J347" i="24"/>
  <c r="J365" i="24"/>
  <c r="J61" i="24"/>
  <c r="J81" i="24"/>
  <c r="J63" i="24"/>
  <c r="J108" i="24"/>
  <c r="J180" i="24"/>
  <c r="J345" i="24"/>
  <c r="J119" i="24"/>
  <c r="J187" i="24"/>
  <c r="J214" i="24"/>
  <c r="J246" i="24"/>
  <c r="J318" i="24"/>
  <c r="J150" i="24"/>
  <c r="J334" i="24"/>
  <c r="J138" i="24"/>
  <c r="J170" i="24"/>
  <c r="J203" i="24"/>
  <c r="J267" i="24"/>
  <c r="J283" i="24"/>
  <c r="J314" i="24"/>
  <c r="J339" i="24"/>
  <c r="J357" i="24"/>
  <c r="J250" i="24"/>
  <c r="J282" i="24"/>
  <c r="J326" i="24"/>
  <c r="J290" i="24"/>
  <c r="J306" i="24"/>
  <c r="J349" i="24"/>
  <c r="J77" i="24"/>
  <c r="J120" i="24"/>
  <c r="J191" i="24"/>
  <c r="J67" i="24"/>
  <c r="J83" i="24"/>
  <c r="J132" i="24"/>
  <c r="J196" i="24"/>
  <c r="J65" i="24"/>
  <c r="J112" i="24"/>
  <c r="J172" i="24"/>
  <c r="J79" i="24"/>
  <c r="J158" i="24"/>
  <c r="J155" i="24"/>
  <c r="J278" i="24"/>
  <c r="J107" i="24"/>
  <c r="J235" i="24"/>
  <c r="J329" i="24"/>
  <c r="J218" i="24"/>
  <c r="J351" i="24"/>
  <c r="J331" i="24"/>
  <c r="J66" i="24"/>
  <c r="J82" i="24"/>
  <c r="J156" i="24"/>
  <c r="J56" i="24"/>
  <c r="J72" i="24"/>
  <c r="J88" i="24"/>
  <c r="J135" i="24"/>
  <c r="J54" i="24"/>
  <c r="J70" i="24"/>
  <c r="J86" i="24"/>
  <c r="J128" i="24"/>
  <c r="J175" i="24"/>
  <c r="J68" i="24"/>
  <c r="J84" i="24"/>
  <c r="J124" i="24"/>
  <c r="J183" i="24"/>
  <c r="J174" i="24"/>
  <c r="J95" i="24"/>
  <c r="J127" i="24"/>
  <c r="J162" i="24"/>
  <c r="J194" i="24"/>
  <c r="J222" i="24"/>
  <c r="J254" i="24"/>
  <c r="J287" i="24"/>
  <c r="J343" i="24"/>
  <c r="J166" i="24"/>
  <c r="J359" i="24"/>
  <c r="J115" i="24"/>
  <c r="J147" i="24"/>
  <c r="J179" i="24"/>
  <c r="J211" i="24"/>
  <c r="J243" i="24"/>
  <c r="J271" i="24"/>
  <c r="J291" i="24"/>
  <c r="J350" i="24"/>
  <c r="J323" i="24"/>
  <c r="J341" i="24"/>
  <c r="J362" i="24"/>
  <c r="J226" i="24"/>
  <c r="J258" i="24"/>
  <c r="J310" i="24"/>
  <c r="J335" i="24"/>
  <c r="J353" i="24"/>
  <c r="J294" i="24"/>
  <c r="J315" i="24"/>
  <c r="J333" i="24"/>
  <c r="J354" i="24"/>
  <c r="J190" i="24"/>
  <c r="J198" i="24"/>
  <c r="J262" i="24"/>
  <c r="J361" i="24"/>
  <c r="J182" i="24"/>
  <c r="J123" i="24"/>
  <c r="J154" i="24"/>
  <c r="J219" i="24"/>
  <c r="J251" i="24"/>
  <c r="J299" i="24"/>
  <c r="J307" i="24"/>
  <c r="J346" i="24"/>
  <c r="J202" i="24"/>
  <c r="J266" i="24"/>
  <c r="J319" i="24"/>
  <c r="J358" i="24"/>
  <c r="J298" i="24"/>
  <c r="J338" i="24"/>
  <c r="J363" i="24"/>
  <c r="J53" i="24"/>
  <c r="J360" i="25"/>
  <c r="J344" i="25"/>
  <c r="J328" i="25"/>
  <c r="J312" i="25"/>
  <c r="J308" i="25"/>
  <c r="J292" i="25"/>
  <c r="J276" i="25"/>
  <c r="J260" i="25"/>
  <c r="J244" i="25"/>
  <c r="J228" i="25"/>
  <c r="J364" i="25"/>
  <c r="J348" i="25"/>
  <c r="J332" i="25"/>
  <c r="J316" i="25"/>
  <c r="J304" i="25"/>
  <c r="J299" i="25"/>
  <c r="J288" i="25"/>
  <c r="J283" i="25"/>
  <c r="J272" i="25"/>
  <c r="J267" i="25"/>
  <c r="J256" i="25"/>
  <c r="J251" i="25"/>
  <c r="J240" i="25"/>
  <c r="J235" i="25"/>
  <c r="J352" i="25"/>
  <c r="J336" i="25"/>
  <c r="J320" i="25"/>
  <c r="J300" i="25"/>
  <c r="J284" i="25"/>
  <c r="J268" i="25"/>
  <c r="J252" i="25"/>
  <c r="J236" i="25"/>
  <c r="J356" i="25"/>
  <c r="J296" i="25"/>
  <c r="J280" i="25"/>
  <c r="J264" i="25"/>
  <c r="J248" i="25"/>
  <c r="J232" i="25"/>
  <c r="J203" i="25"/>
  <c r="J195" i="25"/>
  <c r="J193" i="25"/>
  <c r="J191" i="25"/>
  <c r="J189" i="25"/>
  <c r="J187" i="25"/>
  <c r="J340" i="25"/>
  <c r="J324" i="25"/>
  <c r="J307" i="25"/>
  <c r="J291" i="25"/>
  <c r="J275" i="25"/>
  <c r="J259" i="25"/>
  <c r="J243" i="25"/>
  <c r="J227" i="25"/>
  <c r="J54" i="25"/>
  <c r="J70" i="25"/>
  <c r="J97" i="25"/>
  <c r="J127" i="25"/>
  <c r="J63" i="25"/>
  <c r="J87" i="25"/>
  <c r="J119" i="25"/>
  <c r="J61" i="25"/>
  <c r="J85" i="25"/>
  <c r="J117" i="25"/>
  <c r="J64" i="25"/>
  <c r="J83" i="25"/>
  <c r="J115" i="25"/>
  <c r="J74" i="25"/>
  <c r="J82" i="25"/>
  <c r="J90" i="25"/>
  <c r="J98" i="25"/>
  <c r="J106" i="25"/>
  <c r="J114" i="25"/>
  <c r="J122" i="25"/>
  <c r="J138" i="25"/>
  <c r="J152" i="25"/>
  <c r="J179" i="25"/>
  <c r="J141" i="25"/>
  <c r="J161" i="25"/>
  <c r="J199" i="25"/>
  <c r="J136" i="25"/>
  <c r="J159" i="25"/>
  <c r="J219" i="25"/>
  <c r="J181" i="25"/>
  <c r="J160" i="25"/>
  <c r="J168" i="25"/>
  <c r="J176" i="25"/>
  <c r="J184" i="25"/>
  <c r="J192" i="25"/>
  <c r="J204" i="25"/>
  <c r="J225" i="25"/>
  <c r="J282" i="25"/>
  <c r="J197" i="25"/>
  <c r="J217" i="25"/>
  <c r="J242" i="25"/>
  <c r="J274" i="25"/>
  <c r="J306" i="25"/>
  <c r="J198" i="25"/>
  <c r="J215" i="25"/>
  <c r="J334" i="25"/>
  <c r="J210" i="25"/>
  <c r="J229" i="25"/>
  <c r="J247" i="25"/>
  <c r="J270" i="25"/>
  <c r="J293" i="25"/>
  <c r="J311" i="25"/>
  <c r="J249" i="25"/>
  <c r="J314" i="25"/>
  <c r="J339" i="25"/>
  <c r="J357" i="25"/>
  <c r="J246" i="25"/>
  <c r="J278" i="25"/>
  <c r="J310" i="25"/>
  <c r="J335" i="25"/>
  <c r="J353" i="25"/>
  <c r="J273" i="25"/>
  <c r="J317" i="25"/>
  <c r="J338" i="25"/>
  <c r="J363" i="25"/>
  <c r="J57" i="25"/>
  <c r="J73" i="25"/>
  <c r="J105" i="25"/>
  <c r="J143" i="25"/>
  <c r="J68" i="25"/>
  <c r="J95" i="25"/>
  <c r="J131" i="25"/>
  <c r="J66" i="25"/>
  <c r="J93" i="25"/>
  <c r="J135" i="25"/>
  <c r="J67" i="25"/>
  <c r="J91" i="25"/>
  <c r="J123" i="25"/>
  <c r="J76" i="25"/>
  <c r="J84" i="25"/>
  <c r="J92" i="25"/>
  <c r="J100" i="25"/>
  <c r="J108" i="25"/>
  <c r="J116" i="25"/>
  <c r="J124" i="25"/>
  <c r="J140" i="25"/>
  <c r="J155" i="25"/>
  <c r="J211" i="25"/>
  <c r="J147" i="25"/>
  <c r="J169" i="25"/>
  <c r="J126" i="25"/>
  <c r="J142" i="25"/>
  <c r="J167" i="25"/>
  <c r="J129" i="25"/>
  <c r="J157" i="25"/>
  <c r="J154" i="25"/>
  <c r="J162" i="25"/>
  <c r="J170" i="25"/>
  <c r="J178" i="25"/>
  <c r="J186" i="25"/>
  <c r="J194" i="25"/>
  <c r="J213" i="25"/>
  <c r="J234" i="25"/>
  <c r="J298" i="25"/>
  <c r="J205" i="25"/>
  <c r="J223" i="25"/>
  <c r="J255" i="25"/>
  <c r="J287" i="25"/>
  <c r="J318" i="25"/>
  <c r="J200" i="25"/>
  <c r="J218" i="25"/>
  <c r="J359" i="25"/>
  <c r="J212" i="25"/>
  <c r="J231" i="25"/>
  <c r="J254" i="25"/>
  <c r="J277" i="25"/>
  <c r="J295" i="25"/>
  <c r="J329" i="25"/>
  <c r="J265" i="25"/>
  <c r="J323" i="25"/>
  <c r="J341" i="25"/>
  <c r="J362" i="25"/>
  <c r="J253" i="25"/>
  <c r="J285" i="25"/>
  <c r="J319" i="25"/>
  <c r="J337" i="25"/>
  <c r="J358" i="25"/>
  <c r="J289" i="25"/>
  <c r="J322" i="25"/>
  <c r="J347" i="25"/>
  <c r="J365" i="25"/>
  <c r="J62" i="25"/>
  <c r="J81" i="25"/>
  <c r="J113" i="25"/>
  <c r="J55" i="25"/>
  <c r="J71" i="25"/>
  <c r="J103" i="25"/>
  <c r="J69" i="25"/>
  <c r="J101" i="25"/>
  <c r="J56" i="25"/>
  <c r="J72" i="25"/>
  <c r="J99" i="25"/>
  <c r="J139" i="25"/>
  <c r="J78" i="25"/>
  <c r="J86" i="25"/>
  <c r="J94" i="25"/>
  <c r="J102" i="25"/>
  <c r="J110" i="25"/>
  <c r="J118" i="25"/>
  <c r="J130" i="25"/>
  <c r="J146" i="25"/>
  <c r="J163" i="25"/>
  <c r="J125" i="25"/>
  <c r="J150" i="25"/>
  <c r="J177" i="25"/>
  <c r="J128" i="25"/>
  <c r="J144" i="25"/>
  <c r="J175" i="25"/>
  <c r="J137" i="25"/>
  <c r="J165" i="25"/>
  <c r="J156" i="25"/>
  <c r="J164" i="25"/>
  <c r="J172" i="25"/>
  <c r="J180" i="25"/>
  <c r="J188" i="25"/>
  <c r="J196" i="25"/>
  <c r="J216" i="25"/>
  <c r="J250" i="25"/>
  <c r="J327" i="25"/>
  <c r="J208" i="25"/>
  <c r="J226" i="25"/>
  <c r="J258" i="25"/>
  <c r="J290" i="25"/>
  <c r="J343" i="25"/>
  <c r="J206" i="25"/>
  <c r="J220" i="25"/>
  <c r="J201" i="25"/>
  <c r="J221" i="25"/>
  <c r="J238" i="25"/>
  <c r="J261" i="25"/>
  <c r="J279" i="25"/>
  <c r="J302" i="25"/>
  <c r="J350" i="25"/>
  <c r="J281" i="25"/>
  <c r="J325" i="25"/>
  <c r="J346" i="25"/>
  <c r="J230" i="25"/>
  <c r="J262" i="25"/>
  <c r="J294" i="25"/>
  <c r="J321" i="25"/>
  <c r="J342" i="25"/>
  <c r="J241" i="25"/>
  <c r="J305" i="25"/>
  <c r="J331" i="25"/>
  <c r="J349" i="25"/>
  <c r="J65" i="25"/>
  <c r="J89" i="25"/>
  <c r="J121" i="25"/>
  <c r="J60" i="25"/>
  <c r="J79" i="25"/>
  <c r="J111" i="25"/>
  <c r="J58" i="25"/>
  <c r="J77" i="25"/>
  <c r="J109" i="25"/>
  <c r="J59" i="25"/>
  <c r="J75" i="25"/>
  <c r="J107" i="25"/>
  <c r="J80" i="25"/>
  <c r="J88" i="25"/>
  <c r="J96" i="25"/>
  <c r="J104" i="25"/>
  <c r="J112" i="25"/>
  <c r="J120" i="25"/>
  <c r="J132" i="25"/>
  <c r="J171" i="25"/>
  <c r="J133" i="25"/>
  <c r="J153" i="25"/>
  <c r="J185" i="25"/>
  <c r="J134" i="25"/>
  <c r="J151" i="25"/>
  <c r="J183" i="25"/>
  <c r="J145" i="25"/>
  <c r="J173" i="25"/>
  <c r="J158" i="25"/>
  <c r="J166" i="25"/>
  <c r="J174" i="25"/>
  <c r="J182" i="25"/>
  <c r="J190" i="25"/>
  <c r="J202" i="25"/>
  <c r="J222" i="25"/>
  <c r="J266" i="25"/>
  <c r="J345" i="25"/>
  <c r="J214" i="25"/>
  <c r="J239" i="25"/>
  <c r="J271" i="25"/>
  <c r="J303" i="25"/>
  <c r="J361" i="25"/>
  <c r="J209" i="25"/>
  <c r="J313" i="25"/>
  <c r="J207" i="25"/>
  <c r="J224" i="25"/>
  <c r="J245" i="25"/>
  <c r="J263" i="25"/>
  <c r="J286" i="25"/>
  <c r="J309" i="25"/>
  <c r="J233" i="25"/>
  <c r="J297" i="25"/>
  <c r="J330" i="25"/>
  <c r="J355" i="25"/>
  <c r="J237" i="25"/>
  <c r="J269" i="25"/>
  <c r="J301" i="25"/>
  <c r="J326" i="25"/>
  <c r="J351" i="25"/>
  <c r="J257" i="25"/>
  <c r="J315" i="25"/>
  <c r="J333" i="25"/>
  <c r="J354" i="25"/>
  <c r="J53" i="25"/>
  <c r="K53" i="18"/>
  <c r="K53" i="20"/>
  <c r="K53" i="12"/>
  <c r="K53" i="13"/>
  <c r="K53" i="14"/>
  <c r="K53" i="15"/>
  <c r="J360" i="11"/>
  <c r="J344" i="11"/>
  <c r="J328" i="11"/>
  <c r="J312" i="11"/>
  <c r="J307" i="11"/>
  <c r="J296" i="11"/>
  <c r="J291" i="11"/>
  <c r="J280" i="11"/>
  <c r="J275" i="11"/>
  <c r="J264" i="11"/>
  <c r="J259" i="11"/>
  <c r="J248" i="11"/>
  <c r="J243" i="11"/>
  <c r="J232" i="11"/>
  <c r="J227" i="11"/>
  <c r="J220" i="11"/>
  <c r="J217" i="11"/>
  <c r="J212" i="11"/>
  <c r="J209" i="11"/>
  <c r="J204" i="11"/>
  <c r="J201" i="11"/>
  <c r="J364" i="11"/>
  <c r="J348" i="11"/>
  <c r="J332" i="11"/>
  <c r="J308" i="11"/>
  <c r="J292" i="11"/>
  <c r="J276" i="11"/>
  <c r="J260" i="11"/>
  <c r="J244" i="11"/>
  <c r="J228" i="11"/>
  <c r="J352" i="11"/>
  <c r="J336" i="11"/>
  <c r="J320" i="11"/>
  <c r="J304" i="11"/>
  <c r="J288" i="11"/>
  <c r="J272" i="11"/>
  <c r="J256" i="11"/>
  <c r="J240" i="11"/>
  <c r="J224" i="11"/>
  <c r="J356" i="11"/>
  <c r="J340" i="11"/>
  <c r="J324" i="11"/>
  <c r="J316" i="11"/>
  <c r="J211" i="11"/>
  <c r="J196" i="11"/>
  <c r="J180" i="11"/>
  <c r="J164" i="11"/>
  <c r="J148" i="11"/>
  <c r="J300" i="11"/>
  <c r="J284" i="11"/>
  <c r="J268" i="11"/>
  <c r="J252" i="11"/>
  <c r="J236" i="11"/>
  <c r="J203" i="11"/>
  <c r="J192" i="11"/>
  <c r="J187" i="11"/>
  <c r="J176" i="11"/>
  <c r="J171" i="11"/>
  <c r="J160" i="11"/>
  <c r="J155" i="11"/>
  <c r="J144" i="11"/>
  <c r="J141" i="11"/>
  <c r="J136" i="11"/>
  <c r="J133" i="11"/>
  <c r="J128" i="11"/>
  <c r="J125" i="11"/>
  <c r="J311" i="11"/>
  <c r="J295" i="11"/>
  <c r="J279" i="11"/>
  <c r="J263" i="11"/>
  <c r="J247" i="11"/>
  <c r="J231" i="11"/>
  <c r="J188" i="11"/>
  <c r="J172" i="11"/>
  <c r="J156" i="11"/>
  <c r="J219" i="11"/>
  <c r="J184" i="11"/>
  <c r="J168" i="11"/>
  <c r="J152" i="11"/>
  <c r="J58" i="11"/>
  <c r="J93" i="11"/>
  <c r="J131" i="11"/>
  <c r="J167" i="11"/>
  <c r="J56" i="11"/>
  <c r="J72" i="11"/>
  <c r="J88" i="11"/>
  <c r="J104" i="11"/>
  <c r="J120" i="11"/>
  <c r="J158" i="11"/>
  <c r="J191" i="11"/>
  <c r="J74" i="11"/>
  <c r="J116" i="11"/>
  <c r="J60" i="11"/>
  <c r="J76" i="11"/>
  <c r="J92" i="11"/>
  <c r="J108" i="11"/>
  <c r="J124" i="11"/>
  <c r="J140" i="11"/>
  <c r="J179" i="11"/>
  <c r="J54" i="11"/>
  <c r="K53" i="11" s="1"/>
  <c r="J70" i="11"/>
  <c r="J86" i="11"/>
  <c r="J102" i="11"/>
  <c r="J118" i="11"/>
  <c r="J159" i="11"/>
  <c r="J197" i="11"/>
  <c r="J233" i="11"/>
  <c r="J265" i="11"/>
  <c r="J297" i="11"/>
  <c r="J169" i="11"/>
  <c r="J215" i="11"/>
  <c r="J266" i="11"/>
  <c r="J130" i="11"/>
  <c r="J166" i="11"/>
  <c r="J208" i="11"/>
  <c r="J262" i="11"/>
  <c r="J319" i="11"/>
  <c r="J193" i="11"/>
  <c r="J221" i="11"/>
  <c r="J251" i="11"/>
  <c r="J283" i="11"/>
  <c r="J315" i="11"/>
  <c r="J343" i="11"/>
  <c r="J361" i="11"/>
  <c r="J285" i="11"/>
  <c r="J325" i="11"/>
  <c r="J346" i="11"/>
  <c r="J225" i="11"/>
  <c r="J289" i="11"/>
  <c r="J335" i="11"/>
  <c r="J353" i="11"/>
  <c r="J214" i="11"/>
  <c r="J245" i="11"/>
  <c r="J277" i="11"/>
  <c r="J309" i="11"/>
  <c r="J333" i="11"/>
  <c r="J354" i="11"/>
  <c r="J77" i="11"/>
  <c r="J64" i="11"/>
  <c r="J165" i="11"/>
  <c r="J313" i="11"/>
  <c r="J298" i="11"/>
  <c r="J294" i="11"/>
  <c r="J235" i="11"/>
  <c r="J329" i="11"/>
  <c r="J317" i="11"/>
  <c r="J257" i="11"/>
  <c r="J342" i="11"/>
  <c r="J261" i="11"/>
  <c r="J293" i="11"/>
  <c r="J347" i="11"/>
  <c r="J87" i="11"/>
  <c r="J178" i="11"/>
  <c r="J81" i="11"/>
  <c r="J113" i="11"/>
  <c r="J186" i="11"/>
  <c r="J106" i="11"/>
  <c r="J69" i="11"/>
  <c r="J85" i="11"/>
  <c r="J101" i="11"/>
  <c r="J117" i="11"/>
  <c r="J135" i="11"/>
  <c r="J174" i="11"/>
  <c r="J119" i="11"/>
  <c r="J71" i="11"/>
  <c r="J103" i="11"/>
  <c r="J134" i="11"/>
  <c r="J170" i="11"/>
  <c r="J59" i="11"/>
  <c r="J75" i="11"/>
  <c r="J91" i="11"/>
  <c r="J107" i="11"/>
  <c r="J123" i="11"/>
  <c r="J163" i="11"/>
  <c r="J194" i="11"/>
  <c r="J90" i="11"/>
  <c r="J122" i="11"/>
  <c r="J63" i="11"/>
  <c r="J79" i="11"/>
  <c r="J95" i="11"/>
  <c r="J111" i="11"/>
  <c r="J127" i="11"/>
  <c r="J143" i="11"/>
  <c r="J61" i="11"/>
  <c r="J57" i="11"/>
  <c r="J73" i="11"/>
  <c r="J89" i="11"/>
  <c r="J105" i="11"/>
  <c r="J121" i="11"/>
  <c r="J162" i="11"/>
  <c r="J149" i="11"/>
  <c r="J207" i="11"/>
  <c r="J242" i="11"/>
  <c r="J274" i="11"/>
  <c r="J306" i="11"/>
  <c r="J185" i="11"/>
  <c r="J218" i="11"/>
  <c r="J282" i="11"/>
  <c r="J138" i="11"/>
  <c r="J173" i="11"/>
  <c r="J213" i="11"/>
  <c r="J278" i="11"/>
  <c r="J145" i="11"/>
  <c r="J199" i="11"/>
  <c r="J223" i="11"/>
  <c r="J255" i="11"/>
  <c r="J287" i="11"/>
  <c r="J327" i="11"/>
  <c r="J345" i="11"/>
  <c r="J237" i="11"/>
  <c r="J301" i="11"/>
  <c r="J330" i="11"/>
  <c r="J355" i="11"/>
  <c r="J241" i="11"/>
  <c r="J305" i="11"/>
  <c r="J337" i="11"/>
  <c r="J358" i="11"/>
  <c r="J222" i="11"/>
  <c r="J254" i="11"/>
  <c r="J286" i="11"/>
  <c r="J318" i="11"/>
  <c r="J338" i="11"/>
  <c r="J363" i="11"/>
  <c r="J109" i="11"/>
  <c r="J142" i="11"/>
  <c r="J175" i="11"/>
  <c r="J62" i="11"/>
  <c r="J78" i="11"/>
  <c r="J94" i="11"/>
  <c r="J110" i="11"/>
  <c r="J129" i="11"/>
  <c r="J183" i="11"/>
  <c r="J55" i="11"/>
  <c r="J100" i="11"/>
  <c r="J139" i="11"/>
  <c r="J82" i="11"/>
  <c r="J98" i="11"/>
  <c r="J114" i="11"/>
  <c r="J132" i="11"/>
  <c r="J146" i="11"/>
  <c r="J84" i="11"/>
  <c r="J80" i="11"/>
  <c r="J96" i="11"/>
  <c r="J112" i="11"/>
  <c r="J151" i="11"/>
  <c r="J190" i="11"/>
  <c r="J210" i="11"/>
  <c r="J249" i="11"/>
  <c r="J281" i="11"/>
  <c r="J200" i="11"/>
  <c r="J234" i="11"/>
  <c r="J150" i="11"/>
  <c r="J230" i="11"/>
  <c r="J161" i="11"/>
  <c r="J202" i="11"/>
  <c r="J267" i="11"/>
  <c r="J299" i="11"/>
  <c r="J350" i="11"/>
  <c r="J253" i="11"/>
  <c r="J339" i="11"/>
  <c r="J357" i="11"/>
  <c r="J321" i="11"/>
  <c r="J229" i="11"/>
  <c r="J322" i="11"/>
  <c r="J365" i="11"/>
  <c r="J126" i="11"/>
  <c r="J65" i="11"/>
  <c r="J97" i="11"/>
  <c r="J137" i="11"/>
  <c r="J68" i="11"/>
  <c r="J66" i="11"/>
  <c r="J182" i="11"/>
  <c r="J198" i="11"/>
  <c r="J147" i="11"/>
  <c r="J83" i="11"/>
  <c r="J195" i="11"/>
  <c r="J258" i="11"/>
  <c r="J250" i="11"/>
  <c r="J246" i="11"/>
  <c r="J239" i="11"/>
  <c r="J359" i="11"/>
  <c r="J362" i="11"/>
  <c r="J206" i="11"/>
  <c r="J331" i="11"/>
  <c r="J269" i="11"/>
  <c r="J115" i="11"/>
  <c r="J153" i="11"/>
  <c r="J157" i="11"/>
  <c r="J177" i="11"/>
  <c r="J303" i="11"/>
  <c r="J323" i="11"/>
  <c r="J326" i="11"/>
  <c r="J270" i="11"/>
  <c r="J154" i="11"/>
  <c r="J205" i="11"/>
  <c r="J216" i="11"/>
  <c r="J341" i="11"/>
  <c r="J302" i="11"/>
  <c r="J99" i="11"/>
  <c r="J290" i="11"/>
  <c r="J314" i="11"/>
  <c r="J310" i="11"/>
  <c r="J271" i="11"/>
  <c r="J273" i="11"/>
  <c r="J238" i="11"/>
  <c r="J349" i="11"/>
  <c r="J181" i="11"/>
  <c r="J67" i="11"/>
  <c r="J226" i="11"/>
  <c r="J189" i="11"/>
  <c r="J334" i="11"/>
  <c r="J351" i="11"/>
  <c r="K53" i="10"/>
  <c r="J360" i="9"/>
  <c r="J352" i="9"/>
  <c r="J344" i="9"/>
  <c r="J336" i="9"/>
  <c r="J331" i="9"/>
  <c r="J327" i="9"/>
  <c r="J323" i="9"/>
  <c r="J319" i="9"/>
  <c r="J315" i="9"/>
  <c r="J311" i="9"/>
  <c r="J304" i="9"/>
  <c r="J301" i="9"/>
  <c r="J296" i="9"/>
  <c r="J293" i="9"/>
  <c r="J288" i="9"/>
  <c r="J285" i="9"/>
  <c r="J280" i="9"/>
  <c r="J277" i="9"/>
  <c r="J272" i="9"/>
  <c r="J269" i="9"/>
  <c r="J264" i="9"/>
  <c r="J261" i="9"/>
  <c r="J256" i="9"/>
  <c r="J253" i="9"/>
  <c r="J248" i="9"/>
  <c r="J245" i="9"/>
  <c r="J240" i="9"/>
  <c r="J237" i="9"/>
  <c r="J182" i="9"/>
  <c r="J166" i="9"/>
  <c r="J150" i="9"/>
  <c r="J134" i="9"/>
  <c r="J118" i="9"/>
  <c r="J110" i="9"/>
  <c r="J105" i="9"/>
  <c r="J94" i="9"/>
  <c r="J89" i="9"/>
  <c r="J78" i="9"/>
  <c r="J73" i="9"/>
  <c r="J62" i="9"/>
  <c r="J57" i="9"/>
  <c r="J232" i="9"/>
  <c r="J221" i="9"/>
  <c r="J216" i="9"/>
  <c r="J205" i="9"/>
  <c r="J200" i="9"/>
  <c r="J186" i="9"/>
  <c r="J170" i="9"/>
  <c r="J154" i="9"/>
  <c r="J138" i="9"/>
  <c r="J122" i="9"/>
  <c r="J106" i="9"/>
  <c r="J101" i="9"/>
  <c r="J90" i="9"/>
  <c r="J85" i="9"/>
  <c r="J74" i="9"/>
  <c r="J69" i="9"/>
  <c r="J58" i="9"/>
  <c r="J229" i="9"/>
  <c r="J224" i="9"/>
  <c r="J194" i="9"/>
  <c r="J162" i="9"/>
  <c r="J130" i="9"/>
  <c r="J109" i="9"/>
  <c r="J98" i="9"/>
  <c r="J190" i="9"/>
  <c r="J174" i="9"/>
  <c r="J158" i="9"/>
  <c r="J142" i="9"/>
  <c r="J126" i="9"/>
  <c r="J102" i="9"/>
  <c r="J86" i="9"/>
  <c r="J70" i="9"/>
  <c r="J54" i="9"/>
  <c r="K53" i="9" s="1"/>
  <c r="J213" i="9"/>
  <c r="J208" i="9"/>
  <c r="J197" i="9"/>
  <c r="J178" i="9"/>
  <c r="J146" i="9"/>
  <c r="J114" i="9"/>
  <c r="J93" i="9"/>
  <c r="J82" i="9"/>
  <c r="J77" i="9"/>
  <c r="J61" i="9"/>
  <c r="J66" i="9"/>
  <c r="J60" i="9"/>
  <c r="J108" i="9"/>
  <c r="J65" i="9"/>
  <c r="J72" i="9"/>
  <c r="J112" i="9"/>
  <c r="J117" i="9"/>
  <c r="J151" i="9"/>
  <c r="J204" i="9"/>
  <c r="J252" i="9"/>
  <c r="J287" i="9"/>
  <c r="J318" i="9"/>
  <c r="J67" i="9"/>
  <c r="J120" i="9"/>
  <c r="J145" i="9"/>
  <c r="J163" i="9"/>
  <c r="J184" i="9"/>
  <c r="J202" i="9"/>
  <c r="J218" i="9"/>
  <c r="J234" i="9"/>
  <c r="J88" i="9"/>
  <c r="J135" i="9"/>
  <c r="J188" i="9"/>
  <c r="J247" i="9"/>
  <c r="J276" i="9"/>
  <c r="J55" i="9"/>
  <c r="J116" i="9"/>
  <c r="J141" i="9"/>
  <c r="J159" i="9"/>
  <c r="J180" i="9"/>
  <c r="J203" i="9"/>
  <c r="J235" i="9"/>
  <c r="J251" i="9"/>
  <c r="J267" i="9"/>
  <c r="J283" i="9"/>
  <c r="J299" i="9"/>
  <c r="J316" i="9"/>
  <c r="J364" i="9"/>
  <c r="J84" i="9"/>
  <c r="J121" i="9"/>
  <c r="J139" i="9"/>
  <c r="J160" i="9"/>
  <c r="J185" i="9"/>
  <c r="J201" i="9"/>
  <c r="J217" i="9"/>
  <c r="J233" i="9"/>
  <c r="J265" i="9"/>
  <c r="J297" i="9"/>
  <c r="J330" i="9"/>
  <c r="J266" i="9"/>
  <c r="J298" i="9"/>
  <c r="J342" i="9"/>
  <c r="J358" i="9"/>
  <c r="J353" i="9"/>
  <c r="J343" i="9"/>
  <c r="J359" i="9"/>
  <c r="J317" i="9"/>
  <c r="J333" i="9"/>
  <c r="J365" i="9"/>
  <c r="J76" i="9"/>
  <c r="J113" i="9"/>
  <c r="J79" i="9"/>
  <c r="J80" i="9"/>
  <c r="J64" i="9"/>
  <c r="J119" i="9"/>
  <c r="J172" i="9"/>
  <c r="J227" i="9"/>
  <c r="J260" i="9"/>
  <c r="J292" i="9"/>
  <c r="J324" i="9"/>
  <c r="J83" i="9"/>
  <c r="J129" i="9"/>
  <c r="J147" i="9"/>
  <c r="J168" i="9"/>
  <c r="J193" i="9"/>
  <c r="J207" i="9"/>
  <c r="J223" i="9"/>
  <c r="J312" i="9"/>
  <c r="J95" i="9"/>
  <c r="J156" i="9"/>
  <c r="J211" i="9"/>
  <c r="J255" i="9"/>
  <c r="J284" i="9"/>
  <c r="J71" i="9"/>
  <c r="J125" i="9"/>
  <c r="J143" i="9"/>
  <c r="J164" i="9"/>
  <c r="J189" i="9"/>
  <c r="J212" i="9"/>
  <c r="J238" i="9"/>
  <c r="J254" i="9"/>
  <c r="J270" i="9"/>
  <c r="J286" i="9"/>
  <c r="J302" i="9"/>
  <c r="J326" i="9"/>
  <c r="J59" i="9"/>
  <c r="J91" i="9"/>
  <c r="J123" i="9"/>
  <c r="J144" i="9"/>
  <c r="J169" i="9"/>
  <c r="J187" i="9"/>
  <c r="J206" i="9"/>
  <c r="J222" i="9"/>
  <c r="J241" i="9"/>
  <c r="J273" i="9"/>
  <c r="J305" i="9"/>
  <c r="J242" i="9"/>
  <c r="J274" i="9"/>
  <c r="J306" i="9"/>
  <c r="J347" i="9"/>
  <c r="J363" i="9"/>
  <c r="J361" i="9"/>
  <c r="J346" i="9"/>
  <c r="J362" i="9"/>
  <c r="J321" i="9"/>
  <c r="J341" i="9"/>
  <c r="J81" i="9"/>
  <c r="J56" i="9"/>
  <c r="J92" i="9"/>
  <c r="J104" i="9"/>
  <c r="J140" i="9"/>
  <c r="J181" i="9"/>
  <c r="J236" i="9"/>
  <c r="J268" i="9"/>
  <c r="J300" i="9"/>
  <c r="J340" i="9"/>
  <c r="J99" i="9"/>
  <c r="J131" i="9"/>
  <c r="J152" i="9"/>
  <c r="J177" i="9"/>
  <c r="J195" i="9"/>
  <c r="J209" i="9"/>
  <c r="J225" i="9"/>
  <c r="J322" i="9"/>
  <c r="J124" i="9"/>
  <c r="J165" i="9"/>
  <c r="J220" i="9"/>
  <c r="J263" i="9"/>
  <c r="J295" i="9"/>
  <c r="J87" i="9"/>
  <c r="J127" i="9"/>
  <c r="J148" i="9"/>
  <c r="J173" i="9"/>
  <c r="J191" i="9"/>
  <c r="J219" i="9"/>
  <c r="J243" i="9"/>
  <c r="J259" i="9"/>
  <c r="J275" i="9"/>
  <c r="J291" i="9"/>
  <c r="J307" i="9"/>
  <c r="J332" i="9"/>
  <c r="J68" i="9"/>
  <c r="J100" i="9"/>
  <c r="J128" i="9"/>
  <c r="J153" i="9"/>
  <c r="J171" i="9"/>
  <c r="J192" i="9"/>
  <c r="J210" i="9"/>
  <c r="J226" i="9"/>
  <c r="J249" i="9"/>
  <c r="J281" i="9"/>
  <c r="J314" i="9"/>
  <c r="J250" i="9"/>
  <c r="J282" i="9"/>
  <c r="J334" i="9"/>
  <c r="J350" i="9"/>
  <c r="J337" i="9"/>
  <c r="J335" i="9"/>
  <c r="J351" i="9"/>
  <c r="J309" i="9"/>
  <c r="J325" i="9"/>
  <c r="J349" i="9"/>
  <c r="J137" i="9"/>
  <c r="J96" i="9"/>
  <c r="J63" i="9"/>
  <c r="J97" i="9"/>
  <c r="J111" i="9"/>
  <c r="J149" i="9"/>
  <c r="J183" i="9"/>
  <c r="J244" i="9"/>
  <c r="J279" i="9"/>
  <c r="J303" i="9"/>
  <c r="J356" i="9"/>
  <c r="J115" i="9"/>
  <c r="J136" i="9"/>
  <c r="J161" i="9"/>
  <c r="J179" i="9"/>
  <c r="J198" i="9"/>
  <c r="J214" i="9"/>
  <c r="J230" i="9"/>
  <c r="J328" i="9"/>
  <c r="J133" i="9"/>
  <c r="J167" i="9"/>
  <c r="J239" i="9"/>
  <c r="J271" i="9"/>
  <c r="J308" i="9"/>
  <c r="J103" i="9"/>
  <c r="J132" i="9"/>
  <c r="J157" i="9"/>
  <c r="J175" i="9"/>
  <c r="J196" i="9"/>
  <c r="J228" i="9"/>
  <c r="J246" i="9"/>
  <c r="J262" i="9"/>
  <c r="J278" i="9"/>
  <c r="J294" i="9"/>
  <c r="J310" i="9"/>
  <c r="J348" i="9"/>
  <c r="J75" i="9"/>
  <c r="J107" i="9"/>
  <c r="J155" i="9"/>
  <c r="J176" i="9"/>
  <c r="J199" i="9"/>
  <c r="J215" i="9"/>
  <c r="J231" i="9"/>
  <c r="J257" i="9"/>
  <c r="J289" i="9"/>
  <c r="J320" i="9"/>
  <c r="J258" i="9"/>
  <c r="J290" i="9"/>
  <c r="J339" i="9"/>
  <c r="J355" i="9"/>
  <c r="J345" i="9"/>
  <c r="J338" i="9"/>
  <c r="J354" i="9"/>
  <c r="J313" i="9"/>
  <c r="J329" i="9"/>
  <c r="J357" i="9"/>
  <c r="E428" i="8"/>
  <c r="E388" i="8"/>
  <c r="E348" i="8"/>
  <c r="E324" i="8"/>
  <c r="E292" i="8"/>
  <c r="E267" i="8"/>
  <c r="E255" i="8"/>
  <c r="E239" i="8"/>
  <c r="E191" i="8"/>
  <c r="E175" i="8"/>
  <c r="E159" i="8"/>
  <c r="E143" i="8"/>
  <c r="E127" i="8"/>
  <c r="E111" i="8"/>
  <c r="E95" i="8"/>
  <c r="E79" i="8"/>
  <c r="E63" i="8"/>
  <c r="E47" i="8"/>
  <c r="E31" i="8"/>
  <c r="E15" i="8"/>
  <c r="E402" i="9"/>
  <c r="E386" i="9"/>
  <c r="E370" i="9"/>
  <c r="E354" i="9"/>
  <c r="E338" i="9"/>
  <c r="E322" i="9"/>
  <c r="E306" i="9"/>
  <c r="E290" i="9"/>
  <c r="E274" i="9"/>
  <c r="E258" i="9"/>
  <c r="E242" i="9"/>
  <c r="E226" i="9"/>
  <c r="E210" i="9"/>
  <c r="E194" i="9"/>
  <c r="E178" i="9"/>
  <c r="E162" i="9"/>
  <c r="E146" i="9"/>
  <c r="E130" i="9"/>
  <c r="E114" i="9"/>
  <c r="E98" i="9"/>
  <c r="E412" i="8"/>
  <c r="E396" i="8"/>
  <c r="E380" i="8"/>
  <c r="E364" i="8"/>
  <c r="E340" i="8"/>
  <c r="E316" i="8"/>
  <c r="E300" i="8"/>
  <c r="E276" i="8"/>
  <c r="E207" i="8"/>
  <c r="E427" i="8"/>
  <c r="E419" i="8"/>
  <c r="E411" i="8"/>
  <c r="E403" i="8"/>
  <c r="E395" i="8"/>
  <c r="E387" i="8"/>
  <c r="E379" i="8"/>
  <c r="E371" i="8"/>
  <c r="E363" i="8"/>
  <c r="E355" i="8"/>
  <c r="E347" i="8"/>
  <c r="E339" i="8"/>
  <c r="E331" i="8"/>
  <c r="E323" i="8"/>
  <c r="E315" i="8"/>
  <c r="E307" i="8"/>
  <c r="E299" i="8"/>
  <c r="E291" i="8"/>
  <c r="E283" i="8"/>
  <c r="E275" i="8"/>
  <c r="E265" i="8"/>
  <c r="E252" i="8"/>
  <c r="E236" i="8"/>
  <c r="E220" i="8"/>
  <c r="E204" i="8"/>
  <c r="E188" i="8"/>
  <c r="E172" i="8"/>
  <c r="E156" i="8"/>
  <c r="E140" i="8"/>
  <c r="E124" i="8"/>
  <c r="E108" i="8"/>
  <c r="E92" i="8"/>
  <c r="E76" i="8"/>
  <c r="E60" i="8"/>
  <c r="E44" i="8"/>
  <c r="E28" i="8"/>
  <c r="E12" i="8"/>
  <c r="E414" i="9"/>
  <c r="E398" i="9"/>
  <c r="E382" i="9"/>
  <c r="E366" i="9"/>
  <c r="E350" i="9"/>
  <c r="E334" i="9"/>
  <c r="E318" i="9"/>
  <c r="E302" i="9"/>
  <c r="E286" i="9"/>
  <c r="E270" i="9"/>
  <c r="E254" i="9"/>
  <c r="E238" i="9"/>
  <c r="E222" i="9"/>
  <c r="E206" i="9"/>
  <c r="E190" i="9"/>
  <c r="E174" i="9"/>
  <c r="E158" i="9"/>
  <c r="E142" i="9"/>
  <c r="E126" i="9"/>
  <c r="E110" i="9"/>
  <c r="E420" i="8"/>
  <c r="E404" i="8"/>
  <c r="E372" i="8"/>
  <c r="E356" i="8"/>
  <c r="E332" i="8"/>
  <c r="E308" i="8"/>
  <c r="E284" i="8"/>
  <c r="E223" i="8"/>
  <c r="E424" i="8"/>
  <c r="E416" i="8"/>
  <c r="E408" i="8"/>
  <c r="E400" i="8"/>
  <c r="E392" i="8"/>
  <c r="E384" i="8"/>
  <c r="E376" i="8"/>
  <c r="E368" i="8"/>
  <c r="E360" i="8"/>
  <c r="E352" i="8"/>
  <c r="E344" i="8"/>
  <c r="E336" i="8"/>
  <c r="E328" i="8"/>
  <c r="E320" i="8"/>
  <c r="E312" i="8"/>
  <c r="E304" i="8"/>
  <c r="E296" i="8"/>
  <c r="E288" i="8"/>
  <c r="E280" i="8"/>
  <c r="E272" i="8"/>
  <c r="E261" i="8"/>
  <c r="E247" i="8"/>
  <c r="E231" i="8"/>
  <c r="E215" i="8"/>
  <c r="E199" i="8"/>
  <c r="E183" i="8"/>
  <c r="E167" i="8"/>
  <c r="E151" i="8"/>
  <c r="E135" i="8"/>
  <c r="E119" i="8"/>
  <c r="E103" i="8"/>
  <c r="E87" i="8"/>
  <c r="E71" i="8"/>
  <c r="E55" i="8"/>
  <c r="E39" i="8"/>
  <c r="E23" i="8"/>
  <c r="E7" i="8"/>
  <c r="E410" i="9"/>
  <c r="E394" i="9"/>
  <c r="E378" i="9"/>
  <c r="E362" i="9"/>
  <c r="E346" i="9"/>
  <c r="E330" i="9"/>
  <c r="E314" i="9"/>
  <c r="E298" i="9"/>
  <c r="E282" i="9"/>
  <c r="E266" i="9"/>
  <c r="E250" i="9"/>
  <c r="E234" i="9"/>
  <c r="E218" i="9"/>
  <c r="E202" i="9"/>
  <c r="E186" i="9"/>
  <c r="E170" i="9"/>
  <c r="E154" i="9"/>
  <c r="E138" i="9"/>
  <c r="E122" i="9"/>
  <c r="E106" i="9"/>
  <c r="E423" i="8"/>
  <c r="E415" i="8"/>
  <c r="E407" i="8"/>
  <c r="E399" i="8"/>
  <c r="E391" i="8"/>
  <c r="E383" i="8"/>
  <c r="E375" i="8"/>
  <c r="E367" i="8"/>
  <c r="E359" i="8"/>
  <c r="E351" i="8"/>
  <c r="E343" i="8"/>
  <c r="E335" i="8"/>
  <c r="E327" i="8"/>
  <c r="E319" i="8"/>
  <c r="E311" i="8"/>
  <c r="E303" i="8"/>
  <c r="E295" i="8"/>
  <c r="E287" i="8"/>
  <c r="E279" i="8"/>
  <c r="E271" i="8"/>
  <c r="E260" i="8"/>
  <c r="E244" i="8"/>
  <c r="E228" i="8"/>
  <c r="E212" i="8"/>
  <c r="E196" i="8"/>
  <c r="E180" i="8"/>
  <c r="E164" i="8"/>
  <c r="E148" i="8"/>
  <c r="E132" i="8"/>
  <c r="E116" i="8"/>
  <c r="E100" i="8"/>
  <c r="E84" i="8"/>
  <c r="E68" i="8"/>
  <c r="E52" i="8"/>
  <c r="E36" i="8"/>
  <c r="E20" i="8"/>
  <c r="E4" i="9"/>
  <c r="E406" i="9"/>
  <c r="E390" i="9"/>
  <c r="E374" i="9"/>
  <c r="E358" i="9"/>
  <c r="E342" i="9"/>
  <c r="E326" i="9"/>
  <c r="E310" i="9"/>
  <c r="E294" i="9"/>
  <c r="E278" i="9"/>
  <c r="E262" i="9"/>
  <c r="E246" i="9"/>
  <c r="E230" i="9"/>
  <c r="E214" i="9"/>
  <c r="E198" i="9"/>
  <c r="E182" i="9"/>
  <c r="E166" i="9"/>
  <c r="E150" i="9"/>
  <c r="E134" i="9"/>
  <c r="E118" i="9"/>
  <c r="E102" i="9"/>
  <c r="E426" i="8"/>
  <c r="E414" i="8"/>
  <c r="E402" i="8"/>
  <c r="E390" i="8"/>
  <c r="E382" i="8"/>
  <c r="E370" i="8"/>
  <c r="E354" i="8"/>
  <c r="E338" i="8"/>
  <c r="E326" i="8"/>
  <c r="E318" i="8"/>
  <c r="E306" i="8"/>
  <c r="E294" i="8"/>
  <c r="E282" i="8"/>
  <c r="E259" i="8"/>
  <c r="E219" i="8"/>
  <c r="E195" i="8"/>
  <c r="E171" i="8"/>
  <c r="E147" i="8"/>
  <c r="E131" i="8"/>
  <c r="E115" i="8"/>
  <c r="E107" i="8"/>
  <c r="E91" i="8"/>
  <c r="E83" i="8"/>
  <c r="E75" i="8"/>
  <c r="E67" i="8"/>
  <c r="E51" i="8"/>
  <c r="E43" i="8"/>
  <c r="E35" i="8"/>
  <c r="E27" i="8"/>
  <c r="E19" i="8"/>
  <c r="E5" i="8"/>
  <c r="E9" i="8"/>
  <c r="E13" i="8"/>
  <c r="E17" i="8"/>
  <c r="E21" i="8"/>
  <c r="E25" i="8"/>
  <c r="E29" i="8"/>
  <c r="E33" i="8"/>
  <c r="E37" i="8"/>
  <c r="E41" i="8"/>
  <c r="E45" i="8"/>
  <c r="E49" i="8"/>
  <c r="E53" i="8"/>
  <c r="E57" i="8"/>
  <c r="E61" i="8"/>
  <c r="E65" i="8"/>
  <c r="E69" i="8"/>
  <c r="E73" i="8"/>
  <c r="E77" i="8"/>
  <c r="E81" i="8"/>
  <c r="E85" i="8"/>
  <c r="E89" i="8"/>
  <c r="E93" i="8"/>
  <c r="E97" i="8"/>
  <c r="E101" i="8"/>
  <c r="E105" i="8"/>
  <c r="E109" i="8"/>
  <c r="E113" i="8"/>
  <c r="E117" i="8"/>
  <c r="E121" i="8"/>
  <c r="E125" i="8"/>
  <c r="E129" i="8"/>
  <c r="E133" i="8"/>
  <c r="E137" i="8"/>
  <c r="E141" i="8"/>
  <c r="E145" i="8"/>
  <c r="E149" i="8"/>
  <c r="E153" i="8"/>
  <c r="E157" i="8"/>
  <c r="E161" i="8"/>
  <c r="E165" i="8"/>
  <c r="E169" i="8"/>
  <c r="E173" i="8"/>
  <c r="E177" i="8"/>
  <c r="E181" i="8"/>
  <c r="E185" i="8"/>
  <c r="E189" i="8"/>
  <c r="E193" i="8"/>
  <c r="E197" i="8"/>
  <c r="E201" i="8"/>
  <c r="E205" i="8"/>
  <c r="E209" i="8"/>
  <c r="E213" i="8"/>
  <c r="E217" i="8"/>
  <c r="E221" i="8"/>
  <c r="E225" i="8"/>
  <c r="E229" i="8"/>
  <c r="E233" i="8"/>
  <c r="E237" i="8"/>
  <c r="E241" i="8"/>
  <c r="E245" i="8"/>
  <c r="E249" i="8"/>
  <c r="E253" i="8"/>
  <c r="E257" i="8"/>
  <c r="E6" i="8"/>
  <c r="E10" i="8"/>
  <c r="E14" i="8"/>
  <c r="E18" i="8"/>
  <c r="E22" i="8"/>
  <c r="E26" i="8"/>
  <c r="E30" i="8"/>
  <c r="E34" i="8"/>
  <c r="E38" i="8"/>
  <c r="E42" i="8"/>
  <c r="E46" i="8"/>
  <c r="E50" i="8"/>
  <c r="E54" i="8"/>
  <c r="E58" i="8"/>
  <c r="E62" i="8"/>
  <c r="E66" i="8"/>
  <c r="E70" i="8"/>
  <c r="E74" i="8"/>
  <c r="E78" i="8"/>
  <c r="E82" i="8"/>
  <c r="E86" i="8"/>
  <c r="E90" i="8"/>
  <c r="E94" i="8"/>
  <c r="E98" i="8"/>
  <c r="E102" i="8"/>
  <c r="E106" i="8"/>
  <c r="E110" i="8"/>
  <c r="E114" i="8"/>
  <c r="E118" i="8"/>
  <c r="E122" i="8"/>
  <c r="E126" i="8"/>
  <c r="E130" i="8"/>
  <c r="E134" i="8"/>
  <c r="E138" i="8"/>
  <c r="E142" i="8"/>
  <c r="E146" i="8"/>
  <c r="E150" i="8"/>
  <c r="E154" i="8"/>
  <c r="E158" i="8"/>
  <c r="E162" i="8"/>
  <c r="E166" i="8"/>
  <c r="E170" i="8"/>
  <c r="E174" i="8"/>
  <c r="E178" i="8"/>
  <c r="E182" i="8"/>
  <c r="E186" i="8"/>
  <c r="E190" i="8"/>
  <c r="E194" i="8"/>
  <c r="E198" i="8"/>
  <c r="E202" i="8"/>
  <c r="E206" i="8"/>
  <c r="E210" i="8"/>
  <c r="E214" i="8"/>
  <c r="E218" i="8"/>
  <c r="E222" i="8"/>
  <c r="E226" i="8"/>
  <c r="E230" i="8"/>
  <c r="E234" i="8"/>
  <c r="E238" i="8"/>
  <c r="E242" i="8"/>
  <c r="E246" i="8"/>
  <c r="E250" i="8"/>
  <c r="E254" i="8"/>
  <c r="E258" i="8"/>
  <c r="E262" i="8"/>
  <c r="E266" i="8"/>
  <c r="E270" i="8"/>
  <c r="E422" i="8"/>
  <c r="E418" i="8"/>
  <c r="E410" i="8"/>
  <c r="E406" i="8"/>
  <c r="E398" i="8"/>
  <c r="E394" i="8"/>
  <c r="E386" i="8"/>
  <c r="E378" i="8"/>
  <c r="E374" i="8"/>
  <c r="E366" i="8"/>
  <c r="E362" i="8"/>
  <c r="E358" i="8"/>
  <c r="E350" i="8"/>
  <c r="E346" i="8"/>
  <c r="E342" i="8"/>
  <c r="E334" i="8"/>
  <c r="E330" i="8"/>
  <c r="E322" i="8"/>
  <c r="E314" i="8"/>
  <c r="E310" i="8"/>
  <c r="E302" i="8"/>
  <c r="E298" i="8"/>
  <c r="E290" i="8"/>
  <c r="E286" i="8"/>
  <c r="E278" i="8"/>
  <c r="E274" i="8"/>
  <c r="E269" i="8"/>
  <c r="E264" i="8"/>
  <c r="E251" i="8"/>
  <c r="E243" i="8"/>
  <c r="E235" i="8"/>
  <c r="E227" i="8"/>
  <c r="E211" i="8"/>
  <c r="E203" i="8"/>
  <c r="E187" i="8"/>
  <c r="E179" i="8"/>
  <c r="E163" i="8"/>
  <c r="E155" i="8"/>
  <c r="E139" i="8"/>
  <c r="E123" i="8"/>
  <c r="E99" i="8"/>
  <c r="E59" i="8"/>
  <c r="E4" i="8"/>
  <c r="E425" i="8"/>
  <c r="E421" i="8"/>
  <c r="E417" i="8"/>
  <c r="E413" i="8"/>
  <c r="E409" i="8"/>
  <c r="E405" i="8"/>
  <c r="E401" i="8"/>
  <c r="E397" i="8"/>
  <c r="E393" i="8"/>
  <c r="E389" i="8"/>
  <c r="E385" i="8"/>
  <c r="E381" i="8"/>
  <c r="E377" i="8"/>
  <c r="E373" i="8"/>
  <c r="E369" i="8"/>
  <c r="E365" i="8"/>
  <c r="E361" i="8"/>
  <c r="E357" i="8"/>
  <c r="E353" i="8"/>
  <c r="E349" i="8"/>
  <c r="E345" i="8"/>
  <c r="E341" i="8"/>
  <c r="E337" i="8"/>
  <c r="E333" i="8"/>
  <c r="E329" i="8"/>
  <c r="E325" i="8"/>
  <c r="E321" i="8"/>
  <c r="E317" i="8"/>
  <c r="E313" i="8"/>
  <c r="E309" i="8"/>
  <c r="E305" i="8"/>
  <c r="E301" i="8"/>
  <c r="E297" i="8"/>
  <c r="E293" i="8"/>
  <c r="E289" i="8"/>
  <c r="E285" i="8"/>
  <c r="E281" i="8"/>
  <c r="E277" i="8"/>
  <c r="E273" i="8"/>
  <c r="E268" i="8"/>
  <c r="E263" i="8"/>
  <c r="E256" i="8"/>
  <c r="E248" i="8"/>
  <c r="E240" i="8"/>
  <c r="E232" i="8"/>
  <c r="E224" i="8"/>
  <c r="E216" i="8"/>
  <c r="E208" i="8"/>
  <c r="E200" i="8"/>
  <c r="E192" i="8"/>
  <c r="E184" i="8"/>
  <c r="E176" i="8"/>
  <c r="E168" i="8"/>
  <c r="E160" i="8"/>
  <c r="E152" i="8"/>
  <c r="E144" i="8"/>
  <c r="E136" i="8"/>
  <c r="E128" i="8"/>
  <c r="E120" i="8"/>
  <c r="E112" i="8"/>
  <c r="E104" i="8"/>
  <c r="E96" i="8"/>
  <c r="E88" i="8"/>
  <c r="E80" i="8"/>
  <c r="E72" i="8"/>
  <c r="E64" i="8"/>
  <c r="E56" i="8"/>
  <c r="E48" i="8"/>
  <c r="E40" i="8"/>
  <c r="E32" i="8"/>
  <c r="E24" i="8"/>
  <c r="E16" i="8"/>
  <c r="E8" i="8"/>
  <c r="E416" i="9"/>
  <c r="E412" i="9"/>
  <c r="E408" i="9"/>
  <c r="E404" i="9"/>
  <c r="E400" i="9"/>
  <c r="E396" i="9"/>
  <c r="E392" i="9"/>
  <c r="E388" i="9"/>
  <c r="E384" i="9"/>
  <c r="E380" i="9"/>
  <c r="E376" i="9"/>
  <c r="E372" i="9"/>
  <c r="E368" i="9"/>
  <c r="E364" i="9"/>
  <c r="E360" i="9"/>
  <c r="E356" i="9"/>
  <c r="E352" i="9"/>
  <c r="E348" i="9"/>
  <c r="E344" i="9"/>
  <c r="E340" i="9"/>
  <c r="E336" i="9"/>
  <c r="E332" i="9"/>
  <c r="E328" i="9"/>
  <c r="E324" i="9"/>
  <c r="E320" i="9"/>
  <c r="E316" i="9"/>
  <c r="E312" i="9"/>
  <c r="E308" i="9"/>
  <c r="E304" i="9"/>
  <c r="E300" i="9"/>
  <c r="E296" i="9"/>
  <c r="E292" i="9"/>
  <c r="E288" i="9"/>
  <c r="E284" i="9"/>
  <c r="E280" i="9"/>
  <c r="E276" i="9"/>
  <c r="E272" i="9"/>
  <c r="E268" i="9"/>
  <c r="E264" i="9"/>
  <c r="E260" i="9"/>
  <c r="E256" i="9"/>
  <c r="E252" i="9"/>
  <c r="E248" i="9"/>
  <c r="E244" i="9"/>
  <c r="E240" i="9"/>
  <c r="E236" i="9"/>
  <c r="E232" i="9"/>
  <c r="E228" i="9"/>
  <c r="E224" i="9"/>
  <c r="E220" i="9"/>
  <c r="E216" i="9"/>
  <c r="E212" i="9"/>
  <c r="E208" i="9"/>
  <c r="E204" i="9"/>
  <c r="E200" i="9"/>
  <c r="E196" i="9"/>
  <c r="E192" i="9"/>
  <c r="E188" i="9"/>
  <c r="E184" i="9"/>
  <c r="E180" i="9"/>
  <c r="E176" i="9"/>
  <c r="E172" i="9"/>
  <c r="E168" i="9"/>
  <c r="E164" i="9"/>
  <c r="E160" i="9"/>
  <c r="E156" i="9"/>
  <c r="E152" i="9"/>
  <c r="E148" i="9"/>
  <c r="E144" i="9"/>
  <c r="E140" i="9"/>
  <c r="E136" i="9"/>
  <c r="E132" i="9"/>
  <c r="E128" i="9"/>
  <c r="E124" i="9"/>
  <c r="E120" i="9"/>
  <c r="E116" i="9"/>
  <c r="E112" i="9"/>
  <c r="E108" i="9"/>
  <c r="E104" i="9"/>
  <c r="E100" i="9"/>
  <c r="E96" i="9"/>
  <c r="E92" i="9"/>
  <c r="E88" i="9"/>
  <c r="E84" i="9"/>
  <c r="E80" i="9"/>
  <c r="E76" i="9"/>
  <c r="E72" i="9"/>
  <c r="E68" i="9"/>
  <c r="E64" i="9"/>
  <c r="E60" i="9"/>
  <c r="E56" i="9"/>
  <c r="E52" i="9"/>
  <c r="E48" i="9"/>
  <c r="E44" i="9"/>
  <c r="E40" i="9"/>
  <c r="E36" i="9"/>
  <c r="E32" i="9"/>
  <c r="E28" i="9"/>
  <c r="E24" i="9"/>
  <c r="E20" i="9"/>
  <c r="E16" i="9"/>
  <c r="E12" i="9"/>
  <c r="E8" i="9"/>
  <c r="E415" i="9"/>
  <c r="E411" i="9"/>
  <c r="E407" i="9"/>
  <c r="E403" i="9"/>
  <c r="E399" i="9"/>
  <c r="E395" i="9"/>
  <c r="E391" i="9"/>
  <c r="E387" i="9"/>
  <c r="E383" i="9"/>
  <c r="E379" i="9"/>
  <c r="E375" i="9"/>
  <c r="E371" i="9"/>
  <c r="E367" i="9"/>
  <c r="E363" i="9"/>
  <c r="E359" i="9"/>
  <c r="E355" i="9"/>
  <c r="E351" i="9"/>
  <c r="E347" i="9"/>
  <c r="E343" i="9"/>
  <c r="E339" i="9"/>
  <c r="E335" i="9"/>
  <c r="E331" i="9"/>
  <c r="E327" i="9"/>
  <c r="E323" i="9"/>
  <c r="E319" i="9"/>
  <c r="E315" i="9"/>
  <c r="E311" i="9"/>
  <c r="E307" i="9"/>
  <c r="E303" i="9"/>
  <c r="E299" i="9"/>
  <c r="E295" i="9"/>
  <c r="E291" i="9"/>
  <c r="E287" i="9"/>
  <c r="E283" i="9"/>
  <c r="E279" i="9"/>
  <c r="E275" i="9"/>
  <c r="E271" i="9"/>
  <c r="E267" i="9"/>
  <c r="E263" i="9"/>
  <c r="E259" i="9"/>
  <c r="E255" i="9"/>
  <c r="E251" i="9"/>
  <c r="E247" i="9"/>
  <c r="E243" i="9"/>
  <c r="E239" i="9"/>
  <c r="E235" i="9"/>
  <c r="E231" i="9"/>
  <c r="E227" i="9"/>
  <c r="E223" i="9"/>
  <c r="E219" i="9"/>
  <c r="E215" i="9"/>
  <c r="E211" i="9"/>
  <c r="E207" i="9"/>
  <c r="E203" i="9"/>
  <c r="E199" i="9"/>
  <c r="E195" i="9"/>
  <c r="E191" i="9"/>
  <c r="E187" i="9"/>
  <c r="E183" i="9"/>
  <c r="E179" i="9"/>
  <c r="E175" i="9"/>
  <c r="E171" i="9"/>
  <c r="E167" i="9"/>
  <c r="E163" i="9"/>
  <c r="E159" i="9"/>
  <c r="E155" i="9"/>
  <c r="E151" i="9"/>
  <c r="E147" i="9"/>
  <c r="E143" i="9"/>
  <c r="E139" i="9"/>
  <c r="E135" i="9"/>
  <c r="E131" i="9"/>
  <c r="E127" i="9"/>
  <c r="E123" i="9"/>
  <c r="E119" i="9"/>
  <c r="E115" i="9"/>
  <c r="E111" i="9"/>
  <c r="E107" i="9"/>
  <c r="E103" i="9"/>
  <c r="E99" i="9"/>
  <c r="E95" i="9"/>
  <c r="E91" i="9"/>
  <c r="E87" i="9"/>
  <c r="E83" i="9"/>
  <c r="E79" i="9"/>
  <c r="E75" i="9"/>
  <c r="E71" i="9"/>
  <c r="E67" i="9"/>
  <c r="E63" i="9"/>
  <c r="E59" i="9"/>
  <c r="E55" i="9"/>
  <c r="E51" i="9"/>
  <c r="E47" i="9"/>
  <c r="E43" i="9"/>
  <c r="E39" i="9"/>
  <c r="E35" i="9"/>
  <c r="E31" i="9"/>
  <c r="E27" i="9"/>
  <c r="E23" i="9"/>
  <c r="E19" i="9"/>
  <c r="E15" i="9"/>
  <c r="E11" i="9"/>
  <c r="E7" i="9"/>
  <c r="E94" i="9"/>
  <c r="E90" i="9"/>
  <c r="E86" i="9"/>
  <c r="E82" i="9"/>
  <c r="E78" i="9"/>
  <c r="E74" i="9"/>
  <c r="E70" i="9"/>
  <c r="E66" i="9"/>
  <c r="E62" i="9"/>
  <c r="E58" i="9"/>
  <c r="E54" i="9"/>
  <c r="E50" i="9"/>
  <c r="E46" i="9"/>
  <c r="E42" i="9"/>
  <c r="E38" i="9"/>
  <c r="E34" i="9"/>
  <c r="E30" i="9"/>
  <c r="E26" i="9"/>
  <c r="E22" i="9"/>
  <c r="E18" i="9"/>
  <c r="E14" i="9"/>
  <c r="E10" i="9"/>
  <c r="E6" i="9"/>
  <c r="E413" i="9"/>
  <c r="E409" i="9"/>
  <c r="E405" i="9"/>
  <c r="E401" i="9"/>
  <c r="E397" i="9"/>
  <c r="E393" i="9"/>
  <c r="E389" i="9"/>
  <c r="E385" i="9"/>
  <c r="E381" i="9"/>
  <c r="E377" i="9"/>
  <c r="E373" i="9"/>
  <c r="E369" i="9"/>
  <c r="E365" i="9"/>
  <c r="E361" i="9"/>
  <c r="E357" i="9"/>
  <c r="E353" i="9"/>
  <c r="E349" i="9"/>
  <c r="E345" i="9"/>
  <c r="E341" i="9"/>
  <c r="E337" i="9"/>
  <c r="E333" i="9"/>
  <c r="E329" i="9"/>
  <c r="E325" i="9"/>
  <c r="E321" i="9"/>
  <c r="E317" i="9"/>
  <c r="E313" i="9"/>
  <c r="E309" i="9"/>
  <c r="E305" i="9"/>
  <c r="E301" i="9"/>
  <c r="E297" i="9"/>
  <c r="E293" i="9"/>
  <c r="E289" i="9"/>
  <c r="E285" i="9"/>
  <c r="E281" i="9"/>
  <c r="E277" i="9"/>
  <c r="E273" i="9"/>
  <c r="E269" i="9"/>
  <c r="E265" i="9"/>
  <c r="E261" i="9"/>
  <c r="E257" i="9"/>
  <c r="E253" i="9"/>
  <c r="E249" i="9"/>
  <c r="E245" i="9"/>
  <c r="E241" i="9"/>
  <c r="E237" i="9"/>
  <c r="E233" i="9"/>
  <c r="E229" i="9"/>
  <c r="E225" i="9"/>
  <c r="E221" i="9"/>
  <c r="E217" i="9"/>
  <c r="E213" i="9"/>
  <c r="E209" i="9"/>
  <c r="E205" i="9"/>
  <c r="E201" i="9"/>
  <c r="E197" i="9"/>
  <c r="E193" i="9"/>
  <c r="E189" i="9"/>
  <c r="E185" i="9"/>
  <c r="E181" i="9"/>
  <c r="E177" i="9"/>
  <c r="E173" i="9"/>
  <c r="E169" i="9"/>
  <c r="E165" i="9"/>
  <c r="E161" i="9"/>
  <c r="E157" i="9"/>
  <c r="E153" i="9"/>
  <c r="E149" i="9"/>
  <c r="E145" i="9"/>
  <c r="E141" i="9"/>
  <c r="E137" i="9"/>
  <c r="E133" i="9"/>
  <c r="E129" i="9"/>
  <c r="E125" i="9"/>
  <c r="E121" i="9"/>
  <c r="E117" i="9"/>
  <c r="E113" i="9"/>
  <c r="E109" i="9"/>
  <c r="E105" i="9"/>
  <c r="E101" i="9"/>
  <c r="E97" i="9"/>
  <c r="E93" i="9"/>
  <c r="E89" i="9"/>
  <c r="E85" i="9"/>
  <c r="E81" i="9"/>
  <c r="E77" i="9"/>
  <c r="E73" i="9"/>
  <c r="E69" i="9"/>
  <c r="E65" i="9"/>
  <c r="E61" i="9"/>
  <c r="E57" i="9"/>
  <c r="E53" i="9"/>
  <c r="E49" i="9"/>
  <c r="E45" i="9"/>
  <c r="E41" i="9"/>
  <c r="E37" i="9"/>
  <c r="E33" i="9"/>
  <c r="E29" i="9"/>
  <c r="E25" i="9"/>
  <c r="E21" i="9"/>
  <c r="E17" i="9"/>
  <c r="E13" i="9"/>
  <c r="E9" i="9"/>
  <c r="E320" i="13"/>
  <c r="E309" i="13"/>
  <c r="E304" i="13"/>
  <c r="E299" i="13"/>
  <c r="E293" i="13"/>
  <c r="E288" i="13"/>
  <c r="E277" i="13"/>
  <c r="E272" i="13"/>
  <c r="E267" i="13"/>
  <c r="E261" i="13"/>
  <c r="E256" i="13"/>
  <c r="E251" i="13"/>
  <c r="E245" i="13"/>
  <c r="E240" i="13"/>
  <c r="E235" i="13"/>
  <c r="E229" i="13"/>
  <c r="E224" i="13"/>
  <c r="E219" i="13"/>
  <c r="E213" i="13"/>
  <c r="E208" i="13"/>
  <c r="E203" i="13"/>
  <c r="E197" i="13"/>
  <c r="E192" i="13"/>
  <c r="E187" i="13"/>
  <c r="E181" i="13"/>
  <c r="E176" i="13"/>
  <c r="E171" i="13"/>
  <c r="E165" i="13"/>
  <c r="E160" i="13"/>
  <c r="E155" i="13"/>
  <c r="E149" i="13"/>
  <c r="E144" i="13"/>
  <c r="E139" i="13"/>
  <c r="E325" i="13"/>
  <c r="E315" i="13"/>
  <c r="E283" i="13"/>
  <c r="E413" i="13"/>
  <c r="E409" i="13"/>
  <c r="E405" i="13"/>
  <c r="E401" i="13"/>
  <c r="E397" i="13"/>
  <c r="E393" i="13"/>
  <c r="E389" i="13"/>
  <c r="E385" i="13"/>
  <c r="E381" i="13"/>
  <c r="E377" i="13"/>
  <c r="E373" i="13"/>
  <c r="E369" i="13"/>
  <c r="E365" i="13"/>
  <c r="E361" i="13"/>
  <c r="E357" i="13"/>
  <c r="E353" i="13"/>
  <c r="E349" i="13"/>
  <c r="E345" i="13"/>
  <c r="E340" i="13"/>
  <c r="E335" i="13"/>
  <c r="E329" i="13"/>
  <c r="E324" i="13"/>
  <c r="E319" i="13"/>
  <c r="E313" i="13"/>
  <c r="E308" i="13"/>
  <c r="E303" i="13"/>
  <c r="E297" i="13"/>
  <c r="E292" i="13"/>
  <c r="E287" i="13"/>
  <c r="E281" i="13"/>
  <c r="E276" i="13"/>
  <c r="E271" i="13"/>
  <c r="E265" i="13"/>
  <c r="E260" i="13"/>
  <c r="E255" i="13"/>
  <c r="E249" i="13"/>
  <c r="E244" i="13"/>
  <c r="E239" i="13"/>
  <c r="E233" i="13"/>
  <c r="E228" i="13"/>
  <c r="E223" i="13"/>
  <c r="E217" i="13"/>
  <c r="E212" i="13"/>
  <c r="E207" i="13"/>
  <c r="E201" i="13"/>
  <c r="E196" i="13"/>
  <c r="E191" i="13"/>
  <c r="E185" i="13"/>
  <c r="E180" i="13"/>
  <c r="E175" i="13"/>
  <c r="E169" i="13"/>
  <c r="E164" i="13"/>
  <c r="E159" i="13"/>
  <c r="E153" i="13"/>
  <c r="E148" i="13"/>
  <c r="E143" i="13"/>
  <c r="E142" i="13"/>
  <c r="E146" i="13"/>
  <c r="E150" i="13"/>
  <c r="E154" i="13"/>
  <c r="E158" i="13"/>
  <c r="E162" i="13"/>
  <c r="E166" i="13"/>
  <c r="E170" i="13"/>
  <c r="E174" i="13"/>
  <c r="E178" i="13"/>
  <c r="E182" i="13"/>
  <c r="E186" i="13"/>
  <c r="E190" i="13"/>
  <c r="E194" i="13"/>
  <c r="E198" i="13"/>
  <c r="E202" i="13"/>
  <c r="E206" i="13"/>
  <c r="E210" i="13"/>
  <c r="E214" i="13"/>
  <c r="E218" i="13"/>
  <c r="E222" i="13"/>
  <c r="E226" i="13"/>
  <c r="E230" i="13"/>
  <c r="E234" i="13"/>
  <c r="E238" i="13"/>
  <c r="E242" i="13"/>
  <c r="E246" i="13"/>
  <c r="E250" i="13"/>
  <c r="E254" i="13"/>
  <c r="E258" i="13"/>
  <c r="E262" i="13"/>
  <c r="E266" i="13"/>
  <c r="E270" i="13"/>
  <c r="E274" i="13"/>
  <c r="E278" i="13"/>
  <c r="E282" i="13"/>
  <c r="E286" i="13"/>
  <c r="E290" i="13"/>
  <c r="E294" i="13"/>
  <c r="E298" i="13"/>
  <c r="E302" i="13"/>
  <c r="E306" i="13"/>
  <c r="E310" i="13"/>
  <c r="E314" i="13"/>
  <c r="E318" i="13"/>
  <c r="E322" i="13"/>
  <c r="E326" i="13"/>
  <c r="E330" i="13"/>
  <c r="E334" i="13"/>
  <c r="E338" i="13"/>
  <c r="E342" i="13"/>
  <c r="E412" i="13"/>
  <c r="E408" i="13"/>
  <c r="E404" i="13"/>
  <c r="E400" i="13"/>
  <c r="E396" i="13"/>
  <c r="E392" i="13"/>
  <c r="E388" i="13"/>
  <c r="E384" i="13"/>
  <c r="E380" i="13"/>
  <c r="E376" i="13"/>
  <c r="E372" i="13"/>
  <c r="E368" i="13"/>
  <c r="E364" i="13"/>
  <c r="E360" i="13"/>
  <c r="E356" i="13"/>
  <c r="E352" i="13"/>
  <c r="E348" i="13"/>
  <c r="E344" i="13"/>
  <c r="E339" i="13"/>
  <c r="E333" i="13"/>
  <c r="E328" i="13"/>
  <c r="E323" i="13"/>
  <c r="E317" i="13"/>
  <c r="E312" i="13"/>
  <c r="E307" i="13"/>
  <c r="E301" i="13"/>
  <c r="E296" i="13"/>
  <c r="E291" i="13"/>
  <c r="E285" i="13"/>
  <c r="E280" i="13"/>
  <c r="E275" i="13"/>
  <c r="E269" i="13"/>
  <c r="E264" i="13"/>
  <c r="E259" i="13"/>
  <c r="E253" i="13"/>
  <c r="E248" i="13"/>
  <c r="E243" i="13"/>
  <c r="E237" i="13"/>
  <c r="E232" i="13"/>
  <c r="E227" i="13"/>
  <c r="E221" i="13"/>
  <c r="E216" i="13"/>
  <c r="E211" i="13"/>
  <c r="E205" i="13"/>
  <c r="E200" i="13"/>
  <c r="E195" i="13"/>
  <c r="E189" i="13"/>
  <c r="E184" i="13"/>
  <c r="E179" i="13"/>
  <c r="E173" i="13"/>
  <c r="E168" i="13"/>
  <c r="E163" i="13"/>
  <c r="E157" i="13"/>
  <c r="E152" i="13"/>
  <c r="E147" i="13"/>
  <c r="E141" i="13"/>
  <c r="E415" i="13"/>
  <c r="E411" i="13"/>
  <c r="E407" i="13"/>
  <c r="E403" i="13"/>
  <c r="E399" i="13"/>
  <c r="E395" i="13"/>
  <c r="E391" i="13"/>
  <c r="E387" i="13"/>
  <c r="E383" i="13"/>
  <c r="E379" i="13"/>
  <c r="E375" i="13"/>
  <c r="E371" i="13"/>
  <c r="E367" i="13"/>
  <c r="E363" i="13"/>
  <c r="E359" i="13"/>
  <c r="E355" i="13"/>
  <c r="E351" i="13"/>
  <c r="E347" i="13"/>
  <c r="E343" i="13"/>
  <c r="E337" i="13"/>
  <c r="E332" i="13"/>
  <c r="E327" i="13"/>
  <c r="E321" i="13"/>
  <c r="E316" i="13"/>
  <c r="E311" i="13"/>
  <c r="E305" i="13"/>
  <c r="E300" i="13"/>
  <c r="E295" i="13"/>
  <c r="E289" i="13"/>
  <c r="E284" i="13"/>
  <c r="E279" i="13"/>
  <c r="E273" i="13"/>
  <c r="E268" i="13"/>
  <c r="E263" i="13"/>
  <c r="E257" i="13"/>
  <c r="E252" i="13"/>
  <c r="E247" i="13"/>
  <c r="E241" i="13"/>
  <c r="E236" i="13"/>
  <c r="E231" i="13"/>
  <c r="E225" i="13"/>
  <c r="E220" i="13"/>
  <c r="E215" i="13"/>
  <c r="E209" i="13"/>
  <c r="E204" i="13"/>
  <c r="E199" i="13"/>
  <c r="E193" i="13"/>
  <c r="E188" i="13"/>
  <c r="E183" i="13"/>
  <c r="E177" i="13"/>
  <c r="E172" i="13"/>
  <c r="E167" i="13"/>
  <c r="E161" i="13"/>
  <c r="E156" i="13"/>
  <c r="E151" i="13"/>
  <c r="E145" i="13"/>
  <c r="E140" i="13"/>
  <c r="I93" i="28"/>
  <c r="I44" i="28"/>
  <c r="G39" i="28"/>
  <c r="H39" i="28" s="1"/>
  <c r="I87" i="28"/>
  <c r="G77" i="28"/>
  <c r="H77" i="28" s="1"/>
  <c r="G65" i="28"/>
  <c r="H65" i="28" s="1"/>
  <c r="G59" i="28"/>
  <c r="H59" i="28" s="1"/>
  <c r="I55" i="28"/>
  <c r="I33" i="28"/>
  <c r="G21" i="28"/>
  <c r="H21" i="28" s="1"/>
  <c r="I9" i="28"/>
  <c r="G81" i="28"/>
  <c r="H81" i="28" s="1"/>
  <c r="I59" i="28"/>
  <c r="I15" i="28"/>
  <c r="G15" i="28"/>
  <c r="H15" i="28" s="1"/>
  <c r="I77" i="28"/>
  <c r="G98" i="28"/>
  <c r="H98" i="28" s="1"/>
  <c r="G44" i="28"/>
  <c r="H44" i="28" s="1"/>
  <c r="I81" i="28"/>
  <c r="G55" i="28"/>
  <c r="H55" i="28" s="1"/>
  <c r="I39" i="28"/>
  <c r="G87" i="28"/>
  <c r="H87" i="28" s="1"/>
  <c r="I65" i="28"/>
  <c r="I21" i="28"/>
  <c r="G33" i="28"/>
  <c r="H33" i="28" s="1"/>
  <c r="G93" i="28"/>
  <c r="H93" i="28" s="1"/>
  <c r="F4" i="27"/>
  <c r="F4" i="26"/>
  <c r="F4" i="24"/>
  <c r="F4" i="20"/>
  <c r="F4" i="19"/>
  <c r="F4" i="12"/>
  <c r="F4" i="14"/>
  <c r="F4" i="15"/>
  <c r="E4" i="16"/>
  <c r="F4" i="16" s="1"/>
  <c r="F4" i="9"/>
  <c r="E64" i="3"/>
  <c r="E48" i="3"/>
  <c r="E96" i="3"/>
  <c r="E32" i="3"/>
  <c r="E80" i="3"/>
  <c r="E16" i="3"/>
  <c r="E92" i="3"/>
  <c r="E76" i="3"/>
  <c r="E60" i="3"/>
  <c r="E44" i="3"/>
  <c r="E28" i="3"/>
  <c r="E11" i="3"/>
  <c r="E88" i="3"/>
  <c r="E72" i="3"/>
  <c r="E56" i="3"/>
  <c r="E40" i="3"/>
  <c r="E24" i="3"/>
  <c r="E7" i="3"/>
  <c r="E100" i="3"/>
  <c r="E84" i="3"/>
  <c r="E68" i="3"/>
  <c r="E52" i="3"/>
  <c r="E36" i="3"/>
  <c r="E20" i="3"/>
  <c r="E99" i="3"/>
  <c r="E95" i="3"/>
  <c r="E91" i="3"/>
  <c r="E87" i="3"/>
  <c r="E83" i="3"/>
  <c r="E79" i="3"/>
  <c r="E75" i="3"/>
  <c r="E71" i="3"/>
  <c r="E67" i="3"/>
  <c r="E63" i="3"/>
  <c r="E59" i="3"/>
  <c r="E55" i="3"/>
  <c r="E51" i="3"/>
  <c r="E47" i="3"/>
  <c r="E39" i="3"/>
  <c r="E35" i="3"/>
  <c r="E31" i="3"/>
  <c r="E27" i="3"/>
  <c r="E23" i="3"/>
  <c r="E19" i="3"/>
  <c r="E15" i="3"/>
  <c r="E10" i="3"/>
  <c r="E6" i="3"/>
  <c r="E5" i="3"/>
  <c r="E98" i="3"/>
  <c r="E94" i="3"/>
  <c r="E90" i="3"/>
  <c r="E86" i="3"/>
  <c r="E82" i="3"/>
  <c r="E78" i="3"/>
  <c r="E74" i="3"/>
  <c r="E70" i="3"/>
  <c r="E66" i="3"/>
  <c r="E62" i="3"/>
  <c r="E58" i="3"/>
  <c r="E54" i="3"/>
  <c r="E50" i="3"/>
  <c r="E46" i="3"/>
  <c r="E42" i="3"/>
  <c r="E38" i="3"/>
  <c r="E34" i="3"/>
  <c r="E30" i="3"/>
  <c r="E26" i="3"/>
  <c r="E22" i="3"/>
  <c r="E18" i="3"/>
  <c r="E14" i="3"/>
  <c r="E9" i="3"/>
  <c r="F4" i="3"/>
  <c r="E101" i="3"/>
  <c r="E97" i="3"/>
  <c r="E93" i="3"/>
  <c r="E89" i="3"/>
  <c r="E85" i="3"/>
  <c r="E81" i="3"/>
  <c r="E77" i="3"/>
  <c r="E73" i="3"/>
  <c r="E69" i="3"/>
  <c r="E65" i="3"/>
  <c r="E61" i="3"/>
  <c r="E57" i="3"/>
  <c r="E53" i="3"/>
  <c r="E49" i="3"/>
  <c r="E45" i="3"/>
  <c r="E41" i="3"/>
  <c r="E37" i="3"/>
  <c r="E33" i="3"/>
  <c r="E29" i="3"/>
  <c r="E25" i="3"/>
  <c r="E21" i="3"/>
  <c r="E17" i="3"/>
  <c r="E12" i="3"/>
  <c r="E8" i="3"/>
  <c r="E13" i="3"/>
  <c r="M4" i="19" l="1"/>
  <c r="K53" i="25"/>
  <c r="K53" i="24"/>
  <c r="F4" i="8"/>
  <c r="F4" i="1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7E6FCAE-B28D-488C-84FD-9E83CFEEBC8B}" keepAlive="1" name="Dotaz – 3-osa-nonplanar-rez-0" description="Připojení k dotazu produktu 3-osa-nonplanar-rez-0 v sešitě" type="5" refreshedVersion="7" background="1" saveData="1">
    <dbPr connection="Provider=Microsoft.Mashup.OleDb.1;Data Source=$Workbook$;Location=3-osa-nonplanar-rez-0;Extended Properties=&quot;&quot;" command="SELECT * FROM [3-osa-nonplanar-rez-0]"/>
  </connection>
  <connection id="2" xr16:uid="{BDA19827-D633-4749-93D5-05E9CE4DFE3E}" keepAlive="1" name="Dotaz – 3-osa-nonplanar-rez-15" description="Připojení k dotazu produktu 3-osa-nonplanar-rez-15 v sešitě" type="5" refreshedVersion="7" background="1" saveData="1">
    <dbPr connection="Provider=Microsoft.Mashup.OleDb.1;Data Source=$Workbook$;Location=3-osa-nonplanar-rez-15;Extended Properties=&quot;&quot;" command="SELECT * FROM [3-osa-nonplanar-rez-15]"/>
  </connection>
  <connection id="3" xr16:uid="{65A43C05-312E-4F7F-AE84-A7C81C41BC77}" keepAlive="1" name="Dotaz – 3-osa-nonplanar-rez-15 (2)" description="Připojení k dotazu produktu 3-osa-nonplanar-rez-15 (2) v sešitě" type="5" refreshedVersion="7" background="1" saveData="1">
    <dbPr connection="Provider=Microsoft.Mashup.OleDb.1;Data Source=$Workbook$;Location=&quot;3-osa-nonplanar-rez-15 (2)&quot;;Extended Properties=&quot;&quot;" command="SELECT * FROM [3-osa-nonplanar-rez-15 (2)]"/>
  </connection>
  <connection id="4" xr16:uid="{BD504194-0A83-4D08-8476-F422930EF81A}" keepAlive="1" name="Dotaz – 3-osa-nonplanar-rez-30" description="Připojení k dotazu produktu 3-osa-nonplanar-rez-30 v sešitě" type="5" refreshedVersion="7" background="1" saveData="1">
    <dbPr connection="Provider=Microsoft.Mashup.OleDb.1;Data Source=$Workbook$;Location=3-osa-nonplanar-rez-30;Extended Properties=&quot;&quot;" command="SELECT * FROM [3-osa-nonplanar-rez-30]"/>
  </connection>
  <connection id="5" xr16:uid="{855CD12B-AFD5-49E2-92C4-81EEC1B1FDB7}" keepAlive="1" name="Dotaz – 3-osa-nonplanar-rez-30 (2)" description="Připojení k dotazu produktu 3-osa-nonplanar-rez-30 (2) v sešitě" type="5" refreshedVersion="7" background="1" saveData="1">
    <dbPr connection="Provider=Microsoft.Mashup.OleDb.1;Data Source=$Workbook$;Location=&quot;3-osa-nonplanar-rez-30 (2)&quot;;Extended Properties=&quot;&quot;" command="SELECT * FROM [3-osa-nonplanar-rez-30 (2)]"/>
  </connection>
  <connection id="6" xr16:uid="{100B0617-81E1-49FF-9CA6-A9F74CB9850E}" keepAlive="1" name="Dotaz – 3-osa-nonplanar-rez-45" description="Připojení k dotazu produktu 3-osa-nonplanar-rez-45 v sešitě" type="5" refreshedVersion="7" background="1" saveData="1">
    <dbPr connection="Provider=Microsoft.Mashup.OleDb.1;Data Source=$Workbook$;Location=3-osa-nonplanar-rez-45;Extended Properties=&quot;&quot;" command="SELECT * FROM [3-osa-nonplanar-rez-45]"/>
  </connection>
  <connection id="7" xr16:uid="{B9D6ECC7-7BA5-488B-943B-0DB18FBB4FD5}" keepAlive="1" name="Dotaz – 3-osa-nonplanar-rez-45 (2)" description="Připojení k dotazu produktu 3-osa-nonplanar-rez-45 (2) v sešitě" type="5" refreshedVersion="7" background="1" saveData="1">
    <dbPr connection="Provider=Microsoft.Mashup.OleDb.1;Data Source=$Workbook$;Location=&quot;3-osa-nonplanar-rez-45 (2)&quot;;Extended Properties=&quot;&quot;" command="SELECT * FROM [3-osa-nonplanar-rez-45 (2)]"/>
  </connection>
  <connection id="8" xr16:uid="{6E4EEBE2-72FA-4D8C-91B9-1CC5882BE94C}" keepAlive="1" name="Dotaz – 3-osa-nonplanar-rez-60" description="Připojení k dotazu produktu 3-osa-nonplanar-rez-60 v sešitě" type="5" refreshedVersion="7" background="1" saveData="1">
    <dbPr connection="Provider=Microsoft.Mashup.OleDb.1;Data Source=$Workbook$;Location=3-osa-nonplanar-rez-60;Extended Properties=&quot;&quot;" command="SELECT * FROM [3-osa-nonplanar-rez-60]"/>
  </connection>
  <connection id="9" xr16:uid="{7E3C1620-6CF9-4B81-84C6-6DF3E8F82A61}" keepAlive="1" name="Dotaz – 3-osa-nonplanar-rez-60 (2)" description="Připojení k dotazu produktu 3-osa-nonplanar-rez-60 (2) v sešitě" type="5" refreshedVersion="7" background="1" saveData="1">
    <dbPr connection="Provider=Microsoft.Mashup.OleDb.1;Data Source=$Workbook$;Location=&quot;3-osa-nonplanar-rez-60 (2)&quot;;Extended Properties=&quot;&quot;" command="SELECT * FROM [3-osa-nonplanar-rez-60 (2)]"/>
  </connection>
  <connection id="10" xr16:uid="{71A5DED0-17B6-485D-BA67-90280CF9D08C}" keepAlive="1" name="Dotaz – 3-osa-nonplanar-rez-75" description="Připojení k dotazu produktu 3-osa-nonplanar-rez-75 v sešitě" type="5" refreshedVersion="0" background="1">
    <dbPr connection="Provider=Microsoft.Mashup.OleDb.1;Data Source=$Workbook$;Location=3-osa-nonplanar-rez-75;Extended Properties=&quot;&quot;" command="SELECT * FROM [3-osa-nonplanar-rez-75]"/>
  </connection>
  <connection id="11" xr16:uid="{2D83B3D4-73E3-4F7E-A778-C22A0D808C6F}" keepAlive="1" name="Dotaz – 3-osa-planar-rez-0" description="Připojení k dotazu produktu 3-osa-planar-rez-0 v sešitě" type="5" refreshedVersion="7" background="1" saveData="1">
    <dbPr connection="Provider=Microsoft.Mashup.OleDb.1;Data Source=$Workbook$;Location=3-osa-planar-rez-0;Extended Properties=&quot;&quot;" command="SELECT * FROM [3-osa-planar-rez-0]"/>
  </connection>
  <connection id="12" xr16:uid="{47DE1FAA-51DC-4A20-B528-06A3FABFD1F8}" keepAlive="1" name="Dotaz – 3-osa-planar-rez-0 (2)" description="Připojení k dotazu produktu 3-osa-planar-rez-0 (2) v sešitě" type="5" refreshedVersion="7" background="1" saveData="1">
    <dbPr connection="Provider=Microsoft.Mashup.OleDb.1;Data Source=$Workbook$;Location=&quot;3-osa-planar-rez-0 (2)&quot;;Extended Properties=&quot;&quot;" command="SELECT * FROM [3-osa-planar-rez-0 (2)]"/>
  </connection>
  <connection id="13" xr16:uid="{75932E01-ECA5-4528-859F-BFFF63610A9F}" keepAlive="1" name="Dotaz – 3-osa-planar-rez-15" description="Připojení k dotazu produktu 3-osa-planar-rez-15 v sešitě" type="5" refreshedVersion="7" background="1" saveData="1">
    <dbPr connection="Provider=Microsoft.Mashup.OleDb.1;Data Source=$Workbook$;Location=3-osa-planar-rez-15;Extended Properties=&quot;&quot;" command="SELECT * FROM [3-osa-planar-rez-15]"/>
  </connection>
  <connection id="14" xr16:uid="{B1A76801-FB68-4F9C-B0D3-96EF34A46AB9}" keepAlive="1" name="Dotaz – 3-osa-planar-rez-30" description="Připojení k dotazu produktu 3-osa-planar-rez-30 v sešitě" type="5" refreshedVersion="7" background="1" saveData="1">
    <dbPr connection="Provider=Microsoft.Mashup.OleDb.1;Data Source=$Workbook$;Location=3-osa-planar-rez-30;Extended Properties=&quot;&quot;" command="SELECT * FROM [3-osa-planar-rez-30]"/>
  </connection>
  <connection id="15" xr16:uid="{E86D33A3-BE09-47C0-A45D-E4A633011045}" keepAlive="1" name="Dotaz – 3-osa-planar-rez-45" description="Připojení k dotazu produktu 3-osa-planar-rez-45 v sešitě" type="5" refreshedVersion="7" background="1" saveData="1">
    <dbPr connection="Provider=Microsoft.Mashup.OleDb.1;Data Source=$Workbook$;Location=3-osa-planar-rez-45;Extended Properties=&quot;&quot;" command="SELECT * FROM [3-osa-planar-rez-45]"/>
  </connection>
  <connection id="16" xr16:uid="{D5B3677B-DE67-497F-B7C7-BAFE159A6B84}" keepAlive="1" name="Dotaz – 5-osa-nonplanar-rez 0" description="Připojení k dotazu produktu 5-osa-nonplanar-rez 0 v sešitě" type="5" refreshedVersion="7" background="1" saveData="1">
    <dbPr connection="Provider=Microsoft.Mashup.OleDb.1;Data Source=$Workbook$;Location=&quot;5-osa-nonplanar-rez 0&quot;;Extended Properties=&quot;&quot;" command="SELECT * FROM [5-osa-nonplanar-rez 0]"/>
  </connection>
  <connection id="17" xr16:uid="{30FBCA3B-30A0-4471-9568-F86FCB7A9070}" keepAlive="1" name="Dotaz – 5-osa-nonplanar-rez-15" description="Připojení k dotazu produktu 5-osa-nonplanar-rez-15 v sešitě" type="5" refreshedVersion="7" background="1" saveData="1">
    <dbPr connection="Provider=Microsoft.Mashup.OleDb.1;Data Source=$Workbook$;Location=5-osa-nonplanar-rez-15;Extended Properties=&quot;&quot;" command="SELECT * FROM [5-osa-nonplanar-rez-15]"/>
  </connection>
  <connection id="18" xr16:uid="{7E5F1556-5AB2-4630-8C42-0EA05A299482}" keepAlive="1" name="Dotaz – 5-osa-nonplanar-rez-30" description="Připojení k dotazu produktu 5-osa-nonplanar-rez-30 v sešitě" type="5" refreshedVersion="7" background="1" saveData="1">
    <dbPr connection="Provider=Microsoft.Mashup.OleDb.1;Data Source=$Workbook$;Location=5-osa-nonplanar-rez-30;Extended Properties=&quot;&quot;" command="SELECT * FROM [5-osa-nonplanar-rez-30]"/>
  </connection>
  <connection id="19" xr16:uid="{596755C9-351A-40AF-8C3E-7E4DA95FC4A9}" keepAlive="1" name="Dotaz – 5-osa-nonplanar-rez-45" description="Připojení k dotazu produktu 5-osa-nonplanar-rez-45 v sešitě" type="5" refreshedVersion="7" background="1" saveData="1">
    <dbPr connection="Provider=Microsoft.Mashup.OleDb.1;Data Source=$Workbook$;Location=5-osa-nonplanar-rez-45;Extended Properties=&quot;&quot;" command="SELECT * FROM [5-osa-nonplanar-rez-45]"/>
  </connection>
  <connection id="20" xr16:uid="{DE67DA02-52EC-4637-8048-E8D0387DD1D8}" keepAlive="1" name="Dotaz – 5-osa-nonplanar-rez-60" description="Připojení k dotazu produktu 5-osa-nonplanar-rez-60 v sešitě" type="5" refreshedVersion="7" background="1" saveData="1">
    <dbPr connection="Provider=Microsoft.Mashup.OleDb.1;Data Source=$Workbook$;Location=5-osa-nonplanar-rez-60;Extended Properties=&quot;&quot;" command="SELECT * FROM [5-osa-nonplanar-rez-60]"/>
  </connection>
  <connection id="21" xr16:uid="{87A38FF2-7256-478A-BD77-07BDD619A4CA}" keepAlive="1" name="Dotaz – 5-osa-nonplanar-rez-75" description="Připojení k dotazu produktu 5-osa-nonplanar-rez-75 v sešitě" type="5" refreshedVersion="7" background="1" saveData="1">
    <dbPr connection="Provider=Microsoft.Mashup.OleDb.1;Data Source=$Workbook$;Location=5-osa-nonplanar-rez-75;Extended Properties=&quot;&quot;" command="SELECT * FROM [5-osa-nonplanar-rez-75]"/>
  </connection>
  <connection id="22" xr16:uid="{EA643435-3906-42A8-A16A-090FF1C3DF32}" keepAlive="1" name="Dotaz – 5-osa-planar-15-2" description="Připojení k dotazu produktu 5-osa-planar-15-2 v sešitě" type="5" refreshedVersion="7" background="1" saveData="1">
    <dbPr connection="Provider=Microsoft.Mashup.OleDb.1;Data Source=$Workbook$;Location=5-osa-planar-15-2;Extended Properties=&quot;&quot;" command="SELECT * FROM [5-osa-planar-15-2]"/>
  </connection>
  <connection id="23" xr16:uid="{79BC0417-38A8-459E-B45A-15F440D84F8C}" keepAlive="1" name="Dotaz – 5-osa-planar-rez-0" description="Připojení k dotazu produktu 5-osa-planar-rez-0 v sešitě" type="5" refreshedVersion="7" background="1" saveData="1">
    <dbPr connection="Provider=Microsoft.Mashup.OleDb.1;Data Source=$Workbook$;Location=5-osa-planar-rez-0;Extended Properties=&quot;&quot;" command="SELECT * FROM [5-osa-planar-rez-0]"/>
  </connection>
  <connection id="24" xr16:uid="{36E4DDAD-73EF-43F0-9B6E-B5EE224CE410}" keepAlive="1" name="Dotaz – 5-osa-planar-rez-15" description="Připojení k dotazu produktu 5-osa-planar-rez-15 v sešitě" type="5" refreshedVersion="7" background="1" saveData="1">
    <dbPr connection="Provider=Microsoft.Mashup.OleDb.1;Data Source=$Workbook$;Location=5-osa-planar-rez-15;Extended Properties=&quot;&quot;" command="SELECT * FROM [5-osa-planar-rez-15]"/>
  </connection>
  <connection id="25" xr16:uid="{77B0F272-E5D6-4FC4-AC22-58983EF5B6FE}" keepAlive="1" name="Dotaz – 5-osa-planar-rez-15 (2)" description="Připojení k dotazu produktu 5-osa-planar-rez-15 (2) v sešitě" type="5" refreshedVersion="7" background="1" saveData="1">
    <dbPr connection="Provider=Microsoft.Mashup.OleDb.1;Data Source=$Workbook$;Location=&quot;5-osa-planar-rez-15 (2)&quot;;Extended Properties=&quot;&quot;" command="SELECT * FROM [5-osa-planar-rez-15 (2)]"/>
  </connection>
  <connection id="26" xr16:uid="{E9AD41CF-4AB0-46F7-80A0-CBAC24D06872}" keepAlive="1" name="Dotaz – 5-osa-planar-rez-30" description="Připojení k dotazu produktu 5-osa-planar-rez-30 v sešitě" type="5" refreshedVersion="7" background="1" saveData="1">
    <dbPr connection="Provider=Microsoft.Mashup.OleDb.1;Data Source=$Workbook$;Location=5-osa-planar-rez-30;Extended Properties=&quot;&quot;" command="SELECT * FROM [5-osa-planar-rez-30]"/>
  </connection>
  <connection id="27" xr16:uid="{0933512E-A27B-4DCC-9C42-ED1043BBD3E7}" keepAlive="1" name="Dotaz – 5-osa-planar-rez-45" description="Připojení k dotazu produktu 5-osa-planar-rez-45 v sešitě" type="5" refreshedVersion="7" background="1" saveData="1">
    <dbPr connection="Provider=Microsoft.Mashup.OleDb.1;Data Source=$Workbook$;Location=5-osa-planar-rez-45;Extended Properties=&quot;&quot;" command="SELECT * FROM [5-osa-planar-rez-45]"/>
  </connection>
</connections>
</file>

<file path=xl/sharedStrings.xml><?xml version="1.0" encoding="utf-8"?>
<sst xmlns="http://schemas.openxmlformats.org/spreadsheetml/2006/main" count="404" uniqueCount="57">
  <si>
    <t>Vzorek</t>
  </si>
  <si>
    <t>Uhel</t>
  </si>
  <si>
    <t>0°</t>
  </si>
  <si>
    <t>15°</t>
  </si>
  <si>
    <t>30°</t>
  </si>
  <si>
    <t>45°</t>
  </si>
  <si>
    <t>60°</t>
  </si>
  <si>
    <t>75°</t>
  </si>
  <si>
    <t>Ra</t>
  </si>
  <si>
    <t>Odchylka - Arithmetric Mean</t>
  </si>
  <si>
    <t>1Odchylka - 1Sigma</t>
  </si>
  <si>
    <t>3Odchylka - 3Sigma</t>
  </si>
  <si>
    <t>Column1</t>
  </si>
  <si>
    <t>Column2</t>
  </si>
  <si>
    <t>Length [mm]</t>
  </si>
  <si>
    <t/>
  </si>
  <si>
    <t>1/n * SUM(ABS[Zi-Zmean]</t>
  </si>
  <si>
    <t>RA</t>
  </si>
  <si>
    <t>uhlova odchylka - největší mezi (°)</t>
  </si>
  <si>
    <t>Rez 0,dXYZ [mm]</t>
  </si>
  <si>
    <t>Rez 15,dXYZ [mm]</t>
  </si>
  <si>
    <t>Rez 30,dXYZ [mm]</t>
  </si>
  <si>
    <t>Rez 45,dXYZ [mm]</t>
  </si>
  <si>
    <t>Rez 60,dXYZ [mm]</t>
  </si>
  <si>
    <t>Mean</t>
  </si>
  <si>
    <t>Nominal Pricna 0,dXYZ [mm]</t>
  </si>
  <si>
    <t>Nominal Pricna 15,dXYZ [mm]</t>
  </si>
  <si>
    <t>Nominal Pricna 30,dXYZ [mm]</t>
  </si>
  <si>
    <t>Nominal Pricna 45,dXYZ [mm]</t>
  </si>
  <si>
    <t xml:space="preserve"> </t>
  </si>
  <si>
    <t>Rez 75,dXYZ [mm]</t>
  </si>
  <si>
    <t>Fmax</t>
  </si>
  <si>
    <t>3osy planar</t>
  </si>
  <si>
    <t>x</t>
  </si>
  <si>
    <t>y</t>
  </si>
  <si>
    <t>3osy nonplanar</t>
  </si>
  <si>
    <t>5osa planar</t>
  </si>
  <si>
    <t>5osa nonplanar</t>
  </si>
  <si>
    <t>oblast</t>
  </si>
  <si>
    <t>avg F</t>
  </si>
  <si>
    <t>avg a</t>
  </si>
  <si>
    <t>napětí</t>
  </si>
  <si>
    <t>%</t>
  </si>
  <si>
    <t xml:space="preserve">  </t>
  </si>
  <si>
    <t>3x planar</t>
  </si>
  <si>
    <t>5x planar</t>
  </si>
  <si>
    <t>3x nonplanar</t>
  </si>
  <si>
    <t>5x nonplanar</t>
  </si>
  <si>
    <t>Fmax odchylka</t>
  </si>
  <si>
    <t>Ochylka oblast</t>
  </si>
  <si>
    <t>Sloupec1</t>
  </si>
  <si>
    <t>Ra napotřetí</t>
  </si>
  <si>
    <t>Plane Y +40,00 mm,dXYZ [mm]</t>
  </si>
  <si>
    <t>Váha</t>
  </si>
  <si>
    <t>Délka</t>
  </si>
  <si>
    <t>Nekřížit váhu/sílu bez průměru</t>
  </si>
  <si>
    <t xml:space="preserve">Hustota na Cm2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</si>
</sst>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0" xfId="0" applyFill="1" applyBorder="1"/>
    <xf numFmtId="0" fontId="0" fillId="2" borderId="0" xfId="0" applyFill="1" applyBorder="1"/>
    <xf numFmtId="0" fontId="0" fillId="2" borderId="2" xfId="0" applyFill="1" applyBorder="1"/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NumberFormat="1"/>
    <xf numFmtId="0" fontId="1" fillId="0" borderId="0" xfId="0" applyFont="1" applyFill="1" applyBorder="1"/>
    <xf numFmtId="0" fontId="1" fillId="0" borderId="0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0" xfId="0" applyFont="1"/>
  </cellXfs>
  <cellStyles count="1">
    <cellStyle name="Normální" xfId="0" builtinId="0"/>
  </cellStyles>
  <dxfs count="4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32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'3-osa-planar-rez-0 (2)'!$B$1:$B$3</c:f>
              <c:strCache>
                <c:ptCount val="3"/>
                <c:pt idx="0">
                  <c:v>Column2</c:v>
                </c:pt>
                <c:pt idx="1">
                  <c:v>Rez 0,dXYZ [mm]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'3-osa-planar-rez-0 (2)'!$B$4:$B$430</c:f>
              <c:numCache>
                <c:formatCode>General</c:formatCode>
                <c:ptCount val="427"/>
                <c:pt idx="0">
                  <c:v>0.65167200000000003</c:v>
                </c:pt>
                <c:pt idx="1">
                  <c:v>0.45395999999999997</c:v>
                </c:pt>
                <c:pt idx="2">
                  <c:v>0.235433</c:v>
                </c:pt>
                <c:pt idx="3">
                  <c:v>0.253521</c:v>
                </c:pt>
                <c:pt idx="4">
                  <c:v>0.34401100000000001</c:v>
                </c:pt>
                <c:pt idx="5">
                  <c:v>0.42836999999999997</c:v>
                </c:pt>
                <c:pt idx="6">
                  <c:v>0.51219999999999999</c:v>
                </c:pt>
                <c:pt idx="7">
                  <c:v>0.55635000000000001</c:v>
                </c:pt>
                <c:pt idx="8">
                  <c:v>0.54035900000000003</c:v>
                </c:pt>
                <c:pt idx="9">
                  <c:v>0.47342699999999999</c:v>
                </c:pt>
                <c:pt idx="10">
                  <c:v>0.34076400000000001</c:v>
                </c:pt>
                <c:pt idx="11">
                  <c:v>0.19530400000000001</c:v>
                </c:pt>
                <c:pt idx="12">
                  <c:v>0.165655</c:v>
                </c:pt>
                <c:pt idx="13">
                  <c:v>7.3224999999999998E-2</c:v>
                </c:pt>
                <c:pt idx="14">
                  <c:v>8.3695000000000006E-2</c:v>
                </c:pt>
                <c:pt idx="15">
                  <c:v>0.181114</c:v>
                </c:pt>
                <c:pt idx="16">
                  <c:v>0.26561800000000002</c:v>
                </c:pt>
                <c:pt idx="17">
                  <c:v>0.33721200000000001</c:v>
                </c:pt>
                <c:pt idx="18">
                  <c:v>0.39354499999999998</c:v>
                </c:pt>
                <c:pt idx="19">
                  <c:v>0.40672599999999998</c:v>
                </c:pt>
                <c:pt idx="20">
                  <c:v>0.33765000000000001</c:v>
                </c:pt>
                <c:pt idx="21">
                  <c:v>0.22688700000000001</c:v>
                </c:pt>
                <c:pt idx="22">
                  <c:v>0.107824</c:v>
                </c:pt>
                <c:pt idx="23">
                  <c:v>3.5964999999999997E-2</c:v>
                </c:pt>
                <c:pt idx="24">
                  <c:v>0.108764</c:v>
                </c:pt>
                <c:pt idx="25">
                  <c:v>0.18038399999999999</c:v>
                </c:pt>
                <c:pt idx="26">
                  <c:v>0.25621100000000002</c:v>
                </c:pt>
                <c:pt idx="27">
                  <c:v>0.39845799999999998</c:v>
                </c:pt>
                <c:pt idx="28">
                  <c:v>0.48049999999999998</c:v>
                </c:pt>
                <c:pt idx="29">
                  <c:v>0.488649</c:v>
                </c:pt>
                <c:pt idx="30">
                  <c:v>0.452623</c:v>
                </c:pt>
                <c:pt idx="31">
                  <c:v>0.35619099999999998</c:v>
                </c:pt>
                <c:pt idx="32">
                  <c:v>0.24501899999999999</c:v>
                </c:pt>
                <c:pt idx="33">
                  <c:v>0.123391</c:v>
                </c:pt>
                <c:pt idx="34">
                  <c:v>0.151842</c:v>
                </c:pt>
                <c:pt idx="35">
                  <c:v>0.26605000000000001</c:v>
                </c:pt>
                <c:pt idx="36">
                  <c:v>0.39047100000000001</c:v>
                </c:pt>
                <c:pt idx="37">
                  <c:v>0.51780199999999998</c:v>
                </c:pt>
                <c:pt idx="38">
                  <c:v>0.58595799999999998</c:v>
                </c:pt>
                <c:pt idx="39">
                  <c:v>0.61134599999999995</c:v>
                </c:pt>
                <c:pt idx="40">
                  <c:v>0.63494200000000001</c:v>
                </c:pt>
                <c:pt idx="41">
                  <c:v>0.61167499999999997</c:v>
                </c:pt>
                <c:pt idx="42">
                  <c:v>0.54592700000000005</c:v>
                </c:pt>
                <c:pt idx="43">
                  <c:v>0.44716600000000001</c:v>
                </c:pt>
                <c:pt idx="44">
                  <c:v>0.33455200000000002</c:v>
                </c:pt>
                <c:pt idx="45">
                  <c:v>0.31916800000000001</c:v>
                </c:pt>
                <c:pt idx="46">
                  <c:v>0.46690500000000001</c:v>
                </c:pt>
                <c:pt idx="47">
                  <c:v>0.62521899999999997</c:v>
                </c:pt>
                <c:pt idx="48">
                  <c:v>0.76197899999999996</c:v>
                </c:pt>
                <c:pt idx="49">
                  <c:v>0.860236</c:v>
                </c:pt>
                <c:pt idx="50">
                  <c:v>0.88746599999999998</c:v>
                </c:pt>
                <c:pt idx="51">
                  <c:v>0.89165399999999995</c:v>
                </c:pt>
                <c:pt idx="52">
                  <c:v>0.89177700000000004</c:v>
                </c:pt>
                <c:pt idx="53">
                  <c:v>0.85660999999999998</c:v>
                </c:pt>
                <c:pt idx="54">
                  <c:v>0.74539699999999998</c:v>
                </c:pt>
                <c:pt idx="55">
                  <c:v>0.60914900000000005</c:v>
                </c:pt>
                <c:pt idx="56">
                  <c:v>0.45358599999999999</c:v>
                </c:pt>
                <c:pt idx="57">
                  <c:v>0.30996400000000002</c:v>
                </c:pt>
                <c:pt idx="58">
                  <c:v>0.35596299999999997</c:v>
                </c:pt>
                <c:pt idx="59">
                  <c:v>0.43043199999999998</c:v>
                </c:pt>
                <c:pt idx="60">
                  <c:v>0.50661400000000001</c:v>
                </c:pt>
                <c:pt idx="61">
                  <c:v>0.56676599999999999</c:v>
                </c:pt>
                <c:pt idx="62">
                  <c:v>0.55954099999999996</c:v>
                </c:pt>
                <c:pt idx="63">
                  <c:v>0.49779200000000001</c:v>
                </c:pt>
                <c:pt idx="64">
                  <c:v>0.42448599999999997</c:v>
                </c:pt>
                <c:pt idx="65">
                  <c:v>0.40545199999999998</c:v>
                </c:pt>
                <c:pt idx="66">
                  <c:v>0.33567799999999998</c:v>
                </c:pt>
                <c:pt idx="67">
                  <c:v>0.35822900000000002</c:v>
                </c:pt>
                <c:pt idx="68">
                  <c:v>0.49528</c:v>
                </c:pt>
                <c:pt idx="69">
                  <c:v>0.64402199999999998</c:v>
                </c:pt>
                <c:pt idx="70">
                  <c:v>0.79637100000000005</c:v>
                </c:pt>
                <c:pt idx="71">
                  <c:v>0.90165399999999996</c:v>
                </c:pt>
                <c:pt idx="72">
                  <c:v>0.91513800000000001</c:v>
                </c:pt>
                <c:pt idx="73">
                  <c:v>0.88349699999999998</c:v>
                </c:pt>
                <c:pt idx="74">
                  <c:v>0.80442400000000003</c:v>
                </c:pt>
                <c:pt idx="75">
                  <c:v>0.68705000000000005</c:v>
                </c:pt>
                <c:pt idx="76">
                  <c:v>0.54862999999999995</c:v>
                </c:pt>
                <c:pt idx="77">
                  <c:v>0.41137400000000002</c:v>
                </c:pt>
                <c:pt idx="78">
                  <c:v>0.43370999999999998</c:v>
                </c:pt>
                <c:pt idx="79">
                  <c:v>0.46022800000000003</c:v>
                </c:pt>
                <c:pt idx="80">
                  <c:v>0.57309600000000005</c:v>
                </c:pt>
                <c:pt idx="81">
                  <c:v>0.69039099999999998</c:v>
                </c:pt>
                <c:pt idx="82">
                  <c:v>0.79756700000000003</c:v>
                </c:pt>
                <c:pt idx="83">
                  <c:v>0.82624600000000004</c:v>
                </c:pt>
                <c:pt idx="84">
                  <c:v>0.77834999999999999</c:v>
                </c:pt>
                <c:pt idx="85">
                  <c:v>0.67025900000000005</c:v>
                </c:pt>
                <c:pt idx="86">
                  <c:v>0.55224600000000001</c:v>
                </c:pt>
                <c:pt idx="87">
                  <c:v>0.41906900000000002</c:v>
                </c:pt>
                <c:pt idx="88">
                  <c:v>0.451874</c:v>
                </c:pt>
                <c:pt idx="89">
                  <c:v>0.58313899999999996</c:v>
                </c:pt>
                <c:pt idx="90">
                  <c:v>0.71369300000000002</c:v>
                </c:pt>
                <c:pt idx="91">
                  <c:v>0.802153</c:v>
                </c:pt>
                <c:pt idx="92">
                  <c:v>0.84005399999999997</c:v>
                </c:pt>
                <c:pt idx="93">
                  <c:v>0.90967500000000001</c:v>
                </c:pt>
                <c:pt idx="94">
                  <c:v>0.92866199999999999</c:v>
                </c:pt>
                <c:pt idx="95">
                  <c:v>0.90565200000000001</c:v>
                </c:pt>
                <c:pt idx="96">
                  <c:v>0.82457899999999995</c:v>
                </c:pt>
                <c:pt idx="97">
                  <c:v>0.70718700000000001</c:v>
                </c:pt>
                <c:pt idx="98">
                  <c:v>0.59863100000000002</c:v>
                </c:pt>
                <c:pt idx="99">
                  <c:v>0.64500199999999996</c:v>
                </c:pt>
                <c:pt idx="100">
                  <c:v>0.76626700000000003</c:v>
                </c:pt>
                <c:pt idx="101">
                  <c:v>0.88219999999999998</c:v>
                </c:pt>
                <c:pt idx="102">
                  <c:v>0.99335799999999996</c:v>
                </c:pt>
                <c:pt idx="103">
                  <c:v>1.0626059999999999</c:v>
                </c:pt>
                <c:pt idx="104">
                  <c:v>1.0700259999999999</c:v>
                </c:pt>
                <c:pt idx="105">
                  <c:v>1.0704750000000001</c:v>
                </c:pt>
                <c:pt idx="106">
                  <c:v>1.0424960000000001</c:v>
                </c:pt>
                <c:pt idx="107">
                  <c:v>0.96840199999999999</c:v>
                </c:pt>
                <c:pt idx="108">
                  <c:v>0.86963400000000002</c:v>
                </c:pt>
                <c:pt idx="109">
                  <c:v>0.75078</c:v>
                </c:pt>
                <c:pt idx="110">
                  <c:v>0.63103399999999998</c:v>
                </c:pt>
                <c:pt idx="111">
                  <c:v>0.64266500000000004</c:v>
                </c:pt>
                <c:pt idx="112">
                  <c:v>0.71848900000000004</c:v>
                </c:pt>
                <c:pt idx="113">
                  <c:v>0.78884500000000002</c:v>
                </c:pt>
                <c:pt idx="114">
                  <c:v>0.84614999999999996</c:v>
                </c:pt>
                <c:pt idx="115">
                  <c:v>0.87809700000000002</c:v>
                </c:pt>
                <c:pt idx="116">
                  <c:v>0.84646500000000002</c:v>
                </c:pt>
                <c:pt idx="117">
                  <c:v>0.76100599999999996</c:v>
                </c:pt>
                <c:pt idx="118">
                  <c:v>0.73906899999999998</c:v>
                </c:pt>
                <c:pt idx="119">
                  <c:v>0.64293400000000001</c:v>
                </c:pt>
                <c:pt idx="120">
                  <c:v>0.51141099999999995</c:v>
                </c:pt>
                <c:pt idx="121">
                  <c:v>0.36147499999999999</c:v>
                </c:pt>
                <c:pt idx="122">
                  <c:v>0.35921399999999998</c:v>
                </c:pt>
                <c:pt idx="123">
                  <c:v>0.46637699999999999</c:v>
                </c:pt>
                <c:pt idx="124">
                  <c:v>0.56990799999999997</c:v>
                </c:pt>
                <c:pt idx="125">
                  <c:v>0.65580300000000002</c:v>
                </c:pt>
                <c:pt idx="126">
                  <c:v>0.688531</c:v>
                </c:pt>
                <c:pt idx="127">
                  <c:v>0.63271200000000005</c:v>
                </c:pt>
                <c:pt idx="128">
                  <c:v>0.55607399999999996</c:v>
                </c:pt>
                <c:pt idx="129">
                  <c:v>0.46747100000000003</c:v>
                </c:pt>
                <c:pt idx="130">
                  <c:v>0.37993100000000002</c:v>
                </c:pt>
                <c:pt idx="131">
                  <c:v>0.35459400000000002</c:v>
                </c:pt>
                <c:pt idx="132">
                  <c:v>0.320824</c:v>
                </c:pt>
                <c:pt idx="133">
                  <c:v>0.49257699999999999</c:v>
                </c:pt>
                <c:pt idx="134">
                  <c:v>0.65880300000000003</c:v>
                </c:pt>
                <c:pt idx="135">
                  <c:v>0.79336899999999999</c:v>
                </c:pt>
                <c:pt idx="136">
                  <c:v>0.86526099999999995</c:v>
                </c:pt>
                <c:pt idx="137">
                  <c:v>0.87312299999999998</c:v>
                </c:pt>
                <c:pt idx="138">
                  <c:v>0.85408600000000001</c:v>
                </c:pt>
                <c:pt idx="139">
                  <c:v>0.77760399999999996</c:v>
                </c:pt>
                <c:pt idx="140">
                  <c:v>0.65892899999999999</c:v>
                </c:pt>
                <c:pt idx="141">
                  <c:v>0.50733399999999995</c:v>
                </c:pt>
                <c:pt idx="142">
                  <c:v>0.37486799999999998</c:v>
                </c:pt>
                <c:pt idx="143">
                  <c:v>0.42462499999999997</c:v>
                </c:pt>
                <c:pt idx="144">
                  <c:v>0.50410600000000005</c:v>
                </c:pt>
                <c:pt idx="145">
                  <c:v>0.54298500000000005</c:v>
                </c:pt>
                <c:pt idx="146">
                  <c:v>0.63913299999999995</c:v>
                </c:pt>
                <c:pt idx="147">
                  <c:v>0.71470699999999998</c:v>
                </c:pt>
                <c:pt idx="148">
                  <c:v>0.72993600000000003</c:v>
                </c:pt>
                <c:pt idx="149">
                  <c:v>0.71471499999999999</c:v>
                </c:pt>
                <c:pt idx="150">
                  <c:v>0.66885799999999995</c:v>
                </c:pt>
                <c:pt idx="151">
                  <c:v>0.60751999999999995</c:v>
                </c:pt>
                <c:pt idx="152">
                  <c:v>0.53679399999999999</c:v>
                </c:pt>
                <c:pt idx="153">
                  <c:v>0.56537999999999999</c:v>
                </c:pt>
                <c:pt idx="154">
                  <c:v>0.74186300000000005</c:v>
                </c:pt>
                <c:pt idx="155">
                  <c:v>0.93485200000000002</c:v>
                </c:pt>
                <c:pt idx="156">
                  <c:v>1.0411589999999999</c:v>
                </c:pt>
                <c:pt idx="157">
                  <c:v>1.0725439999999999</c:v>
                </c:pt>
                <c:pt idx="158">
                  <c:v>1.075482</c:v>
                </c:pt>
                <c:pt idx="159">
                  <c:v>1.049885</c:v>
                </c:pt>
                <c:pt idx="160">
                  <c:v>0.97059499999999999</c:v>
                </c:pt>
                <c:pt idx="161">
                  <c:v>0.87403699999999995</c:v>
                </c:pt>
                <c:pt idx="162">
                  <c:v>0.76507499999999995</c:v>
                </c:pt>
                <c:pt idx="163">
                  <c:v>0.69529399999999997</c:v>
                </c:pt>
                <c:pt idx="164">
                  <c:v>0.77772399999999997</c:v>
                </c:pt>
                <c:pt idx="165">
                  <c:v>0.91928200000000004</c:v>
                </c:pt>
                <c:pt idx="166">
                  <c:v>1.0560449999999999</c:v>
                </c:pt>
                <c:pt idx="167">
                  <c:v>1.1768369999999999</c:v>
                </c:pt>
                <c:pt idx="168">
                  <c:v>1.2167429999999999</c:v>
                </c:pt>
                <c:pt idx="169">
                  <c:v>1.1917120000000001</c:v>
                </c:pt>
                <c:pt idx="170">
                  <c:v>1.134433</c:v>
                </c:pt>
                <c:pt idx="171">
                  <c:v>1.1173029999999999</c:v>
                </c:pt>
                <c:pt idx="172">
                  <c:v>1.025501</c:v>
                </c:pt>
                <c:pt idx="173">
                  <c:v>0.87704599999999999</c:v>
                </c:pt>
                <c:pt idx="174">
                  <c:v>0.70277800000000001</c:v>
                </c:pt>
                <c:pt idx="175">
                  <c:v>0.76159699999999997</c:v>
                </c:pt>
                <c:pt idx="176">
                  <c:v>0.91666000000000003</c:v>
                </c:pt>
                <c:pt idx="177">
                  <c:v>1.0611839999999999</c:v>
                </c:pt>
                <c:pt idx="178">
                  <c:v>1.1701490000000001</c:v>
                </c:pt>
                <c:pt idx="179">
                  <c:v>1.2214449999999999</c:v>
                </c:pt>
                <c:pt idx="180">
                  <c:v>1.2153179999999999</c:v>
                </c:pt>
                <c:pt idx="181">
                  <c:v>1.1710100000000001</c:v>
                </c:pt>
                <c:pt idx="182">
                  <c:v>1.0702640000000001</c:v>
                </c:pt>
                <c:pt idx="183">
                  <c:v>0.92988000000000004</c:v>
                </c:pt>
                <c:pt idx="184">
                  <c:v>0.85341599999999995</c:v>
                </c:pt>
                <c:pt idx="185">
                  <c:v>0.73877800000000005</c:v>
                </c:pt>
                <c:pt idx="186">
                  <c:v>0.537605</c:v>
                </c:pt>
                <c:pt idx="187">
                  <c:v>0.57535199999999997</c:v>
                </c:pt>
                <c:pt idx="188">
                  <c:v>0.66261400000000004</c:v>
                </c:pt>
                <c:pt idx="189">
                  <c:v>0.72473500000000002</c:v>
                </c:pt>
                <c:pt idx="190">
                  <c:v>0.77068800000000004</c:v>
                </c:pt>
                <c:pt idx="191">
                  <c:v>0.78723399999999999</c:v>
                </c:pt>
                <c:pt idx="192">
                  <c:v>0.736792</c:v>
                </c:pt>
                <c:pt idx="193">
                  <c:v>0.651478</c:v>
                </c:pt>
                <c:pt idx="194">
                  <c:v>0.53567799999999999</c:v>
                </c:pt>
                <c:pt idx="195">
                  <c:v>0.46583200000000002</c:v>
                </c:pt>
                <c:pt idx="196">
                  <c:v>0.61847200000000002</c:v>
                </c:pt>
                <c:pt idx="197">
                  <c:v>0.71368600000000004</c:v>
                </c:pt>
                <c:pt idx="198">
                  <c:v>0.76655300000000004</c:v>
                </c:pt>
                <c:pt idx="199">
                  <c:v>0.88017400000000001</c:v>
                </c:pt>
                <c:pt idx="200">
                  <c:v>0.97221800000000003</c:v>
                </c:pt>
                <c:pt idx="201">
                  <c:v>1.0157020000000001</c:v>
                </c:pt>
                <c:pt idx="202">
                  <c:v>1.0035959999999999</c:v>
                </c:pt>
                <c:pt idx="203">
                  <c:v>0.90589900000000001</c:v>
                </c:pt>
                <c:pt idx="204">
                  <c:v>0.78739199999999998</c:v>
                </c:pt>
                <c:pt idx="205">
                  <c:v>0.63897599999999999</c:v>
                </c:pt>
                <c:pt idx="206">
                  <c:v>0.51734199999999997</c:v>
                </c:pt>
                <c:pt idx="207">
                  <c:v>0.59915099999999999</c:v>
                </c:pt>
                <c:pt idx="208">
                  <c:v>0.775536</c:v>
                </c:pt>
                <c:pt idx="209">
                  <c:v>0.98546500000000004</c:v>
                </c:pt>
                <c:pt idx="210">
                  <c:v>1.094964</c:v>
                </c:pt>
                <c:pt idx="211">
                  <c:v>1.1090739999999999</c:v>
                </c:pt>
                <c:pt idx="212">
                  <c:v>1.186544</c:v>
                </c:pt>
                <c:pt idx="213">
                  <c:v>1.2090829999999999</c:v>
                </c:pt>
                <c:pt idx="214">
                  <c:v>1.1723749999999999</c:v>
                </c:pt>
                <c:pt idx="215">
                  <c:v>1.103181</c:v>
                </c:pt>
                <c:pt idx="216">
                  <c:v>0.95408800000000005</c:v>
                </c:pt>
                <c:pt idx="217">
                  <c:v>0.72982899999999995</c:v>
                </c:pt>
                <c:pt idx="218">
                  <c:v>0.45607700000000001</c:v>
                </c:pt>
                <c:pt idx="219">
                  <c:v>0.36015200000000003</c:v>
                </c:pt>
                <c:pt idx="220">
                  <c:v>0.43005599999999999</c:v>
                </c:pt>
                <c:pt idx="221">
                  <c:v>0.48453200000000002</c:v>
                </c:pt>
                <c:pt idx="222">
                  <c:v>0.50825600000000004</c:v>
                </c:pt>
                <c:pt idx="223">
                  <c:v>0.50533300000000003</c:v>
                </c:pt>
                <c:pt idx="224">
                  <c:v>0.49834800000000001</c:v>
                </c:pt>
                <c:pt idx="225">
                  <c:v>0.451067</c:v>
                </c:pt>
                <c:pt idx="226">
                  <c:v>0.35408899999999999</c:v>
                </c:pt>
                <c:pt idx="227">
                  <c:v>0.23149800000000001</c:v>
                </c:pt>
                <c:pt idx="228">
                  <c:v>0.116702</c:v>
                </c:pt>
                <c:pt idx="229">
                  <c:v>0.270648</c:v>
                </c:pt>
                <c:pt idx="230">
                  <c:v>0.43415500000000001</c:v>
                </c:pt>
                <c:pt idx="231">
                  <c:v>0.56055999999999995</c:v>
                </c:pt>
                <c:pt idx="232">
                  <c:v>0.65044299999999999</c:v>
                </c:pt>
                <c:pt idx="233">
                  <c:v>0.65164800000000001</c:v>
                </c:pt>
                <c:pt idx="234">
                  <c:v>0.60003399999999996</c:v>
                </c:pt>
                <c:pt idx="235">
                  <c:v>0.50458400000000003</c:v>
                </c:pt>
                <c:pt idx="236">
                  <c:v>0.38828600000000002</c:v>
                </c:pt>
                <c:pt idx="237">
                  <c:v>0.33993200000000001</c:v>
                </c:pt>
                <c:pt idx="238">
                  <c:v>0.25815700000000003</c:v>
                </c:pt>
                <c:pt idx="239">
                  <c:v>0.37381900000000001</c:v>
                </c:pt>
                <c:pt idx="240">
                  <c:v>0.52810999999999997</c:v>
                </c:pt>
                <c:pt idx="241">
                  <c:v>0.66510400000000003</c:v>
                </c:pt>
                <c:pt idx="242">
                  <c:v>0.78586800000000001</c:v>
                </c:pt>
                <c:pt idx="243">
                  <c:v>0.86267700000000003</c:v>
                </c:pt>
                <c:pt idx="244">
                  <c:v>0.86579200000000001</c:v>
                </c:pt>
                <c:pt idx="245">
                  <c:v>0.83640599999999998</c:v>
                </c:pt>
                <c:pt idx="246">
                  <c:v>0.75457700000000005</c:v>
                </c:pt>
                <c:pt idx="247">
                  <c:v>0.59197100000000002</c:v>
                </c:pt>
                <c:pt idx="248">
                  <c:v>0.36983899999999997</c:v>
                </c:pt>
                <c:pt idx="249">
                  <c:v>9.9408999999999997E-2</c:v>
                </c:pt>
                <c:pt idx="250">
                  <c:v>6.8869999999999999E-3</c:v>
                </c:pt>
                <c:pt idx="251">
                  <c:v>-5.1166999999999997E-2</c:v>
                </c:pt>
                <c:pt idx="252">
                  <c:v>2.7730999999999999E-2</c:v>
                </c:pt>
                <c:pt idx="253">
                  <c:v>8.8525999999999994E-2</c:v>
                </c:pt>
                <c:pt idx="254">
                  <c:v>0.12781999999999999</c:v>
                </c:pt>
                <c:pt idx="255">
                  <c:v>0.13986799999999999</c:v>
                </c:pt>
                <c:pt idx="256">
                  <c:v>0.115689</c:v>
                </c:pt>
                <c:pt idx="257">
                  <c:v>2.3293000000000001E-2</c:v>
                </c:pt>
                <c:pt idx="258">
                  <c:v>-0.110724</c:v>
                </c:pt>
                <c:pt idx="259">
                  <c:v>-0.27949200000000002</c:v>
                </c:pt>
                <c:pt idx="260">
                  <c:v>-0.39360899999999999</c:v>
                </c:pt>
                <c:pt idx="261">
                  <c:v>-0.302201</c:v>
                </c:pt>
                <c:pt idx="262">
                  <c:v>-0.165882</c:v>
                </c:pt>
                <c:pt idx="263">
                  <c:v>-6.6862000000000005E-2</c:v>
                </c:pt>
                <c:pt idx="264">
                  <c:v>-5.0382000000000003E-2</c:v>
                </c:pt>
                <c:pt idx="265">
                  <c:v>4.6056E-2</c:v>
                </c:pt>
                <c:pt idx="266">
                  <c:v>7.8719999999999998E-2</c:v>
                </c:pt>
                <c:pt idx="267">
                  <c:v>6.8514000000000005E-2</c:v>
                </c:pt>
                <c:pt idx="268">
                  <c:v>4.0991E-2</c:v>
                </c:pt>
                <c:pt idx="269">
                  <c:v>5.3160000000000004E-3</c:v>
                </c:pt>
                <c:pt idx="270">
                  <c:v>-4.6761999999999998E-2</c:v>
                </c:pt>
                <c:pt idx="271">
                  <c:v>0.112524</c:v>
                </c:pt>
                <c:pt idx="272">
                  <c:v>0.31124600000000002</c:v>
                </c:pt>
                <c:pt idx="273">
                  <c:v>0.48149599999999998</c:v>
                </c:pt>
                <c:pt idx="274">
                  <c:v>0.614066</c:v>
                </c:pt>
                <c:pt idx="275">
                  <c:v>0.66027100000000005</c:v>
                </c:pt>
                <c:pt idx="276">
                  <c:v>0.65683199999999997</c:v>
                </c:pt>
                <c:pt idx="277">
                  <c:v>0.65251499999999996</c:v>
                </c:pt>
                <c:pt idx="278">
                  <c:v>0.61373599999999995</c:v>
                </c:pt>
                <c:pt idx="279">
                  <c:v>0.55234499999999997</c:v>
                </c:pt>
                <c:pt idx="280">
                  <c:v>0.48186200000000001</c:v>
                </c:pt>
                <c:pt idx="281">
                  <c:v>0.40072799999999997</c:v>
                </c:pt>
                <c:pt idx="282">
                  <c:v>0.43335099999999999</c:v>
                </c:pt>
                <c:pt idx="283">
                  <c:v>0.61700600000000005</c:v>
                </c:pt>
                <c:pt idx="284">
                  <c:v>0.77213100000000001</c:v>
                </c:pt>
                <c:pt idx="285">
                  <c:v>0.89978999999999998</c:v>
                </c:pt>
                <c:pt idx="286">
                  <c:v>0.96973600000000004</c:v>
                </c:pt>
                <c:pt idx="287">
                  <c:v>0.98881799999999997</c:v>
                </c:pt>
                <c:pt idx="288">
                  <c:v>0.97581200000000001</c:v>
                </c:pt>
                <c:pt idx="289">
                  <c:v>0.91247199999999995</c:v>
                </c:pt>
                <c:pt idx="290">
                  <c:v>0.86953199999999997</c:v>
                </c:pt>
                <c:pt idx="291">
                  <c:v>0.78730100000000003</c:v>
                </c:pt>
                <c:pt idx="292">
                  <c:v>0.580372</c:v>
                </c:pt>
                <c:pt idx="293">
                  <c:v>0.31439600000000001</c:v>
                </c:pt>
                <c:pt idx="294">
                  <c:v>-9.0369999999999999E-3</c:v>
                </c:pt>
                <c:pt idx="295">
                  <c:v>-5.9062000000000003E-2</c:v>
                </c:pt>
                <c:pt idx="296">
                  <c:v>-3.3346000000000001E-2</c:v>
                </c:pt>
                <c:pt idx="297">
                  <c:v>-3.3820000000000003E-2</c:v>
                </c:pt>
                <c:pt idx="298">
                  <c:v>-6.9609000000000004E-2</c:v>
                </c:pt>
                <c:pt idx="299">
                  <c:v>-0.12940299999999999</c:v>
                </c:pt>
                <c:pt idx="300">
                  <c:v>-0.22845499999999999</c:v>
                </c:pt>
                <c:pt idx="301">
                  <c:v>-0.33465099999999998</c:v>
                </c:pt>
                <c:pt idx="302">
                  <c:v>-0.35207300000000002</c:v>
                </c:pt>
                <c:pt idx="303">
                  <c:v>-0.27623700000000001</c:v>
                </c:pt>
                <c:pt idx="304">
                  <c:v>-0.22264200000000001</c:v>
                </c:pt>
                <c:pt idx="305">
                  <c:v>-1.6182999999999999E-2</c:v>
                </c:pt>
                <c:pt idx="306">
                  <c:v>0.157253</c:v>
                </c:pt>
                <c:pt idx="307">
                  <c:v>0.29173199999999999</c:v>
                </c:pt>
                <c:pt idx="308">
                  <c:v>0.34078000000000003</c:v>
                </c:pt>
                <c:pt idx="309">
                  <c:v>0.32478000000000001</c:v>
                </c:pt>
                <c:pt idx="310">
                  <c:v>0.29483599999999999</c:v>
                </c:pt>
                <c:pt idx="311">
                  <c:v>0.256079</c:v>
                </c:pt>
                <c:pt idx="312">
                  <c:v>0.20022499999999999</c:v>
                </c:pt>
                <c:pt idx="313">
                  <c:v>0.145147</c:v>
                </c:pt>
                <c:pt idx="314">
                  <c:v>0.132577</c:v>
                </c:pt>
                <c:pt idx="315">
                  <c:v>0.282362</c:v>
                </c:pt>
                <c:pt idx="316">
                  <c:v>0.38617499999999999</c:v>
                </c:pt>
                <c:pt idx="317">
                  <c:v>0.40762100000000001</c:v>
                </c:pt>
                <c:pt idx="318">
                  <c:v>0.49484499999999998</c:v>
                </c:pt>
                <c:pt idx="319">
                  <c:v>0.56038100000000002</c:v>
                </c:pt>
                <c:pt idx="320">
                  <c:v>0.55559099999999995</c:v>
                </c:pt>
                <c:pt idx="321">
                  <c:v>0.48767300000000002</c:v>
                </c:pt>
                <c:pt idx="322">
                  <c:v>0.37038500000000002</c:v>
                </c:pt>
                <c:pt idx="323">
                  <c:v>0.21304699999999999</c:v>
                </c:pt>
                <c:pt idx="324">
                  <c:v>5.9746E-2</c:v>
                </c:pt>
                <c:pt idx="325">
                  <c:v>0.176681</c:v>
                </c:pt>
                <c:pt idx="326">
                  <c:v>0.29093000000000002</c:v>
                </c:pt>
                <c:pt idx="327">
                  <c:v>0.38257600000000003</c:v>
                </c:pt>
                <c:pt idx="328">
                  <c:v>0.43994</c:v>
                </c:pt>
                <c:pt idx="329">
                  <c:v>0.45421800000000001</c:v>
                </c:pt>
                <c:pt idx="330">
                  <c:v>0.45247199999999999</c:v>
                </c:pt>
                <c:pt idx="331">
                  <c:v>0.42984899999999998</c:v>
                </c:pt>
                <c:pt idx="332">
                  <c:v>0.373774</c:v>
                </c:pt>
                <c:pt idx="333">
                  <c:v>0.28580299999999997</c:v>
                </c:pt>
                <c:pt idx="334">
                  <c:v>0.15833</c:v>
                </c:pt>
                <c:pt idx="335">
                  <c:v>6.2651999999999999E-2</c:v>
                </c:pt>
                <c:pt idx="336">
                  <c:v>0.20966099999999999</c:v>
                </c:pt>
                <c:pt idx="337">
                  <c:v>0.36442000000000002</c:v>
                </c:pt>
                <c:pt idx="338">
                  <c:v>0.49251200000000001</c:v>
                </c:pt>
                <c:pt idx="339">
                  <c:v>0.56986800000000004</c:v>
                </c:pt>
                <c:pt idx="340">
                  <c:v>0.58922200000000002</c:v>
                </c:pt>
                <c:pt idx="341">
                  <c:v>0.56756099999999998</c:v>
                </c:pt>
                <c:pt idx="342">
                  <c:v>0.49354900000000002</c:v>
                </c:pt>
                <c:pt idx="343">
                  <c:v>0.458341</c:v>
                </c:pt>
                <c:pt idx="344">
                  <c:v>0.38160500000000003</c:v>
                </c:pt>
                <c:pt idx="345">
                  <c:v>0.23678299999999999</c:v>
                </c:pt>
                <c:pt idx="346">
                  <c:v>0.20113300000000001</c:v>
                </c:pt>
                <c:pt idx="347">
                  <c:v>0.26604299999999997</c:v>
                </c:pt>
                <c:pt idx="348">
                  <c:v>0.34225499999999998</c:v>
                </c:pt>
                <c:pt idx="349">
                  <c:v>0.43968200000000002</c:v>
                </c:pt>
                <c:pt idx="350">
                  <c:v>0.53434499999999996</c:v>
                </c:pt>
                <c:pt idx="351">
                  <c:v>0.57617300000000005</c:v>
                </c:pt>
                <c:pt idx="352">
                  <c:v>0.55628299999999997</c:v>
                </c:pt>
                <c:pt idx="353">
                  <c:v>0.50952299999999995</c:v>
                </c:pt>
                <c:pt idx="354">
                  <c:v>0.38578699999999999</c:v>
                </c:pt>
                <c:pt idx="355">
                  <c:v>0.20258200000000001</c:v>
                </c:pt>
                <c:pt idx="356">
                  <c:v>8.8902999999999996E-2</c:v>
                </c:pt>
                <c:pt idx="357">
                  <c:v>-1.372E-3</c:v>
                </c:pt>
                <c:pt idx="358">
                  <c:v>4.9466999999999997E-2</c:v>
                </c:pt>
                <c:pt idx="359">
                  <c:v>0.161408</c:v>
                </c:pt>
                <c:pt idx="360">
                  <c:v>0.25256000000000001</c:v>
                </c:pt>
                <c:pt idx="361">
                  <c:v>0.32717800000000002</c:v>
                </c:pt>
                <c:pt idx="362">
                  <c:v>0.32668700000000001</c:v>
                </c:pt>
                <c:pt idx="363">
                  <c:v>0.28040599999999999</c:v>
                </c:pt>
                <c:pt idx="364">
                  <c:v>0.20820900000000001</c:v>
                </c:pt>
                <c:pt idx="365">
                  <c:v>0.10444299999999999</c:v>
                </c:pt>
                <c:pt idx="366">
                  <c:v>-2.6245999999999998E-2</c:v>
                </c:pt>
                <c:pt idx="367">
                  <c:v>-8.3008999999999999E-2</c:v>
                </c:pt>
                <c:pt idx="368">
                  <c:v>8.2769999999999996E-2</c:v>
                </c:pt>
                <c:pt idx="369">
                  <c:v>0.186692</c:v>
                </c:pt>
                <c:pt idx="370">
                  <c:v>0.21263199999999999</c:v>
                </c:pt>
                <c:pt idx="371">
                  <c:v>0.31736300000000001</c:v>
                </c:pt>
                <c:pt idx="372">
                  <c:v>0.39393099999999998</c:v>
                </c:pt>
                <c:pt idx="373">
                  <c:v>0.40163500000000002</c:v>
                </c:pt>
                <c:pt idx="374">
                  <c:v>0.37378800000000001</c:v>
                </c:pt>
                <c:pt idx="375">
                  <c:v>0.33443000000000001</c:v>
                </c:pt>
                <c:pt idx="376">
                  <c:v>0.28496100000000002</c:v>
                </c:pt>
                <c:pt idx="377">
                  <c:v>0.22094900000000001</c:v>
                </c:pt>
                <c:pt idx="378">
                  <c:v>0.189221</c:v>
                </c:pt>
                <c:pt idx="379">
                  <c:v>0.31796600000000003</c:v>
                </c:pt>
                <c:pt idx="380">
                  <c:v>0.46883999999999998</c:v>
                </c:pt>
                <c:pt idx="381">
                  <c:v>0.58810399999999996</c:v>
                </c:pt>
                <c:pt idx="382">
                  <c:v>0.67103900000000005</c:v>
                </c:pt>
                <c:pt idx="383">
                  <c:v>0.67208000000000001</c:v>
                </c:pt>
                <c:pt idx="384">
                  <c:v>0.69517700000000004</c:v>
                </c:pt>
                <c:pt idx="385">
                  <c:v>0.66915800000000003</c:v>
                </c:pt>
                <c:pt idx="386">
                  <c:v>0.62364399999999998</c:v>
                </c:pt>
                <c:pt idx="387">
                  <c:v>0.55987100000000001</c:v>
                </c:pt>
                <c:pt idx="388">
                  <c:v>0.48163400000000001</c:v>
                </c:pt>
                <c:pt idx="389">
                  <c:v>0.472636</c:v>
                </c:pt>
                <c:pt idx="390">
                  <c:v>0.50111499999999998</c:v>
                </c:pt>
                <c:pt idx="391">
                  <c:v>0.64571199999999995</c:v>
                </c:pt>
                <c:pt idx="392">
                  <c:v>0.82255500000000004</c:v>
                </c:pt>
                <c:pt idx="393">
                  <c:v>0.93775399999999998</c:v>
                </c:pt>
                <c:pt idx="394">
                  <c:v>0.98380699999999999</c:v>
                </c:pt>
                <c:pt idx="395">
                  <c:v>0.981213</c:v>
                </c:pt>
                <c:pt idx="396">
                  <c:v>0.95232300000000003</c:v>
                </c:pt>
                <c:pt idx="397">
                  <c:v>0.91928900000000002</c:v>
                </c:pt>
                <c:pt idx="398">
                  <c:v>0.83680900000000003</c:v>
                </c:pt>
                <c:pt idx="399">
                  <c:v>0.65237000000000001</c:v>
                </c:pt>
                <c:pt idx="400">
                  <c:v>0.42427399999999998</c:v>
                </c:pt>
                <c:pt idx="401">
                  <c:v>0.30448399999999998</c:v>
                </c:pt>
                <c:pt idx="402">
                  <c:v>0.34076499999999998</c:v>
                </c:pt>
                <c:pt idx="403">
                  <c:v>0.39245799999999997</c:v>
                </c:pt>
                <c:pt idx="404">
                  <c:v>0.40851599999999999</c:v>
                </c:pt>
                <c:pt idx="405">
                  <c:v>0.43187199999999998</c:v>
                </c:pt>
                <c:pt idx="406">
                  <c:v>0.44643699999999997</c:v>
                </c:pt>
                <c:pt idx="407">
                  <c:v>0.41009000000000001</c:v>
                </c:pt>
                <c:pt idx="408">
                  <c:v>0.327818</c:v>
                </c:pt>
                <c:pt idx="409">
                  <c:v>0.21700800000000001</c:v>
                </c:pt>
                <c:pt idx="410">
                  <c:v>6.6866999999999996E-2</c:v>
                </c:pt>
                <c:pt idx="411">
                  <c:v>8.3669999999999994E-2</c:v>
                </c:pt>
                <c:pt idx="412">
                  <c:v>9.8641000000000006E-2</c:v>
                </c:pt>
                <c:pt idx="413">
                  <c:v>0.16560900000000001</c:v>
                </c:pt>
                <c:pt idx="414">
                  <c:v>0.29712699999999997</c:v>
                </c:pt>
                <c:pt idx="415">
                  <c:v>0.41398099999999999</c:v>
                </c:pt>
                <c:pt idx="416">
                  <c:v>0.50339599999999995</c:v>
                </c:pt>
                <c:pt idx="417">
                  <c:v>0.50663599999999998</c:v>
                </c:pt>
                <c:pt idx="418">
                  <c:v>0.477439</c:v>
                </c:pt>
                <c:pt idx="419">
                  <c:v>0.46173700000000001</c:v>
                </c:pt>
                <c:pt idx="420">
                  <c:v>0.39023099999999999</c:v>
                </c:pt>
                <c:pt idx="421">
                  <c:v>0.29500199999999999</c:v>
                </c:pt>
                <c:pt idx="422">
                  <c:v>0.259934</c:v>
                </c:pt>
                <c:pt idx="423">
                  <c:v>0.24567900000000001</c:v>
                </c:pt>
                <c:pt idx="424">
                  <c:v>0.33004899999999998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CD-4672-989D-8AA180015C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15878160"/>
        <c:axId val="315878576"/>
      </c:lineChart>
      <c:catAx>
        <c:axId val="3158781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5878576"/>
        <c:crosses val="autoZero"/>
        <c:auto val="1"/>
        <c:lblAlgn val="ctr"/>
        <c:lblOffset val="100"/>
        <c:noMultiLvlLbl val="0"/>
      </c:catAx>
      <c:valAx>
        <c:axId val="31587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5878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'3-osa-planar-rez-15'!$H$1:$H$52</c:f>
              <c:strCache>
                <c:ptCount val="52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'3-osa-planar-rez-15'!$H$53:$H$418</c:f>
              <c:numCache>
                <c:formatCode>General</c:formatCode>
                <c:ptCount val="366"/>
                <c:pt idx="0">
                  <c:v>0.24919714000000009</c:v>
                </c:pt>
                <c:pt idx="1">
                  <c:v>0.11373656000000004</c:v>
                </c:pt>
                <c:pt idx="2">
                  <c:v>0.10580652000000007</c:v>
                </c:pt>
                <c:pt idx="3">
                  <c:v>-8.3704479999999915E-2</c:v>
                </c:pt>
                <c:pt idx="4">
                  <c:v>-0.33721741999999999</c:v>
                </c:pt>
                <c:pt idx="5">
                  <c:v>-0.54116349999999991</c:v>
                </c:pt>
                <c:pt idx="6">
                  <c:v>-0.48329668999999997</c:v>
                </c:pt>
                <c:pt idx="7">
                  <c:v>-0.39004217999999996</c:v>
                </c:pt>
                <c:pt idx="8">
                  <c:v>-0.30225937999999997</c:v>
                </c:pt>
                <c:pt idx="9">
                  <c:v>-0.24049827000000001</c:v>
                </c:pt>
                <c:pt idx="10">
                  <c:v>-0.20172902999999998</c:v>
                </c:pt>
                <c:pt idx="11">
                  <c:v>-0.21959951999999996</c:v>
                </c:pt>
                <c:pt idx="12">
                  <c:v>-0.28648193999999999</c:v>
                </c:pt>
                <c:pt idx="13">
                  <c:v>-0.37394482000000001</c:v>
                </c:pt>
                <c:pt idx="14">
                  <c:v>-0.47130480000000008</c:v>
                </c:pt>
                <c:pt idx="15">
                  <c:v>-0.47709245000000006</c:v>
                </c:pt>
                <c:pt idx="16">
                  <c:v>-0.56512337000000001</c:v>
                </c:pt>
                <c:pt idx="17">
                  <c:v>-0.42809653000000003</c:v>
                </c:pt>
                <c:pt idx="18">
                  <c:v>-0.27615233000000011</c:v>
                </c:pt>
                <c:pt idx="19">
                  <c:v>-0.14332816000000007</c:v>
                </c:pt>
                <c:pt idx="20">
                  <c:v>-3.338945000000007E-2</c:v>
                </c:pt>
                <c:pt idx="21">
                  <c:v>2.1223369999999964E-2</c:v>
                </c:pt>
                <c:pt idx="22">
                  <c:v>-3.1484600000000751E-3</c:v>
                </c:pt>
                <c:pt idx="23">
                  <c:v>-2.5345140000000099E-2</c:v>
                </c:pt>
                <c:pt idx="24">
                  <c:v>-6.3320440000000089E-2</c:v>
                </c:pt>
                <c:pt idx="25">
                  <c:v>-3.7805480000000086E-2</c:v>
                </c:pt>
                <c:pt idx="26">
                  <c:v>0.17042780999999996</c:v>
                </c:pt>
                <c:pt idx="27">
                  <c:v>0.3427535599999999</c:v>
                </c:pt>
                <c:pt idx="28">
                  <c:v>0.36162304000000001</c:v>
                </c:pt>
                <c:pt idx="29">
                  <c:v>0.53487881999999998</c:v>
                </c:pt>
                <c:pt idx="30">
                  <c:v>0.66430892999999991</c:v>
                </c:pt>
                <c:pt idx="31">
                  <c:v>0.72264324999999996</c:v>
                </c:pt>
                <c:pt idx="32">
                  <c:v>0.73614830999999992</c:v>
                </c:pt>
                <c:pt idx="33">
                  <c:v>0.71347620999999983</c:v>
                </c:pt>
                <c:pt idx="34">
                  <c:v>0.64657289999999989</c:v>
                </c:pt>
                <c:pt idx="35">
                  <c:v>0.51478951999999989</c:v>
                </c:pt>
                <c:pt idx="36">
                  <c:v>0.33273960999999996</c:v>
                </c:pt>
                <c:pt idx="37">
                  <c:v>0.10258179999999995</c:v>
                </c:pt>
                <c:pt idx="38">
                  <c:v>-3.9272050000000003E-2</c:v>
                </c:pt>
                <c:pt idx="39">
                  <c:v>4.7379710000000019E-2</c:v>
                </c:pt>
                <c:pt idx="40">
                  <c:v>0.13956033999999998</c:v>
                </c:pt>
                <c:pt idx="41">
                  <c:v>0.14671046999999993</c:v>
                </c:pt>
                <c:pt idx="42">
                  <c:v>0.23144355999999994</c:v>
                </c:pt>
                <c:pt idx="43">
                  <c:v>0.28947013999999999</c:v>
                </c:pt>
                <c:pt idx="44">
                  <c:v>0.32916520000000005</c:v>
                </c:pt>
                <c:pt idx="45">
                  <c:v>0.34134873999999987</c:v>
                </c:pt>
                <c:pt idx="46">
                  <c:v>0.31890947999999997</c:v>
                </c:pt>
                <c:pt idx="47">
                  <c:v>0.23463070000000008</c:v>
                </c:pt>
                <c:pt idx="48">
                  <c:v>6.4348980000000111E-2</c:v>
                </c:pt>
                <c:pt idx="49">
                  <c:v>-0.16143459999999993</c:v>
                </c:pt>
                <c:pt idx="50">
                  <c:v>-0.3115240199999999</c:v>
                </c:pt>
                <c:pt idx="51">
                  <c:v>-0.33360829999999997</c:v>
                </c:pt>
                <c:pt idx="52">
                  <c:v>-0.28713213999999992</c:v>
                </c:pt>
                <c:pt idx="53">
                  <c:v>-0.23772172999999996</c:v>
                </c:pt>
                <c:pt idx="54">
                  <c:v>-0.23178034999999997</c:v>
                </c:pt>
                <c:pt idx="55">
                  <c:v>-0.20828447999999994</c:v>
                </c:pt>
                <c:pt idx="56">
                  <c:v>-0.21335303999999991</c:v>
                </c:pt>
                <c:pt idx="57">
                  <c:v>-0.25056805999999993</c:v>
                </c:pt>
                <c:pt idx="58">
                  <c:v>-0.32660731999999998</c:v>
                </c:pt>
                <c:pt idx="59">
                  <c:v>-0.45195607999999998</c:v>
                </c:pt>
                <c:pt idx="60">
                  <c:v>-0.51488267999999993</c:v>
                </c:pt>
                <c:pt idx="61">
                  <c:v>-0.39825405999999997</c:v>
                </c:pt>
                <c:pt idx="62">
                  <c:v>-0.2386528</c:v>
                </c:pt>
                <c:pt idx="63">
                  <c:v>-7.6434809999999936E-2</c:v>
                </c:pt>
                <c:pt idx="64">
                  <c:v>2.8287879999999987E-2</c:v>
                </c:pt>
                <c:pt idx="65">
                  <c:v>7.5538110000000047E-2</c:v>
                </c:pt>
                <c:pt idx="66">
                  <c:v>7.8378579999999975E-2</c:v>
                </c:pt>
                <c:pt idx="67">
                  <c:v>8.0694060000000012E-2</c:v>
                </c:pt>
                <c:pt idx="68">
                  <c:v>5.2139799999999958E-2</c:v>
                </c:pt>
                <c:pt idx="69">
                  <c:v>-4.7492250000000014E-2</c:v>
                </c:pt>
                <c:pt idx="70">
                  <c:v>-0.19328826000000002</c:v>
                </c:pt>
                <c:pt idx="71">
                  <c:v>-0.36291276999999994</c:v>
                </c:pt>
                <c:pt idx="72">
                  <c:v>-0.45015466999999998</c:v>
                </c:pt>
                <c:pt idx="73">
                  <c:v>-0.35828594999999996</c:v>
                </c:pt>
                <c:pt idx="74">
                  <c:v>-0.21873449</c:v>
                </c:pt>
                <c:pt idx="75">
                  <c:v>-8.8497709999999979E-2</c:v>
                </c:pt>
                <c:pt idx="76">
                  <c:v>3.4806900000000085E-3</c:v>
                </c:pt>
                <c:pt idx="77">
                  <c:v>2.2839049999999972E-2</c:v>
                </c:pt>
                <c:pt idx="78">
                  <c:v>-3.0700400000000516E-3</c:v>
                </c:pt>
                <c:pt idx="79">
                  <c:v>-3.3357140000000007E-2</c:v>
                </c:pt>
                <c:pt idx="80">
                  <c:v>-3.3758320000000064E-2</c:v>
                </c:pt>
                <c:pt idx="81">
                  <c:v>-7.8175620000000057E-2</c:v>
                </c:pt>
                <c:pt idx="82">
                  <c:v>-0.10503954000000008</c:v>
                </c:pt>
                <c:pt idx="83">
                  <c:v>6.6252389999999883E-2</c:v>
                </c:pt>
                <c:pt idx="84">
                  <c:v>0.28422163999999994</c:v>
                </c:pt>
                <c:pt idx="85">
                  <c:v>0.49274943000000004</c:v>
                </c:pt>
                <c:pt idx="86">
                  <c:v>0.61126782999999996</c:v>
                </c:pt>
                <c:pt idx="87">
                  <c:v>0.65219059999999995</c:v>
                </c:pt>
                <c:pt idx="88">
                  <c:v>0.64784856000000013</c:v>
                </c:pt>
                <c:pt idx="89">
                  <c:v>0.59979907000000021</c:v>
                </c:pt>
                <c:pt idx="90">
                  <c:v>0.49869381000000013</c:v>
                </c:pt>
                <c:pt idx="91">
                  <c:v>0.34398099000000004</c:v>
                </c:pt>
                <c:pt idx="92">
                  <c:v>0.17454364000000006</c:v>
                </c:pt>
                <c:pt idx="93">
                  <c:v>0.14114576000000004</c:v>
                </c:pt>
                <c:pt idx="94">
                  <c:v>-0.10984343999999999</c:v>
                </c:pt>
                <c:pt idx="95">
                  <c:v>-0.10529708999999994</c:v>
                </c:pt>
                <c:pt idx="96">
                  <c:v>-3.7757999999996072E-4</c:v>
                </c:pt>
                <c:pt idx="97">
                  <c:v>0.10602863000000001</c:v>
                </c:pt>
                <c:pt idx="98">
                  <c:v>0.20646074000000009</c:v>
                </c:pt>
                <c:pt idx="99">
                  <c:v>0.27216902000000004</c:v>
                </c:pt>
                <c:pt idx="100">
                  <c:v>0.27822286000000007</c:v>
                </c:pt>
                <c:pt idx="101">
                  <c:v>0.24014942000000006</c:v>
                </c:pt>
                <c:pt idx="102">
                  <c:v>0.13768659000000008</c:v>
                </c:pt>
                <c:pt idx="103">
                  <c:v>-3.5237169999999929E-2</c:v>
                </c:pt>
                <c:pt idx="104">
                  <c:v>-0.23930963999999991</c:v>
                </c:pt>
                <c:pt idx="105">
                  <c:v>-0.36321590999999998</c:v>
                </c:pt>
                <c:pt idx="106">
                  <c:v>-0.38940036999999994</c:v>
                </c:pt>
                <c:pt idx="107">
                  <c:v>-0.36363182999999993</c:v>
                </c:pt>
                <c:pt idx="108">
                  <c:v>-0.24313393999999994</c:v>
                </c:pt>
                <c:pt idx="109">
                  <c:v>-0.13671556000000001</c:v>
                </c:pt>
                <c:pt idx="110">
                  <c:v>-7.406554999999998E-2</c:v>
                </c:pt>
                <c:pt idx="111">
                  <c:v>-5.843541999999996E-2</c:v>
                </c:pt>
                <c:pt idx="112">
                  <c:v>-9.4181899999999957E-2</c:v>
                </c:pt>
                <c:pt idx="113">
                  <c:v>-0.19479902000000002</c:v>
                </c:pt>
                <c:pt idx="114">
                  <c:v>-0.33097782999999997</c:v>
                </c:pt>
                <c:pt idx="115">
                  <c:v>-0.47548403999999989</c:v>
                </c:pt>
                <c:pt idx="116">
                  <c:v>-0.62640421999999996</c:v>
                </c:pt>
                <c:pt idx="117">
                  <c:v>-0.58162062999999997</c:v>
                </c:pt>
                <c:pt idx="118">
                  <c:v>-0.43688054999999992</c:v>
                </c:pt>
                <c:pt idx="119">
                  <c:v>-0.40249971000000001</c:v>
                </c:pt>
                <c:pt idx="120">
                  <c:v>-0.24117426000000003</c:v>
                </c:pt>
                <c:pt idx="121">
                  <c:v>-0.11946730999999999</c:v>
                </c:pt>
                <c:pt idx="122">
                  <c:v>-7.0121979999999973E-2</c:v>
                </c:pt>
                <c:pt idx="123">
                  <c:v>-6.787617E-2</c:v>
                </c:pt>
                <c:pt idx="124">
                  <c:v>-9.989681999999997E-2</c:v>
                </c:pt>
                <c:pt idx="125">
                  <c:v>-0.17742546999999997</c:v>
                </c:pt>
                <c:pt idx="126">
                  <c:v>-0.28577937000000003</c:v>
                </c:pt>
                <c:pt idx="127">
                  <c:v>-0.39592377999999995</c:v>
                </c:pt>
                <c:pt idx="128">
                  <c:v>-0.28799470999999993</c:v>
                </c:pt>
                <c:pt idx="129">
                  <c:v>-5.7226719999999981E-2</c:v>
                </c:pt>
                <c:pt idx="130">
                  <c:v>0.12510981000000004</c:v>
                </c:pt>
                <c:pt idx="131">
                  <c:v>0.22773286000000004</c:v>
                </c:pt>
                <c:pt idx="132">
                  <c:v>0.25304364000000001</c:v>
                </c:pt>
                <c:pt idx="133">
                  <c:v>0.30872003000000003</c:v>
                </c:pt>
                <c:pt idx="134">
                  <c:v>0.32270494000000005</c:v>
                </c:pt>
                <c:pt idx="135">
                  <c:v>0.29224108999999993</c:v>
                </c:pt>
                <c:pt idx="136">
                  <c:v>0.21750933999999997</c:v>
                </c:pt>
                <c:pt idx="137">
                  <c:v>0.10604051999999997</c:v>
                </c:pt>
                <c:pt idx="138">
                  <c:v>-3.2349860000000036E-2</c:v>
                </c:pt>
                <c:pt idx="139">
                  <c:v>-2.4116590000000077E-2</c:v>
                </c:pt>
                <c:pt idx="140">
                  <c:v>0.17729333999999994</c:v>
                </c:pt>
                <c:pt idx="141">
                  <c:v>0.35898386999999998</c:v>
                </c:pt>
                <c:pt idx="142">
                  <c:v>0.51105652999999995</c:v>
                </c:pt>
                <c:pt idx="143">
                  <c:v>0.59155848999999994</c:v>
                </c:pt>
                <c:pt idx="144">
                  <c:v>0.61848659999999989</c:v>
                </c:pt>
                <c:pt idx="145">
                  <c:v>0.62461343999999996</c:v>
                </c:pt>
                <c:pt idx="146">
                  <c:v>0.6285721299999999</c:v>
                </c:pt>
                <c:pt idx="147">
                  <c:v>0.59152828000000002</c:v>
                </c:pt>
                <c:pt idx="148">
                  <c:v>0.49402344999999986</c:v>
                </c:pt>
                <c:pt idx="149">
                  <c:v>0.3379615199999999</c:v>
                </c:pt>
                <c:pt idx="150">
                  <c:v>0.15524470999999995</c:v>
                </c:pt>
                <c:pt idx="151">
                  <c:v>-7.088574000000003E-2</c:v>
                </c:pt>
                <c:pt idx="152">
                  <c:v>-0.27028239000000004</c:v>
                </c:pt>
                <c:pt idx="153">
                  <c:v>-0.22318823999999998</c:v>
                </c:pt>
                <c:pt idx="154">
                  <c:v>-0.15900315000000004</c:v>
                </c:pt>
                <c:pt idx="155">
                  <c:v>-0.11073908</c:v>
                </c:pt>
                <c:pt idx="156">
                  <c:v>-8.4563840000000015E-2</c:v>
                </c:pt>
                <c:pt idx="157">
                  <c:v>-9.766541000000005E-2</c:v>
                </c:pt>
                <c:pt idx="158">
                  <c:v>-0.10075771000000004</c:v>
                </c:pt>
                <c:pt idx="159">
                  <c:v>-0.15837411000000001</c:v>
                </c:pt>
                <c:pt idx="160">
                  <c:v>-0.25608679000000001</c:v>
                </c:pt>
                <c:pt idx="161">
                  <c:v>-0.40782541000000005</c:v>
                </c:pt>
                <c:pt idx="162">
                  <c:v>-0.57553876000000004</c:v>
                </c:pt>
                <c:pt idx="163">
                  <c:v>-0.55323804999999993</c:v>
                </c:pt>
                <c:pt idx="164">
                  <c:v>-0.42214756000000003</c:v>
                </c:pt>
                <c:pt idx="165">
                  <c:v>-0.27379547000000004</c:v>
                </c:pt>
                <c:pt idx="166">
                  <c:v>-0.16486514000000008</c:v>
                </c:pt>
                <c:pt idx="167">
                  <c:v>-0.10995921000000008</c:v>
                </c:pt>
                <c:pt idx="168">
                  <c:v>-0.1117849300000001</c:v>
                </c:pt>
                <c:pt idx="169">
                  <c:v>-0.18468384000000004</c:v>
                </c:pt>
                <c:pt idx="170">
                  <c:v>-0.27040373000000006</c:v>
                </c:pt>
                <c:pt idx="171">
                  <c:v>-0.30073511000000003</c:v>
                </c:pt>
                <c:pt idx="172">
                  <c:v>-0.42753423000000007</c:v>
                </c:pt>
                <c:pt idx="173">
                  <c:v>-0.52767256000000007</c:v>
                </c:pt>
                <c:pt idx="174">
                  <c:v>-0.37174311000000004</c:v>
                </c:pt>
                <c:pt idx="175">
                  <c:v>-0.19502568000000009</c:v>
                </c:pt>
                <c:pt idx="176">
                  <c:v>-4.804500000000006E-2</c:v>
                </c:pt>
                <c:pt idx="177">
                  <c:v>6.2198219999999915E-2</c:v>
                </c:pt>
                <c:pt idx="178">
                  <c:v>0.12378379999999997</c:v>
                </c:pt>
                <c:pt idx="179">
                  <c:v>0.13684633999999996</c:v>
                </c:pt>
                <c:pt idx="180">
                  <c:v>9.1168629999999945E-2</c:v>
                </c:pt>
                <c:pt idx="181">
                  <c:v>1.3580059999999922E-2</c:v>
                </c:pt>
                <c:pt idx="182">
                  <c:v>-7.1615249999999991E-2</c:v>
                </c:pt>
                <c:pt idx="183">
                  <c:v>-7.751371999999998E-2</c:v>
                </c:pt>
                <c:pt idx="184">
                  <c:v>-7.7125459999999924E-2</c:v>
                </c:pt>
                <c:pt idx="185">
                  <c:v>-1.3968229999999915E-2</c:v>
                </c:pt>
                <c:pt idx="186">
                  <c:v>0.1274941700000001</c:v>
                </c:pt>
                <c:pt idx="187">
                  <c:v>0.31374561000000006</c:v>
                </c:pt>
                <c:pt idx="188">
                  <c:v>0.44443726000000006</c:v>
                </c:pt>
                <c:pt idx="189">
                  <c:v>0.51319591000000009</c:v>
                </c:pt>
                <c:pt idx="190">
                  <c:v>0.54681290000000005</c:v>
                </c:pt>
                <c:pt idx="191">
                  <c:v>0.55017939000000005</c:v>
                </c:pt>
                <c:pt idx="192">
                  <c:v>0.50176717000000015</c:v>
                </c:pt>
                <c:pt idx="193">
                  <c:v>0.37470796000000006</c:v>
                </c:pt>
                <c:pt idx="194">
                  <c:v>0.22079491000000015</c:v>
                </c:pt>
                <c:pt idx="195">
                  <c:v>0.12963040000000006</c:v>
                </c:pt>
                <c:pt idx="196">
                  <c:v>8.5186619999999963E-2</c:v>
                </c:pt>
                <c:pt idx="197">
                  <c:v>7.1535309999999963E-2</c:v>
                </c:pt>
                <c:pt idx="198">
                  <c:v>2.2699509999999951E-2</c:v>
                </c:pt>
                <c:pt idx="199">
                  <c:v>0.14066963999999996</c:v>
                </c:pt>
                <c:pt idx="200">
                  <c:v>0.22234958999999993</c:v>
                </c:pt>
                <c:pt idx="201">
                  <c:v>0.27697334999999995</c:v>
                </c:pt>
                <c:pt idx="202">
                  <c:v>0.27453135999999995</c:v>
                </c:pt>
                <c:pt idx="203">
                  <c:v>0.23067131999999993</c:v>
                </c:pt>
                <c:pt idx="204">
                  <c:v>0.13106401999999998</c:v>
                </c:pt>
                <c:pt idx="205">
                  <c:v>-1.2115950000000056E-2</c:v>
                </c:pt>
                <c:pt idx="206">
                  <c:v>-0.19447411000000003</c:v>
                </c:pt>
                <c:pt idx="207">
                  <c:v>-0.33411863000000008</c:v>
                </c:pt>
                <c:pt idx="208">
                  <c:v>-0.25556236000000004</c:v>
                </c:pt>
                <c:pt idx="209">
                  <c:v>-0.16841064000000008</c:v>
                </c:pt>
                <c:pt idx="210">
                  <c:v>-0.13368589000000003</c:v>
                </c:pt>
                <c:pt idx="211">
                  <c:v>-4.9515870000000059E-2</c:v>
                </c:pt>
                <c:pt idx="212">
                  <c:v>1.2697499999999862E-3</c:v>
                </c:pt>
                <c:pt idx="213">
                  <c:v>7.4172299999999414E-3</c:v>
                </c:pt>
                <c:pt idx="214">
                  <c:v>-4.7117040000000082E-2</c:v>
                </c:pt>
                <c:pt idx="215">
                  <c:v>-0.12726367000000005</c:v>
                </c:pt>
                <c:pt idx="216">
                  <c:v>-0.23342582000000006</c:v>
                </c:pt>
                <c:pt idx="217">
                  <c:v>-0.35787016000000005</c:v>
                </c:pt>
                <c:pt idx="218">
                  <c:v>-0.30196902000000003</c:v>
                </c:pt>
                <c:pt idx="219">
                  <c:v>-7.0715370000000055E-2</c:v>
                </c:pt>
                <c:pt idx="220">
                  <c:v>0.11887720999999998</c:v>
                </c:pt>
                <c:pt idx="221">
                  <c:v>0.2833072399999999</c:v>
                </c:pt>
                <c:pt idx="222">
                  <c:v>0.35096685000000005</c:v>
                </c:pt>
                <c:pt idx="223">
                  <c:v>0.37764682999999999</c:v>
                </c:pt>
                <c:pt idx="224">
                  <c:v>0.40146638000000001</c:v>
                </c:pt>
                <c:pt idx="225">
                  <c:v>0.40798899</c:v>
                </c:pt>
                <c:pt idx="226">
                  <c:v>0.36683805999999997</c:v>
                </c:pt>
                <c:pt idx="227">
                  <c:v>0.2640865</c:v>
                </c:pt>
                <c:pt idx="228">
                  <c:v>0.12731686999999994</c:v>
                </c:pt>
                <c:pt idx="229">
                  <c:v>-3.764660000000003E-2</c:v>
                </c:pt>
                <c:pt idx="230">
                  <c:v>-0.22230492000000002</c:v>
                </c:pt>
                <c:pt idx="231">
                  <c:v>-0.35442305000000002</c:v>
                </c:pt>
                <c:pt idx="232">
                  <c:v>-0.23483167999999999</c:v>
                </c:pt>
                <c:pt idx="233">
                  <c:v>-0.14870000999999999</c:v>
                </c:pt>
                <c:pt idx="234">
                  <c:v>-8.2275869999999959E-2</c:v>
                </c:pt>
                <c:pt idx="235">
                  <c:v>-5.9311240000000001E-2</c:v>
                </c:pt>
                <c:pt idx="236">
                  <c:v>-4.3066049999999939E-2</c:v>
                </c:pt>
                <c:pt idx="237">
                  <c:v>-6.4263729999999991E-2</c:v>
                </c:pt>
                <c:pt idx="238">
                  <c:v>-0.14262337000000003</c:v>
                </c:pt>
                <c:pt idx="239">
                  <c:v>-0.25790934000000004</c:v>
                </c:pt>
                <c:pt idx="240">
                  <c:v>-0.41200988000000005</c:v>
                </c:pt>
                <c:pt idx="241">
                  <c:v>-0.53144311000000011</c:v>
                </c:pt>
                <c:pt idx="242">
                  <c:v>-0.33084689</c:v>
                </c:pt>
                <c:pt idx="243">
                  <c:v>-0.14300148000000007</c:v>
                </c:pt>
                <c:pt idx="244">
                  <c:v>1.2043099999999585E-3</c:v>
                </c:pt>
                <c:pt idx="245">
                  <c:v>0.10612496999999996</c:v>
                </c:pt>
                <c:pt idx="246">
                  <c:v>0.16966234999999993</c:v>
                </c:pt>
                <c:pt idx="247">
                  <c:v>0.18799233999999995</c:v>
                </c:pt>
                <c:pt idx="248">
                  <c:v>0.16705122999999997</c:v>
                </c:pt>
                <c:pt idx="249">
                  <c:v>0.15705627999999994</c:v>
                </c:pt>
                <c:pt idx="250">
                  <c:v>2.2016019999999956E-2</c:v>
                </c:pt>
                <c:pt idx="251">
                  <c:v>-0.14784915000000004</c:v>
                </c:pt>
                <c:pt idx="252">
                  <c:v>-0.34778497000000003</c:v>
                </c:pt>
                <c:pt idx="253">
                  <c:v>-0.46354033</c:v>
                </c:pt>
                <c:pt idx="254">
                  <c:v>-0.29816957999999999</c:v>
                </c:pt>
                <c:pt idx="255">
                  <c:v>-0.15924881999999999</c:v>
                </c:pt>
                <c:pt idx="256">
                  <c:v>-6.4496879999999993E-2</c:v>
                </c:pt>
                <c:pt idx="257">
                  <c:v>-2.3112289999999994E-2</c:v>
                </c:pt>
                <c:pt idx="258">
                  <c:v>-2.4031999999999984E-2</c:v>
                </c:pt>
                <c:pt idx="259">
                  <c:v>-7.2291809999999984E-2</c:v>
                </c:pt>
                <c:pt idx="260">
                  <c:v>-0.16397878999999999</c:v>
                </c:pt>
                <c:pt idx="261">
                  <c:v>-0.22058854999999999</c:v>
                </c:pt>
                <c:pt idx="262">
                  <c:v>-0.25269662999999998</c:v>
                </c:pt>
                <c:pt idx="263">
                  <c:v>-0.27480335</c:v>
                </c:pt>
                <c:pt idx="264">
                  <c:v>-4.4248479999999979E-2</c:v>
                </c:pt>
                <c:pt idx="265">
                  <c:v>0.19606118</c:v>
                </c:pt>
                <c:pt idx="266">
                  <c:v>0.36662611000000001</c:v>
                </c:pt>
                <c:pt idx="267">
                  <c:v>0.46834226000000001</c:v>
                </c:pt>
                <c:pt idx="268">
                  <c:v>0.51636121999999995</c:v>
                </c:pt>
                <c:pt idx="269">
                  <c:v>0.52259622000000006</c:v>
                </c:pt>
                <c:pt idx="270">
                  <c:v>0.47629643000000005</c:v>
                </c:pt>
                <c:pt idx="271">
                  <c:v>0.37732881000000007</c:v>
                </c:pt>
                <c:pt idx="272">
                  <c:v>0.22627910000000004</c:v>
                </c:pt>
                <c:pt idx="273">
                  <c:v>2.8384060000000016E-2</c:v>
                </c:pt>
                <c:pt idx="274">
                  <c:v>-0.10740586000000001</c:v>
                </c:pt>
                <c:pt idx="275">
                  <c:v>-0.18219120000000003</c:v>
                </c:pt>
                <c:pt idx="276">
                  <c:v>-0.12863816</c:v>
                </c:pt>
                <c:pt idx="277">
                  <c:v>1.2098139999999979E-2</c:v>
                </c:pt>
                <c:pt idx="278">
                  <c:v>0.11728532999999997</c:v>
                </c:pt>
                <c:pt idx="279">
                  <c:v>0.20721202999999999</c:v>
                </c:pt>
                <c:pt idx="280">
                  <c:v>0.24286753999999999</c:v>
                </c:pt>
                <c:pt idx="281">
                  <c:v>0.22559798999999997</c:v>
                </c:pt>
                <c:pt idx="282">
                  <c:v>0.15355579000000003</c:v>
                </c:pt>
                <c:pt idx="283">
                  <c:v>2.1804389999999979E-2</c:v>
                </c:pt>
                <c:pt idx="284">
                  <c:v>-0.14809753000000001</c:v>
                </c:pt>
                <c:pt idx="285">
                  <c:v>-0.35761257000000002</c:v>
                </c:pt>
                <c:pt idx="286">
                  <c:v>-0.56577560999999998</c:v>
                </c:pt>
                <c:pt idx="287">
                  <c:v>-0.55757666000000006</c:v>
                </c:pt>
                <c:pt idx="288">
                  <c:v>-0.55386975999999999</c:v>
                </c:pt>
                <c:pt idx="289">
                  <c:v>-0.43813526999999997</c:v>
                </c:pt>
                <c:pt idx="290">
                  <c:v>-0.35062996999999996</c:v>
                </c:pt>
                <c:pt idx="291">
                  <c:v>-0.28435356000000001</c:v>
                </c:pt>
                <c:pt idx="292">
                  <c:v>-0.25734340999999999</c:v>
                </c:pt>
                <c:pt idx="293">
                  <c:v>-0.28847822000000001</c:v>
                </c:pt>
                <c:pt idx="294">
                  <c:v>-0.34973350999999997</c:v>
                </c:pt>
                <c:pt idx="295">
                  <c:v>-0.44028749999999994</c:v>
                </c:pt>
                <c:pt idx="296">
                  <c:v>-0.49238371999999997</c:v>
                </c:pt>
                <c:pt idx="297">
                  <c:v>-0.36056368999999999</c:v>
                </c:pt>
                <c:pt idx="298">
                  <c:v>-0.16497581</c:v>
                </c:pt>
                <c:pt idx="299">
                  <c:v>-3.5809899999999784E-3</c:v>
                </c:pt>
                <c:pt idx="300">
                  <c:v>6.0386720000000005E-2</c:v>
                </c:pt>
                <c:pt idx="301">
                  <c:v>9.8136359999999978E-2</c:v>
                </c:pt>
                <c:pt idx="302">
                  <c:v>0.15210577</c:v>
                </c:pt>
                <c:pt idx="303">
                  <c:v>0.16782696000000005</c:v>
                </c:pt>
                <c:pt idx="304">
                  <c:v>0.14156003999999997</c:v>
                </c:pt>
                <c:pt idx="305">
                  <c:v>7.9348320000000055E-2</c:v>
                </c:pt>
                <c:pt idx="306">
                  <c:v>-2.1694640000000015E-2</c:v>
                </c:pt>
                <c:pt idx="307">
                  <c:v>-0.17142097000000001</c:v>
                </c:pt>
                <c:pt idx="308">
                  <c:v>-0.27178449999999998</c:v>
                </c:pt>
                <c:pt idx="309">
                  <c:v>-0.10694183999999995</c:v>
                </c:pt>
                <c:pt idx="310">
                  <c:v>5.9031509999999981E-2</c:v>
                </c:pt>
                <c:pt idx="311">
                  <c:v>0.21580940000000004</c:v>
                </c:pt>
                <c:pt idx="312">
                  <c:v>0.33581284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F7-45F9-A78C-462624612E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1944648"/>
        <c:axId val="721945632"/>
      </c:lineChart>
      <c:catAx>
        <c:axId val="7219446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21945632"/>
        <c:crosses val="autoZero"/>
        <c:auto val="1"/>
        <c:lblAlgn val="ctr"/>
        <c:lblOffset val="100"/>
        <c:noMultiLvlLbl val="0"/>
      </c:catAx>
      <c:valAx>
        <c:axId val="721945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21944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'3-osa-planar-rez-15'!$G$1:$G$52</c:f>
              <c:strCache>
                <c:ptCount val="52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'3-osa-planar-rez-15'!$G$53:$G$418</c:f>
              <c:numCache>
                <c:formatCode>General</c:formatCode>
                <c:ptCount val="366"/>
                <c:pt idx="0">
                  <c:v>0.26322085999999995</c:v>
                </c:pt>
                <c:pt idx="1">
                  <c:v>0.26360743999999997</c:v>
                </c:pt>
                <c:pt idx="2">
                  <c:v>0.26335447999999995</c:v>
                </c:pt>
                <c:pt idx="3">
                  <c:v>0.26279947999999992</c:v>
                </c:pt>
                <c:pt idx="4">
                  <c:v>0.26197741999999996</c:v>
                </c:pt>
                <c:pt idx="5">
                  <c:v>0.26176949999999993</c:v>
                </c:pt>
                <c:pt idx="6">
                  <c:v>0.26219868999999996</c:v>
                </c:pt>
                <c:pt idx="7">
                  <c:v>0.26312917999999996</c:v>
                </c:pt>
                <c:pt idx="8">
                  <c:v>0.26420237999999996</c:v>
                </c:pt>
                <c:pt idx="9">
                  <c:v>0.26265227000000002</c:v>
                </c:pt>
                <c:pt idx="10">
                  <c:v>0.25852102999999999</c:v>
                </c:pt>
                <c:pt idx="11">
                  <c:v>0.25391251999999997</c:v>
                </c:pt>
                <c:pt idx="12">
                  <c:v>0.24979493999999999</c:v>
                </c:pt>
                <c:pt idx="13">
                  <c:v>0.24729682</c:v>
                </c:pt>
                <c:pt idx="14">
                  <c:v>0.24520780000000006</c:v>
                </c:pt>
                <c:pt idx="15">
                  <c:v>0.24334845000000005</c:v>
                </c:pt>
                <c:pt idx="16">
                  <c:v>0.24169537000000005</c:v>
                </c:pt>
                <c:pt idx="17">
                  <c:v>0.24093053000000006</c:v>
                </c:pt>
                <c:pt idx="18">
                  <c:v>0.24132933000000009</c:v>
                </c:pt>
                <c:pt idx="19">
                  <c:v>0.24251416000000006</c:v>
                </c:pt>
                <c:pt idx="20">
                  <c:v>0.24347445000000006</c:v>
                </c:pt>
                <c:pt idx="21">
                  <c:v>0.24154063000000003</c:v>
                </c:pt>
                <c:pt idx="22">
                  <c:v>0.23709946000000007</c:v>
                </c:pt>
                <c:pt idx="23">
                  <c:v>0.23231914000000009</c:v>
                </c:pt>
                <c:pt idx="24">
                  <c:v>0.2279864400000001</c:v>
                </c:pt>
                <c:pt idx="25">
                  <c:v>0.22435648000000008</c:v>
                </c:pt>
                <c:pt idx="26">
                  <c:v>0.22157919000000004</c:v>
                </c:pt>
                <c:pt idx="27">
                  <c:v>0.21860644000000004</c:v>
                </c:pt>
                <c:pt idx="28">
                  <c:v>0.21560796000000004</c:v>
                </c:pt>
                <c:pt idx="29">
                  <c:v>0.21330418000000007</c:v>
                </c:pt>
                <c:pt idx="30">
                  <c:v>0.21225707000000005</c:v>
                </c:pt>
                <c:pt idx="31">
                  <c:v>0.21225075000000004</c:v>
                </c:pt>
                <c:pt idx="32">
                  <c:v>0.21363069000000007</c:v>
                </c:pt>
                <c:pt idx="33">
                  <c:v>0.21622679000000006</c:v>
                </c:pt>
                <c:pt idx="34">
                  <c:v>0.21953010000000006</c:v>
                </c:pt>
                <c:pt idx="35">
                  <c:v>0.22382548000000008</c:v>
                </c:pt>
                <c:pt idx="36">
                  <c:v>0.22864739000000003</c:v>
                </c:pt>
                <c:pt idx="37">
                  <c:v>0.23345820000000006</c:v>
                </c:pt>
                <c:pt idx="38">
                  <c:v>0.23837005</c:v>
                </c:pt>
                <c:pt idx="39">
                  <c:v>0.24279328999999999</c:v>
                </c:pt>
                <c:pt idx="40">
                  <c:v>0.24682166000000003</c:v>
                </c:pt>
                <c:pt idx="41">
                  <c:v>0.25035653000000008</c:v>
                </c:pt>
                <c:pt idx="42">
                  <c:v>0.25359444000000009</c:v>
                </c:pt>
                <c:pt idx="43">
                  <c:v>0.25682986000000002</c:v>
                </c:pt>
                <c:pt idx="44">
                  <c:v>0.25642480000000001</c:v>
                </c:pt>
                <c:pt idx="45">
                  <c:v>0.25417926000000007</c:v>
                </c:pt>
                <c:pt idx="46">
                  <c:v>0.25157752</c:v>
                </c:pt>
                <c:pt idx="47">
                  <c:v>0.24918829999999992</c:v>
                </c:pt>
                <c:pt idx="48">
                  <c:v>0.24759101999999988</c:v>
                </c:pt>
                <c:pt idx="49">
                  <c:v>0.24661859999999994</c:v>
                </c:pt>
                <c:pt idx="50">
                  <c:v>0.2463310199999999</c:v>
                </c:pt>
                <c:pt idx="51">
                  <c:v>0.24703229999999998</c:v>
                </c:pt>
                <c:pt idx="52">
                  <c:v>0.24678513999999993</c:v>
                </c:pt>
                <c:pt idx="53">
                  <c:v>0.24670372999999995</c:v>
                </c:pt>
                <c:pt idx="54">
                  <c:v>0.24712534999999997</c:v>
                </c:pt>
                <c:pt idx="55">
                  <c:v>0.24835247999999993</c:v>
                </c:pt>
                <c:pt idx="56">
                  <c:v>0.24874103999999991</c:v>
                </c:pt>
                <c:pt idx="57">
                  <c:v>0.24845405999999992</c:v>
                </c:pt>
                <c:pt idx="58">
                  <c:v>0.24849931999999997</c:v>
                </c:pt>
                <c:pt idx="59">
                  <c:v>0.24902907999999996</c:v>
                </c:pt>
                <c:pt idx="60">
                  <c:v>0.24985767999999997</c:v>
                </c:pt>
                <c:pt idx="61">
                  <c:v>0.25105906</c:v>
                </c:pt>
                <c:pt idx="62">
                  <c:v>0.25257180000000001</c:v>
                </c:pt>
                <c:pt idx="63">
                  <c:v>0.25392280999999994</c:v>
                </c:pt>
                <c:pt idx="64">
                  <c:v>0.25485412000000002</c:v>
                </c:pt>
                <c:pt idx="65">
                  <c:v>0.25437488999999996</c:v>
                </c:pt>
                <c:pt idx="66">
                  <c:v>0.25325242000000003</c:v>
                </c:pt>
                <c:pt idx="67">
                  <c:v>0.25118994</c:v>
                </c:pt>
                <c:pt idx="68">
                  <c:v>0.24902920000000006</c:v>
                </c:pt>
                <c:pt idx="69">
                  <c:v>0.24585325000000002</c:v>
                </c:pt>
                <c:pt idx="70">
                  <c:v>0.24316926000000003</c:v>
                </c:pt>
                <c:pt idx="71">
                  <c:v>0.24117776999999996</c:v>
                </c:pt>
                <c:pt idx="72">
                  <c:v>0.23996666999999999</c:v>
                </c:pt>
                <c:pt idx="73">
                  <c:v>0.23902794999999999</c:v>
                </c:pt>
                <c:pt idx="74">
                  <c:v>0.23817448999999999</c:v>
                </c:pt>
                <c:pt idx="75">
                  <c:v>0.23631470999999998</c:v>
                </c:pt>
                <c:pt idx="76">
                  <c:v>0.23131130999999999</c:v>
                </c:pt>
                <c:pt idx="77">
                  <c:v>0.22351795000000002</c:v>
                </c:pt>
                <c:pt idx="78">
                  <c:v>0.21666004000000005</c:v>
                </c:pt>
                <c:pt idx="79">
                  <c:v>0.21042014000000001</c:v>
                </c:pt>
                <c:pt idx="80">
                  <c:v>0.20473532000000005</c:v>
                </c:pt>
                <c:pt idx="81">
                  <c:v>0.19950562000000005</c:v>
                </c:pt>
                <c:pt idx="82">
                  <c:v>0.19438654000000008</c:v>
                </c:pt>
                <c:pt idx="83">
                  <c:v>0.19001361000000011</c:v>
                </c:pt>
                <c:pt idx="84">
                  <c:v>0.18638336000000005</c:v>
                </c:pt>
                <c:pt idx="85">
                  <c:v>0.18367557000000004</c:v>
                </c:pt>
                <c:pt idx="86">
                  <c:v>0.18194717000000005</c:v>
                </c:pt>
                <c:pt idx="87">
                  <c:v>0.18132640000000003</c:v>
                </c:pt>
                <c:pt idx="88">
                  <c:v>0.18067343999999991</c:v>
                </c:pt>
                <c:pt idx="89">
                  <c:v>0.17918592999999983</c:v>
                </c:pt>
                <c:pt idx="90">
                  <c:v>0.1787571899999999</c:v>
                </c:pt>
                <c:pt idx="91">
                  <c:v>0.18006000999999994</c:v>
                </c:pt>
                <c:pt idx="92">
                  <c:v>0.18203635999999995</c:v>
                </c:pt>
                <c:pt idx="93">
                  <c:v>0.18422723999999999</c:v>
                </c:pt>
                <c:pt idx="94">
                  <c:v>0.18632543999999998</c:v>
                </c:pt>
                <c:pt idx="95">
                  <c:v>0.18840608999999994</c:v>
                </c:pt>
                <c:pt idx="96">
                  <c:v>0.19078157999999995</c:v>
                </c:pt>
                <c:pt idx="97">
                  <c:v>0.19364536999999998</c:v>
                </c:pt>
                <c:pt idx="98">
                  <c:v>0.19722925999999991</c:v>
                </c:pt>
                <c:pt idx="99">
                  <c:v>0.20150097999999994</c:v>
                </c:pt>
                <c:pt idx="100">
                  <c:v>0.20543713999999993</c:v>
                </c:pt>
                <c:pt idx="101">
                  <c:v>0.20732257999999992</c:v>
                </c:pt>
                <c:pt idx="102">
                  <c:v>0.20675840999999992</c:v>
                </c:pt>
                <c:pt idx="103">
                  <c:v>0.20619116999999992</c:v>
                </c:pt>
                <c:pt idx="104">
                  <c:v>0.20623163999999991</c:v>
                </c:pt>
                <c:pt idx="105">
                  <c:v>0.20653490999999996</c:v>
                </c:pt>
                <c:pt idx="106">
                  <c:v>0.20715836999999993</c:v>
                </c:pt>
                <c:pt idx="107">
                  <c:v>0.20802082999999993</c:v>
                </c:pt>
                <c:pt idx="108">
                  <c:v>0.20960293999999993</c:v>
                </c:pt>
                <c:pt idx="109">
                  <c:v>0.21184556000000002</c:v>
                </c:pt>
                <c:pt idx="110">
                  <c:v>0.21371754999999998</c:v>
                </c:pt>
                <c:pt idx="111">
                  <c:v>0.21288641999999997</c:v>
                </c:pt>
                <c:pt idx="112">
                  <c:v>0.20876889999999995</c:v>
                </c:pt>
                <c:pt idx="113">
                  <c:v>0.20325202000000001</c:v>
                </c:pt>
                <c:pt idx="114">
                  <c:v>0.19801182999999997</c:v>
                </c:pt>
                <c:pt idx="115">
                  <c:v>0.19381703999999991</c:v>
                </c:pt>
                <c:pt idx="116">
                  <c:v>0.19072921999999995</c:v>
                </c:pt>
                <c:pt idx="117">
                  <c:v>0.18820662999999996</c:v>
                </c:pt>
                <c:pt idx="118">
                  <c:v>0.18598354999999997</c:v>
                </c:pt>
                <c:pt idx="119">
                  <c:v>0.18409071000000002</c:v>
                </c:pt>
                <c:pt idx="120">
                  <c:v>0.18286026000000002</c:v>
                </c:pt>
                <c:pt idx="121">
                  <c:v>0.18308231</c:v>
                </c:pt>
                <c:pt idx="122">
                  <c:v>0.18296297999999997</c:v>
                </c:pt>
                <c:pt idx="123">
                  <c:v>0.18097816999999999</c:v>
                </c:pt>
                <c:pt idx="124">
                  <c:v>0.17921681999999997</c:v>
                </c:pt>
                <c:pt idx="125">
                  <c:v>0.17799846999999996</c:v>
                </c:pt>
                <c:pt idx="126">
                  <c:v>0.17744637000000002</c:v>
                </c:pt>
                <c:pt idx="127">
                  <c:v>0.17794777999999994</c:v>
                </c:pt>
                <c:pt idx="128">
                  <c:v>0.17943470999999994</c:v>
                </c:pt>
                <c:pt idx="129">
                  <c:v>0.18141971999999998</c:v>
                </c:pt>
                <c:pt idx="130">
                  <c:v>0.18297418999999998</c:v>
                </c:pt>
                <c:pt idx="131">
                  <c:v>0.18419113999999998</c:v>
                </c:pt>
                <c:pt idx="132">
                  <c:v>0.18482735999999997</c:v>
                </c:pt>
                <c:pt idx="133">
                  <c:v>0.18368996999999998</c:v>
                </c:pt>
                <c:pt idx="134">
                  <c:v>0.18037306</c:v>
                </c:pt>
                <c:pt idx="135">
                  <c:v>0.17559491000000005</c:v>
                </c:pt>
                <c:pt idx="136">
                  <c:v>0.17103766000000001</c:v>
                </c:pt>
                <c:pt idx="137">
                  <c:v>0.16792248000000004</c:v>
                </c:pt>
                <c:pt idx="138">
                  <c:v>0.16615186000000004</c:v>
                </c:pt>
                <c:pt idx="139">
                  <c:v>0.16553859000000007</c:v>
                </c:pt>
                <c:pt idx="140">
                  <c:v>0.16621466000000004</c:v>
                </c:pt>
                <c:pt idx="141">
                  <c:v>0.16836513</c:v>
                </c:pt>
                <c:pt idx="142">
                  <c:v>0.17161647000000002</c:v>
                </c:pt>
                <c:pt idx="143">
                  <c:v>0.17382951000000002</c:v>
                </c:pt>
                <c:pt idx="144">
                  <c:v>0.17692340000000006</c:v>
                </c:pt>
                <c:pt idx="145">
                  <c:v>0.17897956000000004</c:v>
                </c:pt>
                <c:pt idx="146">
                  <c:v>0.17946387000000005</c:v>
                </c:pt>
                <c:pt idx="147">
                  <c:v>0.17866972000000003</c:v>
                </c:pt>
                <c:pt idx="148">
                  <c:v>0.17630555000000009</c:v>
                </c:pt>
                <c:pt idx="149">
                  <c:v>0.1743944800000001</c:v>
                </c:pt>
                <c:pt idx="150">
                  <c:v>0.17317829000000007</c:v>
                </c:pt>
                <c:pt idx="151">
                  <c:v>0.17285374000000003</c:v>
                </c:pt>
                <c:pt idx="152">
                  <c:v>0.17351839000000002</c:v>
                </c:pt>
                <c:pt idx="153">
                  <c:v>0.17544623999999998</c:v>
                </c:pt>
                <c:pt idx="154">
                  <c:v>0.17839515000000003</c:v>
                </c:pt>
                <c:pt idx="155">
                  <c:v>0.18113408</c:v>
                </c:pt>
                <c:pt idx="156">
                  <c:v>0.18229784000000002</c:v>
                </c:pt>
                <c:pt idx="157">
                  <c:v>0.18179741000000005</c:v>
                </c:pt>
                <c:pt idx="158">
                  <c:v>0.18086071000000004</c:v>
                </c:pt>
                <c:pt idx="159">
                  <c:v>0.17970911000000001</c:v>
                </c:pt>
                <c:pt idx="160">
                  <c:v>0.17826079000000003</c:v>
                </c:pt>
                <c:pt idx="161">
                  <c:v>0.17751741000000001</c:v>
                </c:pt>
                <c:pt idx="162">
                  <c:v>0.17770576000000002</c:v>
                </c:pt>
                <c:pt idx="163">
                  <c:v>0.17903804999999998</c:v>
                </c:pt>
                <c:pt idx="164">
                  <c:v>0.18127056000000003</c:v>
                </c:pt>
                <c:pt idx="165">
                  <c:v>0.18422947000000001</c:v>
                </c:pt>
                <c:pt idx="166">
                  <c:v>0.18771414000000008</c:v>
                </c:pt>
                <c:pt idx="167">
                  <c:v>0.18958421000000009</c:v>
                </c:pt>
                <c:pt idx="168">
                  <c:v>0.1906459300000001</c:v>
                </c:pt>
                <c:pt idx="169">
                  <c:v>0.19376084000000005</c:v>
                </c:pt>
                <c:pt idx="170">
                  <c:v>0.19723973000000006</c:v>
                </c:pt>
                <c:pt idx="171">
                  <c:v>0.20120511000000005</c:v>
                </c:pt>
                <c:pt idx="172">
                  <c:v>0.20541323000000006</c:v>
                </c:pt>
                <c:pt idx="173">
                  <c:v>0.20993356000000005</c:v>
                </c:pt>
                <c:pt idx="174">
                  <c:v>0.21504811000000007</c:v>
                </c:pt>
                <c:pt idx="175">
                  <c:v>0.2210076800000001</c:v>
                </c:pt>
                <c:pt idx="176">
                  <c:v>0.22762700000000005</c:v>
                </c:pt>
                <c:pt idx="177">
                  <c:v>0.23429978000000007</c:v>
                </c:pt>
                <c:pt idx="178">
                  <c:v>0.23849920000000005</c:v>
                </c:pt>
                <c:pt idx="179">
                  <c:v>0.23871766000000005</c:v>
                </c:pt>
                <c:pt idx="180">
                  <c:v>0.23525537000000005</c:v>
                </c:pt>
                <c:pt idx="181">
                  <c:v>0.22944494000000007</c:v>
                </c:pt>
                <c:pt idx="182">
                  <c:v>0.22458424999999999</c:v>
                </c:pt>
                <c:pt idx="183">
                  <c:v>0.22004071999999997</c:v>
                </c:pt>
                <c:pt idx="184">
                  <c:v>0.21603945999999993</c:v>
                </c:pt>
                <c:pt idx="185">
                  <c:v>0.21257822999999992</c:v>
                </c:pt>
                <c:pt idx="186">
                  <c:v>0.20999582999999991</c:v>
                </c:pt>
                <c:pt idx="187">
                  <c:v>0.20825338999999993</c:v>
                </c:pt>
                <c:pt idx="188">
                  <c:v>0.20702273999999996</c:v>
                </c:pt>
                <c:pt idx="189">
                  <c:v>0.20446208999999996</c:v>
                </c:pt>
                <c:pt idx="190">
                  <c:v>0.19824509999999992</c:v>
                </c:pt>
                <c:pt idx="191">
                  <c:v>0.18890860999999995</c:v>
                </c:pt>
                <c:pt idx="192">
                  <c:v>0.17994682999999992</c:v>
                </c:pt>
                <c:pt idx="193">
                  <c:v>0.17196903999999991</c:v>
                </c:pt>
                <c:pt idx="194">
                  <c:v>0.16507608999999987</c:v>
                </c:pt>
                <c:pt idx="195">
                  <c:v>0.15909459999999995</c:v>
                </c:pt>
                <c:pt idx="196">
                  <c:v>0.15364838000000003</c:v>
                </c:pt>
                <c:pt idx="197">
                  <c:v>0.14872369000000005</c:v>
                </c:pt>
                <c:pt idx="198">
                  <c:v>0.14457349000000005</c:v>
                </c:pt>
                <c:pt idx="199">
                  <c:v>0.14189336000000005</c:v>
                </c:pt>
                <c:pt idx="200">
                  <c:v>0.13969141000000007</c:v>
                </c:pt>
                <c:pt idx="201">
                  <c:v>0.13804365000000007</c:v>
                </c:pt>
                <c:pt idx="202">
                  <c:v>0.13637864000000005</c:v>
                </c:pt>
                <c:pt idx="203">
                  <c:v>0.13306768000000005</c:v>
                </c:pt>
                <c:pt idx="204">
                  <c:v>0.13074898000000004</c:v>
                </c:pt>
                <c:pt idx="205">
                  <c:v>0.12932795000000005</c:v>
                </c:pt>
                <c:pt idx="206">
                  <c:v>0.12860811000000005</c:v>
                </c:pt>
                <c:pt idx="207">
                  <c:v>0.12846463000000005</c:v>
                </c:pt>
                <c:pt idx="208">
                  <c:v>0.12836136000000004</c:v>
                </c:pt>
                <c:pt idx="209">
                  <c:v>0.12838064000000007</c:v>
                </c:pt>
                <c:pt idx="210">
                  <c:v>0.12850589000000004</c:v>
                </c:pt>
                <c:pt idx="211">
                  <c:v>0.12962887000000006</c:v>
                </c:pt>
                <c:pt idx="212">
                  <c:v>0.13215225000000003</c:v>
                </c:pt>
                <c:pt idx="213">
                  <c:v>0.13426477000000006</c:v>
                </c:pt>
                <c:pt idx="214">
                  <c:v>0.13740204000000009</c:v>
                </c:pt>
                <c:pt idx="215">
                  <c:v>0.14148767000000004</c:v>
                </c:pt>
                <c:pt idx="216">
                  <c:v>0.14621782000000005</c:v>
                </c:pt>
                <c:pt idx="217">
                  <c:v>0.15146316000000007</c:v>
                </c:pt>
                <c:pt idx="218">
                  <c:v>0.15724402000000004</c:v>
                </c:pt>
                <c:pt idx="219">
                  <c:v>0.16379737000000005</c:v>
                </c:pt>
                <c:pt idx="220">
                  <c:v>0.17069779000000004</c:v>
                </c:pt>
                <c:pt idx="221">
                  <c:v>0.17684576000000007</c:v>
                </c:pt>
                <c:pt idx="222">
                  <c:v>0.18268614999999999</c:v>
                </c:pt>
                <c:pt idx="223">
                  <c:v>0.18748817000000004</c:v>
                </c:pt>
                <c:pt idx="224">
                  <c:v>0.18930862000000001</c:v>
                </c:pt>
                <c:pt idx="225">
                  <c:v>0.18854101000000001</c:v>
                </c:pt>
                <c:pt idx="226">
                  <c:v>0.18676094000000001</c:v>
                </c:pt>
                <c:pt idx="227">
                  <c:v>0.18521549999999998</c:v>
                </c:pt>
                <c:pt idx="228">
                  <c:v>0.18406513000000005</c:v>
                </c:pt>
                <c:pt idx="229">
                  <c:v>0.18368560000000003</c:v>
                </c:pt>
                <c:pt idx="230">
                  <c:v>0.18415992000000003</c:v>
                </c:pt>
                <c:pt idx="231">
                  <c:v>0.18530405000000003</c:v>
                </c:pt>
                <c:pt idx="232">
                  <c:v>0.18663368</c:v>
                </c:pt>
                <c:pt idx="233">
                  <c:v>0.18675701</c:v>
                </c:pt>
                <c:pt idx="234">
                  <c:v>0.18522786999999996</c:v>
                </c:pt>
                <c:pt idx="235">
                  <c:v>0.18102424</c:v>
                </c:pt>
                <c:pt idx="236">
                  <c:v>0.17337304999999995</c:v>
                </c:pt>
                <c:pt idx="237">
                  <c:v>0.16398272999999999</c:v>
                </c:pt>
                <c:pt idx="238">
                  <c:v>0.15336037000000002</c:v>
                </c:pt>
                <c:pt idx="239">
                  <c:v>0.14326634000000005</c:v>
                </c:pt>
                <c:pt idx="240">
                  <c:v>0.13381888000000003</c:v>
                </c:pt>
                <c:pt idx="241">
                  <c:v>0.12514311000000006</c:v>
                </c:pt>
                <c:pt idx="242">
                  <c:v>0.11734189000000002</c:v>
                </c:pt>
                <c:pt idx="243">
                  <c:v>0.11061048000000005</c:v>
                </c:pt>
                <c:pt idx="244">
                  <c:v>0.10491069000000004</c:v>
                </c:pt>
                <c:pt idx="245">
                  <c:v>9.931903000000003E-2</c:v>
                </c:pt>
                <c:pt idx="246">
                  <c:v>9.3751650000000047E-2</c:v>
                </c:pt>
                <c:pt idx="247">
                  <c:v>8.9736660000000051E-2</c:v>
                </c:pt>
                <c:pt idx="248">
                  <c:v>8.8257770000000041E-2</c:v>
                </c:pt>
                <c:pt idx="249">
                  <c:v>8.7286720000000054E-2</c:v>
                </c:pt>
                <c:pt idx="250">
                  <c:v>8.6211980000000049E-2</c:v>
                </c:pt>
                <c:pt idx="251">
                  <c:v>8.5041150000000024E-2</c:v>
                </c:pt>
                <c:pt idx="252">
                  <c:v>8.451997E-2</c:v>
                </c:pt>
                <c:pt idx="253">
                  <c:v>8.4702330000000006E-2</c:v>
                </c:pt>
                <c:pt idx="254">
                  <c:v>8.5691580000000003E-2</c:v>
                </c:pt>
                <c:pt idx="255">
                  <c:v>8.7540819999999991E-2</c:v>
                </c:pt>
                <c:pt idx="256">
                  <c:v>9.0246879999999988E-2</c:v>
                </c:pt>
                <c:pt idx="257">
                  <c:v>9.2896289999999992E-2</c:v>
                </c:pt>
                <c:pt idx="258">
                  <c:v>9.3807999999999989E-2</c:v>
                </c:pt>
                <c:pt idx="259">
                  <c:v>9.555480999999999E-2</c:v>
                </c:pt>
                <c:pt idx="260">
                  <c:v>9.8677789999999987E-2</c:v>
                </c:pt>
                <c:pt idx="261">
                  <c:v>0.10257854999999998</c:v>
                </c:pt>
                <c:pt idx="262">
                  <c:v>0.10720162999999998</c:v>
                </c:pt>
                <c:pt idx="263">
                  <c:v>0.11185534999999998</c:v>
                </c:pt>
                <c:pt idx="264">
                  <c:v>0.11709847999999998</c:v>
                </c:pt>
                <c:pt idx="265">
                  <c:v>0.12293581999999996</c:v>
                </c:pt>
                <c:pt idx="266">
                  <c:v>0.12923788999999999</c:v>
                </c:pt>
                <c:pt idx="267">
                  <c:v>0.13581674000000002</c:v>
                </c:pt>
                <c:pt idx="268">
                  <c:v>0.14058577999999999</c:v>
                </c:pt>
                <c:pt idx="269">
                  <c:v>0.14181578</c:v>
                </c:pt>
                <c:pt idx="270">
                  <c:v>0.14058156999999999</c:v>
                </c:pt>
                <c:pt idx="271">
                  <c:v>0.13793818999999999</c:v>
                </c:pt>
                <c:pt idx="272">
                  <c:v>0.13563889999999998</c:v>
                </c:pt>
                <c:pt idx="273">
                  <c:v>0.13407893999999998</c:v>
                </c:pt>
                <c:pt idx="274">
                  <c:v>0.13275586</c:v>
                </c:pt>
                <c:pt idx="275">
                  <c:v>0.13141220000000003</c:v>
                </c:pt>
                <c:pt idx="276">
                  <c:v>0.13021315999999999</c:v>
                </c:pt>
                <c:pt idx="277">
                  <c:v>0.12985586000000002</c:v>
                </c:pt>
                <c:pt idx="278">
                  <c:v>0.12996067000000003</c:v>
                </c:pt>
                <c:pt idx="279">
                  <c:v>0.13039897</c:v>
                </c:pt>
                <c:pt idx="280">
                  <c:v>0.13098846000000003</c:v>
                </c:pt>
                <c:pt idx="281">
                  <c:v>0.13184001000000001</c:v>
                </c:pt>
                <c:pt idx="282">
                  <c:v>0.13237620999999999</c:v>
                </c:pt>
                <c:pt idx="283">
                  <c:v>0.13305561000000002</c:v>
                </c:pt>
                <c:pt idx="284">
                  <c:v>0.13409752999999999</c:v>
                </c:pt>
                <c:pt idx="285">
                  <c:v>0.13585957000000001</c:v>
                </c:pt>
                <c:pt idx="286">
                  <c:v>0.13814661000000003</c:v>
                </c:pt>
                <c:pt idx="287">
                  <c:v>0.14054366000000001</c:v>
                </c:pt>
                <c:pt idx="288">
                  <c:v>0.14309376000000001</c:v>
                </c:pt>
                <c:pt idx="289">
                  <c:v>0.14639027000000002</c:v>
                </c:pt>
                <c:pt idx="290">
                  <c:v>0.15094196999999998</c:v>
                </c:pt>
                <c:pt idx="291">
                  <c:v>0.15586456000000001</c:v>
                </c:pt>
                <c:pt idx="292">
                  <c:v>0.15893541</c:v>
                </c:pt>
                <c:pt idx="293">
                  <c:v>0.16201421999999999</c:v>
                </c:pt>
                <c:pt idx="294">
                  <c:v>0.16562551</c:v>
                </c:pt>
                <c:pt idx="295">
                  <c:v>0.16984649999999998</c:v>
                </c:pt>
                <c:pt idx="296">
                  <c:v>0.17448071999999995</c:v>
                </c:pt>
                <c:pt idx="297">
                  <c:v>0.17932368999999995</c:v>
                </c:pt>
                <c:pt idx="298">
                  <c:v>0.18435980999999999</c:v>
                </c:pt>
                <c:pt idx="299">
                  <c:v>0.18903898999999999</c:v>
                </c:pt>
                <c:pt idx="300">
                  <c:v>0.19418027999999998</c:v>
                </c:pt>
                <c:pt idx="301">
                  <c:v>0.19979764</c:v>
                </c:pt>
                <c:pt idx="302">
                  <c:v>0.20668623</c:v>
                </c:pt>
                <c:pt idx="303">
                  <c:v>0.21414803999999996</c:v>
                </c:pt>
                <c:pt idx="304">
                  <c:v>0.21917796000000003</c:v>
                </c:pt>
                <c:pt idx="305">
                  <c:v>0.22278767999999996</c:v>
                </c:pt>
                <c:pt idx="306">
                  <c:v>0.22643464000000002</c:v>
                </c:pt>
                <c:pt idx="307">
                  <c:v>0.23070797000000001</c:v>
                </c:pt>
                <c:pt idx="308">
                  <c:v>0.23575449999999998</c:v>
                </c:pt>
                <c:pt idx="309">
                  <c:v>0.24159283999999995</c:v>
                </c:pt>
                <c:pt idx="310">
                  <c:v>0.24808649000000002</c:v>
                </c:pt>
                <c:pt idx="311">
                  <c:v>0.25437959999999998</c:v>
                </c:pt>
                <c:pt idx="312">
                  <c:v>0.25991715999999998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32-4D31-A972-1C2B2325F3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2100304"/>
        <c:axId val="712093416"/>
      </c:lineChart>
      <c:catAx>
        <c:axId val="7121003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093416"/>
        <c:crosses val="autoZero"/>
        <c:auto val="1"/>
        <c:lblAlgn val="ctr"/>
        <c:lblOffset val="100"/>
        <c:noMultiLvlLbl val="0"/>
      </c:catAx>
      <c:valAx>
        <c:axId val="71209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100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9.4358923884514445E-2"/>
          <c:y val="2.5428331875182269E-2"/>
          <c:w val="0.88897440944881889"/>
          <c:h val="0.7773611111111110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'3-osa-planar-rez-15'!$B$4:$B$416</c:f>
              <c:numCache>
                <c:formatCode>General</c:formatCode>
                <c:ptCount val="413"/>
                <c:pt idx="0">
                  <c:v>-0.12523400000000001</c:v>
                </c:pt>
                <c:pt idx="1">
                  <c:v>-1.5051E-2</c:v>
                </c:pt>
                <c:pt idx="2">
                  <c:v>6.4481999999999998E-2</c:v>
                </c:pt>
                <c:pt idx="3">
                  <c:v>9.7550999999999999E-2</c:v>
                </c:pt>
                <c:pt idx="4">
                  <c:v>6.0859999999999997E-2</c:v>
                </c:pt>
                <c:pt idx="5">
                  <c:v>-7.5310000000000004E-3</c:v>
                </c:pt>
                <c:pt idx="6">
                  <c:v>-9.5162999999999998E-2</c:v>
                </c:pt>
                <c:pt idx="7">
                  <c:v>-0.18542800000000001</c:v>
                </c:pt>
                <c:pt idx="8">
                  <c:v>-4.7916E-2</c:v>
                </c:pt>
                <c:pt idx="9">
                  <c:v>0.14809900000000001</c:v>
                </c:pt>
                <c:pt idx="10">
                  <c:v>0.31365599999999999</c:v>
                </c:pt>
                <c:pt idx="11">
                  <c:v>0.42567700000000003</c:v>
                </c:pt>
                <c:pt idx="12">
                  <c:v>0.42730000000000001</c:v>
                </c:pt>
                <c:pt idx="13">
                  <c:v>0.49204399999999998</c:v>
                </c:pt>
                <c:pt idx="14">
                  <c:v>0.51584799999999997</c:v>
                </c:pt>
                <c:pt idx="15">
                  <c:v>0.49693900000000002</c:v>
                </c:pt>
                <c:pt idx="16">
                  <c:v>0.40836800000000001</c:v>
                </c:pt>
                <c:pt idx="17">
                  <c:v>0.26128899999999999</c:v>
                </c:pt>
                <c:pt idx="18">
                  <c:v>7.9878000000000005E-2</c:v>
                </c:pt>
                <c:pt idx="19">
                  <c:v>-4.6148000000000002E-2</c:v>
                </c:pt>
                <c:pt idx="20">
                  <c:v>7.1647000000000002E-2</c:v>
                </c:pt>
                <c:pt idx="21">
                  <c:v>0.233929</c:v>
                </c:pt>
                <c:pt idx="22">
                  <c:v>0.35877399999999998</c:v>
                </c:pt>
                <c:pt idx="23">
                  <c:v>0.45271</c:v>
                </c:pt>
                <c:pt idx="24">
                  <c:v>0.51081299999999996</c:v>
                </c:pt>
                <c:pt idx="25">
                  <c:v>0.512521</c:v>
                </c:pt>
                <c:pt idx="26">
                  <c:v>0.543632</c:v>
                </c:pt>
                <c:pt idx="27">
                  <c:v>0.51343799999999995</c:v>
                </c:pt>
                <c:pt idx="28">
                  <c:v>0.407441</c:v>
                </c:pt>
                <c:pt idx="29">
                  <c:v>0.27568799999999999</c:v>
                </c:pt>
                <c:pt idx="30">
                  <c:v>0.121962</c:v>
                </c:pt>
                <c:pt idx="31">
                  <c:v>-4.8647000000000003E-2</c:v>
                </c:pt>
                <c:pt idx="32">
                  <c:v>-3.3440000000000002E-3</c:v>
                </c:pt>
                <c:pt idx="33">
                  <c:v>0.14027400000000001</c:v>
                </c:pt>
                <c:pt idx="34">
                  <c:v>0.246887</c:v>
                </c:pt>
                <c:pt idx="35">
                  <c:v>0.31102400000000002</c:v>
                </c:pt>
                <c:pt idx="36">
                  <c:v>0.35243600000000003</c:v>
                </c:pt>
                <c:pt idx="37">
                  <c:v>0.337337</c:v>
                </c:pt>
                <c:pt idx="38">
                  <c:v>0.33666099999999999</c:v>
                </c:pt>
                <c:pt idx="39">
                  <c:v>0.27461400000000002</c:v>
                </c:pt>
                <c:pt idx="40">
                  <c:v>0.17055400000000001</c:v>
                </c:pt>
                <c:pt idx="41">
                  <c:v>3.2788999999999999E-2</c:v>
                </c:pt>
                <c:pt idx="42">
                  <c:v>1.8309999999999999E-3</c:v>
                </c:pt>
                <c:pt idx="43">
                  <c:v>0.11698799999999999</c:v>
                </c:pt>
                <c:pt idx="44">
                  <c:v>0.30766300000000002</c:v>
                </c:pt>
                <c:pt idx="45">
                  <c:v>0.45057799999999998</c:v>
                </c:pt>
                <c:pt idx="46">
                  <c:v>0.53859599999999996</c:v>
                </c:pt>
                <c:pt idx="47">
                  <c:v>0.56341799999999997</c:v>
                </c:pt>
                <c:pt idx="48">
                  <c:v>0.57091199999999998</c:v>
                </c:pt>
                <c:pt idx="49">
                  <c:v>0.51241800000000004</c:v>
                </c:pt>
                <c:pt idx="50">
                  <c:v>0.37734400000000001</c:v>
                </c:pt>
                <c:pt idx="51">
                  <c:v>0.36916100000000002</c:v>
                </c:pt>
                <c:pt idx="52">
                  <c:v>0.179095</c:v>
                </c:pt>
                <c:pt idx="53">
                  <c:v>-7.5240000000000001E-2</c:v>
                </c:pt>
                <c:pt idx="54">
                  <c:v>-0.27939399999999998</c:v>
                </c:pt>
                <c:pt idx="55">
                  <c:v>-0.22109799999999999</c:v>
                </c:pt>
                <c:pt idx="56">
                  <c:v>-0.126913</c:v>
                </c:pt>
                <c:pt idx="57">
                  <c:v>-3.8057000000000001E-2</c:v>
                </c:pt>
                <c:pt idx="58">
                  <c:v>2.2154E-2</c:v>
                </c:pt>
                <c:pt idx="59">
                  <c:v>5.6792000000000002E-2</c:v>
                </c:pt>
                <c:pt idx="60">
                  <c:v>3.4313000000000003E-2</c:v>
                </c:pt>
                <c:pt idx="61">
                  <c:v>-3.6686999999999997E-2</c:v>
                </c:pt>
                <c:pt idx="62">
                  <c:v>-0.12664800000000001</c:v>
                </c:pt>
                <c:pt idx="63">
                  <c:v>-0.22609699999999999</c:v>
                </c:pt>
                <c:pt idx="64">
                  <c:v>-0.23374400000000001</c:v>
                </c:pt>
                <c:pt idx="65">
                  <c:v>-0.32342799999999999</c:v>
                </c:pt>
                <c:pt idx="66">
                  <c:v>-0.187166</c:v>
                </c:pt>
                <c:pt idx="67">
                  <c:v>-3.4823E-2</c:v>
                </c:pt>
                <c:pt idx="68">
                  <c:v>9.9185999999999996E-2</c:v>
                </c:pt>
                <c:pt idx="69">
                  <c:v>0.21008499999999999</c:v>
                </c:pt>
                <c:pt idx="70">
                  <c:v>0.262764</c:v>
                </c:pt>
                <c:pt idx="71">
                  <c:v>0.23395099999999999</c:v>
                </c:pt>
                <c:pt idx="72">
                  <c:v>0.20697399999999999</c:v>
                </c:pt>
                <c:pt idx="73">
                  <c:v>0.16466600000000001</c:v>
                </c:pt>
                <c:pt idx="74">
                  <c:v>0.18655099999999999</c:v>
                </c:pt>
                <c:pt idx="75">
                  <c:v>0.39200699999999999</c:v>
                </c:pt>
                <c:pt idx="76">
                  <c:v>0.56135999999999997</c:v>
                </c:pt>
                <c:pt idx="77">
                  <c:v>0.57723100000000005</c:v>
                </c:pt>
                <c:pt idx="78">
                  <c:v>0.74818300000000004</c:v>
                </c:pt>
                <c:pt idx="79">
                  <c:v>0.87656599999999996</c:v>
                </c:pt>
                <c:pt idx="80">
                  <c:v>0.934894</c:v>
                </c:pt>
                <c:pt idx="81">
                  <c:v>0.94977900000000004</c:v>
                </c:pt>
                <c:pt idx="82">
                  <c:v>0.92970299999999995</c:v>
                </c:pt>
                <c:pt idx="83">
                  <c:v>0.86610299999999996</c:v>
                </c:pt>
                <c:pt idx="84">
                  <c:v>0.73861500000000002</c:v>
                </c:pt>
                <c:pt idx="85">
                  <c:v>0.56138699999999997</c:v>
                </c:pt>
                <c:pt idx="86">
                  <c:v>0.33604000000000001</c:v>
                </c:pt>
                <c:pt idx="87">
                  <c:v>0.199098</c:v>
                </c:pt>
                <c:pt idx="88">
                  <c:v>0.29017300000000001</c:v>
                </c:pt>
                <c:pt idx="89">
                  <c:v>0.386382</c:v>
                </c:pt>
                <c:pt idx="90">
                  <c:v>0.397067</c:v>
                </c:pt>
                <c:pt idx="91">
                  <c:v>0.48503800000000002</c:v>
                </c:pt>
                <c:pt idx="92">
                  <c:v>0.54630000000000001</c:v>
                </c:pt>
                <c:pt idx="93">
                  <c:v>0.58559000000000005</c:v>
                </c:pt>
                <c:pt idx="94">
                  <c:v>0.59552799999999995</c:v>
                </c:pt>
                <c:pt idx="95">
                  <c:v>0.57048699999999997</c:v>
                </c:pt>
                <c:pt idx="96">
                  <c:v>0.483819</c:v>
                </c:pt>
                <c:pt idx="97">
                  <c:v>0.31194</c:v>
                </c:pt>
                <c:pt idx="98">
                  <c:v>8.5183999999999996E-2</c:v>
                </c:pt>
                <c:pt idx="99">
                  <c:v>-6.5193000000000001E-2</c:v>
                </c:pt>
                <c:pt idx="100">
                  <c:v>-8.6576E-2</c:v>
                </c:pt>
                <c:pt idx="101">
                  <c:v>-4.0347000000000001E-2</c:v>
                </c:pt>
                <c:pt idx="102">
                  <c:v>8.9820000000000004E-3</c:v>
                </c:pt>
                <c:pt idx="103">
                  <c:v>1.5344999999999999E-2</c:v>
                </c:pt>
                <c:pt idx="104">
                  <c:v>4.0067999999999999E-2</c:v>
                </c:pt>
                <c:pt idx="105">
                  <c:v>3.5388000000000003E-2</c:v>
                </c:pt>
                <c:pt idx="106">
                  <c:v>-2.114E-3</c:v>
                </c:pt>
                <c:pt idx="107">
                  <c:v>-7.8107999999999997E-2</c:v>
                </c:pt>
                <c:pt idx="108">
                  <c:v>-0.202927</c:v>
                </c:pt>
                <c:pt idx="109">
                  <c:v>-0.26502500000000001</c:v>
                </c:pt>
                <c:pt idx="110">
                  <c:v>-0.14719499999999999</c:v>
                </c:pt>
                <c:pt idx="111">
                  <c:v>1.3919000000000001E-2</c:v>
                </c:pt>
                <c:pt idx="112">
                  <c:v>0.17748800000000001</c:v>
                </c:pt>
                <c:pt idx="113">
                  <c:v>0.283142</c:v>
                </c:pt>
                <c:pt idx="114">
                  <c:v>0.32991300000000001</c:v>
                </c:pt>
                <c:pt idx="115">
                  <c:v>0.33163100000000001</c:v>
                </c:pt>
                <c:pt idx="116">
                  <c:v>0.33188400000000001</c:v>
                </c:pt>
                <c:pt idx="117">
                  <c:v>0.30116900000000002</c:v>
                </c:pt>
                <c:pt idx="118">
                  <c:v>0.19836100000000001</c:v>
                </c:pt>
                <c:pt idx="119">
                  <c:v>4.9881000000000002E-2</c:v>
                </c:pt>
                <c:pt idx="120">
                  <c:v>-0.121735</c:v>
                </c:pt>
                <c:pt idx="121">
                  <c:v>-0.21018800000000001</c:v>
                </c:pt>
                <c:pt idx="122">
                  <c:v>-0.119258</c:v>
                </c:pt>
                <c:pt idx="123">
                  <c:v>1.9439999999999999E-2</c:v>
                </c:pt>
                <c:pt idx="124">
                  <c:v>0.147817</c:v>
                </c:pt>
                <c:pt idx="125">
                  <c:v>0.234792</c:v>
                </c:pt>
                <c:pt idx="126">
                  <c:v>0.24635699999999999</c:v>
                </c:pt>
                <c:pt idx="127">
                  <c:v>0.21359</c:v>
                </c:pt>
                <c:pt idx="128">
                  <c:v>0.177063</c:v>
                </c:pt>
                <c:pt idx="129">
                  <c:v>0.17097699999999999</c:v>
                </c:pt>
                <c:pt idx="130">
                  <c:v>0.12132999999999999</c:v>
                </c:pt>
                <c:pt idx="131">
                  <c:v>8.9346999999999996E-2</c:v>
                </c:pt>
                <c:pt idx="132">
                  <c:v>0.25626599999999999</c:v>
                </c:pt>
                <c:pt idx="133">
                  <c:v>0.470605</c:v>
                </c:pt>
                <c:pt idx="134">
                  <c:v>0.67642500000000005</c:v>
                </c:pt>
                <c:pt idx="135">
                  <c:v>0.793215</c:v>
                </c:pt>
                <c:pt idx="136">
                  <c:v>0.83351699999999995</c:v>
                </c:pt>
                <c:pt idx="137">
                  <c:v>0.82852199999999998</c:v>
                </c:pt>
                <c:pt idx="138">
                  <c:v>0.77898500000000004</c:v>
                </c:pt>
                <c:pt idx="139">
                  <c:v>0.67745100000000003</c:v>
                </c:pt>
                <c:pt idx="140">
                  <c:v>0.52404099999999998</c:v>
                </c:pt>
                <c:pt idx="141">
                  <c:v>0.35658000000000001</c:v>
                </c:pt>
                <c:pt idx="142">
                  <c:v>0.32537300000000002</c:v>
                </c:pt>
                <c:pt idx="143">
                  <c:v>7.6481999999999994E-2</c:v>
                </c:pt>
                <c:pt idx="144">
                  <c:v>8.3109000000000002E-2</c:v>
                </c:pt>
                <c:pt idx="145">
                  <c:v>0.19040399999999999</c:v>
                </c:pt>
                <c:pt idx="146">
                  <c:v>0.299674</c:v>
                </c:pt>
                <c:pt idx="147">
                  <c:v>0.40368999999999999</c:v>
                </c:pt>
                <c:pt idx="148">
                  <c:v>0.47366999999999998</c:v>
                </c:pt>
                <c:pt idx="149">
                  <c:v>0.48365999999999998</c:v>
                </c:pt>
                <c:pt idx="150">
                  <c:v>0.44747199999999998</c:v>
                </c:pt>
                <c:pt idx="151">
                  <c:v>0.344445</c:v>
                </c:pt>
                <c:pt idx="152">
                  <c:v>0.17095399999999999</c:v>
                </c:pt>
                <c:pt idx="153">
                  <c:v>-3.3078000000000003E-2</c:v>
                </c:pt>
                <c:pt idx="154">
                  <c:v>-0.15668099999999999</c:v>
                </c:pt>
                <c:pt idx="155">
                  <c:v>-0.18224199999999999</c:v>
                </c:pt>
                <c:pt idx="156">
                  <c:v>-0.155611</c:v>
                </c:pt>
                <c:pt idx="157">
                  <c:v>-3.3530999999999998E-2</c:v>
                </c:pt>
                <c:pt idx="158">
                  <c:v>7.5130000000000002E-2</c:v>
                </c:pt>
                <c:pt idx="159">
                  <c:v>0.139652</c:v>
                </c:pt>
                <c:pt idx="160">
                  <c:v>0.154451</c:v>
                </c:pt>
                <c:pt idx="161">
                  <c:v>0.11458699999999999</c:v>
                </c:pt>
                <c:pt idx="162">
                  <c:v>8.4530000000000004E-3</c:v>
                </c:pt>
                <c:pt idx="163">
                  <c:v>-0.132966</c:v>
                </c:pt>
                <c:pt idx="164">
                  <c:v>-0.281667</c:v>
                </c:pt>
                <c:pt idx="165">
                  <c:v>-0.43567499999999998</c:v>
                </c:pt>
                <c:pt idx="166">
                  <c:v>-0.39341399999999999</c:v>
                </c:pt>
                <c:pt idx="167">
                  <c:v>-0.25089699999999998</c:v>
                </c:pt>
                <c:pt idx="168">
                  <c:v>-0.21840899999999999</c:v>
                </c:pt>
                <c:pt idx="169">
                  <c:v>-5.8313999999999998E-2</c:v>
                </c:pt>
                <c:pt idx="170">
                  <c:v>6.3615000000000005E-2</c:v>
                </c:pt>
                <c:pt idx="171">
                  <c:v>0.112841</c:v>
                </c:pt>
                <c:pt idx="172">
                  <c:v>0.11310199999999999</c:v>
                </c:pt>
                <c:pt idx="173">
                  <c:v>7.9320000000000002E-2</c:v>
                </c:pt>
                <c:pt idx="174">
                  <c:v>5.7300000000000005E-4</c:v>
                </c:pt>
                <c:pt idx="175">
                  <c:v>-0.108333</c:v>
                </c:pt>
                <c:pt idx="176">
                  <c:v>-0.217976</c:v>
                </c:pt>
                <c:pt idx="177">
                  <c:v>-0.10856</c:v>
                </c:pt>
                <c:pt idx="178">
                  <c:v>0.124193</c:v>
                </c:pt>
                <c:pt idx="179">
                  <c:v>0.30808400000000002</c:v>
                </c:pt>
                <c:pt idx="180">
                  <c:v>0.41192400000000001</c:v>
                </c:pt>
                <c:pt idx="181">
                  <c:v>0.43787100000000001</c:v>
                </c:pt>
                <c:pt idx="182">
                  <c:v>0.49241000000000001</c:v>
                </c:pt>
                <c:pt idx="183">
                  <c:v>0.50307800000000003</c:v>
                </c:pt>
                <c:pt idx="184">
                  <c:v>0.46783599999999997</c:v>
                </c:pt>
                <c:pt idx="185">
                  <c:v>0.38854699999999998</c:v>
                </c:pt>
                <c:pt idx="186">
                  <c:v>0.27396300000000001</c:v>
                </c:pt>
                <c:pt idx="187">
                  <c:v>0.133802</c:v>
                </c:pt>
                <c:pt idx="188">
                  <c:v>0.14142199999999999</c:v>
                </c:pt>
                <c:pt idx="189">
                  <c:v>0.34350799999999998</c:v>
                </c:pt>
                <c:pt idx="190">
                  <c:v>0.52734899999999996</c:v>
                </c:pt>
                <c:pt idx="191">
                  <c:v>0.68267299999999997</c:v>
                </c:pt>
                <c:pt idx="192">
                  <c:v>0.76538799999999996</c:v>
                </c:pt>
                <c:pt idx="193">
                  <c:v>0.79540999999999995</c:v>
                </c:pt>
                <c:pt idx="194">
                  <c:v>0.803593</c:v>
                </c:pt>
                <c:pt idx="195">
                  <c:v>0.80803599999999998</c:v>
                </c:pt>
                <c:pt idx="196">
                  <c:v>0.77019800000000005</c:v>
                </c:pt>
                <c:pt idx="197">
                  <c:v>0.67032899999999995</c:v>
                </c:pt>
                <c:pt idx="198">
                  <c:v>0.51235600000000003</c:v>
                </c:pt>
                <c:pt idx="199">
                  <c:v>0.32842300000000002</c:v>
                </c:pt>
                <c:pt idx="200">
                  <c:v>0.101968</c:v>
                </c:pt>
                <c:pt idx="201">
                  <c:v>-9.6764000000000003E-2</c:v>
                </c:pt>
                <c:pt idx="202">
                  <c:v>-4.7742E-2</c:v>
                </c:pt>
                <c:pt idx="203">
                  <c:v>1.9392E-2</c:v>
                </c:pt>
                <c:pt idx="204">
                  <c:v>7.0394999999999999E-2</c:v>
                </c:pt>
                <c:pt idx="205">
                  <c:v>9.7734000000000001E-2</c:v>
                </c:pt>
                <c:pt idx="206">
                  <c:v>8.4131999999999998E-2</c:v>
                </c:pt>
                <c:pt idx="207">
                  <c:v>8.0102999999999994E-2</c:v>
                </c:pt>
                <c:pt idx="208">
                  <c:v>2.1335E-2</c:v>
                </c:pt>
                <c:pt idx="209">
                  <c:v>-7.7826000000000006E-2</c:v>
                </c:pt>
                <c:pt idx="210">
                  <c:v>-0.23030800000000001</c:v>
                </c:pt>
                <c:pt idx="211">
                  <c:v>-0.39783299999999999</c:v>
                </c:pt>
                <c:pt idx="212">
                  <c:v>-0.37419999999999998</c:v>
                </c:pt>
                <c:pt idx="213">
                  <c:v>-0.24087700000000001</c:v>
                </c:pt>
                <c:pt idx="214">
                  <c:v>-8.9566000000000007E-2</c:v>
                </c:pt>
                <c:pt idx="215">
                  <c:v>2.2849000000000001E-2</c:v>
                </c:pt>
                <c:pt idx="216">
                  <c:v>7.9625000000000001E-2</c:v>
                </c:pt>
                <c:pt idx="217">
                  <c:v>7.8861000000000001E-2</c:v>
                </c:pt>
                <c:pt idx="218">
                  <c:v>9.077E-3</c:v>
                </c:pt>
                <c:pt idx="219">
                  <c:v>-7.3164000000000007E-2</c:v>
                </c:pt>
                <c:pt idx="220">
                  <c:v>-9.9529999999999993E-2</c:v>
                </c:pt>
                <c:pt idx="221">
                  <c:v>-0.22212100000000001</c:v>
                </c:pt>
                <c:pt idx="222">
                  <c:v>-0.31773899999999999</c:v>
                </c:pt>
                <c:pt idx="223">
                  <c:v>-0.156695</c:v>
                </c:pt>
                <c:pt idx="224">
                  <c:v>2.5982000000000002E-2</c:v>
                </c:pt>
                <c:pt idx="225">
                  <c:v>0.17958199999999999</c:v>
                </c:pt>
                <c:pt idx="226">
                  <c:v>0.29649799999999998</c:v>
                </c:pt>
                <c:pt idx="227">
                  <c:v>0.36228300000000002</c:v>
                </c:pt>
                <c:pt idx="228">
                  <c:v>0.37556400000000001</c:v>
                </c:pt>
                <c:pt idx="229">
                  <c:v>0.32642399999999999</c:v>
                </c:pt>
                <c:pt idx="230">
                  <c:v>0.24302499999999999</c:v>
                </c:pt>
                <c:pt idx="231">
                  <c:v>0.15296899999999999</c:v>
                </c:pt>
                <c:pt idx="232">
                  <c:v>0.14252699999999999</c:v>
                </c:pt>
                <c:pt idx="233">
                  <c:v>0.13891400000000001</c:v>
                </c:pt>
                <c:pt idx="234">
                  <c:v>0.19861000000000001</c:v>
                </c:pt>
                <c:pt idx="235">
                  <c:v>0.33749000000000001</c:v>
                </c:pt>
                <c:pt idx="236">
                  <c:v>0.52199899999999999</c:v>
                </c:pt>
                <c:pt idx="237">
                  <c:v>0.65146000000000004</c:v>
                </c:pt>
                <c:pt idx="238">
                  <c:v>0.71765800000000002</c:v>
                </c:pt>
                <c:pt idx="239">
                  <c:v>0.745058</c:v>
                </c:pt>
                <c:pt idx="240">
                  <c:v>0.73908799999999997</c:v>
                </c:pt>
                <c:pt idx="241">
                  <c:v>0.68171400000000004</c:v>
                </c:pt>
                <c:pt idx="242">
                  <c:v>0.54667699999999997</c:v>
                </c:pt>
                <c:pt idx="243">
                  <c:v>0.38587100000000002</c:v>
                </c:pt>
                <c:pt idx="244">
                  <c:v>0.28872500000000001</c:v>
                </c:pt>
                <c:pt idx="245">
                  <c:v>0.23883499999999999</c:v>
                </c:pt>
                <c:pt idx="246">
                  <c:v>0.22025900000000001</c:v>
                </c:pt>
                <c:pt idx="247">
                  <c:v>0.16727300000000001</c:v>
                </c:pt>
                <c:pt idx="248">
                  <c:v>0.28256300000000001</c:v>
                </c:pt>
                <c:pt idx="249">
                  <c:v>0.362041</c:v>
                </c:pt>
                <c:pt idx="250">
                  <c:v>0.41501700000000002</c:v>
                </c:pt>
                <c:pt idx="251">
                  <c:v>0.41091</c:v>
                </c:pt>
                <c:pt idx="252">
                  <c:v>0.36373899999999998</c:v>
                </c:pt>
                <c:pt idx="253">
                  <c:v>0.26181300000000002</c:v>
                </c:pt>
                <c:pt idx="254">
                  <c:v>0.117212</c:v>
                </c:pt>
                <c:pt idx="255">
                  <c:v>-6.5865999999999994E-2</c:v>
                </c:pt>
                <c:pt idx="256">
                  <c:v>-0.205654</c:v>
                </c:pt>
                <c:pt idx="257">
                  <c:v>-0.12720100000000001</c:v>
                </c:pt>
                <c:pt idx="258">
                  <c:v>-4.0030000000000003E-2</c:v>
                </c:pt>
                <c:pt idx="259">
                  <c:v>-5.1799999999999997E-3</c:v>
                </c:pt>
                <c:pt idx="260">
                  <c:v>8.0113000000000004E-2</c:v>
                </c:pt>
                <c:pt idx="261">
                  <c:v>0.13342200000000001</c:v>
                </c:pt>
                <c:pt idx="262">
                  <c:v>0.141682</c:v>
                </c:pt>
                <c:pt idx="263">
                  <c:v>9.0285000000000004E-2</c:v>
                </c:pt>
                <c:pt idx="264">
                  <c:v>1.4224000000000001E-2</c:v>
                </c:pt>
                <c:pt idx="265">
                  <c:v>-8.7207999999999994E-2</c:v>
                </c:pt>
                <c:pt idx="266">
                  <c:v>-0.20640700000000001</c:v>
                </c:pt>
                <c:pt idx="267">
                  <c:v>-0.14472499999999999</c:v>
                </c:pt>
                <c:pt idx="268">
                  <c:v>9.3081999999999998E-2</c:v>
                </c:pt>
                <c:pt idx="269">
                  <c:v>0.28957500000000003</c:v>
                </c:pt>
                <c:pt idx="270">
                  <c:v>0.46015299999999998</c:v>
                </c:pt>
                <c:pt idx="271">
                  <c:v>0.53365300000000004</c:v>
                </c:pt>
                <c:pt idx="272">
                  <c:v>0.56513500000000005</c:v>
                </c:pt>
                <c:pt idx="273">
                  <c:v>0.59077500000000005</c:v>
                </c:pt>
                <c:pt idx="274">
                  <c:v>0.59653</c:v>
                </c:pt>
                <c:pt idx="275">
                  <c:v>0.55359899999999995</c:v>
                </c:pt>
                <c:pt idx="276">
                  <c:v>0.44930199999999998</c:v>
                </c:pt>
                <c:pt idx="277">
                  <c:v>0.31138199999999999</c:v>
                </c:pt>
                <c:pt idx="278">
                  <c:v>0.146039</c:v>
                </c:pt>
                <c:pt idx="279">
                  <c:v>-3.8144999999999998E-2</c:v>
                </c:pt>
                <c:pt idx="280">
                  <c:v>-0.16911899999999999</c:v>
                </c:pt>
                <c:pt idx="281">
                  <c:v>-4.8197999999999998E-2</c:v>
                </c:pt>
                <c:pt idx="282">
                  <c:v>3.8057000000000001E-2</c:v>
                </c:pt>
                <c:pt idx="283">
                  <c:v>0.102952</c:v>
                </c:pt>
                <c:pt idx="284">
                  <c:v>0.121713</c:v>
                </c:pt>
                <c:pt idx="285">
                  <c:v>0.13030700000000001</c:v>
                </c:pt>
                <c:pt idx="286">
                  <c:v>9.9719000000000002E-2</c:v>
                </c:pt>
                <c:pt idx="287">
                  <c:v>1.0737E-2</c:v>
                </c:pt>
                <c:pt idx="288">
                  <c:v>-0.11464299999999999</c:v>
                </c:pt>
                <c:pt idx="289">
                  <c:v>-0.27819100000000002</c:v>
                </c:pt>
                <c:pt idx="290">
                  <c:v>-0.40629999999999999</c:v>
                </c:pt>
                <c:pt idx="291">
                  <c:v>-0.213505</c:v>
                </c:pt>
                <c:pt idx="292">
                  <c:v>-3.2391000000000003E-2</c:v>
                </c:pt>
                <c:pt idx="293">
                  <c:v>0.106115</c:v>
                </c:pt>
                <c:pt idx="294">
                  <c:v>0.20544399999999999</c:v>
                </c:pt>
                <c:pt idx="295">
                  <c:v>0.26341399999999998</c:v>
                </c:pt>
                <c:pt idx="296">
                  <c:v>0.277729</c:v>
                </c:pt>
                <c:pt idx="297">
                  <c:v>0.25530900000000001</c:v>
                </c:pt>
                <c:pt idx="298">
                  <c:v>0.244343</c:v>
                </c:pt>
                <c:pt idx="299">
                  <c:v>0.108228</c:v>
                </c:pt>
                <c:pt idx="300">
                  <c:v>-6.2808000000000003E-2</c:v>
                </c:pt>
                <c:pt idx="301">
                  <c:v>-0.26326500000000003</c:v>
                </c:pt>
                <c:pt idx="302">
                  <c:v>-0.37883800000000001</c:v>
                </c:pt>
                <c:pt idx="303">
                  <c:v>-0.212478</c:v>
                </c:pt>
                <c:pt idx="304">
                  <c:v>-7.1707999999999994E-2</c:v>
                </c:pt>
                <c:pt idx="305">
                  <c:v>2.5749999999999999E-2</c:v>
                </c:pt>
                <c:pt idx="306">
                  <c:v>6.9783999999999999E-2</c:v>
                </c:pt>
                <c:pt idx="307">
                  <c:v>6.9776000000000005E-2</c:v>
                </c:pt>
                <c:pt idx="308">
                  <c:v>2.3262999999999999E-2</c:v>
                </c:pt>
                <c:pt idx="309">
                  <c:v>-6.5300999999999998E-2</c:v>
                </c:pt>
                <c:pt idx="310">
                  <c:v>-0.11801</c:v>
                </c:pt>
                <c:pt idx="311">
                  <c:v>-0.14549500000000001</c:v>
                </c:pt>
                <c:pt idx="312">
                  <c:v>-0.16294800000000001</c:v>
                </c:pt>
                <c:pt idx="313">
                  <c:v>7.2849999999999998E-2</c:v>
                </c:pt>
                <c:pt idx="314">
                  <c:v>0.31899699999999998</c:v>
                </c:pt>
                <c:pt idx="315">
                  <c:v>0.49586400000000003</c:v>
                </c:pt>
                <c:pt idx="316">
                  <c:v>0.604159</c:v>
                </c:pt>
                <c:pt idx="317">
                  <c:v>0.65694699999999995</c:v>
                </c:pt>
                <c:pt idx="318">
                  <c:v>0.664412</c:v>
                </c:pt>
                <c:pt idx="319">
                  <c:v>0.61687800000000004</c:v>
                </c:pt>
                <c:pt idx="320">
                  <c:v>0.51526700000000003</c:v>
                </c:pt>
                <c:pt idx="321">
                  <c:v>0.36191800000000002</c:v>
                </c:pt>
                <c:pt idx="322">
                  <c:v>0.162463</c:v>
                </c:pt>
                <c:pt idx="323">
                  <c:v>2.5350000000000001E-2</c:v>
                </c:pt>
                <c:pt idx="324">
                  <c:v>-5.0778999999999998E-2</c:v>
                </c:pt>
                <c:pt idx="325">
                  <c:v>1.575E-3</c:v>
                </c:pt>
                <c:pt idx="326">
                  <c:v>0.141954</c:v>
                </c:pt>
                <c:pt idx="327">
                  <c:v>0.24724599999999999</c:v>
                </c:pt>
                <c:pt idx="328">
                  <c:v>0.33761099999999999</c:v>
                </c:pt>
                <c:pt idx="329">
                  <c:v>0.37385600000000002</c:v>
                </c:pt>
                <c:pt idx="330">
                  <c:v>0.35743799999999998</c:v>
                </c:pt>
                <c:pt idx="331">
                  <c:v>0.28593200000000002</c:v>
                </c:pt>
                <c:pt idx="332">
                  <c:v>0.15486</c:v>
                </c:pt>
                <c:pt idx="333">
                  <c:v>-1.4E-2</c:v>
                </c:pt>
                <c:pt idx="334">
                  <c:v>-0.22175300000000001</c:v>
                </c:pt>
                <c:pt idx="335">
                  <c:v>-0.42762899999999998</c:v>
                </c:pt>
                <c:pt idx="336">
                  <c:v>-0.41703299999999999</c:v>
                </c:pt>
                <c:pt idx="337">
                  <c:v>-0.41077599999999997</c:v>
                </c:pt>
                <c:pt idx="338">
                  <c:v>-0.29174499999999998</c:v>
                </c:pt>
                <c:pt idx="339">
                  <c:v>-0.199688</c:v>
                </c:pt>
                <c:pt idx="340">
                  <c:v>-0.12848899999999999</c:v>
                </c:pt>
                <c:pt idx="341">
                  <c:v>-9.8407999999999995E-2</c:v>
                </c:pt>
                <c:pt idx="342">
                  <c:v>-0.12646399999999999</c:v>
                </c:pt>
                <c:pt idx="343">
                  <c:v>-0.18410799999999999</c:v>
                </c:pt>
                <c:pt idx="344">
                  <c:v>-0.27044099999999999</c:v>
                </c:pt>
                <c:pt idx="345">
                  <c:v>-0.31790299999999999</c:v>
                </c:pt>
                <c:pt idx="346">
                  <c:v>-0.18124000000000001</c:v>
                </c:pt>
                <c:pt idx="347">
                  <c:v>1.9383999999999998E-2</c:v>
                </c:pt>
                <c:pt idx="348">
                  <c:v>0.18545800000000001</c:v>
                </c:pt>
                <c:pt idx="349">
                  <c:v>0.25456699999999999</c:v>
                </c:pt>
                <c:pt idx="350">
                  <c:v>0.29793399999999998</c:v>
                </c:pt>
                <c:pt idx="351">
                  <c:v>0.358792</c:v>
                </c:pt>
                <c:pt idx="352">
                  <c:v>0.38197500000000001</c:v>
                </c:pt>
                <c:pt idx="353">
                  <c:v>0.360738</c:v>
                </c:pt>
                <c:pt idx="354">
                  <c:v>0.30213600000000002</c:v>
                </c:pt>
                <c:pt idx="355">
                  <c:v>0.20474000000000001</c:v>
                </c:pt>
                <c:pt idx="356">
                  <c:v>5.9286999999999999E-2</c:v>
                </c:pt>
                <c:pt idx="357">
                  <c:v>-3.603E-2</c:v>
                </c:pt>
                <c:pt idx="358">
                  <c:v>0.13465099999999999</c:v>
                </c:pt>
                <c:pt idx="359">
                  <c:v>0.307118</c:v>
                </c:pt>
                <c:pt idx="360">
                  <c:v>0.47018900000000002</c:v>
                </c:pt>
                <c:pt idx="361">
                  <c:v>0.59572999999999998</c:v>
                </c:pt>
                <c:pt idx="362">
                  <c:v>0.60705399999999998</c:v>
                </c:pt>
                <c:pt idx="363">
                  <c:v>0.61459799999999998</c:v>
                </c:pt>
                <c:pt idx="364">
                  <c:v>0.59795799999999999</c:v>
                </c:pt>
                <c:pt idx="365">
                  <c:v>0.54299900000000001</c:v>
                </c:pt>
                <c:pt idx="366">
                  <c:v>0.45147799999999999</c:v>
                </c:pt>
                <c:pt idx="367">
                  <c:v>0.332179</c:v>
                </c:pt>
                <c:pt idx="368">
                  <c:v>0.216082</c:v>
                </c:pt>
                <c:pt idx="369">
                  <c:v>0.166154</c:v>
                </c:pt>
                <c:pt idx="370">
                  <c:v>0.19581499999999999</c:v>
                </c:pt>
                <c:pt idx="371">
                  <c:v>0.30372399999999999</c:v>
                </c:pt>
                <c:pt idx="372">
                  <c:v>0.40913899999999997</c:v>
                </c:pt>
                <c:pt idx="373">
                  <c:v>0.45846700000000001</c:v>
                </c:pt>
                <c:pt idx="374">
                  <c:v>0.46216400000000002</c:v>
                </c:pt>
                <c:pt idx="375">
                  <c:v>0.433695</c:v>
                </c:pt>
                <c:pt idx="376">
                  <c:v>0.413572</c:v>
                </c:pt>
                <c:pt idx="377">
                  <c:v>0.32186300000000001</c:v>
                </c:pt>
                <c:pt idx="378">
                  <c:v>0.18986900000000001</c:v>
                </c:pt>
                <c:pt idx="379">
                  <c:v>2.0804E-2</c:v>
                </c:pt>
                <c:pt idx="380">
                  <c:v>-8.3963999999999997E-2</c:v>
                </c:pt>
                <c:pt idx="381">
                  <c:v>5.4219999999999997E-3</c:v>
                </c:pt>
                <c:pt idx="382">
                  <c:v>0.10599699999999999</c:v>
                </c:pt>
                <c:pt idx="383">
                  <c:v>0.20714399999999999</c:v>
                </c:pt>
                <c:pt idx="384">
                  <c:v>0.29791699999999999</c:v>
                </c:pt>
                <c:pt idx="385">
                  <c:v>0.35901100000000002</c:v>
                </c:pt>
                <c:pt idx="386">
                  <c:v>0.339424</c:v>
                </c:pt>
                <c:pt idx="387">
                  <c:v>0.26574700000000001</c:v>
                </c:pt>
                <c:pt idx="388">
                  <c:v>0.215008</c:v>
                </c:pt>
                <c:pt idx="389">
                  <c:v>0.176979</c:v>
                </c:pt>
                <c:pt idx="390">
                  <c:v>8.5958999999999994E-2</c:v>
                </c:pt>
                <c:pt idx="391">
                  <c:v>9.3579999999999997E-2</c:v>
                </c:pt>
                <c:pt idx="392">
                  <c:v>0.27549000000000001</c:v>
                </c:pt>
                <c:pt idx="393">
                  <c:v>0.46724399999999999</c:v>
                </c:pt>
                <c:pt idx="394">
                  <c:v>0.62754299999999996</c:v>
                </c:pt>
                <c:pt idx="395">
                  <c:v>0.72683600000000004</c:v>
                </c:pt>
                <c:pt idx="396">
                  <c:v>0.76202599999999998</c:v>
                </c:pt>
                <c:pt idx="397">
                  <c:v>0.75892099999999996</c:v>
                </c:pt>
                <c:pt idx="398">
                  <c:v>0.71226100000000003</c:v>
                </c:pt>
                <c:pt idx="399">
                  <c:v>0.62235700000000005</c:v>
                </c:pt>
                <c:pt idx="400">
                  <c:v>0.49892799999999998</c:v>
                </c:pt>
                <c:pt idx="401">
                  <c:v>0.42559399999999997</c:v>
                </c:pt>
                <c:pt idx="402">
                  <c:v>0.36734299999999998</c:v>
                </c:pt>
                <c:pt idx="403">
                  <c:v>0.29051399999999999</c:v>
                </c:pt>
                <c:pt idx="404">
                  <c:v>0.28926400000000002</c:v>
                </c:pt>
                <c:pt idx="405">
                  <c:v>0.39044600000000002</c:v>
                </c:pt>
                <c:pt idx="406">
                  <c:v>0.49711699999999998</c:v>
                </c:pt>
                <c:pt idx="407">
                  <c:v>0.57442899999999997</c:v>
                </c:pt>
                <c:pt idx="408">
                  <c:v>0.607097</c:v>
                </c:pt>
                <c:pt idx="409">
                  <c:v>0.58406400000000003</c:v>
                </c:pt>
                <c:pt idx="410">
                  <c:v>0.51130100000000001</c:v>
                </c:pt>
                <c:pt idx="411">
                  <c:v>0.40826099999999999</c:v>
                </c:pt>
                <c:pt idx="412">
                  <c:v>0.28508899999999998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61-43BD-BE52-ACBA3DEAD7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3448784"/>
        <c:axId val="713449440"/>
      </c:lineChart>
      <c:catAx>
        <c:axId val="7134487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3449440"/>
        <c:crosses val="autoZero"/>
        <c:auto val="1"/>
        <c:lblAlgn val="ctr"/>
        <c:lblOffset val="100"/>
        <c:noMultiLvlLbl val="0"/>
      </c:catAx>
      <c:valAx>
        <c:axId val="71344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3448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'3-osa-planar-rez-30'!$B$4:$B$417</c:f>
              <c:numCache>
                <c:formatCode>General</c:formatCode>
                <c:ptCount val="414"/>
                <c:pt idx="0">
                  <c:v>1.0716190000000001</c:v>
                </c:pt>
                <c:pt idx="1">
                  <c:v>1.0685910000000001</c:v>
                </c:pt>
                <c:pt idx="2">
                  <c:v>1.0148299999999999</c:v>
                </c:pt>
                <c:pt idx="3">
                  <c:v>0.86637699999999995</c:v>
                </c:pt>
                <c:pt idx="4">
                  <c:v>0.70652899999999996</c:v>
                </c:pt>
                <c:pt idx="5">
                  <c:v>0.54407000000000005</c:v>
                </c:pt>
                <c:pt idx="6">
                  <c:v>0.53434999999999999</c:v>
                </c:pt>
                <c:pt idx="7">
                  <c:v>0.60123000000000004</c:v>
                </c:pt>
                <c:pt idx="8">
                  <c:v>0.73994700000000002</c:v>
                </c:pt>
                <c:pt idx="9">
                  <c:v>0.877807</c:v>
                </c:pt>
                <c:pt idx="10">
                  <c:v>0.98301099999999997</c:v>
                </c:pt>
                <c:pt idx="11">
                  <c:v>1.029434</c:v>
                </c:pt>
                <c:pt idx="12">
                  <c:v>1.030106</c:v>
                </c:pt>
                <c:pt idx="13">
                  <c:v>1.0336209999999999</c:v>
                </c:pt>
                <c:pt idx="14">
                  <c:v>1.012114</c:v>
                </c:pt>
                <c:pt idx="15">
                  <c:v>0.95224600000000004</c:v>
                </c:pt>
                <c:pt idx="16">
                  <c:v>0.85009699999999999</c:v>
                </c:pt>
                <c:pt idx="17">
                  <c:v>0.80394399999999999</c:v>
                </c:pt>
                <c:pt idx="18">
                  <c:v>1.0101830000000001</c:v>
                </c:pt>
                <c:pt idx="19">
                  <c:v>1.3564210000000001</c:v>
                </c:pt>
                <c:pt idx="20">
                  <c:v>1.587264</c:v>
                </c:pt>
                <c:pt idx="21">
                  <c:v>1.706297</c:v>
                </c:pt>
                <c:pt idx="22">
                  <c:v>1.7751030000000001</c:v>
                </c:pt>
                <c:pt idx="23">
                  <c:v>1.8154380000000001</c:v>
                </c:pt>
                <c:pt idx="24">
                  <c:v>1.827682</c:v>
                </c:pt>
                <c:pt idx="25">
                  <c:v>1.8280419999999999</c:v>
                </c:pt>
                <c:pt idx="26">
                  <c:v>1.8053570000000001</c:v>
                </c:pt>
                <c:pt idx="27">
                  <c:v>1.7404379999999999</c:v>
                </c:pt>
                <c:pt idx="28">
                  <c:v>1.6112519999999999</c:v>
                </c:pt>
                <c:pt idx="29">
                  <c:v>1.4319839999999999</c:v>
                </c:pt>
                <c:pt idx="30">
                  <c:v>1.225584</c:v>
                </c:pt>
                <c:pt idx="31">
                  <c:v>1.1173439999999999</c:v>
                </c:pt>
                <c:pt idx="32">
                  <c:v>1.1938059999999999</c:v>
                </c:pt>
                <c:pt idx="33">
                  <c:v>1.333296</c:v>
                </c:pt>
                <c:pt idx="34">
                  <c:v>1.4510099999999999</c:v>
                </c:pt>
                <c:pt idx="35">
                  <c:v>1.528284</c:v>
                </c:pt>
                <c:pt idx="36">
                  <c:v>1.5715410000000001</c:v>
                </c:pt>
                <c:pt idx="37">
                  <c:v>1.562532</c:v>
                </c:pt>
                <c:pt idx="38">
                  <c:v>1.5621290000000001</c:v>
                </c:pt>
                <c:pt idx="39">
                  <c:v>1.490362</c:v>
                </c:pt>
                <c:pt idx="40">
                  <c:v>1.397092</c:v>
                </c:pt>
                <c:pt idx="41">
                  <c:v>1.2685979999999999</c:v>
                </c:pt>
                <c:pt idx="42">
                  <c:v>1.1198809999999999</c:v>
                </c:pt>
                <c:pt idx="43">
                  <c:v>1.048443</c:v>
                </c:pt>
                <c:pt idx="44">
                  <c:v>1.1864330000000001</c:v>
                </c:pt>
                <c:pt idx="45">
                  <c:v>1.4216009999999999</c:v>
                </c:pt>
                <c:pt idx="46">
                  <c:v>1.5866990000000001</c:v>
                </c:pt>
                <c:pt idx="47">
                  <c:v>1.690229</c:v>
                </c:pt>
                <c:pt idx="48">
                  <c:v>1.7491509999999999</c:v>
                </c:pt>
                <c:pt idx="49">
                  <c:v>1.7780879999999999</c:v>
                </c:pt>
                <c:pt idx="50">
                  <c:v>1.7733019999999999</c:v>
                </c:pt>
                <c:pt idx="51">
                  <c:v>1.773012</c:v>
                </c:pt>
                <c:pt idx="52">
                  <c:v>1.7282839999999999</c:v>
                </c:pt>
                <c:pt idx="53">
                  <c:v>1.619626</c:v>
                </c:pt>
                <c:pt idx="54">
                  <c:v>1.4730110000000001</c:v>
                </c:pt>
                <c:pt idx="55">
                  <c:v>1.3022590000000001</c:v>
                </c:pt>
                <c:pt idx="56">
                  <c:v>1.1658230000000001</c:v>
                </c:pt>
                <c:pt idx="57">
                  <c:v>1.173216</c:v>
                </c:pt>
                <c:pt idx="58">
                  <c:v>1.391885</c:v>
                </c:pt>
                <c:pt idx="59">
                  <c:v>1.5560560000000001</c:v>
                </c:pt>
                <c:pt idx="60">
                  <c:v>1.673489</c:v>
                </c:pt>
                <c:pt idx="61">
                  <c:v>1.7333190000000001</c:v>
                </c:pt>
                <c:pt idx="62">
                  <c:v>1.7408840000000001</c:v>
                </c:pt>
                <c:pt idx="63">
                  <c:v>1.7342519999999999</c:v>
                </c:pt>
                <c:pt idx="64">
                  <c:v>1.7337419999999999</c:v>
                </c:pt>
                <c:pt idx="65">
                  <c:v>1.664811</c:v>
                </c:pt>
                <c:pt idx="66">
                  <c:v>1.5529120000000001</c:v>
                </c:pt>
                <c:pt idx="67">
                  <c:v>1.41605</c:v>
                </c:pt>
                <c:pt idx="68">
                  <c:v>1.235598</c:v>
                </c:pt>
                <c:pt idx="69">
                  <c:v>1.107499</c:v>
                </c:pt>
                <c:pt idx="70">
                  <c:v>1.1694990000000001</c:v>
                </c:pt>
                <c:pt idx="71">
                  <c:v>1.4202790000000001</c:v>
                </c:pt>
                <c:pt idx="72">
                  <c:v>1.6228689999999999</c:v>
                </c:pt>
                <c:pt idx="73">
                  <c:v>1.7420990000000001</c:v>
                </c:pt>
                <c:pt idx="74">
                  <c:v>1.80017</c:v>
                </c:pt>
                <c:pt idx="75">
                  <c:v>1.824886</c:v>
                </c:pt>
                <c:pt idx="76">
                  <c:v>1.827013</c:v>
                </c:pt>
                <c:pt idx="77">
                  <c:v>1.8272120000000001</c:v>
                </c:pt>
                <c:pt idx="78">
                  <c:v>1.788117</c:v>
                </c:pt>
                <c:pt idx="79">
                  <c:v>1.667219</c:v>
                </c:pt>
                <c:pt idx="80">
                  <c:v>1.492019</c:v>
                </c:pt>
                <c:pt idx="81">
                  <c:v>1.286942</c:v>
                </c:pt>
                <c:pt idx="82">
                  <c:v>1.174051</c:v>
                </c:pt>
                <c:pt idx="83">
                  <c:v>1.2096629999999999</c:v>
                </c:pt>
                <c:pt idx="84">
                  <c:v>1.336087</c:v>
                </c:pt>
                <c:pt idx="85">
                  <c:v>1.4895890000000001</c:v>
                </c:pt>
                <c:pt idx="86">
                  <c:v>1.5971649999999999</c:v>
                </c:pt>
                <c:pt idx="87">
                  <c:v>1.6554390000000001</c:v>
                </c:pt>
                <c:pt idx="88">
                  <c:v>1.678828</c:v>
                </c:pt>
                <c:pt idx="89">
                  <c:v>1.672661</c:v>
                </c:pt>
                <c:pt idx="90">
                  <c:v>1.671977</c:v>
                </c:pt>
                <c:pt idx="91">
                  <c:v>1.630558</c:v>
                </c:pt>
                <c:pt idx="92">
                  <c:v>1.5007680000000001</c:v>
                </c:pt>
                <c:pt idx="93">
                  <c:v>1.3300940000000001</c:v>
                </c:pt>
                <c:pt idx="94">
                  <c:v>1.1386099999999999</c:v>
                </c:pt>
                <c:pt idx="95">
                  <c:v>0.927284</c:v>
                </c:pt>
                <c:pt idx="96">
                  <c:v>0.69974599999999998</c:v>
                </c:pt>
                <c:pt idx="97">
                  <c:v>0.60206400000000004</c:v>
                </c:pt>
                <c:pt idx="98">
                  <c:v>0.69245100000000004</c:v>
                </c:pt>
                <c:pt idx="99">
                  <c:v>0.75910299999999997</c:v>
                </c:pt>
                <c:pt idx="100">
                  <c:v>0.79973000000000005</c:v>
                </c:pt>
                <c:pt idx="101">
                  <c:v>0.80830800000000003</c:v>
                </c:pt>
                <c:pt idx="102">
                  <c:v>0.76087800000000005</c:v>
                </c:pt>
                <c:pt idx="103">
                  <c:v>0.75476200000000004</c:v>
                </c:pt>
                <c:pt idx="104">
                  <c:v>0.64312999999999998</c:v>
                </c:pt>
                <c:pt idx="105">
                  <c:v>0.500332</c:v>
                </c:pt>
                <c:pt idx="106">
                  <c:v>0.33641799999999999</c:v>
                </c:pt>
                <c:pt idx="107">
                  <c:v>0.12625400000000001</c:v>
                </c:pt>
                <c:pt idx="108">
                  <c:v>0.15384100000000001</c:v>
                </c:pt>
                <c:pt idx="109">
                  <c:v>0.28885300000000003</c:v>
                </c:pt>
                <c:pt idx="110">
                  <c:v>0.42262499999999997</c:v>
                </c:pt>
                <c:pt idx="111">
                  <c:v>0.52691200000000005</c:v>
                </c:pt>
                <c:pt idx="112">
                  <c:v>0.59203499999999998</c:v>
                </c:pt>
                <c:pt idx="113">
                  <c:v>0.60881799999999997</c:v>
                </c:pt>
                <c:pt idx="114">
                  <c:v>0.58174999999999999</c:v>
                </c:pt>
                <c:pt idx="115">
                  <c:v>0.53161599999999998</c:v>
                </c:pt>
                <c:pt idx="116">
                  <c:v>0.52422299999999999</c:v>
                </c:pt>
                <c:pt idx="117">
                  <c:v>0.444438</c:v>
                </c:pt>
                <c:pt idx="118">
                  <c:v>0.333484</c:v>
                </c:pt>
                <c:pt idx="119">
                  <c:v>0.30992900000000001</c:v>
                </c:pt>
                <c:pt idx="120">
                  <c:v>0</c:v>
                </c:pt>
                <c:pt idx="121">
                  <c:v>0.80761300000000003</c:v>
                </c:pt>
                <c:pt idx="122">
                  <c:v>1.0312269999999999</c:v>
                </c:pt>
                <c:pt idx="123">
                  <c:v>1.160344</c:v>
                </c:pt>
                <c:pt idx="124">
                  <c:v>1.2434149999999999</c:v>
                </c:pt>
                <c:pt idx="125">
                  <c:v>1.2940579999999999</c:v>
                </c:pt>
                <c:pt idx="126">
                  <c:v>1.309232</c:v>
                </c:pt>
                <c:pt idx="127">
                  <c:v>1.2608950000000001</c:v>
                </c:pt>
                <c:pt idx="128">
                  <c:v>1.186167</c:v>
                </c:pt>
                <c:pt idx="129">
                  <c:v>1.1737200000000001</c:v>
                </c:pt>
                <c:pt idx="130">
                  <c:v>1.019879</c:v>
                </c:pt>
                <c:pt idx="131">
                  <c:v>0.85160100000000005</c:v>
                </c:pt>
                <c:pt idx="132">
                  <c:v>0.81073200000000001</c:v>
                </c:pt>
                <c:pt idx="133">
                  <c:v>0.81443600000000005</c:v>
                </c:pt>
                <c:pt idx="134">
                  <c:v>0.90259800000000001</c:v>
                </c:pt>
                <c:pt idx="135">
                  <c:v>1.0435140000000001</c:v>
                </c:pt>
                <c:pt idx="136">
                  <c:v>1.1435379999999999</c:v>
                </c:pt>
                <c:pt idx="137">
                  <c:v>1.2301029999999999</c:v>
                </c:pt>
                <c:pt idx="138">
                  <c:v>1.2596989999999999</c:v>
                </c:pt>
                <c:pt idx="139">
                  <c:v>1.2399500000000001</c:v>
                </c:pt>
                <c:pt idx="140">
                  <c:v>1.188342</c:v>
                </c:pt>
                <c:pt idx="141">
                  <c:v>1.1009329999999999</c:v>
                </c:pt>
                <c:pt idx="142">
                  <c:v>1.0846469999999999</c:v>
                </c:pt>
                <c:pt idx="143">
                  <c:v>0.95254300000000003</c:v>
                </c:pt>
                <c:pt idx="144">
                  <c:v>0.84613899999999997</c:v>
                </c:pt>
                <c:pt idx="145">
                  <c:v>0</c:v>
                </c:pt>
                <c:pt idx="146">
                  <c:v>1.139078</c:v>
                </c:pt>
                <c:pt idx="147">
                  <c:v>1.3354980000000001</c:v>
                </c:pt>
                <c:pt idx="148">
                  <c:v>1.4626189999999999</c:v>
                </c:pt>
                <c:pt idx="149">
                  <c:v>1.558093</c:v>
                </c:pt>
                <c:pt idx="150">
                  <c:v>1.6047070000000001</c:v>
                </c:pt>
                <c:pt idx="151">
                  <c:v>1.6087880000000001</c:v>
                </c:pt>
                <c:pt idx="152">
                  <c:v>1.57457</c:v>
                </c:pt>
                <c:pt idx="153">
                  <c:v>1.4710030000000001</c:v>
                </c:pt>
                <c:pt idx="154">
                  <c:v>1.356139</c:v>
                </c:pt>
                <c:pt idx="155">
                  <c:v>1.332389</c:v>
                </c:pt>
                <c:pt idx="156">
                  <c:v>1.181449</c:v>
                </c:pt>
                <c:pt idx="157">
                  <c:v>1.0104139999999999</c:v>
                </c:pt>
                <c:pt idx="158">
                  <c:v>0.84433599999999998</c:v>
                </c:pt>
                <c:pt idx="159">
                  <c:v>0.74798399999999998</c:v>
                </c:pt>
                <c:pt idx="160">
                  <c:v>0.75269399999999997</c:v>
                </c:pt>
                <c:pt idx="161">
                  <c:v>0.81892299999999996</c:v>
                </c:pt>
                <c:pt idx="162">
                  <c:v>0.87583100000000003</c:v>
                </c:pt>
                <c:pt idx="163">
                  <c:v>0.92649700000000001</c:v>
                </c:pt>
                <c:pt idx="164">
                  <c:v>0.90564599999999995</c:v>
                </c:pt>
                <c:pt idx="165">
                  <c:v>0.83102100000000001</c:v>
                </c:pt>
                <c:pt idx="166">
                  <c:v>0.70286099999999996</c:v>
                </c:pt>
                <c:pt idx="167">
                  <c:v>0.58266099999999998</c:v>
                </c:pt>
                <c:pt idx="168">
                  <c:v>0.55526299999999995</c:v>
                </c:pt>
                <c:pt idx="169">
                  <c:v>0.39620100000000003</c:v>
                </c:pt>
                <c:pt idx="170">
                  <c:v>0.28961900000000002</c:v>
                </c:pt>
                <c:pt idx="171">
                  <c:v>0.37237300000000001</c:v>
                </c:pt>
                <c:pt idx="172">
                  <c:v>0.542713</c:v>
                </c:pt>
                <c:pt idx="173">
                  <c:v>0.71089500000000005</c:v>
                </c:pt>
                <c:pt idx="174">
                  <c:v>0.83172699999999999</c:v>
                </c:pt>
                <c:pt idx="175">
                  <c:v>0.88433700000000004</c:v>
                </c:pt>
                <c:pt idx="176">
                  <c:v>0.89721200000000001</c:v>
                </c:pt>
                <c:pt idx="177">
                  <c:v>0.85156399999999999</c:v>
                </c:pt>
                <c:pt idx="178">
                  <c:v>0.77203100000000002</c:v>
                </c:pt>
                <c:pt idx="179">
                  <c:v>0.65984500000000001</c:v>
                </c:pt>
                <c:pt idx="180">
                  <c:v>0.551651</c:v>
                </c:pt>
                <c:pt idx="181">
                  <c:v>0.52461999999999998</c:v>
                </c:pt>
                <c:pt idx="182">
                  <c:v>0.36016999999999999</c:v>
                </c:pt>
                <c:pt idx="183">
                  <c:v>0.38181999999999999</c:v>
                </c:pt>
                <c:pt idx="184">
                  <c:v>0.57972900000000005</c:v>
                </c:pt>
                <c:pt idx="185">
                  <c:v>0.758772</c:v>
                </c:pt>
                <c:pt idx="186">
                  <c:v>0.907694</c:v>
                </c:pt>
                <c:pt idx="187">
                  <c:v>1.0003770000000001</c:v>
                </c:pt>
                <c:pt idx="188">
                  <c:v>1.0341279999999999</c:v>
                </c:pt>
                <c:pt idx="189">
                  <c:v>1.0352730000000001</c:v>
                </c:pt>
                <c:pt idx="190">
                  <c:v>1.0010699999999999</c:v>
                </c:pt>
                <c:pt idx="191">
                  <c:v>0.89821799999999996</c:v>
                </c:pt>
                <c:pt idx="192">
                  <c:v>0.74667499999999998</c:v>
                </c:pt>
                <c:pt idx="193">
                  <c:v>0.61118600000000001</c:v>
                </c:pt>
                <c:pt idx="194">
                  <c:v>0.57425700000000002</c:v>
                </c:pt>
                <c:pt idx="195">
                  <c:v>0.373755</c:v>
                </c:pt>
                <c:pt idx="196">
                  <c:v>0.30186499999999999</c:v>
                </c:pt>
                <c:pt idx="197">
                  <c:v>0.41165000000000002</c:v>
                </c:pt>
                <c:pt idx="198">
                  <c:v>0.56224300000000005</c:v>
                </c:pt>
                <c:pt idx="199">
                  <c:v>0.69549799999999995</c:v>
                </c:pt>
                <c:pt idx="200">
                  <c:v>0.79480700000000004</c:v>
                </c:pt>
                <c:pt idx="201">
                  <c:v>0.85377899999999995</c:v>
                </c:pt>
                <c:pt idx="202">
                  <c:v>0.845526</c:v>
                </c:pt>
                <c:pt idx="203">
                  <c:v>0.77567299999999995</c:v>
                </c:pt>
                <c:pt idx="204">
                  <c:v>0.69823400000000002</c:v>
                </c:pt>
                <c:pt idx="205">
                  <c:v>0.61560000000000004</c:v>
                </c:pt>
                <c:pt idx="206">
                  <c:v>0.56951600000000002</c:v>
                </c:pt>
                <c:pt idx="207">
                  <c:v>0.55586999999999998</c:v>
                </c:pt>
                <c:pt idx="208">
                  <c:v>0.63833399999999996</c:v>
                </c:pt>
                <c:pt idx="209">
                  <c:v>0</c:v>
                </c:pt>
                <c:pt idx="210">
                  <c:v>1.1559839999999999</c:v>
                </c:pt>
                <c:pt idx="211">
                  <c:v>1.3216589999999999</c:v>
                </c:pt>
                <c:pt idx="212">
                  <c:v>1.4187799999999999</c:v>
                </c:pt>
                <c:pt idx="213">
                  <c:v>1.4746900000000001</c:v>
                </c:pt>
                <c:pt idx="214">
                  <c:v>1.4962569999999999</c:v>
                </c:pt>
                <c:pt idx="215">
                  <c:v>1.482116</c:v>
                </c:pt>
                <c:pt idx="216">
                  <c:v>1.444161</c:v>
                </c:pt>
                <c:pt idx="217">
                  <c:v>1.346479</c:v>
                </c:pt>
                <c:pt idx="218">
                  <c:v>1.1802429999999999</c:v>
                </c:pt>
                <c:pt idx="219">
                  <c:v>1.050163</c:v>
                </c:pt>
                <c:pt idx="220">
                  <c:v>1.008467</c:v>
                </c:pt>
                <c:pt idx="221">
                  <c:v>0.83395799999999998</c:v>
                </c:pt>
                <c:pt idx="222">
                  <c:v>0.664775</c:v>
                </c:pt>
                <c:pt idx="223">
                  <c:v>0.59167099999999995</c:v>
                </c:pt>
                <c:pt idx="224">
                  <c:v>0.61906399999999995</c:v>
                </c:pt>
                <c:pt idx="225">
                  <c:v>0.68787799999999999</c:v>
                </c:pt>
                <c:pt idx="226">
                  <c:v>0.72713300000000003</c:v>
                </c:pt>
                <c:pt idx="227">
                  <c:v>0.73999099999999995</c:v>
                </c:pt>
                <c:pt idx="228">
                  <c:v>0.71742899999999998</c:v>
                </c:pt>
                <c:pt idx="229">
                  <c:v>0.62941400000000003</c:v>
                </c:pt>
                <c:pt idx="230">
                  <c:v>0.48094799999999999</c:v>
                </c:pt>
                <c:pt idx="231">
                  <c:v>0.30045899999999998</c:v>
                </c:pt>
                <c:pt idx="232">
                  <c:v>0.14494199999999999</c:v>
                </c:pt>
                <c:pt idx="233">
                  <c:v>9.1146000000000005E-2</c:v>
                </c:pt>
                <c:pt idx="234">
                  <c:v>-5.0631000000000002E-2</c:v>
                </c:pt>
                <c:pt idx="235">
                  <c:v>0.11305900000000001</c:v>
                </c:pt>
                <c:pt idx="236">
                  <c:v>0.27920699999999998</c:v>
                </c:pt>
                <c:pt idx="237">
                  <c:v>0.41243299999999999</c:v>
                </c:pt>
                <c:pt idx="238">
                  <c:v>0.50156400000000001</c:v>
                </c:pt>
                <c:pt idx="239">
                  <c:v>0.53268800000000005</c:v>
                </c:pt>
                <c:pt idx="240">
                  <c:v>0.51435900000000001</c:v>
                </c:pt>
                <c:pt idx="241">
                  <c:v>0.46603699999999998</c:v>
                </c:pt>
                <c:pt idx="242">
                  <c:v>0.40288800000000002</c:v>
                </c:pt>
                <c:pt idx="243">
                  <c:v>0.35317199999999999</c:v>
                </c:pt>
                <c:pt idx="244">
                  <c:v>0.43211699999999997</c:v>
                </c:pt>
                <c:pt idx="245">
                  <c:v>0.62062899999999999</c:v>
                </c:pt>
                <c:pt idx="246">
                  <c:v>0.69081000000000004</c:v>
                </c:pt>
                <c:pt idx="247">
                  <c:v>0.99682999999999999</c:v>
                </c:pt>
                <c:pt idx="248">
                  <c:v>1.221115</c:v>
                </c:pt>
                <c:pt idx="249">
                  <c:v>1.3501780000000001</c:v>
                </c:pt>
                <c:pt idx="250">
                  <c:v>1.422229</c:v>
                </c:pt>
                <c:pt idx="251">
                  <c:v>1.4437420000000001</c:v>
                </c:pt>
                <c:pt idx="252">
                  <c:v>1.4345319999999999</c:v>
                </c:pt>
                <c:pt idx="253">
                  <c:v>1.3942540000000001</c:v>
                </c:pt>
                <c:pt idx="254">
                  <c:v>1.2847</c:v>
                </c:pt>
                <c:pt idx="255">
                  <c:v>1.1473059999999999</c:v>
                </c:pt>
                <c:pt idx="256">
                  <c:v>0.984626</c:v>
                </c:pt>
                <c:pt idx="257">
                  <c:v>0.81791000000000003</c:v>
                </c:pt>
                <c:pt idx="258">
                  <c:v>0.784246</c:v>
                </c:pt>
                <c:pt idx="259">
                  <c:v>0.77078999999999998</c:v>
                </c:pt>
                <c:pt idx="260">
                  <c:v>0.86098600000000003</c:v>
                </c:pt>
                <c:pt idx="261">
                  <c:v>0.983074</c:v>
                </c:pt>
                <c:pt idx="262">
                  <c:v>1.0782970000000001</c:v>
                </c:pt>
                <c:pt idx="263">
                  <c:v>1.141424</c:v>
                </c:pt>
                <c:pt idx="264">
                  <c:v>1.1672659999999999</c:v>
                </c:pt>
                <c:pt idx="265">
                  <c:v>1.162946</c:v>
                </c:pt>
                <c:pt idx="266">
                  <c:v>1.0990439999999999</c:v>
                </c:pt>
                <c:pt idx="267">
                  <c:v>0.95516500000000004</c:v>
                </c:pt>
                <c:pt idx="268">
                  <c:v>0.78689500000000001</c:v>
                </c:pt>
                <c:pt idx="269">
                  <c:v>0.61090699999999998</c:v>
                </c:pt>
                <c:pt idx="270">
                  <c:v>0.50032600000000005</c:v>
                </c:pt>
                <c:pt idx="271">
                  <c:v>0.55070399999999997</c:v>
                </c:pt>
                <c:pt idx="272">
                  <c:v>0.57227899999999998</c:v>
                </c:pt>
                <c:pt idx="273">
                  <c:v>0.70741299999999996</c:v>
                </c:pt>
                <c:pt idx="274">
                  <c:v>0.84612200000000004</c:v>
                </c:pt>
                <c:pt idx="275">
                  <c:v>0.93965200000000004</c:v>
                </c:pt>
                <c:pt idx="276">
                  <c:v>0.97397100000000003</c:v>
                </c:pt>
                <c:pt idx="277">
                  <c:v>0.97713499999999998</c:v>
                </c:pt>
                <c:pt idx="278">
                  <c:v>0.92765399999999998</c:v>
                </c:pt>
                <c:pt idx="279">
                  <c:v>0.82596499999999995</c:v>
                </c:pt>
                <c:pt idx="280">
                  <c:v>0.69156499999999999</c:v>
                </c:pt>
                <c:pt idx="281">
                  <c:v>0.53935</c:v>
                </c:pt>
                <c:pt idx="282">
                  <c:v>0.35952099999999998</c:v>
                </c:pt>
                <c:pt idx="283">
                  <c:v>0.28585500000000003</c:v>
                </c:pt>
                <c:pt idx="284">
                  <c:v>0.28237699999999999</c:v>
                </c:pt>
                <c:pt idx="285">
                  <c:v>0.28078399999999998</c:v>
                </c:pt>
                <c:pt idx="286">
                  <c:v>0.42690099999999997</c:v>
                </c:pt>
                <c:pt idx="287">
                  <c:v>0.53809700000000005</c:v>
                </c:pt>
                <c:pt idx="288">
                  <c:v>0.61263999999999996</c:v>
                </c:pt>
                <c:pt idx="289">
                  <c:v>0.64476199999999995</c:v>
                </c:pt>
                <c:pt idx="290">
                  <c:v>0.63065899999999997</c:v>
                </c:pt>
                <c:pt idx="291">
                  <c:v>0.56488000000000005</c:v>
                </c:pt>
                <c:pt idx="292">
                  <c:v>0.45311499999999999</c:v>
                </c:pt>
                <c:pt idx="293">
                  <c:v>0.31689600000000001</c:v>
                </c:pt>
                <c:pt idx="294">
                  <c:v>0.16387699999999999</c:v>
                </c:pt>
                <c:pt idx="295">
                  <c:v>-3.9969999999999997E-3</c:v>
                </c:pt>
                <c:pt idx="296">
                  <c:v>-4.5377000000000001E-2</c:v>
                </c:pt>
                <c:pt idx="297">
                  <c:v>2.9524000000000002E-2</c:v>
                </c:pt>
                <c:pt idx="298">
                  <c:v>6.6151000000000001E-2</c:v>
                </c:pt>
                <c:pt idx="299">
                  <c:v>0.19989000000000001</c:v>
                </c:pt>
                <c:pt idx="300">
                  <c:v>0.29802899999999999</c:v>
                </c:pt>
                <c:pt idx="301">
                  <c:v>0.36197299999999999</c:v>
                </c:pt>
                <c:pt idx="302">
                  <c:v>0.386965</c:v>
                </c:pt>
                <c:pt idx="303">
                  <c:v>0.374751</c:v>
                </c:pt>
                <c:pt idx="304">
                  <c:v>0.329843</c:v>
                </c:pt>
                <c:pt idx="305">
                  <c:v>0.24493599999999999</c:v>
                </c:pt>
                <c:pt idx="306">
                  <c:v>9.0756000000000003E-2</c:v>
                </c:pt>
                <c:pt idx="307">
                  <c:v>-0.10650800000000001</c:v>
                </c:pt>
                <c:pt idx="308">
                  <c:v>-0.31319000000000002</c:v>
                </c:pt>
                <c:pt idx="309">
                  <c:v>-0.33564500000000003</c:v>
                </c:pt>
                <c:pt idx="310">
                  <c:v>-0.31464999999999999</c:v>
                </c:pt>
                <c:pt idx="311">
                  <c:v>-0.30370399999999997</c:v>
                </c:pt>
                <c:pt idx="312">
                  <c:v>-0.21576899999999999</c:v>
                </c:pt>
                <c:pt idx="313">
                  <c:v>-0.14640800000000001</c:v>
                </c:pt>
                <c:pt idx="314">
                  <c:v>-9.6209000000000003E-2</c:v>
                </c:pt>
                <c:pt idx="315">
                  <c:v>-7.3833999999999997E-2</c:v>
                </c:pt>
                <c:pt idx="316">
                  <c:v>-9.2327000000000006E-2</c:v>
                </c:pt>
                <c:pt idx="317">
                  <c:v>-0.15771399999999999</c:v>
                </c:pt>
                <c:pt idx="318">
                  <c:v>-0.26602999999999999</c:v>
                </c:pt>
                <c:pt idx="319">
                  <c:v>-0.39668599999999998</c:v>
                </c:pt>
                <c:pt idx="320">
                  <c:v>-0.51166</c:v>
                </c:pt>
                <c:pt idx="321">
                  <c:v>-0.43813800000000003</c:v>
                </c:pt>
                <c:pt idx="322">
                  <c:v>-0.26861600000000002</c:v>
                </c:pt>
                <c:pt idx="323">
                  <c:v>-0.182447</c:v>
                </c:pt>
                <c:pt idx="324">
                  <c:v>-0.13461300000000001</c:v>
                </c:pt>
                <c:pt idx="325">
                  <c:v>-3.2135999999999998E-2</c:v>
                </c:pt>
                <c:pt idx="326">
                  <c:v>3.6055999999999998E-2</c:v>
                </c:pt>
                <c:pt idx="327">
                  <c:v>5.9368999999999998E-2</c:v>
                </c:pt>
                <c:pt idx="328">
                  <c:v>3.1532999999999999E-2</c:v>
                </c:pt>
                <c:pt idx="329">
                  <c:v>-7.7419000000000002E-2</c:v>
                </c:pt>
                <c:pt idx="330">
                  <c:v>-0.22026499999999999</c:v>
                </c:pt>
                <c:pt idx="331">
                  <c:v>-0.35714200000000002</c:v>
                </c:pt>
                <c:pt idx="332">
                  <c:v>-0.48280600000000001</c:v>
                </c:pt>
                <c:pt idx="333">
                  <c:v>-0.40706799999999999</c:v>
                </c:pt>
                <c:pt idx="334">
                  <c:v>-0.19472600000000001</c:v>
                </c:pt>
                <c:pt idx="335">
                  <c:v>4.731E-3</c:v>
                </c:pt>
                <c:pt idx="336">
                  <c:v>7.8732999999999997E-2</c:v>
                </c:pt>
                <c:pt idx="337">
                  <c:v>0.12242699999999999</c:v>
                </c:pt>
                <c:pt idx="338">
                  <c:v>0.20014299999999999</c:v>
                </c:pt>
                <c:pt idx="339">
                  <c:v>0.230682</c:v>
                </c:pt>
                <c:pt idx="340">
                  <c:v>0.22784399999999999</c:v>
                </c:pt>
                <c:pt idx="341">
                  <c:v>0.19273799999999999</c:v>
                </c:pt>
                <c:pt idx="342">
                  <c:v>0.10609200000000001</c:v>
                </c:pt>
                <c:pt idx="343">
                  <c:v>-3.8040000000000001E-3</c:v>
                </c:pt>
                <c:pt idx="344">
                  <c:v>-0.13256200000000001</c:v>
                </c:pt>
                <c:pt idx="345">
                  <c:v>-0.25468299999999999</c:v>
                </c:pt>
                <c:pt idx="346">
                  <c:v>-0.18499399999999999</c:v>
                </c:pt>
                <c:pt idx="347">
                  <c:v>-5.3140000000000001E-3</c:v>
                </c:pt>
                <c:pt idx="348">
                  <c:v>0.164102</c:v>
                </c:pt>
                <c:pt idx="349">
                  <c:v>0.238678</c:v>
                </c:pt>
                <c:pt idx="350">
                  <c:v>0.28546700000000003</c:v>
                </c:pt>
                <c:pt idx="351">
                  <c:v>0.36754300000000001</c:v>
                </c:pt>
                <c:pt idx="352">
                  <c:v>0.39659100000000003</c:v>
                </c:pt>
                <c:pt idx="353">
                  <c:v>0.39091900000000002</c:v>
                </c:pt>
                <c:pt idx="354">
                  <c:v>0.33753100000000003</c:v>
                </c:pt>
                <c:pt idx="355">
                  <c:v>0.21962599999999999</c:v>
                </c:pt>
                <c:pt idx="356">
                  <c:v>7.4904999999999999E-2</c:v>
                </c:pt>
                <c:pt idx="357">
                  <c:v>-8.7471999999999994E-2</c:v>
                </c:pt>
                <c:pt idx="358">
                  <c:v>-0.27614699999999998</c:v>
                </c:pt>
                <c:pt idx="359">
                  <c:v>-0.28780699999999998</c:v>
                </c:pt>
                <c:pt idx="360">
                  <c:v>-0.132994</c:v>
                </c:pt>
                <c:pt idx="361">
                  <c:v>1.0524E-2</c:v>
                </c:pt>
                <c:pt idx="362">
                  <c:v>8.3495E-2</c:v>
                </c:pt>
                <c:pt idx="363">
                  <c:v>0.132101</c:v>
                </c:pt>
                <c:pt idx="364">
                  <c:v>0.20360400000000001</c:v>
                </c:pt>
                <c:pt idx="365">
                  <c:v>0.21002399999999999</c:v>
                </c:pt>
                <c:pt idx="366">
                  <c:v>0.179143</c:v>
                </c:pt>
                <c:pt idx="367">
                  <c:v>0.109307</c:v>
                </c:pt>
                <c:pt idx="368">
                  <c:v>7.7289999999999998E-3</c:v>
                </c:pt>
                <c:pt idx="369">
                  <c:v>-0.12248299999999999</c:v>
                </c:pt>
                <c:pt idx="370">
                  <c:v>-0.26251200000000002</c:v>
                </c:pt>
                <c:pt idx="371">
                  <c:v>-0.38212099999999999</c:v>
                </c:pt>
                <c:pt idx="372">
                  <c:v>-0.37292700000000001</c:v>
                </c:pt>
                <c:pt idx="373">
                  <c:v>-0.210257</c:v>
                </c:pt>
                <c:pt idx="374">
                  <c:v>-7.8391000000000002E-2</c:v>
                </c:pt>
                <c:pt idx="375">
                  <c:v>-1.9193000000000002E-2</c:v>
                </c:pt>
                <c:pt idx="376">
                  <c:v>2.2643E-2</c:v>
                </c:pt>
                <c:pt idx="377">
                  <c:v>6.9000000000000006E-2</c:v>
                </c:pt>
                <c:pt idx="378">
                  <c:v>9.0156E-2</c:v>
                </c:pt>
                <c:pt idx="379">
                  <c:v>3.4382000000000003E-2</c:v>
                </c:pt>
                <c:pt idx="380">
                  <c:v>-5.4767000000000003E-2</c:v>
                </c:pt>
                <c:pt idx="381">
                  <c:v>-0.16648299999999999</c:v>
                </c:pt>
                <c:pt idx="382">
                  <c:v>-0.30769800000000003</c:v>
                </c:pt>
                <c:pt idx="383">
                  <c:v>-0.44473000000000001</c:v>
                </c:pt>
                <c:pt idx="384">
                  <c:v>-0.49358000000000002</c:v>
                </c:pt>
                <c:pt idx="385">
                  <c:v>-0.32459100000000002</c:v>
                </c:pt>
                <c:pt idx="386">
                  <c:v>-0.18495</c:v>
                </c:pt>
                <c:pt idx="387">
                  <c:v>-8.2993999999999998E-2</c:v>
                </c:pt>
                <c:pt idx="388">
                  <c:v>-4.1535999999999997E-2</c:v>
                </c:pt>
                <c:pt idx="389">
                  <c:v>-1.0470999999999999E-2</c:v>
                </c:pt>
                <c:pt idx="390">
                  <c:v>2.3431E-2</c:v>
                </c:pt>
                <c:pt idx="391">
                  <c:v>8.2109999999999995E-3</c:v>
                </c:pt>
                <c:pt idx="392">
                  <c:v>-8.3287E-2</c:v>
                </c:pt>
                <c:pt idx="393">
                  <c:v>-0.20085500000000001</c:v>
                </c:pt>
                <c:pt idx="394">
                  <c:v>-0.34303099999999997</c:v>
                </c:pt>
                <c:pt idx="395">
                  <c:v>-0.51202199999999998</c:v>
                </c:pt>
                <c:pt idx="396">
                  <c:v>-0.53007400000000005</c:v>
                </c:pt>
                <c:pt idx="397">
                  <c:v>-0.23585999999999999</c:v>
                </c:pt>
                <c:pt idx="398">
                  <c:v>-1.157E-2</c:v>
                </c:pt>
                <c:pt idx="399">
                  <c:v>0.14166100000000001</c:v>
                </c:pt>
                <c:pt idx="400">
                  <c:v>0.20883399999999999</c:v>
                </c:pt>
                <c:pt idx="401">
                  <c:v>0.22919</c:v>
                </c:pt>
                <c:pt idx="402">
                  <c:v>0.24535599999999999</c:v>
                </c:pt>
                <c:pt idx="403">
                  <c:v>0.23219200000000001</c:v>
                </c:pt>
                <c:pt idx="404">
                  <c:v>0.16389300000000001</c:v>
                </c:pt>
                <c:pt idx="405">
                  <c:v>3.7836000000000002E-2</c:v>
                </c:pt>
                <c:pt idx="406">
                  <c:v>-0.10310900000000001</c:v>
                </c:pt>
                <c:pt idx="407">
                  <c:v>-0.26244899999999999</c:v>
                </c:pt>
                <c:pt idx="408">
                  <c:v>-0.38822400000000001</c:v>
                </c:pt>
                <c:pt idx="409">
                  <c:v>-0.28587400000000002</c:v>
                </c:pt>
                <c:pt idx="410">
                  <c:v>-0.13594899999999999</c:v>
                </c:pt>
                <c:pt idx="411">
                  <c:v>-2.3413E-2</c:v>
                </c:pt>
                <c:pt idx="412">
                  <c:v>5.2281000000000001E-2</c:v>
                </c:pt>
                <c:pt idx="413">
                  <c:v>8.9438000000000004E-2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0A-42D8-9B7F-6D45E866BB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65153904"/>
        <c:axId val="665154232"/>
      </c:lineChart>
      <c:catAx>
        <c:axId val="6651539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65154232"/>
        <c:crosses val="autoZero"/>
        <c:auto val="1"/>
        <c:lblAlgn val="ctr"/>
        <c:lblOffset val="100"/>
        <c:noMultiLvlLbl val="0"/>
      </c:catAx>
      <c:valAx>
        <c:axId val="665154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65153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'3-osa-planar-rez-45'!$B$5:$B$416</c:f>
              <c:numCache>
                <c:formatCode>General</c:formatCode>
                <c:ptCount val="412"/>
                <c:pt idx="0">
                  <c:v>1.874568</c:v>
                </c:pt>
                <c:pt idx="1">
                  <c:v>1.8080970000000001</c:v>
                </c:pt>
                <c:pt idx="2">
                  <c:v>1.7139070000000001</c:v>
                </c:pt>
                <c:pt idx="3">
                  <c:v>1.5811930000000001</c:v>
                </c:pt>
                <c:pt idx="4">
                  <c:v>1.4373389999999999</c:v>
                </c:pt>
                <c:pt idx="5">
                  <c:v>1.2934859999999999</c:v>
                </c:pt>
                <c:pt idx="6">
                  <c:v>1.432061</c:v>
                </c:pt>
                <c:pt idx="7">
                  <c:v>1.686731</c:v>
                </c:pt>
                <c:pt idx="8">
                  <c:v>1.891065</c:v>
                </c:pt>
                <c:pt idx="9">
                  <c:v>2.0413220000000001</c:v>
                </c:pt>
                <c:pt idx="10">
                  <c:v>2.1291920000000002</c:v>
                </c:pt>
                <c:pt idx="11">
                  <c:v>2.1331419999999999</c:v>
                </c:pt>
                <c:pt idx="12">
                  <c:v>2.1929789999999998</c:v>
                </c:pt>
                <c:pt idx="13">
                  <c:v>2.217149</c:v>
                </c:pt>
                <c:pt idx="14">
                  <c:v>2.2170190000000001</c:v>
                </c:pt>
                <c:pt idx="15">
                  <c:v>2.1788340000000002</c:v>
                </c:pt>
                <c:pt idx="16">
                  <c:v>2.0958380000000001</c:v>
                </c:pt>
                <c:pt idx="17">
                  <c:v>1.9735450000000001</c:v>
                </c:pt>
                <c:pt idx="18">
                  <c:v>1.832824</c:v>
                </c:pt>
                <c:pt idx="19">
                  <c:v>1.6727879999999999</c:v>
                </c:pt>
                <c:pt idx="20">
                  <c:v>1.5333110000000001</c:v>
                </c:pt>
                <c:pt idx="21">
                  <c:v>1.6817439999999999</c:v>
                </c:pt>
                <c:pt idx="22">
                  <c:v>1.943875</c:v>
                </c:pt>
                <c:pt idx="23">
                  <c:v>2.1122429999999999</c:v>
                </c:pt>
                <c:pt idx="24">
                  <c:v>2.1280890000000001</c:v>
                </c:pt>
                <c:pt idx="25">
                  <c:v>2.2631220000000001</c:v>
                </c:pt>
                <c:pt idx="26">
                  <c:v>2.3319220000000001</c:v>
                </c:pt>
                <c:pt idx="27">
                  <c:v>2.382193</c:v>
                </c:pt>
                <c:pt idx="28">
                  <c:v>2.3964560000000001</c:v>
                </c:pt>
                <c:pt idx="29">
                  <c:v>2.3955760000000001</c:v>
                </c:pt>
                <c:pt idx="30">
                  <c:v>2.3645770000000002</c:v>
                </c:pt>
                <c:pt idx="31">
                  <c:v>2.3009870000000001</c:v>
                </c:pt>
                <c:pt idx="32">
                  <c:v>2.1806640000000002</c:v>
                </c:pt>
                <c:pt idx="33">
                  <c:v>2.0185409999999999</c:v>
                </c:pt>
                <c:pt idx="34">
                  <c:v>1.828335</c:v>
                </c:pt>
                <c:pt idx="35">
                  <c:v>1.621721</c:v>
                </c:pt>
                <c:pt idx="36">
                  <c:v>1.418439</c:v>
                </c:pt>
                <c:pt idx="37">
                  <c:v>1.388323</c:v>
                </c:pt>
                <c:pt idx="38">
                  <c:v>1.31453</c:v>
                </c:pt>
                <c:pt idx="39">
                  <c:v>1.436545</c:v>
                </c:pt>
                <c:pt idx="40">
                  <c:v>1.5279259999999999</c:v>
                </c:pt>
                <c:pt idx="41">
                  <c:v>1.60131</c:v>
                </c:pt>
                <c:pt idx="42">
                  <c:v>1.643553</c:v>
                </c:pt>
                <c:pt idx="43">
                  <c:v>1.661386</c:v>
                </c:pt>
                <c:pt idx="44">
                  <c:v>1.6426099999999999</c:v>
                </c:pt>
                <c:pt idx="45">
                  <c:v>1.592716</c:v>
                </c:pt>
                <c:pt idx="46">
                  <c:v>1.513307</c:v>
                </c:pt>
                <c:pt idx="47">
                  <c:v>1.412401</c:v>
                </c:pt>
                <c:pt idx="48">
                  <c:v>1.2889980000000001</c:v>
                </c:pt>
                <c:pt idx="49">
                  <c:v>1.190742</c:v>
                </c:pt>
                <c:pt idx="50">
                  <c:v>1.1703250000000001</c:v>
                </c:pt>
                <c:pt idx="51">
                  <c:v>0</c:v>
                </c:pt>
                <c:pt idx="52">
                  <c:v>0</c:v>
                </c:pt>
                <c:pt idx="53">
                  <c:v>2.4009830000000001</c:v>
                </c:pt>
                <c:pt idx="54">
                  <c:v>2.644819</c:v>
                </c:pt>
                <c:pt idx="55">
                  <c:v>2.8096709999999998</c:v>
                </c:pt>
                <c:pt idx="56">
                  <c:v>2.9176500000000001</c:v>
                </c:pt>
                <c:pt idx="57">
                  <c:v>2.981236</c:v>
                </c:pt>
                <c:pt idx="58">
                  <c:v>3.006119</c:v>
                </c:pt>
                <c:pt idx="59">
                  <c:v>3.0190610000000002</c:v>
                </c:pt>
                <c:pt idx="60">
                  <c:v>2.9969199999999998</c:v>
                </c:pt>
                <c:pt idx="61">
                  <c:v>2.9334340000000001</c:v>
                </c:pt>
                <c:pt idx="62">
                  <c:v>2.8580939999999999</c:v>
                </c:pt>
                <c:pt idx="63">
                  <c:v>2.8374540000000001</c:v>
                </c:pt>
                <c:pt idx="64">
                  <c:v>2.7148699999999999</c:v>
                </c:pt>
                <c:pt idx="65">
                  <c:v>2.5714809999999999</c:v>
                </c:pt>
                <c:pt idx="66">
                  <c:v>2.3900749999999999</c:v>
                </c:pt>
                <c:pt idx="67">
                  <c:v>2.4765320000000002</c:v>
                </c:pt>
                <c:pt idx="68">
                  <c:v>2.7055479999999998</c:v>
                </c:pt>
                <c:pt idx="69">
                  <c:v>2.9055559999999998</c:v>
                </c:pt>
                <c:pt idx="70">
                  <c:v>3.0609570000000001</c:v>
                </c:pt>
                <c:pt idx="71">
                  <c:v>3.1932689999999999</c:v>
                </c:pt>
                <c:pt idx="72">
                  <c:v>3.2734399999999999</c:v>
                </c:pt>
                <c:pt idx="73">
                  <c:v>3.3226439999999999</c:v>
                </c:pt>
                <c:pt idx="74">
                  <c:v>3.344211</c:v>
                </c:pt>
                <c:pt idx="75">
                  <c:v>3.3301159999999999</c:v>
                </c:pt>
                <c:pt idx="76">
                  <c:v>3.3252130000000002</c:v>
                </c:pt>
                <c:pt idx="77">
                  <c:v>3.2874289999999999</c:v>
                </c:pt>
                <c:pt idx="78">
                  <c:v>3.1930969999999999</c:v>
                </c:pt>
                <c:pt idx="79">
                  <c:v>3.032708</c:v>
                </c:pt>
                <c:pt idx="80">
                  <c:v>2.838549</c:v>
                </c:pt>
                <c:pt idx="81">
                  <c:v>2.5829719999999998</c:v>
                </c:pt>
                <c:pt idx="82">
                  <c:v>2.2906140000000001</c:v>
                </c:pt>
                <c:pt idx="83">
                  <c:v>2.1355040000000001</c:v>
                </c:pt>
                <c:pt idx="84">
                  <c:v>2.2119430000000002</c:v>
                </c:pt>
                <c:pt idx="85">
                  <c:v>2.301015</c:v>
                </c:pt>
                <c:pt idx="86">
                  <c:v>2.3615439999999999</c:v>
                </c:pt>
                <c:pt idx="87">
                  <c:v>2.4064350000000001</c:v>
                </c:pt>
                <c:pt idx="88">
                  <c:v>2.4217629999999999</c:v>
                </c:pt>
                <c:pt idx="89">
                  <c:v>2.428366</c:v>
                </c:pt>
                <c:pt idx="90">
                  <c:v>2.41588</c:v>
                </c:pt>
                <c:pt idx="91">
                  <c:v>2.3534929999999998</c:v>
                </c:pt>
                <c:pt idx="92">
                  <c:v>2.2603589999999998</c:v>
                </c:pt>
                <c:pt idx="93">
                  <c:v>2.1447539999999998</c:v>
                </c:pt>
                <c:pt idx="94">
                  <c:v>2.002929</c:v>
                </c:pt>
                <c:pt idx="95">
                  <c:v>1.8938280000000001</c:v>
                </c:pt>
                <c:pt idx="96">
                  <c:v>2.0479470000000002</c:v>
                </c:pt>
                <c:pt idx="97">
                  <c:v>2.3605</c:v>
                </c:pt>
                <c:pt idx="98">
                  <c:v>2.6070989999999998</c:v>
                </c:pt>
                <c:pt idx="99">
                  <c:v>2.8030140000000001</c:v>
                </c:pt>
                <c:pt idx="100">
                  <c:v>2.9023829999999999</c:v>
                </c:pt>
                <c:pt idx="101">
                  <c:v>2.9451049999999999</c:v>
                </c:pt>
                <c:pt idx="102">
                  <c:v>2.9675159999999998</c:v>
                </c:pt>
                <c:pt idx="103">
                  <c:v>3.007269</c:v>
                </c:pt>
                <c:pt idx="104">
                  <c:v>3.017903</c:v>
                </c:pt>
                <c:pt idx="105">
                  <c:v>3.0063330000000001</c:v>
                </c:pt>
                <c:pt idx="106">
                  <c:v>2.9674909999999999</c:v>
                </c:pt>
                <c:pt idx="107">
                  <c:v>2.8677069999999998</c:v>
                </c:pt>
                <c:pt idx="108">
                  <c:v>2.728602</c:v>
                </c:pt>
                <c:pt idx="109">
                  <c:v>2.563005</c:v>
                </c:pt>
                <c:pt idx="110">
                  <c:v>2.3655050000000002</c:v>
                </c:pt>
                <c:pt idx="111">
                  <c:v>2.1743570000000001</c:v>
                </c:pt>
                <c:pt idx="112">
                  <c:v>2.2037049999999998</c:v>
                </c:pt>
                <c:pt idx="113">
                  <c:v>2.4158740000000001</c:v>
                </c:pt>
                <c:pt idx="114">
                  <c:v>2.5292219999999999</c:v>
                </c:pt>
                <c:pt idx="115">
                  <c:v>2.6008110000000002</c:v>
                </c:pt>
                <c:pt idx="116">
                  <c:v>2.752297</c:v>
                </c:pt>
                <c:pt idx="117">
                  <c:v>2.8618269999999999</c:v>
                </c:pt>
                <c:pt idx="118">
                  <c:v>2.9270969999999998</c:v>
                </c:pt>
                <c:pt idx="119">
                  <c:v>2.957808</c:v>
                </c:pt>
                <c:pt idx="120">
                  <c:v>2.9608650000000001</c:v>
                </c:pt>
                <c:pt idx="121">
                  <c:v>2.93506</c:v>
                </c:pt>
                <c:pt idx="122">
                  <c:v>2.8631769999999999</c:v>
                </c:pt>
                <c:pt idx="123">
                  <c:v>2.7394189999999998</c:v>
                </c:pt>
                <c:pt idx="124">
                  <c:v>2.5969319999999998</c:v>
                </c:pt>
                <c:pt idx="125">
                  <c:v>2.425789</c:v>
                </c:pt>
                <c:pt idx="126">
                  <c:v>2.2517879999999999</c:v>
                </c:pt>
                <c:pt idx="127">
                  <c:v>2.3212929999999998</c:v>
                </c:pt>
                <c:pt idx="128">
                  <c:v>2.3737490000000001</c:v>
                </c:pt>
                <c:pt idx="129">
                  <c:v>2.7126350000000001</c:v>
                </c:pt>
                <c:pt idx="130">
                  <c:v>2.9956499999999999</c:v>
                </c:pt>
                <c:pt idx="131">
                  <c:v>3.1886890000000001</c:v>
                </c:pt>
                <c:pt idx="132">
                  <c:v>3.3210799999999998</c:v>
                </c:pt>
                <c:pt idx="133">
                  <c:v>3.4063219999999998</c:v>
                </c:pt>
                <c:pt idx="134">
                  <c:v>3.4660329999999999</c:v>
                </c:pt>
                <c:pt idx="135">
                  <c:v>3.4946220000000001</c:v>
                </c:pt>
                <c:pt idx="136">
                  <c:v>3.4989710000000001</c:v>
                </c:pt>
                <c:pt idx="137">
                  <c:v>3.4777840000000002</c:v>
                </c:pt>
                <c:pt idx="138">
                  <c:v>3.4245260000000002</c:v>
                </c:pt>
                <c:pt idx="139">
                  <c:v>3.3241149999999999</c:v>
                </c:pt>
                <c:pt idx="140">
                  <c:v>3.2527029999999999</c:v>
                </c:pt>
                <c:pt idx="141">
                  <c:v>3.1885789999999998</c:v>
                </c:pt>
                <c:pt idx="142">
                  <c:v>3.0143149999999999</c:v>
                </c:pt>
                <c:pt idx="143">
                  <c:v>2.89418</c:v>
                </c:pt>
                <c:pt idx="144">
                  <c:v>0</c:v>
                </c:pt>
                <c:pt idx="145">
                  <c:v>3.3585600000000002</c:v>
                </c:pt>
                <c:pt idx="146">
                  <c:v>3.6125959999999999</c:v>
                </c:pt>
                <c:pt idx="147">
                  <c:v>3.806276</c:v>
                </c:pt>
                <c:pt idx="148">
                  <c:v>3.9388839999999998</c:v>
                </c:pt>
                <c:pt idx="149">
                  <c:v>4.0251359999999998</c:v>
                </c:pt>
                <c:pt idx="150">
                  <c:v>4.0798769999999998</c:v>
                </c:pt>
                <c:pt idx="151">
                  <c:v>4.1200229999999998</c:v>
                </c:pt>
                <c:pt idx="152">
                  <c:v>4.1249969999999996</c:v>
                </c:pt>
                <c:pt idx="153">
                  <c:v>4.1080240000000003</c:v>
                </c:pt>
                <c:pt idx="154">
                  <c:v>4.0899190000000001</c:v>
                </c:pt>
                <c:pt idx="155">
                  <c:v>4.0218809999999996</c:v>
                </c:pt>
                <c:pt idx="156">
                  <c:v>3.8883299999999998</c:v>
                </c:pt>
                <c:pt idx="157">
                  <c:v>3.7107130000000002</c:v>
                </c:pt>
                <c:pt idx="158">
                  <c:v>3.492893</c:v>
                </c:pt>
                <c:pt idx="159">
                  <c:v>3.2425030000000001</c:v>
                </c:pt>
                <c:pt idx="160">
                  <c:v>3.0503070000000001</c:v>
                </c:pt>
                <c:pt idx="161">
                  <c:v>3.1500360000000001</c:v>
                </c:pt>
                <c:pt idx="162">
                  <c:v>3.2899989999999999</c:v>
                </c:pt>
                <c:pt idx="163">
                  <c:v>3.3978510000000002</c:v>
                </c:pt>
                <c:pt idx="164">
                  <c:v>3.4766300000000001</c:v>
                </c:pt>
                <c:pt idx="165">
                  <c:v>3.5283760000000002</c:v>
                </c:pt>
                <c:pt idx="166">
                  <c:v>3.53816</c:v>
                </c:pt>
                <c:pt idx="167">
                  <c:v>3.5505689999999999</c:v>
                </c:pt>
                <c:pt idx="168">
                  <c:v>3.54488</c:v>
                </c:pt>
                <c:pt idx="169">
                  <c:v>3.5017960000000001</c:v>
                </c:pt>
                <c:pt idx="170">
                  <c:v>3.396299</c:v>
                </c:pt>
                <c:pt idx="171">
                  <c:v>3.236059</c:v>
                </c:pt>
                <c:pt idx="172">
                  <c:v>3.0322170000000002</c:v>
                </c:pt>
                <c:pt idx="173">
                  <c:v>2.8205559999999998</c:v>
                </c:pt>
                <c:pt idx="174">
                  <c:v>2.609451</c:v>
                </c:pt>
                <c:pt idx="175">
                  <c:v>2.6746409999999998</c:v>
                </c:pt>
                <c:pt idx="176">
                  <c:v>2.8520509999999999</c:v>
                </c:pt>
                <c:pt idx="177">
                  <c:v>2.9962960000000001</c:v>
                </c:pt>
                <c:pt idx="178">
                  <c:v>3.0987369999999999</c:v>
                </c:pt>
                <c:pt idx="179">
                  <c:v>3.13062</c:v>
                </c:pt>
                <c:pt idx="180">
                  <c:v>3.1788759999999998</c:v>
                </c:pt>
                <c:pt idx="181">
                  <c:v>3.2337030000000002</c:v>
                </c:pt>
                <c:pt idx="182">
                  <c:v>3.2712370000000002</c:v>
                </c:pt>
                <c:pt idx="183">
                  <c:v>3.2540390000000001</c:v>
                </c:pt>
                <c:pt idx="184">
                  <c:v>3.1894040000000001</c:v>
                </c:pt>
                <c:pt idx="185">
                  <c:v>3.064454</c:v>
                </c:pt>
                <c:pt idx="186">
                  <c:v>2.9071400000000001</c:v>
                </c:pt>
                <c:pt idx="187">
                  <c:v>2.7266270000000001</c:v>
                </c:pt>
                <c:pt idx="188">
                  <c:v>2.5609449999999998</c:v>
                </c:pt>
                <c:pt idx="189">
                  <c:v>2.4630589999999999</c:v>
                </c:pt>
                <c:pt idx="190">
                  <c:v>2.6465890000000001</c:v>
                </c:pt>
                <c:pt idx="191">
                  <c:v>2.9008790000000002</c:v>
                </c:pt>
                <c:pt idx="192">
                  <c:v>2.9643160000000002</c:v>
                </c:pt>
                <c:pt idx="193">
                  <c:v>3.0796570000000001</c:v>
                </c:pt>
                <c:pt idx="194">
                  <c:v>3.2148750000000001</c:v>
                </c:pt>
                <c:pt idx="195">
                  <c:v>3.310098</c:v>
                </c:pt>
                <c:pt idx="196">
                  <c:v>3.3766419999999999</c:v>
                </c:pt>
                <c:pt idx="197">
                  <c:v>3.404579</c:v>
                </c:pt>
                <c:pt idx="198">
                  <c:v>3.3980489999999999</c:v>
                </c:pt>
                <c:pt idx="199">
                  <c:v>3.383826</c:v>
                </c:pt>
                <c:pt idx="200">
                  <c:v>3.3236509999999999</c:v>
                </c:pt>
                <c:pt idx="201">
                  <c:v>3.2218239999999998</c:v>
                </c:pt>
                <c:pt idx="202">
                  <c:v>3.081051</c:v>
                </c:pt>
                <c:pt idx="203">
                  <c:v>2.9338769999999998</c:v>
                </c:pt>
                <c:pt idx="204">
                  <c:v>2.7957619999999999</c:v>
                </c:pt>
                <c:pt idx="205">
                  <c:v>2.7997390000000002</c:v>
                </c:pt>
                <c:pt idx="206">
                  <c:v>2.8085149999999999</c:v>
                </c:pt>
                <c:pt idx="207">
                  <c:v>3.0849169999999999</c:v>
                </c:pt>
                <c:pt idx="208">
                  <c:v>3.3133339999999998</c:v>
                </c:pt>
                <c:pt idx="209">
                  <c:v>3.4944120000000001</c:v>
                </c:pt>
                <c:pt idx="210">
                  <c:v>3.633111</c:v>
                </c:pt>
                <c:pt idx="211">
                  <c:v>3.722191</c:v>
                </c:pt>
                <c:pt idx="212">
                  <c:v>3.7773620000000001</c:v>
                </c:pt>
                <c:pt idx="213">
                  <c:v>3.7942170000000002</c:v>
                </c:pt>
                <c:pt idx="214">
                  <c:v>3.7863150000000001</c:v>
                </c:pt>
                <c:pt idx="215">
                  <c:v>3.7429489999999999</c:v>
                </c:pt>
                <c:pt idx="216">
                  <c:v>3.65489</c:v>
                </c:pt>
                <c:pt idx="217">
                  <c:v>3.5273240000000001</c:v>
                </c:pt>
                <c:pt idx="218">
                  <c:v>3.4871319999999999</c:v>
                </c:pt>
                <c:pt idx="219">
                  <c:v>3.3778069999999998</c:v>
                </c:pt>
                <c:pt idx="220">
                  <c:v>3.2123159999999999</c:v>
                </c:pt>
                <c:pt idx="221">
                  <c:v>3.0799729999999998</c:v>
                </c:pt>
                <c:pt idx="222">
                  <c:v>3.147367</c:v>
                </c:pt>
                <c:pt idx="223">
                  <c:v>3.3443130000000001</c:v>
                </c:pt>
                <c:pt idx="224">
                  <c:v>3.5016539999999998</c:v>
                </c:pt>
                <c:pt idx="225">
                  <c:v>3.6197010000000001</c:v>
                </c:pt>
                <c:pt idx="226">
                  <c:v>3.7076880000000001</c:v>
                </c:pt>
                <c:pt idx="227">
                  <c:v>3.7634379999999998</c:v>
                </c:pt>
                <c:pt idx="228">
                  <c:v>3.783757</c:v>
                </c:pt>
                <c:pt idx="229">
                  <c:v>3.79237</c:v>
                </c:pt>
                <c:pt idx="230">
                  <c:v>3.7669540000000001</c:v>
                </c:pt>
                <c:pt idx="231">
                  <c:v>3.7566480000000002</c:v>
                </c:pt>
                <c:pt idx="232">
                  <c:v>3.7213150000000002</c:v>
                </c:pt>
                <c:pt idx="233">
                  <c:v>3.6325569999999998</c:v>
                </c:pt>
                <c:pt idx="234">
                  <c:v>3.514046</c:v>
                </c:pt>
                <c:pt idx="235">
                  <c:v>3.3675139999999999</c:v>
                </c:pt>
                <c:pt idx="236">
                  <c:v>3.2062149999999998</c:v>
                </c:pt>
                <c:pt idx="237">
                  <c:v>3.0708989999999998</c:v>
                </c:pt>
                <c:pt idx="238">
                  <c:v>2.9479950000000001</c:v>
                </c:pt>
                <c:pt idx="239">
                  <c:v>2.8731939999999998</c:v>
                </c:pt>
                <c:pt idx="240">
                  <c:v>2.9722729999999999</c:v>
                </c:pt>
                <c:pt idx="241">
                  <c:v>3.0859770000000002</c:v>
                </c:pt>
                <c:pt idx="242">
                  <c:v>3.1733790000000002</c:v>
                </c:pt>
                <c:pt idx="243">
                  <c:v>3.2309670000000001</c:v>
                </c:pt>
                <c:pt idx="244">
                  <c:v>3.2346159999999999</c:v>
                </c:pt>
                <c:pt idx="245">
                  <c:v>3.2509329999999999</c:v>
                </c:pt>
                <c:pt idx="246">
                  <c:v>3.2503860000000002</c:v>
                </c:pt>
                <c:pt idx="247">
                  <c:v>3.2238310000000001</c:v>
                </c:pt>
                <c:pt idx="248">
                  <c:v>3.1663670000000002</c:v>
                </c:pt>
                <c:pt idx="249">
                  <c:v>3.047237</c:v>
                </c:pt>
                <c:pt idx="250">
                  <c:v>2.8824879999999999</c:v>
                </c:pt>
                <c:pt idx="251">
                  <c:v>2.7005349999999999</c:v>
                </c:pt>
                <c:pt idx="252">
                  <c:v>2.5135450000000001</c:v>
                </c:pt>
                <c:pt idx="253">
                  <c:v>2.3586809999999998</c:v>
                </c:pt>
                <c:pt idx="254">
                  <c:v>2.2774420000000002</c:v>
                </c:pt>
                <c:pt idx="255">
                  <c:v>2.2846359999999999</c:v>
                </c:pt>
                <c:pt idx="256">
                  <c:v>2.3331219999999999</c:v>
                </c:pt>
                <c:pt idx="257">
                  <c:v>2.339493</c:v>
                </c:pt>
                <c:pt idx="258">
                  <c:v>2.3786999999999998</c:v>
                </c:pt>
                <c:pt idx="259">
                  <c:v>2.4026800000000001</c:v>
                </c:pt>
                <c:pt idx="260">
                  <c:v>2.407727</c:v>
                </c:pt>
                <c:pt idx="261">
                  <c:v>2.3894350000000002</c:v>
                </c:pt>
                <c:pt idx="262">
                  <c:v>2.3169219999999999</c:v>
                </c:pt>
                <c:pt idx="263">
                  <c:v>2.1801400000000002</c:v>
                </c:pt>
                <c:pt idx="264">
                  <c:v>2.0129079999999999</c:v>
                </c:pt>
                <c:pt idx="265">
                  <c:v>1.8210900000000001</c:v>
                </c:pt>
                <c:pt idx="266">
                  <c:v>1.6134770000000001</c:v>
                </c:pt>
                <c:pt idx="267">
                  <c:v>1.4033770000000001</c:v>
                </c:pt>
                <c:pt idx="268">
                  <c:v>1.3310550000000001</c:v>
                </c:pt>
                <c:pt idx="269">
                  <c:v>1.379988</c:v>
                </c:pt>
                <c:pt idx="270">
                  <c:v>1.390326</c:v>
                </c:pt>
                <c:pt idx="271">
                  <c:v>1.4868239999999999</c:v>
                </c:pt>
                <c:pt idx="272">
                  <c:v>1.563123</c:v>
                </c:pt>
                <c:pt idx="273">
                  <c:v>1.611291</c:v>
                </c:pt>
                <c:pt idx="274">
                  <c:v>1.630139</c:v>
                </c:pt>
                <c:pt idx="275">
                  <c:v>1.6388119999999999</c:v>
                </c:pt>
                <c:pt idx="276">
                  <c:v>1.6036379999999999</c:v>
                </c:pt>
                <c:pt idx="277">
                  <c:v>1.549763</c:v>
                </c:pt>
                <c:pt idx="278">
                  <c:v>1.4782500000000001</c:v>
                </c:pt>
                <c:pt idx="279">
                  <c:v>1.37561</c:v>
                </c:pt>
                <c:pt idx="280">
                  <c:v>1.3224899999999999</c:v>
                </c:pt>
                <c:pt idx="281">
                  <c:v>0</c:v>
                </c:pt>
                <c:pt idx="282">
                  <c:v>2.0474160000000001</c:v>
                </c:pt>
                <c:pt idx="283">
                  <c:v>2.0620069999999999</c:v>
                </c:pt>
                <c:pt idx="284">
                  <c:v>2.318819</c:v>
                </c:pt>
                <c:pt idx="285">
                  <c:v>2.5198860000000001</c:v>
                </c:pt>
                <c:pt idx="286">
                  <c:v>2.6792639999999999</c:v>
                </c:pt>
                <c:pt idx="287">
                  <c:v>2.792414</c:v>
                </c:pt>
                <c:pt idx="288">
                  <c:v>2.8555649999999999</c:v>
                </c:pt>
                <c:pt idx="289">
                  <c:v>2.8769960000000001</c:v>
                </c:pt>
                <c:pt idx="290">
                  <c:v>2.8664299999999998</c:v>
                </c:pt>
                <c:pt idx="291">
                  <c:v>2.8236270000000001</c:v>
                </c:pt>
                <c:pt idx="292">
                  <c:v>2.7244100000000002</c:v>
                </c:pt>
                <c:pt idx="293">
                  <c:v>2.5846610000000001</c:v>
                </c:pt>
                <c:pt idx="294">
                  <c:v>2.4220640000000002</c:v>
                </c:pt>
                <c:pt idx="295">
                  <c:v>2.2399619999999998</c:v>
                </c:pt>
                <c:pt idx="296">
                  <c:v>2.237911</c:v>
                </c:pt>
                <c:pt idx="297">
                  <c:v>2.0491009999999998</c:v>
                </c:pt>
                <c:pt idx="298">
                  <c:v>1.8316380000000001</c:v>
                </c:pt>
                <c:pt idx="299">
                  <c:v>1.6708689999999999</c:v>
                </c:pt>
                <c:pt idx="300">
                  <c:v>1.729446</c:v>
                </c:pt>
                <c:pt idx="301">
                  <c:v>1.7999449999999999</c:v>
                </c:pt>
                <c:pt idx="302">
                  <c:v>1.8533299999999999</c:v>
                </c:pt>
                <c:pt idx="303">
                  <c:v>1.8922399999999999</c:v>
                </c:pt>
                <c:pt idx="304">
                  <c:v>1.9093560000000001</c:v>
                </c:pt>
                <c:pt idx="305">
                  <c:v>1.89096</c:v>
                </c:pt>
                <c:pt idx="306">
                  <c:v>1.79634</c:v>
                </c:pt>
                <c:pt idx="307">
                  <c:v>1.680693</c:v>
                </c:pt>
                <c:pt idx="308">
                  <c:v>1.5560290000000001</c:v>
                </c:pt>
                <c:pt idx="309">
                  <c:v>1.5518730000000001</c:v>
                </c:pt>
                <c:pt idx="310">
                  <c:v>1.41395</c:v>
                </c:pt>
                <c:pt idx="311">
                  <c:v>1.278127</c:v>
                </c:pt>
                <c:pt idx="312">
                  <c:v>1.2349410000000001</c:v>
                </c:pt>
                <c:pt idx="313">
                  <c:v>1.3951279999999999</c:v>
                </c:pt>
                <c:pt idx="314">
                  <c:v>1.578446</c:v>
                </c:pt>
                <c:pt idx="315">
                  <c:v>1.7138800000000001</c:v>
                </c:pt>
                <c:pt idx="316">
                  <c:v>1.8209500000000001</c:v>
                </c:pt>
                <c:pt idx="317">
                  <c:v>1.8808689999999999</c:v>
                </c:pt>
                <c:pt idx="318">
                  <c:v>1.9095709999999999</c:v>
                </c:pt>
                <c:pt idx="319">
                  <c:v>1.912733</c:v>
                </c:pt>
                <c:pt idx="320">
                  <c:v>1.8764719999999999</c:v>
                </c:pt>
                <c:pt idx="321">
                  <c:v>1.7832300000000001</c:v>
                </c:pt>
                <c:pt idx="322">
                  <c:v>1.7756400000000001</c:v>
                </c:pt>
                <c:pt idx="323">
                  <c:v>1.647481</c:v>
                </c:pt>
                <c:pt idx="324">
                  <c:v>1.505366</c:v>
                </c:pt>
                <c:pt idx="325">
                  <c:v>1.355613</c:v>
                </c:pt>
                <c:pt idx="326">
                  <c:v>1.211849</c:v>
                </c:pt>
                <c:pt idx="327">
                  <c:v>1.25349</c:v>
                </c:pt>
                <c:pt idx="328">
                  <c:v>1.4574</c:v>
                </c:pt>
                <c:pt idx="329">
                  <c:v>1.6294249999999999</c:v>
                </c:pt>
                <c:pt idx="330">
                  <c:v>1.7585109999999999</c:v>
                </c:pt>
                <c:pt idx="331">
                  <c:v>1.858357</c:v>
                </c:pt>
                <c:pt idx="332">
                  <c:v>1.912787</c:v>
                </c:pt>
                <c:pt idx="333">
                  <c:v>1.9385520000000001</c:v>
                </c:pt>
                <c:pt idx="334">
                  <c:v>1.940836</c:v>
                </c:pt>
                <c:pt idx="335">
                  <c:v>1.9411419999999999</c:v>
                </c:pt>
                <c:pt idx="336">
                  <c:v>1.8589420000000001</c:v>
                </c:pt>
                <c:pt idx="337">
                  <c:v>1.7412879999999999</c:v>
                </c:pt>
                <c:pt idx="338">
                  <c:v>1.6152740000000001</c:v>
                </c:pt>
                <c:pt idx="339">
                  <c:v>1.4838370000000001</c:v>
                </c:pt>
                <c:pt idx="340">
                  <c:v>1.401491</c:v>
                </c:pt>
                <c:pt idx="341">
                  <c:v>1.521161</c:v>
                </c:pt>
                <c:pt idx="342">
                  <c:v>1.77708</c:v>
                </c:pt>
                <c:pt idx="343">
                  <c:v>2.0102880000000001</c:v>
                </c:pt>
                <c:pt idx="344">
                  <c:v>2.1573340000000001</c:v>
                </c:pt>
                <c:pt idx="345">
                  <c:v>2.2585999999999999</c:v>
                </c:pt>
                <c:pt idx="346">
                  <c:v>2.3200940000000001</c:v>
                </c:pt>
                <c:pt idx="347">
                  <c:v>2.3404569999999998</c:v>
                </c:pt>
                <c:pt idx="348">
                  <c:v>2.344373</c:v>
                </c:pt>
                <c:pt idx="349">
                  <c:v>2.333682</c:v>
                </c:pt>
                <c:pt idx="350">
                  <c:v>2.2733560000000002</c:v>
                </c:pt>
                <c:pt idx="351">
                  <c:v>2.1824309999999998</c:v>
                </c:pt>
                <c:pt idx="352">
                  <c:v>2.0716429999999999</c:v>
                </c:pt>
                <c:pt idx="353">
                  <c:v>1.940626</c:v>
                </c:pt>
                <c:pt idx="354">
                  <c:v>1.8225150000000001</c:v>
                </c:pt>
                <c:pt idx="355">
                  <c:v>1.8602369999999999</c:v>
                </c:pt>
                <c:pt idx="356">
                  <c:v>0</c:v>
                </c:pt>
                <c:pt idx="357">
                  <c:v>2.4315470000000001</c:v>
                </c:pt>
                <c:pt idx="358">
                  <c:v>2.6347999999999998</c:v>
                </c:pt>
                <c:pt idx="359">
                  <c:v>2.7804690000000001</c:v>
                </c:pt>
                <c:pt idx="360">
                  <c:v>2.8444419999999999</c:v>
                </c:pt>
                <c:pt idx="361">
                  <c:v>2.860868</c:v>
                </c:pt>
                <c:pt idx="362">
                  <c:v>2.9061319999999999</c:v>
                </c:pt>
                <c:pt idx="363">
                  <c:v>2.923918</c:v>
                </c:pt>
                <c:pt idx="364">
                  <c:v>2.9119959999999998</c:v>
                </c:pt>
                <c:pt idx="365">
                  <c:v>2.8543090000000002</c:v>
                </c:pt>
                <c:pt idx="366">
                  <c:v>2.7166519999999998</c:v>
                </c:pt>
                <c:pt idx="367">
                  <c:v>2.5654460000000001</c:v>
                </c:pt>
                <c:pt idx="368">
                  <c:v>2.3991799999999999</c:v>
                </c:pt>
                <c:pt idx="369">
                  <c:v>2.2228560000000002</c:v>
                </c:pt>
                <c:pt idx="370">
                  <c:v>2.0258060000000002</c:v>
                </c:pt>
                <c:pt idx="371">
                  <c:v>1.9419249999999999</c:v>
                </c:pt>
                <c:pt idx="372">
                  <c:v>2.0081250000000002</c:v>
                </c:pt>
                <c:pt idx="373">
                  <c:v>2.0732279999999998</c:v>
                </c:pt>
                <c:pt idx="374">
                  <c:v>2.0946189999999998</c:v>
                </c:pt>
                <c:pt idx="375">
                  <c:v>2.1600999999999999</c:v>
                </c:pt>
                <c:pt idx="376">
                  <c:v>2.213123</c:v>
                </c:pt>
                <c:pt idx="377">
                  <c:v>2.232119</c:v>
                </c:pt>
                <c:pt idx="378">
                  <c:v>2.2206220000000001</c:v>
                </c:pt>
                <c:pt idx="379">
                  <c:v>2.1596679999999999</c:v>
                </c:pt>
                <c:pt idx="380">
                  <c:v>2.0386060000000001</c:v>
                </c:pt>
                <c:pt idx="381">
                  <c:v>1.899659</c:v>
                </c:pt>
                <c:pt idx="382">
                  <c:v>1.7454179999999999</c:v>
                </c:pt>
                <c:pt idx="383">
                  <c:v>1.578765</c:v>
                </c:pt>
                <c:pt idx="384">
                  <c:v>1.4003460000000001</c:v>
                </c:pt>
                <c:pt idx="385">
                  <c:v>1.4132389999999999</c:v>
                </c:pt>
                <c:pt idx="386">
                  <c:v>1.504561</c:v>
                </c:pt>
                <c:pt idx="387">
                  <c:v>1.5419210000000001</c:v>
                </c:pt>
                <c:pt idx="388">
                  <c:v>1.658032</c:v>
                </c:pt>
                <c:pt idx="389">
                  <c:v>1.7478359999999999</c:v>
                </c:pt>
                <c:pt idx="390">
                  <c:v>1.8078939999999999</c:v>
                </c:pt>
                <c:pt idx="391">
                  <c:v>1.854252</c:v>
                </c:pt>
                <c:pt idx="392">
                  <c:v>1.834489</c:v>
                </c:pt>
                <c:pt idx="393">
                  <c:v>1.743072</c:v>
                </c:pt>
                <c:pt idx="394">
                  <c:v>1.620142</c:v>
                </c:pt>
                <c:pt idx="395">
                  <c:v>1.491123</c:v>
                </c:pt>
                <c:pt idx="396">
                  <c:v>1.335961</c:v>
                </c:pt>
                <c:pt idx="397">
                  <c:v>1.239045</c:v>
                </c:pt>
                <c:pt idx="398">
                  <c:v>1.28366</c:v>
                </c:pt>
                <c:pt idx="399">
                  <c:v>1.3809689999999999</c:v>
                </c:pt>
                <c:pt idx="400">
                  <c:v>1.429624</c:v>
                </c:pt>
                <c:pt idx="401">
                  <c:v>1.6079600000000001</c:v>
                </c:pt>
                <c:pt idx="402">
                  <c:v>1.7555210000000001</c:v>
                </c:pt>
                <c:pt idx="403">
                  <c:v>1.8551420000000001</c:v>
                </c:pt>
                <c:pt idx="404">
                  <c:v>1.8997679999999999</c:v>
                </c:pt>
                <c:pt idx="405">
                  <c:v>1.9178770000000001</c:v>
                </c:pt>
                <c:pt idx="406">
                  <c:v>1.871178</c:v>
                </c:pt>
                <c:pt idx="407">
                  <c:v>1.765161</c:v>
                </c:pt>
                <c:pt idx="408">
                  <c:v>1.6328400000000001</c:v>
                </c:pt>
                <c:pt idx="409">
                  <c:v>1.493241</c:v>
                </c:pt>
                <c:pt idx="410">
                  <c:v>1.3308930000000001</c:v>
                </c:pt>
                <c:pt idx="411">
                  <c:v>1.156202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92-4E85-9D6B-BC657318A4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2131136"/>
        <c:axId val="712124904"/>
      </c:lineChart>
      <c:catAx>
        <c:axId val="71213113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124904"/>
        <c:crosses val="autoZero"/>
        <c:auto val="1"/>
        <c:lblAlgn val="ctr"/>
        <c:lblOffset val="100"/>
        <c:noMultiLvlLbl val="0"/>
      </c:catAx>
      <c:valAx>
        <c:axId val="712124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13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/>
              <a:t>Klouzavý průměr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Skutečnost</c:v>
          </c:tx>
          <c:marker>
            <c:symbol val="none"/>
          </c:marker>
          <c:val>
            <c:numRef>
              <c:f>'3-osa-nonplanar-rez-15 (2)'!$B$4:$B$415</c:f>
              <c:numCache>
                <c:formatCode>General</c:formatCode>
                <c:ptCount val="412"/>
                <c:pt idx="0">
                  <c:v>1.0367299999999999</c:v>
                </c:pt>
                <c:pt idx="1">
                  <c:v>1.093099</c:v>
                </c:pt>
                <c:pt idx="2">
                  <c:v>1.0998650000000001</c:v>
                </c:pt>
                <c:pt idx="3">
                  <c:v>1.0793060000000001</c:v>
                </c:pt>
                <c:pt idx="4">
                  <c:v>1.023585</c:v>
                </c:pt>
                <c:pt idx="5">
                  <c:v>0.91540699999999997</c:v>
                </c:pt>
                <c:pt idx="6">
                  <c:v>0.76015999999999995</c:v>
                </c:pt>
                <c:pt idx="7">
                  <c:v>0.59990699999999997</c:v>
                </c:pt>
                <c:pt idx="8">
                  <c:v>0.64519899999999997</c:v>
                </c:pt>
                <c:pt idx="9">
                  <c:v>0.72761100000000001</c:v>
                </c:pt>
                <c:pt idx="10">
                  <c:v>0.79799799999999999</c:v>
                </c:pt>
                <c:pt idx="11">
                  <c:v>0.79901800000000001</c:v>
                </c:pt>
                <c:pt idx="12">
                  <c:v>0.854576</c:v>
                </c:pt>
                <c:pt idx="13">
                  <c:v>0.89747299999999997</c:v>
                </c:pt>
                <c:pt idx="14">
                  <c:v>0.89152900000000002</c:v>
                </c:pt>
                <c:pt idx="15">
                  <c:v>0.85275299999999998</c:v>
                </c:pt>
                <c:pt idx="16">
                  <c:v>0.79054199999999997</c:v>
                </c:pt>
                <c:pt idx="17">
                  <c:v>0.71548199999999995</c:v>
                </c:pt>
                <c:pt idx="18">
                  <c:v>0.64754199999999995</c:v>
                </c:pt>
                <c:pt idx="19">
                  <c:v>0.83746500000000001</c:v>
                </c:pt>
                <c:pt idx="20">
                  <c:v>1.0079450000000001</c:v>
                </c:pt>
                <c:pt idx="21">
                  <c:v>1.1166720000000001</c:v>
                </c:pt>
                <c:pt idx="22">
                  <c:v>1.1668149999999999</c:v>
                </c:pt>
                <c:pt idx="23">
                  <c:v>1.175351</c:v>
                </c:pt>
                <c:pt idx="24">
                  <c:v>1.175602</c:v>
                </c:pt>
                <c:pt idx="25">
                  <c:v>1.1493439999999999</c:v>
                </c:pt>
                <c:pt idx="26">
                  <c:v>1.0772550000000001</c:v>
                </c:pt>
                <c:pt idx="27">
                  <c:v>0.96379400000000004</c:v>
                </c:pt>
                <c:pt idx="28">
                  <c:v>0.83640899999999996</c:v>
                </c:pt>
                <c:pt idx="29">
                  <c:v>0.72653599999999996</c:v>
                </c:pt>
                <c:pt idx="30">
                  <c:v>0.69336299999999995</c:v>
                </c:pt>
                <c:pt idx="31">
                  <c:v>0.70150500000000005</c:v>
                </c:pt>
                <c:pt idx="32">
                  <c:v>0.756749</c:v>
                </c:pt>
                <c:pt idx="33">
                  <c:v>0.82316599999999995</c:v>
                </c:pt>
                <c:pt idx="34">
                  <c:v>0.862375</c:v>
                </c:pt>
                <c:pt idx="35">
                  <c:v>0.83388499999999999</c:v>
                </c:pt>
                <c:pt idx="36">
                  <c:v>0.76936300000000002</c:v>
                </c:pt>
                <c:pt idx="37">
                  <c:v>0.76647500000000002</c:v>
                </c:pt>
                <c:pt idx="38">
                  <c:v>0.66715199999999997</c:v>
                </c:pt>
                <c:pt idx="39">
                  <c:v>0.55610199999999999</c:v>
                </c:pt>
                <c:pt idx="40">
                  <c:v>0.45325100000000001</c:v>
                </c:pt>
                <c:pt idx="41">
                  <c:v>0.51033300000000004</c:v>
                </c:pt>
                <c:pt idx="42">
                  <c:v>0.60871600000000003</c:v>
                </c:pt>
                <c:pt idx="43">
                  <c:v>0.69811199999999995</c:v>
                </c:pt>
                <c:pt idx="44">
                  <c:v>0.77843600000000002</c:v>
                </c:pt>
                <c:pt idx="45">
                  <c:v>0.81735100000000005</c:v>
                </c:pt>
                <c:pt idx="46">
                  <c:v>0.79890399999999995</c:v>
                </c:pt>
                <c:pt idx="47">
                  <c:v>0.75244999999999995</c:v>
                </c:pt>
                <c:pt idx="48">
                  <c:v>0.63405900000000004</c:v>
                </c:pt>
                <c:pt idx="49">
                  <c:v>0.48671999999999999</c:v>
                </c:pt>
                <c:pt idx="50">
                  <c:v>0.477794</c:v>
                </c:pt>
                <c:pt idx="51">
                  <c:v>0.283082</c:v>
                </c:pt>
                <c:pt idx="52">
                  <c:v>0.112342</c:v>
                </c:pt>
                <c:pt idx="53">
                  <c:v>0.170323</c:v>
                </c:pt>
                <c:pt idx="54">
                  <c:v>0.30809799999999998</c:v>
                </c:pt>
                <c:pt idx="55">
                  <c:v>0.40465000000000001</c:v>
                </c:pt>
                <c:pt idx="56">
                  <c:v>0.45291599999999999</c:v>
                </c:pt>
                <c:pt idx="57">
                  <c:v>0.45469500000000002</c:v>
                </c:pt>
                <c:pt idx="58">
                  <c:v>0.43394700000000003</c:v>
                </c:pt>
                <c:pt idx="59">
                  <c:v>0.39542300000000002</c:v>
                </c:pt>
                <c:pt idx="60">
                  <c:v>0.439359</c:v>
                </c:pt>
                <c:pt idx="61">
                  <c:v>0.636934</c:v>
                </c:pt>
                <c:pt idx="62">
                  <c:v>0.803261</c:v>
                </c:pt>
                <c:pt idx="63">
                  <c:v>0.81605000000000005</c:v>
                </c:pt>
                <c:pt idx="64">
                  <c:v>0.988367</c:v>
                </c:pt>
                <c:pt idx="65">
                  <c:v>1.103353</c:v>
                </c:pt>
                <c:pt idx="66">
                  <c:v>1.124312</c:v>
                </c:pt>
                <c:pt idx="67">
                  <c:v>1.1266959999999999</c:v>
                </c:pt>
                <c:pt idx="68">
                  <c:v>1.092822</c:v>
                </c:pt>
                <c:pt idx="69">
                  <c:v>1.0241309999999999</c:v>
                </c:pt>
                <c:pt idx="70">
                  <c:v>0.93649099999999996</c:v>
                </c:pt>
                <c:pt idx="71">
                  <c:v>0.84134200000000003</c:v>
                </c:pt>
                <c:pt idx="72">
                  <c:v>0.82465900000000003</c:v>
                </c:pt>
                <c:pt idx="73">
                  <c:v>0.997027</c:v>
                </c:pt>
                <c:pt idx="74">
                  <c:v>1.1429039999999999</c:v>
                </c:pt>
                <c:pt idx="75">
                  <c:v>1.231066</c:v>
                </c:pt>
                <c:pt idx="76">
                  <c:v>1.2393270000000001</c:v>
                </c:pt>
                <c:pt idx="77">
                  <c:v>1.3085199999999999</c:v>
                </c:pt>
                <c:pt idx="78">
                  <c:v>1.3378909999999999</c:v>
                </c:pt>
                <c:pt idx="79">
                  <c:v>1.3293440000000001</c:v>
                </c:pt>
                <c:pt idx="80">
                  <c:v>1.2509170000000001</c:v>
                </c:pt>
                <c:pt idx="81">
                  <c:v>1.1328130000000001</c:v>
                </c:pt>
                <c:pt idx="82">
                  <c:v>1.0273699999999999</c:v>
                </c:pt>
                <c:pt idx="83">
                  <c:v>1.0505720000000001</c:v>
                </c:pt>
                <c:pt idx="84">
                  <c:v>1.2214370000000001</c:v>
                </c:pt>
                <c:pt idx="85">
                  <c:v>1.3580429999999999</c:v>
                </c:pt>
                <c:pt idx="86">
                  <c:v>1.469319</c:v>
                </c:pt>
                <c:pt idx="87">
                  <c:v>1.5313699999999999</c:v>
                </c:pt>
                <c:pt idx="88">
                  <c:v>1.5461910000000001</c:v>
                </c:pt>
                <c:pt idx="89">
                  <c:v>1.5478369999999999</c:v>
                </c:pt>
                <c:pt idx="90">
                  <c:v>1.5294019999999999</c:v>
                </c:pt>
                <c:pt idx="91">
                  <c:v>1.463524</c:v>
                </c:pt>
                <c:pt idx="92">
                  <c:v>1.3361000000000001</c:v>
                </c:pt>
                <c:pt idx="93">
                  <c:v>1.1675709999999999</c:v>
                </c:pt>
                <c:pt idx="94">
                  <c:v>1.0029669999999999</c:v>
                </c:pt>
                <c:pt idx="95">
                  <c:v>0.96059499999999998</c:v>
                </c:pt>
                <c:pt idx="96">
                  <c:v>1.0261229999999999</c:v>
                </c:pt>
                <c:pt idx="97">
                  <c:v>1.133802</c:v>
                </c:pt>
                <c:pt idx="98">
                  <c:v>1.209241</c:v>
                </c:pt>
                <c:pt idx="99">
                  <c:v>1.2423169999999999</c:v>
                </c:pt>
                <c:pt idx="100">
                  <c:v>1.2252559999999999</c:v>
                </c:pt>
                <c:pt idx="101">
                  <c:v>1.1670940000000001</c:v>
                </c:pt>
                <c:pt idx="102">
                  <c:v>1.159592</c:v>
                </c:pt>
                <c:pt idx="103">
                  <c:v>1.05182</c:v>
                </c:pt>
                <c:pt idx="104">
                  <c:v>0.91709399999999996</c:v>
                </c:pt>
                <c:pt idx="105">
                  <c:v>0.83227200000000001</c:v>
                </c:pt>
                <c:pt idx="106">
                  <c:v>1.022432</c:v>
                </c:pt>
                <c:pt idx="107">
                  <c:v>1.185541</c:v>
                </c:pt>
                <c:pt idx="108">
                  <c:v>1.3302769999999999</c:v>
                </c:pt>
                <c:pt idx="109">
                  <c:v>1.4337420000000001</c:v>
                </c:pt>
                <c:pt idx="110">
                  <c:v>1.476809</c:v>
                </c:pt>
                <c:pt idx="111">
                  <c:v>1.47651</c:v>
                </c:pt>
                <c:pt idx="112">
                  <c:v>1.402015</c:v>
                </c:pt>
                <c:pt idx="113">
                  <c:v>1.301903</c:v>
                </c:pt>
                <c:pt idx="114">
                  <c:v>1.208888</c:v>
                </c:pt>
                <c:pt idx="115">
                  <c:v>1.195171</c:v>
                </c:pt>
                <c:pt idx="116">
                  <c:v>1.1315660000000001</c:v>
                </c:pt>
                <c:pt idx="117">
                  <c:v>1.2095229999999999</c:v>
                </c:pt>
                <c:pt idx="118">
                  <c:v>1.3527309999999999</c:v>
                </c:pt>
                <c:pt idx="119">
                  <c:v>1.478186</c:v>
                </c:pt>
                <c:pt idx="120">
                  <c:v>1.5908409999999999</c:v>
                </c:pt>
                <c:pt idx="121">
                  <c:v>1.660536</c:v>
                </c:pt>
                <c:pt idx="122">
                  <c:v>1.679837</c:v>
                </c:pt>
                <c:pt idx="123">
                  <c:v>1.6509389999999999</c:v>
                </c:pt>
                <c:pt idx="124">
                  <c:v>1.5624389999999999</c:v>
                </c:pt>
                <c:pt idx="125">
                  <c:v>1.403362</c:v>
                </c:pt>
                <c:pt idx="126">
                  <c:v>1.262275</c:v>
                </c:pt>
                <c:pt idx="127">
                  <c:v>1.173637</c:v>
                </c:pt>
                <c:pt idx="128">
                  <c:v>1.158871</c:v>
                </c:pt>
                <c:pt idx="129">
                  <c:v>1.0794410000000001</c:v>
                </c:pt>
                <c:pt idx="130">
                  <c:v>1.1578010000000001</c:v>
                </c:pt>
                <c:pt idx="131">
                  <c:v>1.2838529999999999</c:v>
                </c:pt>
                <c:pt idx="132">
                  <c:v>1.388366</c:v>
                </c:pt>
                <c:pt idx="133">
                  <c:v>1.3870290000000001</c:v>
                </c:pt>
                <c:pt idx="134">
                  <c:v>1.3232459999999999</c:v>
                </c:pt>
                <c:pt idx="135">
                  <c:v>1.2425139999999999</c:v>
                </c:pt>
                <c:pt idx="136">
                  <c:v>1.1505430000000001</c:v>
                </c:pt>
                <c:pt idx="137">
                  <c:v>1.105513</c:v>
                </c:pt>
                <c:pt idx="138">
                  <c:v>1.351154</c:v>
                </c:pt>
                <c:pt idx="139">
                  <c:v>1.5530090000000001</c:v>
                </c:pt>
                <c:pt idx="140">
                  <c:v>1.708399</c:v>
                </c:pt>
                <c:pt idx="141">
                  <c:v>1.737357</c:v>
                </c:pt>
                <c:pt idx="142">
                  <c:v>1.8632610000000001</c:v>
                </c:pt>
                <c:pt idx="143">
                  <c:v>1.8994979999999999</c:v>
                </c:pt>
                <c:pt idx="144">
                  <c:v>1.8877520000000001</c:v>
                </c:pt>
                <c:pt idx="145">
                  <c:v>1.8362810000000001</c:v>
                </c:pt>
                <c:pt idx="146">
                  <c:v>1.763009</c:v>
                </c:pt>
                <c:pt idx="147">
                  <c:v>1.6568609999999999</c:v>
                </c:pt>
                <c:pt idx="148">
                  <c:v>1.5303439999999999</c:v>
                </c:pt>
                <c:pt idx="149">
                  <c:v>1.667028</c:v>
                </c:pt>
                <c:pt idx="150">
                  <c:v>1.8707</c:v>
                </c:pt>
                <c:pt idx="151">
                  <c:v>2.029074</c:v>
                </c:pt>
                <c:pt idx="152">
                  <c:v>2.1432159999999998</c:v>
                </c:pt>
                <c:pt idx="153">
                  <c:v>2.1837979999999999</c:v>
                </c:pt>
                <c:pt idx="154">
                  <c:v>2.1921909999999998</c:v>
                </c:pt>
                <c:pt idx="155">
                  <c:v>2.2020330000000001</c:v>
                </c:pt>
                <c:pt idx="156">
                  <c:v>2.1799770000000001</c:v>
                </c:pt>
                <c:pt idx="157">
                  <c:v>2.1141209999999999</c:v>
                </c:pt>
                <c:pt idx="158">
                  <c:v>1.9932099999999999</c:v>
                </c:pt>
                <c:pt idx="159">
                  <c:v>1.8948560000000001</c:v>
                </c:pt>
                <c:pt idx="160">
                  <c:v>1.804959</c:v>
                </c:pt>
                <c:pt idx="161">
                  <c:v>1.7222150000000001</c:v>
                </c:pt>
                <c:pt idx="162">
                  <c:v>1.7380420000000001</c:v>
                </c:pt>
                <c:pt idx="163">
                  <c:v>1.809847</c:v>
                </c:pt>
                <c:pt idx="164">
                  <c:v>1.865448</c:v>
                </c:pt>
                <c:pt idx="165">
                  <c:v>1.8874379999999999</c:v>
                </c:pt>
                <c:pt idx="166">
                  <c:v>1.8681030000000001</c:v>
                </c:pt>
                <c:pt idx="167">
                  <c:v>1.8636950000000001</c:v>
                </c:pt>
                <c:pt idx="168">
                  <c:v>1.7855799999999999</c:v>
                </c:pt>
                <c:pt idx="169">
                  <c:v>1.6748419999999999</c:v>
                </c:pt>
                <c:pt idx="170">
                  <c:v>1.5247790000000001</c:v>
                </c:pt>
                <c:pt idx="171">
                  <c:v>1.3200400000000001</c:v>
                </c:pt>
                <c:pt idx="172">
                  <c:v>1.2273620000000001</c:v>
                </c:pt>
                <c:pt idx="173">
                  <c:v>1.352387</c:v>
                </c:pt>
                <c:pt idx="174">
                  <c:v>1.4453050000000001</c:v>
                </c:pt>
                <c:pt idx="175">
                  <c:v>1.5034190000000001</c:v>
                </c:pt>
                <c:pt idx="176">
                  <c:v>1.534273</c:v>
                </c:pt>
                <c:pt idx="177">
                  <c:v>1.521698</c:v>
                </c:pt>
                <c:pt idx="178">
                  <c:v>1.4508209999999999</c:v>
                </c:pt>
                <c:pt idx="179">
                  <c:v>1.3650709999999999</c:v>
                </c:pt>
                <c:pt idx="180">
                  <c:v>1.3436440000000001</c:v>
                </c:pt>
                <c:pt idx="181">
                  <c:v>1.2252320000000001</c:v>
                </c:pt>
                <c:pt idx="182">
                  <c:v>1.3043119999999999</c:v>
                </c:pt>
                <c:pt idx="183">
                  <c:v>1.5073589999999999</c:v>
                </c:pt>
                <c:pt idx="184">
                  <c:v>1.689235</c:v>
                </c:pt>
                <c:pt idx="185">
                  <c:v>1.829931</c:v>
                </c:pt>
                <c:pt idx="186">
                  <c:v>1.8917710000000001</c:v>
                </c:pt>
                <c:pt idx="187">
                  <c:v>1.916531</c:v>
                </c:pt>
                <c:pt idx="188">
                  <c:v>1.9145700000000001</c:v>
                </c:pt>
                <c:pt idx="189">
                  <c:v>1.873758</c:v>
                </c:pt>
                <c:pt idx="190">
                  <c:v>1.799917</c:v>
                </c:pt>
                <c:pt idx="191">
                  <c:v>1.6967859999999999</c:v>
                </c:pt>
                <c:pt idx="192">
                  <c:v>1.595316</c:v>
                </c:pt>
                <c:pt idx="193">
                  <c:v>1.567655</c:v>
                </c:pt>
                <c:pt idx="194">
                  <c:v>1.5636380000000001</c:v>
                </c:pt>
                <c:pt idx="195">
                  <c:v>1.6362319999999999</c:v>
                </c:pt>
                <c:pt idx="196">
                  <c:v>1.7067000000000001</c:v>
                </c:pt>
                <c:pt idx="197">
                  <c:v>1.7651730000000001</c:v>
                </c:pt>
                <c:pt idx="198">
                  <c:v>1.808818</c:v>
                </c:pt>
                <c:pt idx="199">
                  <c:v>1.813874</c:v>
                </c:pt>
                <c:pt idx="200">
                  <c:v>1.7620960000000001</c:v>
                </c:pt>
                <c:pt idx="201">
                  <c:v>1.67842</c:v>
                </c:pt>
                <c:pt idx="202">
                  <c:v>1.56334</c:v>
                </c:pt>
                <c:pt idx="203">
                  <c:v>1.505584</c:v>
                </c:pt>
                <c:pt idx="204">
                  <c:v>1.6972020000000001</c:v>
                </c:pt>
                <c:pt idx="205">
                  <c:v>1.837558</c:v>
                </c:pt>
                <c:pt idx="206">
                  <c:v>1.879124</c:v>
                </c:pt>
                <c:pt idx="207">
                  <c:v>2.02223</c:v>
                </c:pt>
                <c:pt idx="208">
                  <c:v>2.1107610000000001</c:v>
                </c:pt>
                <c:pt idx="209">
                  <c:v>2.1398619999999999</c:v>
                </c:pt>
                <c:pt idx="210">
                  <c:v>2.1395970000000002</c:v>
                </c:pt>
                <c:pt idx="211">
                  <c:v>2.109156</c:v>
                </c:pt>
                <c:pt idx="212">
                  <c:v>2.0095779999999999</c:v>
                </c:pt>
                <c:pt idx="213">
                  <c:v>1.8775010000000001</c:v>
                </c:pt>
                <c:pt idx="214">
                  <c:v>1.7133959999999999</c:v>
                </c:pt>
                <c:pt idx="215">
                  <c:v>1.5244150000000001</c:v>
                </c:pt>
                <c:pt idx="216">
                  <c:v>1.550802</c:v>
                </c:pt>
                <c:pt idx="217">
                  <c:v>1.5910280000000001</c:v>
                </c:pt>
                <c:pt idx="218">
                  <c:v>1.6150869999999999</c:v>
                </c:pt>
                <c:pt idx="219">
                  <c:v>1.6228</c:v>
                </c:pt>
                <c:pt idx="220">
                  <c:v>1.647205</c:v>
                </c:pt>
                <c:pt idx="221">
                  <c:v>1.639586</c:v>
                </c:pt>
                <c:pt idx="222">
                  <c:v>1.5486960000000001</c:v>
                </c:pt>
                <c:pt idx="223">
                  <c:v>1.4257010000000001</c:v>
                </c:pt>
                <c:pt idx="224">
                  <c:v>1.274095</c:v>
                </c:pt>
                <c:pt idx="225">
                  <c:v>1.2239199999999999</c:v>
                </c:pt>
                <c:pt idx="226">
                  <c:v>1.3405720000000001</c:v>
                </c:pt>
                <c:pt idx="227">
                  <c:v>1.468739</c:v>
                </c:pt>
                <c:pt idx="228">
                  <c:v>1.5765020000000001</c:v>
                </c:pt>
                <c:pt idx="229">
                  <c:v>1.6569480000000001</c:v>
                </c:pt>
                <c:pt idx="230">
                  <c:v>1.699559</c:v>
                </c:pt>
                <c:pt idx="231">
                  <c:v>1.667386</c:v>
                </c:pt>
                <c:pt idx="232">
                  <c:v>1.656255</c:v>
                </c:pt>
                <c:pt idx="233">
                  <c:v>1.5840989999999999</c:v>
                </c:pt>
                <c:pt idx="234">
                  <c:v>1.4769639999999999</c:v>
                </c:pt>
                <c:pt idx="235">
                  <c:v>1.4375830000000001</c:v>
                </c:pt>
                <c:pt idx="236">
                  <c:v>1.651216</c:v>
                </c:pt>
                <c:pt idx="237">
                  <c:v>1.893367</c:v>
                </c:pt>
                <c:pt idx="238">
                  <c:v>2.1044339999999999</c:v>
                </c:pt>
                <c:pt idx="239">
                  <c:v>2.2869480000000002</c:v>
                </c:pt>
                <c:pt idx="240">
                  <c:v>2.3921410000000001</c:v>
                </c:pt>
                <c:pt idx="241">
                  <c:v>2.4370889999999998</c:v>
                </c:pt>
                <c:pt idx="242">
                  <c:v>2.460585</c:v>
                </c:pt>
                <c:pt idx="243">
                  <c:v>2.450971</c:v>
                </c:pt>
                <c:pt idx="244">
                  <c:v>2.4109440000000002</c:v>
                </c:pt>
                <c:pt idx="245">
                  <c:v>2.3960400000000002</c:v>
                </c:pt>
                <c:pt idx="246">
                  <c:v>2.2938170000000002</c:v>
                </c:pt>
                <c:pt idx="247">
                  <c:v>2.1302669999999999</c:v>
                </c:pt>
                <c:pt idx="248">
                  <c:v>1.9575119999999999</c:v>
                </c:pt>
                <c:pt idx="249">
                  <c:v>1.805928</c:v>
                </c:pt>
                <c:pt idx="250">
                  <c:v>1.7911919999999999</c:v>
                </c:pt>
                <c:pt idx="251">
                  <c:v>1.846381</c:v>
                </c:pt>
                <c:pt idx="252">
                  <c:v>1.8788180000000001</c:v>
                </c:pt>
                <c:pt idx="253">
                  <c:v>1.8792599999999999</c:v>
                </c:pt>
                <c:pt idx="254">
                  <c:v>1.8275760000000001</c:v>
                </c:pt>
                <c:pt idx="255">
                  <c:v>1.7276860000000001</c:v>
                </c:pt>
                <c:pt idx="256">
                  <c:v>1.607777</c:v>
                </c:pt>
                <c:pt idx="257">
                  <c:v>1.5148759999999999</c:v>
                </c:pt>
                <c:pt idx="258">
                  <c:v>1.477735</c:v>
                </c:pt>
                <c:pt idx="259">
                  <c:v>1.5413030000000001</c:v>
                </c:pt>
                <c:pt idx="260">
                  <c:v>1.705606</c:v>
                </c:pt>
                <c:pt idx="261">
                  <c:v>1.8516859999999999</c:v>
                </c:pt>
                <c:pt idx="262">
                  <c:v>1.9633689999999999</c:v>
                </c:pt>
                <c:pt idx="263">
                  <c:v>2.0039549999999999</c:v>
                </c:pt>
                <c:pt idx="264">
                  <c:v>2.0057700000000001</c:v>
                </c:pt>
                <c:pt idx="265">
                  <c:v>1.960029</c:v>
                </c:pt>
                <c:pt idx="266">
                  <c:v>1.88689</c:v>
                </c:pt>
                <c:pt idx="267">
                  <c:v>1.7639199999999999</c:v>
                </c:pt>
                <c:pt idx="268">
                  <c:v>1.6237889999999999</c:v>
                </c:pt>
                <c:pt idx="269">
                  <c:v>1.487128</c:v>
                </c:pt>
                <c:pt idx="270">
                  <c:v>1.444957</c:v>
                </c:pt>
                <c:pt idx="271">
                  <c:v>1.4268940000000001</c:v>
                </c:pt>
                <c:pt idx="272">
                  <c:v>1.489992</c:v>
                </c:pt>
                <c:pt idx="273">
                  <c:v>1.5836079999999999</c:v>
                </c:pt>
                <c:pt idx="274">
                  <c:v>1.6629910000000001</c:v>
                </c:pt>
                <c:pt idx="275">
                  <c:v>1.713182</c:v>
                </c:pt>
                <c:pt idx="276">
                  <c:v>1.6923550000000001</c:v>
                </c:pt>
                <c:pt idx="277">
                  <c:v>1.6295869999999999</c:v>
                </c:pt>
                <c:pt idx="278">
                  <c:v>1.5129589999999999</c:v>
                </c:pt>
                <c:pt idx="279">
                  <c:v>1.3654379999999999</c:v>
                </c:pt>
                <c:pt idx="280">
                  <c:v>1.253317</c:v>
                </c:pt>
                <c:pt idx="281">
                  <c:v>1.3269880000000001</c:v>
                </c:pt>
                <c:pt idx="282">
                  <c:v>1.443743</c:v>
                </c:pt>
                <c:pt idx="283">
                  <c:v>1.513471</c:v>
                </c:pt>
                <c:pt idx="284">
                  <c:v>1.545412</c:v>
                </c:pt>
                <c:pt idx="285">
                  <c:v>1.6191899999999999</c:v>
                </c:pt>
                <c:pt idx="286">
                  <c:v>1.625491</c:v>
                </c:pt>
                <c:pt idx="287">
                  <c:v>1.6039110000000001</c:v>
                </c:pt>
                <c:pt idx="288">
                  <c:v>1.535398</c:v>
                </c:pt>
                <c:pt idx="289">
                  <c:v>1.439886</c:v>
                </c:pt>
                <c:pt idx="290">
                  <c:v>1.3321160000000001</c:v>
                </c:pt>
                <c:pt idx="291">
                  <c:v>1.2409680000000001</c:v>
                </c:pt>
                <c:pt idx="292">
                  <c:v>1.229822</c:v>
                </c:pt>
                <c:pt idx="293">
                  <c:v>1.2908440000000001</c:v>
                </c:pt>
                <c:pt idx="294">
                  <c:v>1.3341799999999999</c:v>
                </c:pt>
                <c:pt idx="295">
                  <c:v>1.3605</c:v>
                </c:pt>
                <c:pt idx="296">
                  <c:v>1.351003</c:v>
                </c:pt>
                <c:pt idx="297">
                  <c:v>1.346357</c:v>
                </c:pt>
                <c:pt idx="298">
                  <c:v>1.28996</c:v>
                </c:pt>
                <c:pt idx="299">
                  <c:v>1.2154780000000001</c:v>
                </c:pt>
                <c:pt idx="300">
                  <c:v>1.123291</c:v>
                </c:pt>
                <c:pt idx="301">
                  <c:v>1.059725</c:v>
                </c:pt>
                <c:pt idx="302">
                  <c:v>1.146668</c:v>
                </c:pt>
                <c:pt idx="303">
                  <c:v>1.266421</c:v>
                </c:pt>
                <c:pt idx="304">
                  <c:v>1.364085</c:v>
                </c:pt>
                <c:pt idx="305">
                  <c:v>1.409932</c:v>
                </c:pt>
                <c:pt idx="306">
                  <c:v>1.401071</c:v>
                </c:pt>
                <c:pt idx="307">
                  <c:v>1.333823</c:v>
                </c:pt>
                <c:pt idx="308">
                  <c:v>1.2357610000000001</c:v>
                </c:pt>
                <c:pt idx="309">
                  <c:v>1.161108</c:v>
                </c:pt>
                <c:pt idx="310">
                  <c:v>1.122182</c:v>
                </c:pt>
                <c:pt idx="311">
                  <c:v>0.99676200000000004</c:v>
                </c:pt>
                <c:pt idx="312">
                  <c:v>0.87723499999999999</c:v>
                </c:pt>
                <c:pt idx="313">
                  <c:v>0.84127700000000005</c:v>
                </c:pt>
                <c:pt idx="314">
                  <c:v>0.94806900000000005</c:v>
                </c:pt>
                <c:pt idx="315">
                  <c:v>1.052538</c:v>
                </c:pt>
                <c:pt idx="316">
                  <c:v>1.1445939999999999</c:v>
                </c:pt>
                <c:pt idx="317">
                  <c:v>1.2124250000000001</c:v>
                </c:pt>
                <c:pt idx="318">
                  <c:v>1.237601</c:v>
                </c:pt>
                <c:pt idx="319">
                  <c:v>1.1885490000000001</c:v>
                </c:pt>
                <c:pt idx="320">
                  <c:v>1.0982259999999999</c:v>
                </c:pt>
                <c:pt idx="321">
                  <c:v>0.98223899999999997</c:v>
                </c:pt>
                <c:pt idx="322">
                  <c:v>0.95546799999999998</c:v>
                </c:pt>
                <c:pt idx="323">
                  <c:v>0.940604</c:v>
                </c:pt>
                <c:pt idx="324">
                  <c:v>1.1062270000000001</c:v>
                </c:pt>
                <c:pt idx="325">
                  <c:v>1.2685059999999999</c:v>
                </c:pt>
                <c:pt idx="326">
                  <c:v>1.427508</c:v>
                </c:pt>
                <c:pt idx="327">
                  <c:v>1.56332</c:v>
                </c:pt>
                <c:pt idx="328">
                  <c:v>1.6246579999999999</c:v>
                </c:pt>
                <c:pt idx="329">
                  <c:v>1.6451119999999999</c:v>
                </c:pt>
                <c:pt idx="330">
                  <c:v>1.6424339999999999</c:v>
                </c:pt>
                <c:pt idx="331">
                  <c:v>1.593083</c:v>
                </c:pt>
                <c:pt idx="332">
                  <c:v>1.4902759999999999</c:v>
                </c:pt>
                <c:pt idx="333">
                  <c:v>1.3637889999999999</c:v>
                </c:pt>
                <c:pt idx="334">
                  <c:v>1.2274719999999999</c:v>
                </c:pt>
                <c:pt idx="335">
                  <c:v>1.1544589999999999</c:v>
                </c:pt>
                <c:pt idx="336">
                  <c:v>1.1113409999999999</c:v>
                </c:pt>
                <c:pt idx="337">
                  <c:v>1.1030770000000001</c:v>
                </c:pt>
                <c:pt idx="338">
                  <c:v>1.1475420000000001</c:v>
                </c:pt>
                <c:pt idx="339">
                  <c:v>1.1872400000000001</c:v>
                </c:pt>
                <c:pt idx="340">
                  <c:v>1.2020010000000001</c:v>
                </c:pt>
                <c:pt idx="341">
                  <c:v>1.156841</c:v>
                </c:pt>
                <c:pt idx="342">
                  <c:v>1.069847</c:v>
                </c:pt>
                <c:pt idx="343">
                  <c:v>0.97698600000000002</c:v>
                </c:pt>
                <c:pt idx="344">
                  <c:v>0.86971399999999999</c:v>
                </c:pt>
                <c:pt idx="345">
                  <c:v>0.79347299999999998</c:v>
                </c:pt>
                <c:pt idx="346">
                  <c:v>0.899142</c:v>
                </c:pt>
                <c:pt idx="347">
                  <c:v>0.98918499999999998</c:v>
                </c:pt>
                <c:pt idx="348">
                  <c:v>1.033628</c:v>
                </c:pt>
                <c:pt idx="349">
                  <c:v>1.061517</c:v>
                </c:pt>
                <c:pt idx="350">
                  <c:v>1.1025290000000001</c:v>
                </c:pt>
                <c:pt idx="351">
                  <c:v>1.0953459999999999</c:v>
                </c:pt>
                <c:pt idx="352">
                  <c:v>1.0656270000000001</c:v>
                </c:pt>
                <c:pt idx="353">
                  <c:v>1.031455</c:v>
                </c:pt>
                <c:pt idx="354">
                  <c:v>0.99257700000000004</c:v>
                </c:pt>
                <c:pt idx="355">
                  <c:v>0.95176300000000003</c:v>
                </c:pt>
                <c:pt idx="356">
                  <c:v>0.905636</c:v>
                </c:pt>
                <c:pt idx="357">
                  <c:v>0.99340099999999998</c:v>
                </c:pt>
                <c:pt idx="358">
                  <c:v>1.1046899999999999</c:v>
                </c:pt>
                <c:pt idx="359">
                  <c:v>1.1781509999999999</c:v>
                </c:pt>
                <c:pt idx="360">
                  <c:v>1.2315210000000001</c:v>
                </c:pt>
                <c:pt idx="361">
                  <c:v>1.237252</c:v>
                </c:pt>
                <c:pt idx="362">
                  <c:v>1.241071</c:v>
                </c:pt>
                <c:pt idx="363">
                  <c:v>1.198008</c:v>
                </c:pt>
                <c:pt idx="364">
                  <c:v>1.1398219999999999</c:v>
                </c:pt>
                <c:pt idx="365">
                  <c:v>1.0746359999999999</c:v>
                </c:pt>
                <c:pt idx="366">
                  <c:v>1.0687979999999999</c:v>
                </c:pt>
                <c:pt idx="367">
                  <c:v>1.1815899999999999</c:v>
                </c:pt>
                <c:pt idx="368">
                  <c:v>1.337596</c:v>
                </c:pt>
                <c:pt idx="369">
                  <c:v>1.486302</c:v>
                </c:pt>
                <c:pt idx="370">
                  <c:v>1.564171</c:v>
                </c:pt>
                <c:pt idx="371">
                  <c:v>1.5735269999999999</c:v>
                </c:pt>
                <c:pt idx="372">
                  <c:v>1.5620799999999999</c:v>
                </c:pt>
                <c:pt idx="373">
                  <c:v>1.5186869999999999</c:v>
                </c:pt>
                <c:pt idx="374">
                  <c:v>1.471741</c:v>
                </c:pt>
                <c:pt idx="375">
                  <c:v>1.4385559999999999</c:v>
                </c:pt>
                <c:pt idx="376">
                  <c:v>1.294227</c:v>
                </c:pt>
                <c:pt idx="377">
                  <c:v>1.1131709999999999</c:v>
                </c:pt>
                <c:pt idx="378">
                  <c:v>1.0095160000000001</c:v>
                </c:pt>
                <c:pt idx="379">
                  <c:v>1.02458</c:v>
                </c:pt>
                <c:pt idx="380">
                  <c:v>1.0917749999999999</c:v>
                </c:pt>
                <c:pt idx="381">
                  <c:v>1.1528499999999999</c:v>
                </c:pt>
                <c:pt idx="382">
                  <c:v>1.178466</c:v>
                </c:pt>
                <c:pt idx="383">
                  <c:v>1.172418</c:v>
                </c:pt>
                <c:pt idx="384">
                  <c:v>1.1159060000000001</c:v>
                </c:pt>
                <c:pt idx="385">
                  <c:v>1.0274540000000001</c:v>
                </c:pt>
                <c:pt idx="386">
                  <c:v>0.93852100000000005</c:v>
                </c:pt>
                <c:pt idx="387">
                  <c:v>0.93630199999999997</c:v>
                </c:pt>
                <c:pt idx="388">
                  <c:v>0.934639</c:v>
                </c:pt>
                <c:pt idx="389">
                  <c:v>1.030186</c:v>
                </c:pt>
                <c:pt idx="390">
                  <c:v>1.1457459999999999</c:v>
                </c:pt>
                <c:pt idx="391">
                  <c:v>1.2492749999999999</c:v>
                </c:pt>
                <c:pt idx="392">
                  <c:v>1.3413040000000001</c:v>
                </c:pt>
                <c:pt idx="393">
                  <c:v>1.4099950000000001</c:v>
                </c:pt>
                <c:pt idx="394">
                  <c:v>1.3955900000000001</c:v>
                </c:pt>
                <c:pt idx="395">
                  <c:v>1.35738</c:v>
                </c:pt>
                <c:pt idx="396">
                  <c:v>1.307768</c:v>
                </c:pt>
                <c:pt idx="397">
                  <c:v>1.2496350000000001</c:v>
                </c:pt>
                <c:pt idx="398">
                  <c:v>1.1889749999999999</c:v>
                </c:pt>
                <c:pt idx="399">
                  <c:v>1.1476980000000001</c:v>
                </c:pt>
                <c:pt idx="400">
                  <c:v>1.209355</c:v>
                </c:pt>
                <c:pt idx="401">
                  <c:v>1.2583310000000001</c:v>
                </c:pt>
                <c:pt idx="402">
                  <c:v>1.3470150000000001</c:v>
                </c:pt>
                <c:pt idx="403">
                  <c:v>1.411033</c:v>
                </c:pt>
                <c:pt idx="404">
                  <c:v>1.4533480000000001</c:v>
                </c:pt>
                <c:pt idx="405">
                  <c:v>1.4805120000000001</c:v>
                </c:pt>
                <c:pt idx="406">
                  <c:v>1.470173</c:v>
                </c:pt>
                <c:pt idx="407">
                  <c:v>1.4093640000000001</c:v>
                </c:pt>
                <c:pt idx="408">
                  <c:v>1.294475</c:v>
                </c:pt>
                <c:pt idx="409">
                  <c:v>1.1543429999999999</c:v>
                </c:pt>
                <c:pt idx="410">
                  <c:v>1.005525</c:v>
                </c:pt>
                <c:pt idx="411">
                  <c:v>0.91777600000000004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94E-4B74-A2BE-F51143C35DF0}"/>
            </c:ext>
          </c:extLst>
        </c:ser>
        <c:ser>
          <c:idx val="1"/>
          <c:order val="1"/>
          <c:tx>
            <c:v>Předpověď</c:v>
          </c:tx>
          <c:marker>
            <c:symbol val="none"/>
          </c:marker>
          <c:val>
            <c:numRef>
              <c:f>'3-osa-nonplanar-rez-15 (2)'!$G$4:$G$365</c:f>
              <c:numCache>
                <c:formatCode>General</c:formatCode>
                <c:ptCount val="362"/>
                <c:pt idx="49">
                  <c:v>0.90474074000000015</c:v>
                </c:pt>
                <c:pt idx="50">
                  <c:v>0.90662600000000015</c:v>
                </c:pt>
                <c:pt idx="51">
                  <c:v>0.90736595000000009</c:v>
                </c:pt>
                <c:pt idx="52">
                  <c:v>0.90796322000000018</c:v>
                </c:pt>
                <c:pt idx="53">
                  <c:v>0.90768836000000008</c:v>
                </c:pt>
                <c:pt idx="54">
                  <c:v>0.90662345000000011</c:v>
                </c:pt>
                <c:pt idx="55">
                  <c:v>0.90579210000000021</c:v>
                </c:pt>
                <c:pt idx="56">
                  <c:v>0.90841482000000018</c:v>
                </c:pt>
                <c:pt idx="57">
                  <c:v>0.91427116000000008</c:v>
                </c:pt>
                <c:pt idx="58">
                  <c:v>0.92112194000000014</c:v>
                </c:pt>
                <c:pt idx="59">
                  <c:v>0.92818325000000013</c:v>
                </c:pt>
                <c:pt idx="60">
                  <c:v>0.93497136000000014</c:v>
                </c:pt>
                <c:pt idx="61">
                  <c:v>0.94174628000000016</c:v>
                </c:pt>
                <c:pt idx="62">
                  <c:v>0.94722067000000021</c:v>
                </c:pt>
                <c:pt idx="63">
                  <c:v>0.9512649700000001</c:v>
                </c:pt>
                <c:pt idx="64">
                  <c:v>0.95443856000000016</c:v>
                </c:pt>
                <c:pt idx="65">
                  <c:v>0.95786274000000016</c:v>
                </c:pt>
                <c:pt idx="66">
                  <c:v>0.96127298000000028</c:v>
                </c:pt>
                <c:pt idx="67">
                  <c:v>0.96621339000000039</c:v>
                </c:pt>
                <c:pt idx="68">
                  <c:v>0.97326528000000034</c:v>
                </c:pt>
                <c:pt idx="69">
                  <c:v>0.97967249000000034</c:v>
                </c:pt>
                <c:pt idx="70">
                  <c:v>0.98550145000000033</c:v>
                </c:pt>
                <c:pt idx="71">
                  <c:v>0.99094009000000016</c:v>
                </c:pt>
                <c:pt idx="72">
                  <c:v>0.99607031000000035</c:v>
                </c:pt>
                <c:pt idx="73">
                  <c:v>1.0008261900000002</c:v>
                </c:pt>
                <c:pt idx="74">
                  <c:v>1.0046945600000003</c:v>
                </c:pt>
                <c:pt idx="75">
                  <c:v>1.0072347400000004</c:v>
                </c:pt>
                <c:pt idx="76">
                  <c:v>1.0090849400000004</c:v>
                </c:pt>
                <c:pt idx="77">
                  <c:v>1.0111833700000004</c:v>
                </c:pt>
                <c:pt idx="78">
                  <c:v>1.0144079900000003</c:v>
                </c:pt>
                <c:pt idx="79">
                  <c:v>1.0179370400000003</c:v>
                </c:pt>
                <c:pt idx="80">
                  <c:v>1.0225814200000003</c:v>
                </c:pt>
                <c:pt idx="81">
                  <c:v>1.0284049000000004</c:v>
                </c:pt>
                <c:pt idx="82">
                  <c:v>1.0347210700000002</c:v>
                </c:pt>
                <c:pt idx="83">
                  <c:v>1.0403597000000002</c:v>
                </c:pt>
                <c:pt idx="84">
                  <c:v>1.0449684100000001</c:v>
                </c:pt>
                <c:pt idx="85">
                  <c:v>1.0490547000000001</c:v>
                </c:pt>
                <c:pt idx="86">
                  <c:v>1.0528665000000001</c:v>
                </c:pt>
                <c:pt idx="87">
                  <c:v>1.0562568800000001</c:v>
                </c:pt>
                <c:pt idx="88">
                  <c:v>1.0630969000000001</c:v>
                </c:pt>
                <c:pt idx="89">
                  <c:v>1.07306597</c:v>
                </c:pt>
                <c:pt idx="90">
                  <c:v>1.0856174500000002</c:v>
                </c:pt>
                <c:pt idx="91">
                  <c:v>1.0978876900000003</c:v>
                </c:pt>
                <c:pt idx="92">
                  <c:v>1.1104331400000003</c:v>
                </c:pt>
                <c:pt idx="93">
                  <c:v>1.1224470000000002</c:v>
                </c:pt>
                <c:pt idx="94">
                  <c:v>1.1335401600000001</c:v>
                </c:pt>
                <c:pt idx="95">
                  <c:v>1.1437294600000003</c:v>
                </c:pt>
                <c:pt idx="96">
                  <c:v>1.1533705100000002</c:v>
                </c:pt>
                <c:pt idx="97">
                  <c:v>1.1624146200000003</c:v>
                </c:pt>
                <c:pt idx="98">
                  <c:v>1.1713774700000001</c:v>
                </c:pt>
                <c:pt idx="99">
                  <c:v>1.1831805500000003</c:v>
                </c:pt>
                <c:pt idx="100">
                  <c:v>1.1971096100000003</c:v>
                </c:pt>
                <c:pt idx="101">
                  <c:v>1.2145695300000001</c:v>
                </c:pt>
                <c:pt idx="102">
                  <c:v>1.2348782700000001</c:v>
                </c:pt>
                <c:pt idx="103">
                  <c:v>1.25501302</c:v>
                </c:pt>
                <c:pt idx="104">
                  <c:v>1.2738539500000001</c:v>
                </c:pt>
                <c:pt idx="105">
                  <c:v>1.2918277799999998</c:v>
                </c:pt>
                <c:pt idx="106">
                  <c:v>1.3090983899999999</c:v>
                </c:pt>
                <c:pt idx="107">
                  <c:v>1.3256926500000004</c:v>
                </c:pt>
                <c:pt idx="108">
                  <c:v>1.3412852800000001</c:v>
                </c:pt>
                <c:pt idx="109">
                  <c:v>1.3562796100000003</c:v>
                </c:pt>
                <c:pt idx="110">
                  <c:v>1.3699356100000002</c:v>
                </c:pt>
                <c:pt idx="111">
                  <c:v>1.38078842</c:v>
                </c:pt>
                <c:pt idx="112">
                  <c:v>1.3901362300000002</c:v>
                </c:pt>
                <c:pt idx="113">
                  <c:v>1.4000741999999999</c:v>
                </c:pt>
                <c:pt idx="114">
                  <c:v>1.4088450099999996</c:v>
                </c:pt>
                <c:pt idx="115">
                  <c:v>1.4166858599999999</c:v>
                </c:pt>
                <c:pt idx="116">
                  <c:v>1.4241237699999996</c:v>
                </c:pt>
                <c:pt idx="117">
                  <c:v>1.4314937599999995</c:v>
                </c:pt>
                <c:pt idx="118">
                  <c:v>1.4384213399999999</c:v>
                </c:pt>
                <c:pt idx="119">
                  <c:v>1.4449284500000001</c:v>
                </c:pt>
                <c:pt idx="120">
                  <c:v>1.4508113299999998</c:v>
                </c:pt>
                <c:pt idx="121">
                  <c:v>1.4555983100000001</c:v>
                </c:pt>
                <c:pt idx="122">
                  <c:v>1.4596253400000001</c:v>
                </c:pt>
                <c:pt idx="123">
                  <c:v>1.4631789399999999</c:v>
                </c:pt>
                <c:pt idx="124">
                  <c:v>1.46620295</c:v>
                </c:pt>
                <c:pt idx="125">
                  <c:v>1.4689264800000001</c:v>
                </c:pt>
                <c:pt idx="126">
                  <c:v>1.4718759400000001</c:v>
                </c:pt>
                <c:pt idx="127">
                  <c:v>1.4740077200000001</c:v>
                </c:pt>
                <c:pt idx="128">
                  <c:v>1.47513702</c:v>
                </c:pt>
                <c:pt idx="129">
                  <c:v>1.4754942900000001</c:v>
                </c:pt>
                <c:pt idx="130">
                  <c:v>1.4764215599999999</c:v>
                </c:pt>
                <c:pt idx="131">
                  <c:v>1.47734575</c:v>
                </c:pt>
                <c:pt idx="132">
                  <c:v>1.4801151699999999</c:v>
                </c:pt>
                <c:pt idx="133">
                  <c:v>1.4846830400000002</c:v>
                </c:pt>
                <c:pt idx="134">
                  <c:v>1.48936102</c:v>
                </c:pt>
                <c:pt idx="135">
                  <c:v>1.4940798999999996</c:v>
                </c:pt>
                <c:pt idx="136">
                  <c:v>1.49830442</c:v>
                </c:pt>
                <c:pt idx="137">
                  <c:v>1.5021560299999999</c:v>
                </c:pt>
                <c:pt idx="138">
                  <c:v>1.5058398199999998</c:v>
                </c:pt>
                <c:pt idx="139">
                  <c:v>1.5090990300000002</c:v>
                </c:pt>
                <c:pt idx="140">
                  <c:v>1.5118041799999997</c:v>
                </c:pt>
                <c:pt idx="141">
                  <c:v>1.5141367999999997</c:v>
                </c:pt>
                <c:pt idx="142">
                  <c:v>1.51672896</c:v>
                </c:pt>
                <c:pt idx="143">
                  <c:v>1.5207298000000002</c:v>
                </c:pt>
                <c:pt idx="144">
                  <c:v>1.5263365100000001</c:v>
                </c:pt>
                <c:pt idx="145">
                  <c:v>1.5330928800000003</c:v>
                </c:pt>
                <c:pt idx="146">
                  <c:v>1.53989865</c:v>
                </c:pt>
                <c:pt idx="147">
                  <c:v>1.5462123600000002</c:v>
                </c:pt>
                <c:pt idx="148">
                  <c:v>1.5522081300000001</c:v>
                </c:pt>
                <c:pt idx="149">
                  <c:v>1.5579237000000004</c:v>
                </c:pt>
                <c:pt idx="150">
                  <c:v>1.5632921000000002</c:v>
                </c:pt>
                <c:pt idx="151">
                  <c:v>1.5684053600000001</c:v>
                </c:pt>
                <c:pt idx="152">
                  <c:v>1.5724428400000001</c:v>
                </c:pt>
                <c:pt idx="153">
                  <c:v>1.5769804800000002</c:v>
                </c:pt>
                <c:pt idx="154">
                  <c:v>1.5847815600000004</c:v>
                </c:pt>
                <c:pt idx="155">
                  <c:v>1.5948344200000002</c:v>
                </c:pt>
                <c:pt idx="156">
                  <c:v>1.6034013400000007</c:v>
                </c:pt>
                <c:pt idx="157">
                  <c:v>1.6117682300000005</c:v>
                </c:pt>
                <c:pt idx="158">
                  <c:v>1.6195730700000004</c:v>
                </c:pt>
                <c:pt idx="159">
                  <c:v>1.6266342700000005</c:v>
                </c:pt>
                <c:pt idx="160">
                  <c:v>1.6332621500000004</c:v>
                </c:pt>
                <c:pt idx="161">
                  <c:v>1.6395886100000008</c:v>
                </c:pt>
                <c:pt idx="162">
                  <c:v>1.6456642400000008</c:v>
                </c:pt>
                <c:pt idx="163">
                  <c:v>1.6514202200000008</c:v>
                </c:pt>
                <c:pt idx="164">
                  <c:v>1.6564653000000007</c:v>
                </c:pt>
                <c:pt idx="165">
                  <c:v>1.6597577400000005</c:v>
                </c:pt>
                <c:pt idx="166">
                  <c:v>1.6639501000000008</c:v>
                </c:pt>
                <c:pt idx="167">
                  <c:v>1.6677651500000008</c:v>
                </c:pt>
                <c:pt idx="168">
                  <c:v>1.6703887100000003</c:v>
                </c:pt>
                <c:pt idx="169">
                  <c:v>1.6718348500000002</c:v>
                </c:pt>
                <c:pt idx="170">
                  <c:v>1.6723984900000004</c:v>
                </c:pt>
                <c:pt idx="171">
                  <c:v>1.6721889900000004</c:v>
                </c:pt>
                <c:pt idx="172">
                  <c:v>1.6708775800000004</c:v>
                </c:pt>
                <c:pt idx="173">
                  <c:v>1.6686252000000004</c:v>
                </c:pt>
                <c:pt idx="174">
                  <c:v>1.6657417600000004</c:v>
                </c:pt>
                <c:pt idx="175">
                  <c:v>1.6639473400000002</c:v>
                </c:pt>
                <c:pt idx="176">
                  <c:v>1.6647303100000002</c:v>
                </c:pt>
                <c:pt idx="177">
                  <c:v>1.66768133</c:v>
                </c:pt>
                <c:pt idx="178">
                  <c:v>1.6718576400000003</c:v>
                </c:pt>
                <c:pt idx="179">
                  <c:v>1.6776327100000004</c:v>
                </c:pt>
                <c:pt idx="180">
                  <c:v>1.6830502900000002</c:v>
                </c:pt>
                <c:pt idx="181">
                  <c:v>1.6868856200000002</c:v>
                </c:pt>
                <c:pt idx="182">
                  <c:v>1.6895645100000001</c:v>
                </c:pt>
                <c:pt idx="183">
                  <c:v>1.6915352100000001</c:v>
                </c:pt>
                <c:pt idx="184">
                  <c:v>1.6930723900000002</c:v>
                </c:pt>
                <c:pt idx="185">
                  <c:v>1.6950230799999999</c:v>
                </c:pt>
                <c:pt idx="186">
                  <c:v>1.70002981</c:v>
                </c:pt>
                <c:pt idx="187">
                  <c:v>1.7079083499999999</c:v>
                </c:pt>
                <c:pt idx="188">
                  <c:v>1.71544115</c:v>
                </c:pt>
                <c:pt idx="189">
                  <c:v>1.7227805399999996</c:v>
                </c:pt>
                <c:pt idx="190">
                  <c:v>1.7296179600000001</c:v>
                </c:pt>
                <c:pt idx="191">
                  <c:v>1.7366152800000001</c:v>
                </c:pt>
                <c:pt idx="192">
                  <c:v>1.74258852</c:v>
                </c:pt>
                <c:pt idx="193">
                  <c:v>1.7481032500000004</c:v>
                </c:pt>
                <c:pt idx="194">
                  <c:v>1.7533351700000004</c:v>
                </c:pt>
                <c:pt idx="195">
                  <c:v>1.7589327600000004</c:v>
                </c:pt>
                <c:pt idx="196">
                  <c:v>1.7642408400000003</c:v>
                </c:pt>
                <c:pt idx="197">
                  <c:v>1.7689749000000001</c:v>
                </c:pt>
                <c:pt idx="198">
                  <c:v>1.7732465799999999</c:v>
                </c:pt>
                <c:pt idx="199">
                  <c:v>1.7746355799999998</c:v>
                </c:pt>
                <c:pt idx="200">
                  <c:v>1.7738404999999999</c:v>
                </c:pt>
                <c:pt idx="201">
                  <c:v>1.7720135699999999</c:v>
                </c:pt>
                <c:pt idx="202">
                  <c:v>1.7693695899999999</c:v>
                </c:pt>
                <c:pt idx="203">
                  <c:v>1.7663242100000003</c:v>
                </c:pt>
                <c:pt idx="204">
                  <c:v>1.76267806</c:v>
                </c:pt>
                <c:pt idx="205">
                  <c:v>1.7579345900000001</c:v>
                </c:pt>
                <c:pt idx="206">
                  <c:v>1.7522125900000001</c:v>
                </c:pt>
                <c:pt idx="207">
                  <c:v>1.7462201399999997</c:v>
                </c:pt>
                <c:pt idx="208">
                  <c:v>1.7410653899999997</c:v>
                </c:pt>
                <c:pt idx="209">
                  <c:v>1.7375298599999995</c:v>
                </c:pt>
                <c:pt idx="210">
                  <c:v>1.7365363299999996</c:v>
                </c:pt>
                <c:pt idx="211">
                  <c:v>1.7378310399999994</c:v>
                </c:pt>
                <c:pt idx="212">
                  <c:v>1.7400843099999994</c:v>
                </c:pt>
                <c:pt idx="213">
                  <c:v>1.7420253899999993</c:v>
                </c:pt>
                <c:pt idx="214">
                  <c:v>1.7434286099999994</c:v>
                </c:pt>
                <c:pt idx="215">
                  <c:v>1.7441545199999993</c:v>
                </c:pt>
                <c:pt idx="216">
                  <c:v>1.744342389999999</c:v>
                </c:pt>
                <c:pt idx="217">
                  <c:v>1.7433446399999992</c:v>
                </c:pt>
                <c:pt idx="218">
                  <c:v>1.741726729999999</c:v>
                </c:pt>
                <c:pt idx="219">
                  <c:v>1.7398495899999988</c:v>
                </c:pt>
                <c:pt idx="220">
                  <c:v>1.7390513699999992</c:v>
                </c:pt>
                <c:pt idx="221">
                  <c:v>1.7401199099999991</c:v>
                </c:pt>
                <c:pt idx="222">
                  <c:v>1.7427462099999991</c:v>
                </c:pt>
                <c:pt idx="223">
                  <c:v>1.7450584199999992</c:v>
                </c:pt>
                <c:pt idx="224">
                  <c:v>1.7472352799999993</c:v>
                </c:pt>
                <c:pt idx="225">
                  <c:v>1.749332909999999</c:v>
                </c:pt>
                <c:pt idx="226">
                  <c:v>1.7509137299999993</c:v>
                </c:pt>
                <c:pt idx="227">
                  <c:v>1.7519926199999991</c:v>
                </c:pt>
                <c:pt idx="228">
                  <c:v>1.752613999999999</c:v>
                </c:pt>
                <c:pt idx="229">
                  <c:v>1.7526176699999987</c:v>
                </c:pt>
                <c:pt idx="230">
                  <c:v>1.7517143999999991</c:v>
                </c:pt>
                <c:pt idx="231">
                  <c:v>1.7527319599999991</c:v>
                </c:pt>
                <c:pt idx="232">
                  <c:v>1.7541262699999993</c:v>
                </c:pt>
                <c:pt idx="233">
                  <c:v>1.7541873899999993</c:v>
                </c:pt>
                <c:pt idx="234">
                  <c:v>1.7527491599999994</c:v>
                </c:pt>
                <c:pt idx="235">
                  <c:v>1.7506417499999996</c:v>
                </c:pt>
                <c:pt idx="236">
                  <c:v>1.7479789499999996</c:v>
                </c:pt>
                <c:pt idx="237">
                  <c:v>1.7448527499999997</c:v>
                </c:pt>
                <c:pt idx="238">
                  <c:v>1.7410610299999996</c:v>
                </c:pt>
                <c:pt idx="239">
                  <c:v>1.7367223099999995</c:v>
                </c:pt>
                <c:pt idx="240">
                  <c:v>1.7320442999999996</c:v>
                </c:pt>
                <c:pt idx="241">
                  <c:v>1.72748612</c:v>
                </c:pt>
                <c:pt idx="242">
                  <c:v>1.7238311800000004</c:v>
                </c:pt>
                <c:pt idx="243">
                  <c:v>1.7210630700000003</c:v>
                </c:pt>
                <c:pt idx="244">
                  <c:v>1.7187684900000002</c:v>
                </c:pt>
                <c:pt idx="245">
                  <c:v>1.7160111700000005</c:v>
                </c:pt>
                <c:pt idx="246">
                  <c:v>1.7124542000000003</c:v>
                </c:pt>
                <c:pt idx="247">
                  <c:v>1.7082660400000003</c:v>
                </c:pt>
                <c:pt idx="248">
                  <c:v>1.7030774600000003</c:v>
                </c:pt>
                <c:pt idx="249">
                  <c:v>1.6970935000000003</c:v>
                </c:pt>
                <c:pt idx="250">
                  <c:v>1.6907054500000001</c:v>
                </c:pt>
                <c:pt idx="251">
                  <c:v>1.6845185</c:v>
                </c:pt>
                <c:pt idx="252">
                  <c:v>1.6803517800000003</c:v>
                </c:pt>
                <c:pt idx="253">
                  <c:v>1.6779601500000003</c:v>
                </c:pt>
                <c:pt idx="254">
                  <c:v>1.6746289800000005</c:v>
                </c:pt>
                <c:pt idx="255">
                  <c:v>1.6703527200000008</c:v>
                </c:pt>
                <c:pt idx="256">
                  <c:v>1.6655721900000009</c:v>
                </c:pt>
                <c:pt idx="257">
                  <c:v>1.6586881200000005</c:v>
                </c:pt>
                <c:pt idx="258">
                  <c:v>1.6499381200000005</c:v>
                </c:pt>
                <c:pt idx="259">
                  <c:v>1.6401505800000005</c:v>
                </c:pt>
                <c:pt idx="260">
                  <c:v>1.6299764300000004</c:v>
                </c:pt>
                <c:pt idx="261">
                  <c:v>1.6188524900000001</c:v>
                </c:pt>
                <c:pt idx="262">
                  <c:v>1.6075290600000003</c:v>
                </c:pt>
                <c:pt idx="263">
                  <c:v>1.5971668200000002</c:v>
                </c:pt>
                <c:pt idx="264">
                  <c:v>1.5895135500000002</c:v>
                </c:pt>
                <c:pt idx="265">
                  <c:v>1.5847947800000002</c:v>
                </c:pt>
                <c:pt idx="266">
                  <c:v>1.5807327000000004</c:v>
                </c:pt>
                <c:pt idx="267">
                  <c:v>1.5769466700000001</c:v>
                </c:pt>
                <c:pt idx="268">
                  <c:v>1.5731718100000003</c:v>
                </c:pt>
                <c:pt idx="269">
                  <c:v>1.5688293000000004</c:v>
                </c:pt>
                <c:pt idx="270">
                  <c:v>1.5633395100000005</c:v>
                </c:pt>
                <c:pt idx="271">
                  <c:v>1.5567660400000003</c:v>
                </c:pt>
                <c:pt idx="272">
                  <c:v>1.5508337600000002</c:v>
                </c:pt>
                <c:pt idx="273">
                  <c:v>1.5459827900000005</c:v>
                </c:pt>
                <c:pt idx="274">
                  <c:v>1.5443041100000006</c:v>
                </c:pt>
                <c:pt idx="275">
                  <c:v>1.5447499700000002</c:v>
                </c:pt>
                <c:pt idx="276">
                  <c:v>1.5456193300000001</c:v>
                </c:pt>
                <c:pt idx="277">
                  <c:v>1.5465651400000002</c:v>
                </c:pt>
                <c:pt idx="278">
                  <c:v>1.5470467000000006</c:v>
                </c:pt>
                <c:pt idx="279">
                  <c:v>1.5469283400000007</c:v>
                </c:pt>
                <c:pt idx="280">
                  <c:v>1.5463570900000008</c:v>
                </c:pt>
                <c:pt idx="281">
                  <c:v>1.5456140600000006</c:v>
                </c:pt>
                <c:pt idx="282">
                  <c:v>1.5439542700000004</c:v>
                </c:pt>
                <c:pt idx="283">
                  <c:v>1.5417511700000004</c:v>
                </c:pt>
                <c:pt idx="284">
                  <c:v>1.5392562500000004</c:v>
                </c:pt>
                <c:pt idx="285">
                  <c:v>1.5364250100000003</c:v>
                </c:pt>
                <c:pt idx="286">
                  <c:v>1.5310262600000006</c:v>
                </c:pt>
                <c:pt idx="287">
                  <c:v>1.5231233600000005</c:v>
                </c:pt>
                <c:pt idx="288">
                  <c:v>1.5135544400000001</c:v>
                </c:pt>
                <c:pt idx="289">
                  <c:v>1.5025573600000002</c:v>
                </c:pt>
                <c:pt idx="290">
                  <c:v>1.49065596</c:v>
                </c:pt>
                <c:pt idx="291">
                  <c:v>1.4778534800000001</c:v>
                </c:pt>
                <c:pt idx="292">
                  <c:v>1.4639461000000002</c:v>
                </c:pt>
                <c:pt idx="293">
                  <c:v>1.44920625</c:v>
                </c:pt>
                <c:pt idx="294">
                  <c:v>1.4337939499999997</c:v>
                </c:pt>
                <c:pt idx="295">
                  <c:v>1.41776828</c:v>
                </c:pt>
                <c:pt idx="296">
                  <c:v>1.4038215300000001</c:v>
                </c:pt>
                <c:pt idx="297">
                  <c:v>1.3924107100000001</c:v>
                </c:pt>
                <c:pt idx="298">
                  <c:v>1.38317187</c:v>
                </c:pt>
                <c:pt idx="299">
                  <c:v>1.37572776</c:v>
                </c:pt>
                <c:pt idx="300">
                  <c:v>1.3688411300000001</c:v>
                </c:pt>
                <c:pt idx="301">
                  <c:v>1.3613307799999999</c:v>
                </c:pt>
                <c:pt idx="302">
                  <c:v>1.3531988699999999</c:v>
                </c:pt>
                <c:pt idx="303">
                  <c:v>1.3447208199999998</c:v>
                </c:pt>
                <c:pt idx="304">
                  <c:v>1.3363708299999999</c:v>
                </c:pt>
                <c:pt idx="305">
                  <c:v>1.3286115999999999</c:v>
                </c:pt>
                <c:pt idx="306">
                  <c:v>1.3215901899999998</c:v>
                </c:pt>
                <c:pt idx="307">
                  <c:v>1.3163754399999998</c:v>
                </c:pt>
                <c:pt idx="308">
                  <c:v>1.3126449899999999</c:v>
                </c:pt>
                <c:pt idx="309">
                  <c:v>1.3090134700000002</c:v>
                </c:pt>
                <c:pt idx="310">
                  <c:v>1.3042726199999999</c:v>
                </c:pt>
                <c:pt idx="311">
                  <c:v>1.29812828</c:v>
                </c:pt>
                <c:pt idx="312">
                  <c:v>1.2909052999999997</c:v>
                </c:pt>
                <c:pt idx="313">
                  <c:v>1.2828458300000001</c:v>
                </c:pt>
                <c:pt idx="314">
                  <c:v>1.2741863500000001</c:v>
                </c:pt>
                <c:pt idx="315">
                  <c:v>1.2653324199999998</c:v>
                </c:pt>
                <c:pt idx="316">
                  <c:v>1.2571515</c:v>
                </c:pt>
                <c:pt idx="317">
                  <c:v>1.2513281999999999</c:v>
                </c:pt>
                <c:pt idx="318">
                  <c:v>1.24846627</c:v>
                </c:pt>
                <c:pt idx="319">
                  <c:v>1.2484580099999998</c:v>
                </c:pt>
                <c:pt idx="320">
                  <c:v>1.2496501499999999</c:v>
                </c:pt>
                <c:pt idx="321">
                  <c:v>1.2511164799999999</c:v>
                </c:pt>
                <c:pt idx="322">
                  <c:v>1.2518373599999999</c:v>
                </c:pt>
                <c:pt idx="323">
                  <c:v>1.2511881499999999</c:v>
                </c:pt>
                <c:pt idx="324">
                  <c:v>1.2492756499999997</c:v>
                </c:pt>
                <c:pt idx="325">
                  <c:v>1.2465293899999998</c:v>
                </c:pt>
                <c:pt idx="326">
                  <c:v>1.24254811</c:v>
                </c:pt>
                <c:pt idx="327">
                  <c:v>1.2373839499999999</c:v>
                </c:pt>
                <c:pt idx="328">
                  <c:v>1.2323495199999999</c:v>
                </c:pt>
                <c:pt idx="329">
                  <c:v>1.2289409400000002</c:v>
                </c:pt>
                <c:pt idx="330">
                  <c:v>1.2273255199999999</c:v>
                </c:pt>
                <c:pt idx="331">
                  <c:v>1.22558414</c:v>
                </c:pt>
                <c:pt idx="332">
                  <c:v>1.22293137</c:v>
                </c:pt>
                <c:pt idx="333">
                  <c:v>1.2195208399999999</c:v>
                </c:pt>
                <c:pt idx="334">
                  <c:v>1.2152257799999999</c:v>
                </c:pt>
                <c:pt idx="335">
                  <c:v>1.2093084199999999</c:v>
                </c:pt>
                <c:pt idx="336">
                  <c:v>1.2024387199999997</c:v>
                </c:pt>
                <c:pt idx="337">
                  <c:v>1.1957626299999999</c:v>
                </c:pt>
                <c:pt idx="338">
                  <c:v>1.1897550400000001</c:v>
                </c:pt>
                <c:pt idx="339">
                  <c:v>1.1856580400000001</c:v>
                </c:pt>
                <c:pt idx="340">
                  <c:v>1.1837943400000002</c:v>
                </c:pt>
                <c:pt idx="341">
                  <c:v>1.18387741</c:v>
                </c:pt>
                <c:pt idx="342">
                  <c:v>1.18499223</c:v>
                </c:pt>
                <c:pt idx="343">
                  <c:v>1.1861837399999999</c:v>
                </c:pt>
                <c:pt idx="344">
                  <c:v>1.1867978399999999</c:v>
                </c:pt>
                <c:pt idx="345">
                  <c:v>1.1867666400000001</c:v>
                </c:pt>
                <c:pt idx="346">
                  <c:v>1.18633429</c:v>
                </c:pt>
                <c:pt idx="347">
                  <c:v>1.1853670699999999</c:v>
                </c:pt>
                <c:pt idx="348">
                  <c:v>1.1843572199999999</c:v>
                </c:pt>
                <c:pt idx="349">
                  <c:v>1.18367942</c:v>
                </c:pt>
                <c:pt idx="350">
                  <c:v>1.18454006</c:v>
                </c:pt>
                <c:pt idx="351">
                  <c:v>1.1865261200000001</c:v>
                </c:pt>
                <c:pt idx="352">
                  <c:v>1.1885295899999999</c:v>
                </c:pt>
                <c:pt idx="353">
                  <c:v>1.1899757099999999</c:v>
                </c:pt>
                <c:pt idx="354">
                  <c:v>1.19086834</c:v>
                </c:pt>
                <c:pt idx="355">
                  <c:v>1.1915741399999999</c:v>
                </c:pt>
                <c:pt idx="356">
                  <c:v>1.19226516</c:v>
                </c:pt>
                <c:pt idx="357">
                  <c:v>1.1930205699999998</c:v>
                </c:pt>
                <c:pt idx="358">
                  <c:v>1.19360771</c:v>
                </c:pt>
                <c:pt idx="359">
                  <c:v>1.1935400599999999</c:v>
                </c:pt>
                <c:pt idx="360">
                  <c:v>1.19237349</c:v>
                </c:pt>
                <c:pt idx="361">
                  <c:v>1.19158363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94E-4B74-A2BE-F51143C35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4308224"/>
        <c:axId val="884310192"/>
      </c:lineChart>
      <c:catAx>
        <c:axId val="884308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cs-CZ"/>
                  <a:t>Datový bod</a:t>
                </a:r>
              </a:p>
            </c:rich>
          </c:tx>
          <c:overlay val="0"/>
        </c:title>
        <c:majorTickMark val="out"/>
        <c:minorTickMark val="none"/>
        <c:tickLblPos val="nextTo"/>
        <c:crossAx val="884310192"/>
        <c:crosses val="autoZero"/>
        <c:auto val="1"/>
        <c:lblAlgn val="ctr"/>
        <c:lblOffset val="100"/>
        <c:noMultiLvlLbl val="0"/>
      </c:catAx>
      <c:valAx>
        <c:axId val="88431019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cs-CZ"/>
                  <a:t>Hodnota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84308224"/>
        <c:crosses val="autoZero"/>
        <c:crossBetween val="midCat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'3-osa-nonplanar-rez-15 (2)'!$H$53:$H$365</c:f>
              <c:numCache>
                <c:formatCode>General</c:formatCode>
                <c:ptCount val="313"/>
                <c:pt idx="0">
                  <c:v>-0.41802074000000017</c:v>
                </c:pt>
                <c:pt idx="1">
                  <c:v>-0.42883200000000016</c:v>
                </c:pt>
                <c:pt idx="2">
                  <c:v>-0.62428395000000014</c:v>
                </c:pt>
                <c:pt idx="3">
                  <c:v>-0.79562122000000013</c:v>
                </c:pt>
                <c:pt idx="4">
                  <c:v>-0.73736536000000008</c:v>
                </c:pt>
                <c:pt idx="5">
                  <c:v>-0.59852545000000013</c:v>
                </c:pt>
                <c:pt idx="6">
                  <c:v>-0.50114210000000026</c:v>
                </c:pt>
                <c:pt idx="7">
                  <c:v>-0.45549882000000019</c:v>
                </c:pt>
                <c:pt idx="8">
                  <c:v>-0.45957616000000007</c:v>
                </c:pt>
                <c:pt idx="9">
                  <c:v>-0.48717494000000011</c:v>
                </c:pt>
                <c:pt idx="10">
                  <c:v>-0.53276025000000016</c:v>
                </c:pt>
                <c:pt idx="11">
                  <c:v>-0.49561236000000014</c:v>
                </c:pt>
                <c:pt idx="12">
                  <c:v>-0.30481228000000016</c:v>
                </c:pt>
                <c:pt idx="13">
                  <c:v>-0.14395967000000021</c:v>
                </c:pt>
                <c:pt idx="14">
                  <c:v>-0.13521497000000005</c:v>
                </c:pt>
                <c:pt idx="15">
                  <c:v>3.3928439999999838E-2</c:v>
                </c:pt>
                <c:pt idx="16">
                  <c:v>0.14549025999999987</c:v>
                </c:pt>
                <c:pt idx="17">
                  <c:v>0.1630390199999997</c:v>
                </c:pt>
                <c:pt idx="18">
                  <c:v>0.16048260999999953</c:v>
                </c:pt>
                <c:pt idx="19">
                  <c:v>0.11955671999999962</c:v>
                </c:pt>
                <c:pt idx="20">
                  <c:v>4.4458509999999563E-2</c:v>
                </c:pt>
                <c:pt idx="21">
                  <c:v>-4.9010450000000372E-2</c:v>
                </c:pt>
                <c:pt idx="22">
                  <c:v>-0.14959809000000013</c:v>
                </c:pt>
                <c:pt idx="23">
                  <c:v>-0.17141131000000032</c:v>
                </c:pt>
                <c:pt idx="24">
                  <c:v>-3.7991900000001744E-3</c:v>
                </c:pt>
                <c:pt idx="25">
                  <c:v>0.13820943999999957</c:v>
                </c:pt>
                <c:pt idx="26">
                  <c:v>0.22383125999999964</c:v>
                </c:pt>
                <c:pt idx="27">
                  <c:v>0.23024205999999969</c:v>
                </c:pt>
                <c:pt idx="28">
                  <c:v>0.29733662999999955</c:v>
                </c:pt>
                <c:pt idx="29">
                  <c:v>0.32348300999999968</c:v>
                </c:pt>
                <c:pt idx="30">
                  <c:v>0.31140695999999979</c:v>
                </c:pt>
                <c:pt idx="31">
                  <c:v>0.22833557999999976</c:v>
                </c:pt>
                <c:pt idx="32">
                  <c:v>0.10440809999999967</c:v>
                </c:pt>
                <c:pt idx="33">
                  <c:v>-7.3510700000003482E-3</c:v>
                </c:pt>
                <c:pt idx="34">
                  <c:v>1.0212299999999841E-2</c:v>
                </c:pt>
                <c:pt idx="35">
                  <c:v>0.17646859000000004</c:v>
                </c:pt>
                <c:pt idx="36">
                  <c:v>0.30898829999999977</c:v>
                </c:pt>
                <c:pt idx="37">
                  <c:v>0.41645249999999989</c:v>
                </c:pt>
                <c:pt idx="38">
                  <c:v>0.47511311999999983</c:v>
                </c:pt>
                <c:pt idx="39">
                  <c:v>0.48309409999999997</c:v>
                </c:pt>
                <c:pt idx="40">
                  <c:v>0.47477102999999987</c:v>
                </c:pt>
                <c:pt idx="41">
                  <c:v>0.44378454999999972</c:v>
                </c:pt>
                <c:pt idx="42">
                  <c:v>0.36563630999999974</c:v>
                </c:pt>
                <c:pt idx="43">
                  <c:v>0.2256668599999998</c:v>
                </c:pt>
                <c:pt idx="44">
                  <c:v>4.512399999999972E-2</c:v>
                </c:pt>
                <c:pt idx="45">
                  <c:v>-0.13057316000000019</c:v>
                </c:pt>
                <c:pt idx="46">
                  <c:v>-0.18313446000000033</c:v>
                </c:pt>
                <c:pt idx="47">
                  <c:v>-0.12724751000000034</c:v>
                </c:pt>
                <c:pt idx="48">
                  <c:v>-2.8612620000000311E-2</c:v>
                </c:pt>
                <c:pt idx="49">
                  <c:v>3.7863529999999868E-2</c:v>
                </c:pt>
                <c:pt idx="50">
                  <c:v>5.9136449999999563E-2</c:v>
                </c:pt>
                <c:pt idx="51">
                  <c:v>2.8146389999999633E-2</c:v>
                </c:pt>
                <c:pt idx="52">
                  <c:v>-4.7475530000000044E-2</c:v>
                </c:pt>
                <c:pt idx="53">
                  <c:v>-7.52862700000001E-2</c:v>
                </c:pt>
                <c:pt idx="54">
                  <c:v>-0.20319302000000006</c:v>
                </c:pt>
                <c:pt idx="55">
                  <c:v>-0.35675995000000016</c:v>
                </c:pt>
                <c:pt idx="56">
                  <c:v>-0.45955577999999975</c:v>
                </c:pt>
                <c:pt idx="57">
                  <c:v>-0.28666638999999994</c:v>
                </c:pt>
                <c:pt idx="58">
                  <c:v>-0.14015165000000041</c:v>
                </c:pt>
                <c:pt idx="59">
                  <c:v>-1.1008280000000203E-2</c:v>
                </c:pt>
                <c:pt idx="60">
                  <c:v>7.746238999999977E-2</c:v>
                </c:pt>
                <c:pt idx="61">
                  <c:v>0.10687338999999985</c:v>
                </c:pt>
                <c:pt idx="62">
                  <c:v>9.5721579999999973E-2</c:v>
                </c:pt>
                <c:pt idx="63">
                  <c:v>1.1878769999999816E-2</c:v>
                </c:pt>
                <c:pt idx="64">
                  <c:v>-9.8171199999999903E-2</c:v>
                </c:pt>
                <c:pt idx="65">
                  <c:v>-0.19995700999999966</c:v>
                </c:pt>
                <c:pt idx="66">
                  <c:v>-0.22151485999999987</c:v>
                </c:pt>
                <c:pt idx="67">
                  <c:v>-0.2925577699999995</c:v>
                </c:pt>
                <c:pt idx="68">
                  <c:v>-0.2219707599999996</c:v>
                </c:pt>
                <c:pt idx="69">
                  <c:v>-8.5690339999999976E-2</c:v>
                </c:pt>
                <c:pt idx="70">
                  <c:v>3.3257549999999858E-2</c:v>
                </c:pt>
                <c:pt idx="71">
                  <c:v>0.14002967000000011</c:v>
                </c:pt>
                <c:pt idx="72">
                  <c:v>0.20493768999999995</c:v>
                </c:pt>
                <c:pt idx="73">
                  <c:v>0.22021165999999992</c:v>
                </c:pt>
                <c:pt idx="74">
                  <c:v>0.18776006000000001</c:v>
                </c:pt>
                <c:pt idx="75">
                  <c:v>9.6236049999999906E-2</c:v>
                </c:pt>
                <c:pt idx="76">
                  <c:v>-6.5564480000000147E-2</c:v>
                </c:pt>
                <c:pt idx="77">
                  <c:v>-0.20960094000000007</c:v>
                </c:pt>
                <c:pt idx="78">
                  <c:v>-0.30037072000000009</c:v>
                </c:pt>
                <c:pt idx="79">
                  <c:v>-0.31626602000000004</c:v>
                </c:pt>
                <c:pt idx="80">
                  <c:v>-0.39605329</c:v>
                </c:pt>
                <c:pt idx="81">
                  <c:v>-0.31862055999999983</c:v>
                </c:pt>
                <c:pt idx="82">
                  <c:v>-0.1934927500000001</c:v>
                </c:pt>
                <c:pt idx="83">
                  <c:v>-9.1749169999999935E-2</c:v>
                </c:pt>
                <c:pt idx="84">
                  <c:v>-9.7654040000000109E-2</c:v>
                </c:pt>
                <c:pt idx="85">
                  <c:v>-0.16611502000000011</c:v>
                </c:pt>
                <c:pt idx="86">
                  <c:v>-0.25156589999999968</c:v>
                </c:pt>
                <c:pt idx="87">
                  <c:v>-0.34776141999999988</c:v>
                </c:pt>
                <c:pt idx="88">
                  <c:v>-0.3966430299999999</c:v>
                </c:pt>
                <c:pt idx="89">
                  <c:v>-0.15468581999999986</c:v>
                </c:pt>
                <c:pt idx="90">
                  <c:v>4.3909969999999854E-2</c:v>
                </c:pt>
                <c:pt idx="91">
                  <c:v>0.19659482000000028</c:v>
                </c:pt>
                <c:pt idx="92">
                  <c:v>0.22322020000000031</c:v>
                </c:pt>
                <c:pt idx="93">
                  <c:v>0.34653204000000004</c:v>
                </c:pt>
                <c:pt idx="94">
                  <c:v>0.37876819999999967</c:v>
                </c:pt>
                <c:pt idx="95">
                  <c:v>0.36141548999999995</c:v>
                </c:pt>
                <c:pt idx="96">
                  <c:v>0.30318811999999973</c:v>
                </c:pt>
                <c:pt idx="97">
                  <c:v>0.22311035000000001</c:v>
                </c:pt>
                <c:pt idx="98">
                  <c:v>0.11064863999999974</c:v>
                </c:pt>
                <c:pt idx="99">
                  <c:v>-2.1864130000000204E-2</c:v>
                </c:pt>
                <c:pt idx="100">
                  <c:v>0.1091042999999996</c:v>
                </c:pt>
                <c:pt idx="101">
                  <c:v>0.30740789999999985</c:v>
                </c:pt>
                <c:pt idx="102">
                  <c:v>0.46066863999999996</c:v>
                </c:pt>
                <c:pt idx="103">
                  <c:v>0.57077315999999967</c:v>
                </c:pt>
                <c:pt idx="104">
                  <c:v>0.60681751999999967</c:v>
                </c:pt>
                <c:pt idx="105">
                  <c:v>0.60740943999999941</c:v>
                </c:pt>
                <c:pt idx="106">
                  <c:v>0.60719857999999993</c:v>
                </c:pt>
                <c:pt idx="107">
                  <c:v>0.57657565999999938</c:v>
                </c:pt>
                <c:pt idx="108">
                  <c:v>0.50235276999999945</c:v>
                </c:pt>
                <c:pt idx="109">
                  <c:v>0.37363692999999953</c:v>
                </c:pt>
                <c:pt idx="110">
                  <c:v>0.2682217299999996</c:v>
                </c:pt>
                <c:pt idx="111">
                  <c:v>0.17169684999999957</c:v>
                </c:pt>
                <c:pt idx="112">
                  <c:v>8.2626389999999272E-2</c:v>
                </c:pt>
                <c:pt idx="113">
                  <c:v>9.2377759999999309E-2</c:v>
                </c:pt>
                <c:pt idx="114">
                  <c:v>0.15842677999999921</c:v>
                </c:pt>
                <c:pt idx="115">
                  <c:v>0.2089826999999993</c:v>
                </c:pt>
                <c:pt idx="116">
                  <c:v>0.22768025999999941</c:v>
                </c:pt>
                <c:pt idx="117">
                  <c:v>0.2041528999999993</c:v>
                </c:pt>
                <c:pt idx="118">
                  <c:v>0.19592984999999929</c:v>
                </c:pt>
                <c:pt idx="119">
                  <c:v>0.11519128999999961</c:v>
                </c:pt>
                <c:pt idx="120">
                  <c:v>3.0071499999997364E-3</c:v>
                </c:pt>
                <c:pt idx="121">
                  <c:v>-0.1476194900000003</c:v>
                </c:pt>
                <c:pt idx="122">
                  <c:v>-0.35214899000000033</c:v>
                </c:pt>
                <c:pt idx="123">
                  <c:v>-0.44351558000000035</c:v>
                </c:pt>
                <c:pt idx="124">
                  <c:v>-0.31623820000000036</c:v>
                </c:pt>
                <c:pt idx="125">
                  <c:v>-0.22043676000000034</c:v>
                </c:pt>
                <c:pt idx="126">
                  <c:v>-0.16052834000000016</c:v>
                </c:pt>
                <c:pt idx="127">
                  <c:v>-0.13045731000000016</c:v>
                </c:pt>
                <c:pt idx="128">
                  <c:v>-0.14598332999999997</c:v>
                </c:pt>
                <c:pt idx="129">
                  <c:v>-0.22103664000000034</c:v>
                </c:pt>
                <c:pt idx="130">
                  <c:v>-0.31256171000000044</c:v>
                </c:pt>
                <c:pt idx="131">
                  <c:v>-0.33940629000000011</c:v>
                </c:pt>
                <c:pt idx="132">
                  <c:v>-0.4616536200000001</c:v>
                </c:pt>
                <c:pt idx="133">
                  <c:v>-0.38525251000000016</c:v>
                </c:pt>
                <c:pt idx="134">
                  <c:v>-0.18417621000000017</c:v>
                </c:pt>
                <c:pt idx="135">
                  <c:v>-3.8373900000001626E-3</c:v>
                </c:pt>
                <c:pt idx="136">
                  <c:v>0.13490792000000007</c:v>
                </c:pt>
                <c:pt idx="137">
                  <c:v>0.19174119000000012</c:v>
                </c:pt>
                <c:pt idx="138">
                  <c:v>0.20862265000000013</c:v>
                </c:pt>
                <c:pt idx="139">
                  <c:v>0.19912885000000013</c:v>
                </c:pt>
                <c:pt idx="140">
                  <c:v>0.15097746000000045</c:v>
                </c:pt>
                <c:pt idx="141">
                  <c:v>7.0299039999999868E-2</c:v>
                </c:pt>
                <c:pt idx="142">
                  <c:v>-3.9829280000000189E-2</c:v>
                </c:pt>
                <c:pt idx="143">
                  <c:v>-0.14727252000000002</c:v>
                </c:pt>
                <c:pt idx="144">
                  <c:v>-0.18044825000000042</c:v>
                </c:pt>
                <c:pt idx="145">
                  <c:v>-0.1896971700000003</c:v>
                </c:pt>
                <c:pt idx="146">
                  <c:v>-0.12270076000000052</c:v>
                </c:pt>
                <c:pt idx="147">
                  <c:v>-5.7540840000000149E-2</c:v>
                </c:pt>
                <c:pt idx="148">
                  <c:v>-3.8019000000000247E-3</c:v>
                </c:pt>
                <c:pt idx="149">
                  <c:v>3.5571420000000131E-2</c:v>
                </c:pt>
                <c:pt idx="150">
                  <c:v>3.9238420000000218E-2</c:v>
                </c:pt>
                <c:pt idx="151">
                  <c:v>-1.1744499999999825E-2</c:v>
                </c:pt>
                <c:pt idx="152">
                  <c:v>-9.3593569999999904E-2</c:v>
                </c:pt>
                <c:pt idx="153">
                  <c:v>-0.20602958999999998</c:v>
                </c:pt>
                <c:pt idx="154">
                  <c:v>-0.26074021000000025</c:v>
                </c:pt>
                <c:pt idx="155">
                  <c:v>-6.5476059999999947E-2</c:v>
                </c:pt>
                <c:pt idx="156">
                  <c:v>7.962340999999995E-2</c:v>
                </c:pt>
                <c:pt idx="157">
                  <c:v>0.12691140999999995</c:v>
                </c:pt>
                <c:pt idx="158">
                  <c:v>0.27600986000000027</c:v>
                </c:pt>
                <c:pt idx="159">
                  <c:v>0.3696956100000004</c:v>
                </c:pt>
                <c:pt idx="160">
                  <c:v>0.40233214000000039</c:v>
                </c:pt>
                <c:pt idx="161">
                  <c:v>0.40306067000000056</c:v>
                </c:pt>
                <c:pt idx="162">
                  <c:v>0.37132496000000059</c:v>
                </c:pt>
                <c:pt idx="163">
                  <c:v>0.26949369000000045</c:v>
                </c:pt>
                <c:pt idx="164">
                  <c:v>0.13547561000000075</c:v>
                </c:pt>
                <c:pt idx="165">
                  <c:v>-3.003260999999946E-2</c:v>
                </c:pt>
                <c:pt idx="166">
                  <c:v>-0.21973951999999919</c:v>
                </c:pt>
                <c:pt idx="167">
                  <c:v>-0.19354038999999901</c:v>
                </c:pt>
                <c:pt idx="168">
                  <c:v>-0.15231663999999911</c:v>
                </c:pt>
                <c:pt idx="169">
                  <c:v>-0.12663972999999906</c:v>
                </c:pt>
                <c:pt idx="170">
                  <c:v>-0.11704958999999882</c:v>
                </c:pt>
                <c:pt idx="171">
                  <c:v>-9.1846369999999178E-2</c:v>
                </c:pt>
                <c:pt idx="172">
                  <c:v>-0.10053390999999912</c:v>
                </c:pt>
                <c:pt idx="173">
                  <c:v>-0.194050209999999</c:v>
                </c:pt>
                <c:pt idx="174">
                  <c:v>-0.31935741999999911</c:v>
                </c:pt>
                <c:pt idx="175">
                  <c:v>-0.4731402799999993</c:v>
                </c:pt>
                <c:pt idx="176">
                  <c:v>-0.52541290999999912</c:v>
                </c:pt>
                <c:pt idx="177">
                  <c:v>-0.41034172999999918</c:v>
                </c:pt>
                <c:pt idx="178">
                  <c:v>-0.2832536199999991</c:v>
                </c:pt>
                <c:pt idx="179">
                  <c:v>-0.17611199999999894</c:v>
                </c:pt>
                <c:pt idx="180">
                  <c:v>-9.5669669999998597E-2</c:v>
                </c:pt>
                <c:pt idx="181">
                  <c:v>-5.2155399999999075E-2</c:v>
                </c:pt>
                <c:pt idx="182">
                  <c:v>-8.5345959999999055E-2</c:v>
                </c:pt>
                <c:pt idx="183">
                  <c:v>-9.7871269999999289E-2</c:v>
                </c:pt>
                <c:pt idx="184">
                  <c:v>-0.17008838999999942</c:v>
                </c:pt>
                <c:pt idx="185">
                  <c:v>-0.27578515999999942</c:v>
                </c:pt>
                <c:pt idx="186">
                  <c:v>-0.3130587499999995</c:v>
                </c:pt>
                <c:pt idx="187">
                  <c:v>-9.676294999999957E-2</c:v>
                </c:pt>
                <c:pt idx="188">
                  <c:v>0.14851425000000029</c:v>
                </c:pt>
                <c:pt idx="189">
                  <c:v>0.36337297000000035</c:v>
                </c:pt>
                <c:pt idx="190">
                  <c:v>0.55022569000000066</c:v>
                </c:pt>
                <c:pt idx="191">
                  <c:v>0.66009670000000042</c:v>
                </c:pt>
                <c:pt idx="192">
                  <c:v>0.70960287999999982</c:v>
                </c:pt>
                <c:pt idx="193">
                  <c:v>0.73675381999999967</c:v>
                </c:pt>
                <c:pt idx="194">
                  <c:v>0.72990792999999976</c:v>
                </c:pt>
                <c:pt idx="195">
                  <c:v>0.69217550999999999</c:v>
                </c:pt>
                <c:pt idx="196">
                  <c:v>0.6800288299999997</c:v>
                </c:pt>
                <c:pt idx="197">
                  <c:v>0.58136279999999996</c:v>
                </c:pt>
                <c:pt idx="198">
                  <c:v>0.42200095999999965</c:v>
                </c:pt>
                <c:pt idx="199">
                  <c:v>0.25443453999999965</c:v>
                </c:pt>
                <c:pt idx="200">
                  <c:v>0.10883449999999972</c:v>
                </c:pt>
                <c:pt idx="201">
                  <c:v>0.10048654999999984</c:v>
                </c:pt>
                <c:pt idx="202">
                  <c:v>0.16186250000000002</c:v>
                </c:pt>
                <c:pt idx="203">
                  <c:v>0.1984662199999998</c:v>
                </c:pt>
                <c:pt idx="204">
                  <c:v>0.20129984999999961</c:v>
                </c:pt>
                <c:pt idx="205">
                  <c:v>0.1529470199999996</c:v>
                </c:pt>
                <c:pt idx="206">
                  <c:v>5.7333279999999265E-2</c:v>
                </c:pt>
                <c:pt idx="207">
                  <c:v>-5.7795190000000884E-2</c:v>
                </c:pt>
                <c:pt idx="208">
                  <c:v>-0.14381212000000065</c:v>
                </c:pt>
                <c:pt idx="209">
                  <c:v>-0.17220312000000049</c:v>
                </c:pt>
                <c:pt idx="210">
                  <c:v>-9.8847580000000379E-2</c:v>
                </c:pt>
                <c:pt idx="211">
                  <c:v>7.5629569999999591E-2</c:v>
                </c:pt>
                <c:pt idx="212">
                  <c:v>0.23283350999999985</c:v>
                </c:pt>
                <c:pt idx="213">
                  <c:v>0.35583993999999963</c:v>
                </c:pt>
                <c:pt idx="214">
                  <c:v>0.40678817999999972</c:v>
                </c:pt>
                <c:pt idx="215">
                  <c:v>0.41625644999999989</c:v>
                </c:pt>
                <c:pt idx="216">
                  <c:v>0.37523421999999984</c:v>
                </c:pt>
                <c:pt idx="217">
                  <c:v>0.30615729999999952</c:v>
                </c:pt>
                <c:pt idx="218">
                  <c:v>0.18697332999999983</c:v>
                </c:pt>
                <c:pt idx="219">
                  <c:v>5.0617189999999646E-2</c:v>
                </c:pt>
                <c:pt idx="220">
                  <c:v>-8.1701300000000421E-2</c:v>
                </c:pt>
                <c:pt idx="221">
                  <c:v>-0.11838251000000044</c:v>
                </c:pt>
                <c:pt idx="222">
                  <c:v>-0.12987204000000019</c:v>
                </c:pt>
                <c:pt idx="223">
                  <c:v>-6.0841760000000189E-2</c:v>
                </c:pt>
                <c:pt idx="224">
                  <c:v>3.7625209999999409E-2</c:v>
                </c:pt>
                <c:pt idx="225">
                  <c:v>0.11868688999999955</c:v>
                </c:pt>
                <c:pt idx="226">
                  <c:v>0.16843202999999973</c:v>
                </c:pt>
                <c:pt idx="227">
                  <c:v>0.14673566999999998</c:v>
                </c:pt>
                <c:pt idx="228">
                  <c:v>8.302185999999967E-2</c:v>
                </c:pt>
                <c:pt idx="229">
                  <c:v>-3.4087700000000609E-2</c:v>
                </c:pt>
                <c:pt idx="230">
                  <c:v>-0.18149034000000075</c:v>
                </c:pt>
                <c:pt idx="231">
                  <c:v>-0.29304009000000075</c:v>
                </c:pt>
                <c:pt idx="232">
                  <c:v>-0.21862606000000051</c:v>
                </c:pt>
                <c:pt idx="233">
                  <c:v>-0.10021127000000041</c:v>
                </c:pt>
                <c:pt idx="234">
                  <c:v>-2.8280170000000382E-2</c:v>
                </c:pt>
                <c:pt idx="235">
                  <c:v>6.1557499999995713E-3</c:v>
                </c:pt>
                <c:pt idx="236">
                  <c:v>8.2764989999999594E-2</c:v>
                </c:pt>
                <c:pt idx="237">
                  <c:v>9.4464739999999381E-2</c:v>
                </c:pt>
                <c:pt idx="238">
                  <c:v>8.0787639999999605E-2</c:v>
                </c:pt>
                <c:pt idx="239">
                  <c:v>2.1843559999999984E-2</c:v>
                </c:pt>
                <c:pt idx="240">
                  <c:v>-6.2671360000000176E-2</c:v>
                </c:pt>
                <c:pt idx="241">
                  <c:v>-0.15853995999999992</c:v>
                </c:pt>
                <c:pt idx="242">
                  <c:v>-0.23688547999999998</c:v>
                </c:pt>
                <c:pt idx="243">
                  <c:v>-0.23412410000000028</c:v>
                </c:pt>
                <c:pt idx="244">
                  <c:v>-0.15836224999999993</c:v>
                </c:pt>
                <c:pt idx="245">
                  <c:v>-9.9613949999999729E-2</c:v>
                </c:pt>
                <c:pt idx="246">
                  <c:v>-5.7268279999999949E-2</c:v>
                </c:pt>
                <c:pt idx="247">
                  <c:v>-5.2818530000000141E-2</c:v>
                </c:pt>
                <c:pt idx="248">
                  <c:v>-4.6053710000000025E-2</c:v>
                </c:pt>
                <c:pt idx="249">
                  <c:v>-9.3211869999999974E-2</c:v>
                </c:pt>
                <c:pt idx="250">
                  <c:v>-0.16024975999999991</c:v>
                </c:pt>
                <c:pt idx="251">
                  <c:v>-0.24555013000000003</c:v>
                </c:pt>
                <c:pt idx="252">
                  <c:v>-0.30160577999999982</c:v>
                </c:pt>
                <c:pt idx="253">
                  <c:v>-0.20653086999999992</c:v>
                </c:pt>
                <c:pt idx="254">
                  <c:v>-7.8299819999999798E-2</c:v>
                </c:pt>
                <c:pt idx="255">
                  <c:v>2.7714170000000093E-2</c:v>
                </c:pt>
                <c:pt idx="256">
                  <c:v>8.132040000000007E-2</c:v>
                </c:pt>
                <c:pt idx="257">
                  <c:v>7.9480810000000179E-2</c:v>
                </c:pt>
                <c:pt idx="258">
                  <c:v>1.744756000000014E-2</c:v>
                </c:pt>
                <c:pt idx="259">
                  <c:v>-7.6883989999999791E-2</c:v>
                </c:pt>
                <c:pt idx="260">
                  <c:v>-0.14790547000000021</c:v>
                </c:pt>
                <c:pt idx="261">
                  <c:v>-0.18209061999999987</c:v>
                </c:pt>
                <c:pt idx="262">
                  <c:v>-0.30136627999999999</c:v>
                </c:pt>
                <c:pt idx="263">
                  <c:v>-0.41367029999999971</c:v>
                </c:pt>
                <c:pt idx="264">
                  <c:v>-0.44156883000000002</c:v>
                </c:pt>
                <c:pt idx="265">
                  <c:v>-0.32611735000000008</c:v>
                </c:pt>
                <c:pt idx="266">
                  <c:v>-0.21279441999999982</c:v>
                </c:pt>
                <c:pt idx="267">
                  <c:v>-0.11255750000000009</c:v>
                </c:pt>
                <c:pt idx="268">
                  <c:v>-3.8903199999999805E-2</c:v>
                </c:pt>
                <c:pt idx="269">
                  <c:v>-1.0865270000000038E-2</c:v>
                </c:pt>
                <c:pt idx="270">
                  <c:v>-5.9909009999999707E-2</c:v>
                </c:pt>
                <c:pt idx="271">
                  <c:v>-0.15142414999999998</c:v>
                </c:pt>
                <c:pt idx="272">
                  <c:v>-0.26887747999999989</c:v>
                </c:pt>
                <c:pt idx="273">
                  <c:v>-0.29636935999999992</c:v>
                </c:pt>
                <c:pt idx="274">
                  <c:v>-0.31058414999999995</c:v>
                </c:pt>
                <c:pt idx="275">
                  <c:v>-0.14304864999999967</c:v>
                </c:pt>
                <c:pt idx="276">
                  <c:v>2.1976610000000063E-2</c:v>
                </c:pt>
                <c:pt idx="277">
                  <c:v>0.18495989000000002</c:v>
                </c:pt>
                <c:pt idx="278">
                  <c:v>0.32593605000000014</c:v>
                </c:pt>
                <c:pt idx="279">
                  <c:v>0.39230848000000007</c:v>
                </c:pt>
                <c:pt idx="280">
                  <c:v>0.4161710599999997</c:v>
                </c:pt>
                <c:pt idx="281">
                  <c:v>0.41510848</c:v>
                </c:pt>
                <c:pt idx="282">
                  <c:v>0.36749885999999998</c:v>
                </c:pt>
                <c:pt idx="283">
                  <c:v>0.26734462999999997</c:v>
                </c:pt>
                <c:pt idx="284">
                  <c:v>0.14426815999999998</c:v>
                </c:pt>
                <c:pt idx="285">
                  <c:v>1.2246219999999974E-2</c:v>
                </c:pt>
                <c:pt idx="286">
                  <c:v>-5.4849420000000038E-2</c:v>
                </c:pt>
                <c:pt idx="287">
                  <c:v>-9.1097719999999827E-2</c:v>
                </c:pt>
                <c:pt idx="288">
                  <c:v>-9.2685629999999852E-2</c:v>
                </c:pt>
                <c:pt idx="289">
                  <c:v>-4.2213040000000035E-2</c:v>
                </c:pt>
                <c:pt idx="290">
                  <c:v>1.5819599999999934E-3</c:v>
                </c:pt>
                <c:pt idx="291">
                  <c:v>1.820665999999993E-2</c:v>
                </c:pt>
                <c:pt idx="292">
                  <c:v>-2.7036410000000011E-2</c:v>
                </c:pt>
                <c:pt idx="293">
                  <c:v>-0.11514522999999999</c:v>
                </c:pt>
                <c:pt idx="294">
                  <c:v>-0.20919773999999991</c:v>
                </c:pt>
                <c:pt idx="295">
                  <c:v>-0.31708383999999989</c:v>
                </c:pt>
                <c:pt idx="296">
                  <c:v>-0.39329364000000011</c:v>
                </c:pt>
                <c:pt idx="297">
                  <c:v>-0.28719229000000002</c:v>
                </c:pt>
                <c:pt idx="298">
                  <c:v>-0.19618206999999988</c:v>
                </c:pt>
                <c:pt idx="299">
                  <c:v>-0.15072921999999989</c:v>
                </c:pt>
                <c:pt idx="300">
                  <c:v>-0.12216241999999999</c:v>
                </c:pt>
                <c:pt idx="301">
                  <c:v>-8.2011059999999913E-2</c:v>
                </c:pt>
                <c:pt idx="302">
                  <c:v>-9.1180120000000198E-2</c:v>
                </c:pt>
                <c:pt idx="303">
                  <c:v>-0.12290258999999981</c:v>
                </c:pt>
                <c:pt idx="304">
                  <c:v>-0.1585207099999999</c:v>
                </c:pt>
                <c:pt idx="305">
                  <c:v>-0.19829133999999993</c:v>
                </c:pt>
                <c:pt idx="306">
                  <c:v>-0.23981113999999992</c:v>
                </c:pt>
                <c:pt idx="307">
                  <c:v>-0.28662916000000005</c:v>
                </c:pt>
                <c:pt idx="308">
                  <c:v>-0.19961956999999986</c:v>
                </c:pt>
                <c:pt idx="309">
                  <c:v>-8.8917710000000039E-2</c:v>
                </c:pt>
                <c:pt idx="310">
                  <c:v>-1.5389059999999954E-2</c:v>
                </c:pt>
                <c:pt idx="311">
                  <c:v>3.9147510000000052E-2</c:v>
                </c:pt>
                <c:pt idx="312">
                  <c:v>4.5668370000000014E-2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51-4717-A2FD-1F241FFC3D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4320688"/>
        <c:axId val="884329216"/>
      </c:lineChart>
      <c:catAx>
        <c:axId val="88432068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84329216"/>
        <c:crosses val="autoZero"/>
        <c:auto val="1"/>
        <c:lblAlgn val="ctr"/>
        <c:lblOffset val="100"/>
        <c:noMultiLvlLbl val="0"/>
      </c:catAx>
      <c:valAx>
        <c:axId val="884329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84320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'3-osa-nonplanar-rez-0'!$B$2:$B$3</c:f>
              <c:strCache>
                <c:ptCount val="2"/>
                <c:pt idx="0">
                  <c:v>Rez 0,dXYZ [mm]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'3-osa-nonplanar-rez-0'!$B$4:$B$429</c:f>
              <c:numCache>
                <c:formatCode>General</c:formatCode>
                <c:ptCount val="426"/>
                <c:pt idx="0">
                  <c:v>0.756745</c:v>
                </c:pt>
                <c:pt idx="1">
                  <c:v>0.82006900000000005</c:v>
                </c:pt>
                <c:pt idx="2">
                  <c:v>0.94776000000000005</c:v>
                </c:pt>
                <c:pt idx="3">
                  <c:v>1.070438</c:v>
                </c:pt>
                <c:pt idx="4">
                  <c:v>1.1573340000000001</c:v>
                </c:pt>
                <c:pt idx="5">
                  <c:v>1.20533</c:v>
                </c:pt>
                <c:pt idx="6">
                  <c:v>1.187875</c:v>
                </c:pt>
                <c:pt idx="7">
                  <c:v>1.126981</c:v>
                </c:pt>
                <c:pt idx="8">
                  <c:v>0.98745099999999997</c:v>
                </c:pt>
                <c:pt idx="9">
                  <c:v>0.81466400000000005</c:v>
                </c:pt>
                <c:pt idx="10">
                  <c:v>0.67644400000000005</c:v>
                </c:pt>
                <c:pt idx="11">
                  <c:v>0.69088300000000002</c:v>
                </c:pt>
                <c:pt idx="12">
                  <c:v>0.70909</c:v>
                </c:pt>
                <c:pt idx="13">
                  <c:v>0.765849</c:v>
                </c:pt>
                <c:pt idx="14">
                  <c:v>0.832422</c:v>
                </c:pt>
                <c:pt idx="15">
                  <c:v>0.88204300000000002</c:v>
                </c:pt>
                <c:pt idx="16">
                  <c:v>0.88304300000000002</c:v>
                </c:pt>
                <c:pt idx="17">
                  <c:v>0.83084800000000003</c:v>
                </c:pt>
                <c:pt idx="18">
                  <c:v>0.75566699999999998</c:v>
                </c:pt>
                <c:pt idx="19">
                  <c:v>0.64342299999999997</c:v>
                </c:pt>
                <c:pt idx="20">
                  <c:v>0.49254500000000001</c:v>
                </c:pt>
                <c:pt idx="21">
                  <c:v>0.30081799999999997</c:v>
                </c:pt>
                <c:pt idx="22">
                  <c:v>0.28572700000000001</c:v>
                </c:pt>
                <c:pt idx="23">
                  <c:v>0.38159700000000002</c:v>
                </c:pt>
                <c:pt idx="24">
                  <c:v>0.45099800000000001</c:v>
                </c:pt>
                <c:pt idx="25">
                  <c:v>0.46795599999999998</c:v>
                </c:pt>
                <c:pt idx="26">
                  <c:v>0.48591000000000001</c:v>
                </c:pt>
                <c:pt idx="27">
                  <c:v>0.498608</c:v>
                </c:pt>
                <c:pt idx="28">
                  <c:v>0.44854699999999997</c:v>
                </c:pt>
                <c:pt idx="29">
                  <c:v>0.34145500000000001</c:v>
                </c:pt>
                <c:pt idx="30">
                  <c:v>0.190833</c:v>
                </c:pt>
                <c:pt idx="31">
                  <c:v>2.0403000000000001E-2</c:v>
                </c:pt>
                <c:pt idx="32">
                  <c:v>8.2220000000000001E-2</c:v>
                </c:pt>
                <c:pt idx="33">
                  <c:v>0.19237599999999999</c:v>
                </c:pt>
                <c:pt idx="34">
                  <c:v>0.30228699999999997</c:v>
                </c:pt>
                <c:pt idx="35">
                  <c:v>0.38908799999999999</c:v>
                </c:pt>
                <c:pt idx="36">
                  <c:v>0.45091199999999998</c:v>
                </c:pt>
                <c:pt idx="37">
                  <c:v>0.44590800000000003</c:v>
                </c:pt>
                <c:pt idx="38">
                  <c:v>0.417659</c:v>
                </c:pt>
                <c:pt idx="39">
                  <c:v>0.40713700000000003</c:v>
                </c:pt>
                <c:pt idx="40">
                  <c:v>0.34673799999999999</c:v>
                </c:pt>
                <c:pt idx="41">
                  <c:v>0.26524399999999998</c:v>
                </c:pt>
                <c:pt idx="42">
                  <c:v>0.34300799999999998</c:v>
                </c:pt>
                <c:pt idx="43">
                  <c:v>0.48245900000000003</c:v>
                </c:pt>
                <c:pt idx="44">
                  <c:v>0.61372000000000004</c:v>
                </c:pt>
                <c:pt idx="45">
                  <c:v>0.72564600000000001</c:v>
                </c:pt>
                <c:pt idx="46">
                  <c:v>0.80588599999999999</c:v>
                </c:pt>
                <c:pt idx="47">
                  <c:v>0.82752000000000003</c:v>
                </c:pt>
                <c:pt idx="48">
                  <c:v>0.82299299999999997</c:v>
                </c:pt>
                <c:pt idx="49">
                  <c:v>0.79559999999999997</c:v>
                </c:pt>
                <c:pt idx="50">
                  <c:v>0.71892800000000001</c:v>
                </c:pt>
                <c:pt idx="51">
                  <c:v>0.604375</c:v>
                </c:pt>
                <c:pt idx="52">
                  <c:v>0.60101000000000004</c:v>
                </c:pt>
                <c:pt idx="53">
                  <c:v>0.46613199999999999</c:v>
                </c:pt>
                <c:pt idx="54">
                  <c:v>0.32765</c:v>
                </c:pt>
                <c:pt idx="55">
                  <c:v>0.21301100000000001</c:v>
                </c:pt>
                <c:pt idx="56">
                  <c:v>0.23141</c:v>
                </c:pt>
                <c:pt idx="57">
                  <c:v>0.26085799999999998</c:v>
                </c:pt>
                <c:pt idx="58">
                  <c:v>0.27841900000000003</c:v>
                </c:pt>
                <c:pt idx="59">
                  <c:v>0.27591700000000002</c:v>
                </c:pt>
                <c:pt idx="60">
                  <c:v>0.23532800000000001</c:v>
                </c:pt>
                <c:pt idx="61">
                  <c:v>0.170904</c:v>
                </c:pt>
                <c:pt idx="62">
                  <c:v>7.4598999999999999E-2</c:v>
                </c:pt>
                <c:pt idx="63">
                  <c:v>-3.1288000000000003E-2</c:v>
                </c:pt>
                <c:pt idx="64">
                  <c:v>-0.122442</c:v>
                </c:pt>
                <c:pt idx="65">
                  <c:v>-0.103481</c:v>
                </c:pt>
                <c:pt idx="66">
                  <c:v>-3.3975999999999999E-2</c:v>
                </c:pt>
                <c:pt idx="67">
                  <c:v>5.1173000000000003E-2</c:v>
                </c:pt>
                <c:pt idx="68">
                  <c:v>0.112538</c:v>
                </c:pt>
                <c:pt idx="69">
                  <c:v>0.145563</c:v>
                </c:pt>
                <c:pt idx="70">
                  <c:v>0.125304</c:v>
                </c:pt>
                <c:pt idx="71">
                  <c:v>7.3618000000000003E-2</c:v>
                </c:pt>
                <c:pt idx="72">
                  <c:v>-1.4890000000000001E-3</c:v>
                </c:pt>
                <c:pt idx="73">
                  <c:v>-0.103851</c:v>
                </c:pt>
                <c:pt idx="74">
                  <c:v>-0.21199000000000001</c:v>
                </c:pt>
                <c:pt idx="75">
                  <c:v>-0.24987400000000001</c:v>
                </c:pt>
                <c:pt idx="76">
                  <c:v>-0.17588899999999999</c:v>
                </c:pt>
                <c:pt idx="77">
                  <c:v>-7.1488999999999997E-2</c:v>
                </c:pt>
                <c:pt idx="78">
                  <c:v>-2.8344000000000001E-2</c:v>
                </c:pt>
                <c:pt idx="79">
                  <c:v>2.2879E-2</c:v>
                </c:pt>
                <c:pt idx="80">
                  <c:v>0.10285900000000001</c:v>
                </c:pt>
                <c:pt idx="81">
                  <c:v>0.10003099999999999</c:v>
                </c:pt>
                <c:pt idx="82">
                  <c:v>7.5605000000000006E-2</c:v>
                </c:pt>
                <c:pt idx="83">
                  <c:v>3.2978E-2</c:v>
                </c:pt>
                <c:pt idx="84">
                  <c:v>-1.2194999999999999E-2</c:v>
                </c:pt>
                <c:pt idx="85">
                  <c:v>7.94E-4</c:v>
                </c:pt>
                <c:pt idx="86">
                  <c:v>0.17622099999999999</c:v>
                </c:pt>
                <c:pt idx="87">
                  <c:v>0.37029000000000001</c:v>
                </c:pt>
                <c:pt idx="88">
                  <c:v>0.54010199999999997</c:v>
                </c:pt>
                <c:pt idx="89">
                  <c:v>0.68485300000000005</c:v>
                </c:pt>
                <c:pt idx="90">
                  <c:v>0.75639800000000001</c:v>
                </c:pt>
                <c:pt idx="91">
                  <c:v>0.77356999999999998</c:v>
                </c:pt>
                <c:pt idx="92">
                  <c:v>0.78092700000000004</c:v>
                </c:pt>
                <c:pt idx="93">
                  <c:v>0.772559</c:v>
                </c:pt>
                <c:pt idx="94">
                  <c:v>0.71173799999999998</c:v>
                </c:pt>
                <c:pt idx="95">
                  <c:v>0.63241899999999995</c:v>
                </c:pt>
                <c:pt idx="96">
                  <c:v>0.53435100000000002</c:v>
                </c:pt>
                <c:pt idx="97">
                  <c:v>0.433087</c:v>
                </c:pt>
                <c:pt idx="98">
                  <c:v>0.43255500000000002</c:v>
                </c:pt>
                <c:pt idx="99">
                  <c:v>0.54953200000000002</c:v>
                </c:pt>
                <c:pt idx="100">
                  <c:v>0.63225299999999995</c:v>
                </c:pt>
                <c:pt idx="101">
                  <c:v>0.68541300000000005</c:v>
                </c:pt>
                <c:pt idx="102">
                  <c:v>0.69705399999999995</c:v>
                </c:pt>
                <c:pt idx="103">
                  <c:v>0.63869399999999998</c:v>
                </c:pt>
                <c:pt idx="104">
                  <c:v>0.54885799999999996</c:v>
                </c:pt>
                <c:pt idx="105">
                  <c:v>0.54342100000000004</c:v>
                </c:pt>
                <c:pt idx="106">
                  <c:v>0.41782900000000001</c:v>
                </c:pt>
                <c:pt idx="107">
                  <c:v>0.27374300000000001</c:v>
                </c:pt>
                <c:pt idx="108">
                  <c:v>0.215174</c:v>
                </c:pt>
                <c:pt idx="109">
                  <c:v>0.32908700000000002</c:v>
                </c:pt>
                <c:pt idx="110">
                  <c:v>0.423099</c:v>
                </c:pt>
                <c:pt idx="111">
                  <c:v>0.491452</c:v>
                </c:pt>
                <c:pt idx="112">
                  <c:v>0.52046700000000001</c:v>
                </c:pt>
                <c:pt idx="113">
                  <c:v>0.50022</c:v>
                </c:pt>
                <c:pt idx="114">
                  <c:v>0.452843</c:v>
                </c:pt>
                <c:pt idx="115">
                  <c:v>0.384907</c:v>
                </c:pt>
                <c:pt idx="116">
                  <c:v>0.29303000000000001</c:v>
                </c:pt>
                <c:pt idx="117">
                  <c:v>0.28406599999999999</c:v>
                </c:pt>
                <c:pt idx="118">
                  <c:v>0.31404399999999999</c:v>
                </c:pt>
                <c:pt idx="119">
                  <c:v>0.44541700000000001</c:v>
                </c:pt>
                <c:pt idx="120">
                  <c:v>0.61948999999999999</c:v>
                </c:pt>
                <c:pt idx="121">
                  <c:v>0.76760899999999999</c:v>
                </c:pt>
                <c:pt idx="122">
                  <c:v>0.88450099999999998</c:v>
                </c:pt>
                <c:pt idx="123">
                  <c:v>0.93470500000000001</c:v>
                </c:pt>
                <c:pt idx="124">
                  <c:v>0.94381599999999999</c:v>
                </c:pt>
                <c:pt idx="125">
                  <c:v>0.935415</c:v>
                </c:pt>
                <c:pt idx="126">
                  <c:v>0.88078699999999999</c:v>
                </c:pt>
                <c:pt idx="127">
                  <c:v>0.759266</c:v>
                </c:pt>
                <c:pt idx="128">
                  <c:v>0.61417500000000003</c:v>
                </c:pt>
                <c:pt idx="129">
                  <c:v>0.52171299999999998</c:v>
                </c:pt>
                <c:pt idx="130">
                  <c:v>0.55327499999999996</c:v>
                </c:pt>
                <c:pt idx="131">
                  <c:v>0.60613300000000003</c:v>
                </c:pt>
                <c:pt idx="132">
                  <c:v>0.67658600000000002</c:v>
                </c:pt>
                <c:pt idx="133">
                  <c:v>0.79100000000000004</c:v>
                </c:pt>
                <c:pt idx="134">
                  <c:v>0.84296700000000002</c:v>
                </c:pt>
                <c:pt idx="135">
                  <c:v>0.86384399999999995</c:v>
                </c:pt>
                <c:pt idx="136">
                  <c:v>0.82660500000000003</c:v>
                </c:pt>
                <c:pt idx="137">
                  <c:v>0.70194800000000002</c:v>
                </c:pt>
                <c:pt idx="138">
                  <c:v>0.55776099999999995</c:v>
                </c:pt>
                <c:pt idx="139">
                  <c:v>0.34638999999999998</c:v>
                </c:pt>
                <c:pt idx="140">
                  <c:v>0.287157</c:v>
                </c:pt>
                <c:pt idx="141">
                  <c:v>0.383077</c:v>
                </c:pt>
                <c:pt idx="142">
                  <c:v>0.48120600000000002</c:v>
                </c:pt>
                <c:pt idx="143">
                  <c:v>0.56476099999999996</c:v>
                </c:pt>
                <c:pt idx="144">
                  <c:v>0.59224900000000003</c:v>
                </c:pt>
                <c:pt idx="145">
                  <c:v>0.60569499999999998</c:v>
                </c:pt>
                <c:pt idx="146">
                  <c:v>0.60102500000000003</c:v>
                </c:pt>
                <c:pt idx="147">
                  <c:v>0.53571599999999997</c:v>
                </c:pt>
                <c:pt idx="148">
                  <c:v>0.44460499999999997</c:v>
                </c:pt>
                <c:pt idx="149">
                  <c:v>0.30665999999999999</c:v>
                </c:pt>
                <c:pt idx="150">
                  <c:v>0.158804</c:v>
                </c:pt>
                <c:pt idx="151">
                  <c:v>0.21734100000000001</c:v>
                </c:pt>
                <c:pt idx="152">
                  <c:v>0.33569500000000002</c:v>
                </c:pt>
                <c:pt idx="153">
                  <c:v>0.45405000000000001</c:v>
                </c:pt>
                <c:pt idx="154">
                  <c:v>0.56356300000000004</c:v>
                </c:pt>
                <c:pt idx="155">
                  <c:v>0.62967700000000004</c:v>
                </c:pt>
                <c:pt idx="156">
                  <c:v>0.64715599999999995</c:v>
                </c:pt>
                <c:pt idx="157">
                  <c:v>0.59904999999999997</c:v>
                </c:pt>
                <c:pt idx="158">
                  <c:v>0.59454600000000002</c:v>
                </c:pt>
                <c:pt idx="159">
                  <c:v>0.50407800000000003</c:v>
                </c:pt>
                <c:pt idx="160">
                  <c:v>0.38028400000000001</c:v>
                </c:pt>
                <c:pt idx="161">
                  <c:v>0.214675</c:v>
                </c:pt>
                <c:pt idx="162">
                  <c:v>0.18085499999999999</c:v>
                </c:pt>
                <c:pt idx="163">
                  <c:v>0.32055</c:v>
                </c:pt>
                <c:pt idx="164">
                  <c:v>0.45222299999999999</c:v>
                </c:pt>
                <c:pt idx="165">
                  <c:v>0.55047500000000005</c:v>
                </c:pt>
                <c:pt idx="166">
                  <c:v>0.62188200000000005</c:v>
                </c:pt>
                <c:pt idx="167">
                  <c:v>0.64966900000000005</c:v>
                </c:pt>
                <c:pt idx="168">
                  <c:v>0.62853099999999995</c:v>
                </c:pt>
                <c:pt idx="169">
                  <c:v>0.55987699999999996</c:v>
                </c:pt>
                <c:pt idx="170">
                  <c:v>0.42230400000000001</c:v>
                </c:pt>
                <c:pt idx="171">
                  <c:v>0.38529600000000003</c:v>
                </c:pt>
                <c:pt idx="172">
                  <c:v>0.186972</c:v>
                </c:pt>
                <c:pt idx="173">
                  <c:v>-0.117992</c:v>
                </c:pt>
                <c:pt idx="174">
                  <c:v>-0.18931799999999999</c:v>
                </c:pt>
                <c:pt idx="175">
                  <c:v>-0.108862</c:v>
                </c:pt>
                <c:pt idx="176">
                  <c:v>-4.2167999999999997E-2</c:v>
                </c:pt>
                <c:pt idx="177">
                  <c:v>4.1840000000000002E-3</c:v>
                </c:pt>
                <c:pt idx="178">
                  <c:v>2.0954E-2</c:v>
                </c:pt>
                <c:pt idx="179">
                  <c:v>-1.2648E-2</c:v>
                </c:pt>
                <c:pt idx="180">
                  <c:v>-8.5592000000000001E-2</c:v>
                </c:pt>
                <c:pt idx="181">
                  <c:v>-0.17721899999999999</c:v>
                </c:pt>
                <c:pt idx="182">
                  <c:v>-0.18895899999999999</c:v>
                </c:pt>
                <c:pt idx="183">
                  <c:v>-2.2336000000000002E-2</c:v>
                </c:pt>
                <c:pt idx="184">
                  <c:v>4.4013999999999998E-2</c:v>
                </c:pt>
                <c:pt idx="185">
                  <c:v>0.143486</c:v>
                </c:pt>
                <c:pt idx="186">
                  <c:v>0.28404200000000002</c:v>
                </c:pt>
                <c:pt idx="187">
                  <c:v>0.38265500000000002</c:v>
                </c:pt>
                <c:pt idx="188">
                  <c:v>0.41376800000000002</c:v>
                </c:pt>
                <c:pt idx="189">
                  <c:v>0.41974800000000001</c:v>
                </c:pt>
                <c:pt idx="190">
                  <c:v>0.38314199999999998</c:v>
                </c:pt>
                <c:pt idx="191">
                  <c:v>0.30416599999999999</c:v>
                </c:pt>
                <c:pt idx="192">
                  <c:v>0.160468</c:v>
                </c:pt>
                <c:pt idx="193">
                  <c:v>-2.8204E-2</c:v>
                </c:pt>
                <c:pt idx="194">
                  <c:v>-0.100476</c:v>
                </c:pt>
                <c:pt idx="195">
                  <c:v>1.7666000000000001E-2</c:v>
                </c:pt>
                <c:pt idx="196">
                  <c:v>0.118136</c:v>
                </c:pt>
                <c:pt idx="197">
                  <c:v>0.164164</c:v>
                </c:pt>
                <c:pt idx="198">
                  <c:v>0.189721</c:v>
                </c:pt>
                <c:pt idx="199">
                  <c:v>0.239431</c:v>
                </c:pt>
                <c:pt idx="200">
                  <c:v>0.22184799999999999</c:v>
                </c:pt>
                <c:pt idx="201">
                  <c:v>0.17289199999999999</c:v>
                </c:pt>
                <c:pt idx="202">
                  <c:v>9.6641000000000005E-2</c:v>
                </c:pt>
                <c:pt idx="203">
                  <c:v>-4.0200000000000001E-4</c:v>
                </c:pt>
                <c:pt idx="204">
                  <c:v>-1.1053E-2</c:v>
                </c:pt>
                <c:pt idx="205">
                  <c:v>0.17477000000000001</c:v>
                </c:pt>
                <c:pt idx="206">
                  <c:v>0.36053299999999999</c:v>
                </c:pt>
                <c:pt idx="207">
                  <c:v>0.50956599999999996</c:v>
                </c:pt>
                <c:pt idx="208">
                  <c:v>0.618533</c:v>
                </c:pt>
                <c:pt idx="209">
                  <c:v>0.65272200000000002</c:v>
                </c:pt>
                <c:pt idx="210">
                  <c:v>0.64187700000000003</c:v>
                </c:pt>
                <c:pt idx="211">
                  <c:v>0.64047900000000002</c:v>
                </c:pt>
                <c:pt idx="212">
                  <c:v>0.59443400000000002</c:v>
                </c:pt>
                <c:pt idx="213">
                  <c:v>0.475906</c:v>
                </c:pt>
                <c:pt idx="214">
                  <c:v>0.30521599999999999</c:v>
                </c:pt>
                <c:pt idx="215">
                  <c:v>9.1894000000000003E-2</c:v>
                </c:pt>
                <c:pt idx="216">
                  <c:v>2.4681999999999999E-2</c:v>
                </c:pt>
                <c:pt idx="217">
                  <c:v>0.13688900000000001</c:v>
                </c:pt>
                <c:pt idx="218">
                  <c:v>0.216946</c:v>
                </c:pt>
                <c:pt idx="219">
                  <c:v>0.28317999999999999</c:v>
                </c:pt>
                <c:pt idx="220">
                  <c:v>0.32070199999999999</c:v>
                </c:pt>
                <c:pt idx="221">
                  <c:v>0.30220000000000002</c:v>
                </c:pt>
                <c:pt idx="222">
                  <c:v>0.23854900000000001</c:v>
                </c:pt>
                <c:pt idx="223">
                  <c:v>0.134185</c:v>
                </c:pt>
                <c:pt idx="224">
                  <c:v>0.118626</c:v>
                </c:pt>
                <c:pt idx="225">
                  <c:v>1.3311999999999999E-2</c:v>
                </c:pt>
                <c:pt idx="226">
                  <c:v>3.6299999999999999E-4</c:v>
                </c:pt>
                <c:pt idx="227">
                  <c:v>0.177232</c:v>
                </c:pt>
                <c:pt idx="228">
                  <c:v>0.32260699999999998</c:v>
                </c:pt>
                <c:pt idx="229">
                  <c:v>0.45045600000000002</c:v>
                </c:pt>
                <c:pt idx="230">
                  <c:v>0.53823200000000004</c:v>
                </c:pt>
                <c:pt idx="231">
                  <c:v>0.58234799999999998</c:v>
                </c:pt>
                <c:pt idx="232">
                  <c:v>0.58300799999999997</c:v>
                </c:pt>
                <c:pt idx="233">
                  <c:v>0.52672200000000002</c:v>
                </c:pt>
                <c:pt idx="234">
                  <c:v>0.42431200000000002</c:v>
                </c:pt>
                <c:pt idx="235">
                  <c:v>0.26921</c:v>
                </c:pt>
                <c:pt idx="236">
                  <c:v>0.187195</c:v>
                </c:pt>
                <c:pt idx="237">
                  <c:v>0.239457</c:v>
                </c:pt>
                <c:pt idx="238">
                  <c:v>0.32784099999999999</c:v>
                </c:pt>
                <c:pt idx="239">
                  <c:v>0.466366</c:v>
                </c:pt>
                <c:pt idx="240">
                  <c:v>0.58190600000000003</c:v>
                </c:pt>
                <c:pt idx="241">
                  <c:v>0.65486699999999998</c:v>
                </c:pt>
                <c:pt idx="242">
                  <c:v>0.68177500000000002</c:v>
                </c:pt>
                <c:pt idx="243">
                  <c:v>0.67043399999999997</c:v>
                </c:pt>
                <c:pt idx="244">
                  <c:v>0.622</c:v>
                </c:pt>
                <c:pt idx="245">
                  <c:v>0.51736700000000002</c:v>
                </c:pt>
                <c:pt idx="246">
                  <c:v>0.35620600000000002</c:v>
                </c:pt>
                <c:pt idx="247">
                  <c:v>0.16544400000000001</c:v>
                </c:pt>
                <c:pt idx="248">
                  <c:v>0.13467100000000001</c:v>
                </c:pt>
                <c:pt idx="249">
                  <c:v>0.230687</c:v>
                </c:pt>
                <c:pt idx="250">
                  <c:v>0.27933799999999998</c:v>
                </c:pt>
                <c:pt idx="251">
                  <c:v>0.30986399999999997</c:v>
                </c:pt>
                <c:pt idx="252">
                  <c:v>0.34717700000000001</c:v>
                </c:pt>
                <c:pt idx="253">
                  <c:v>0.36508400000000002</c:v>
                </c:pt>
                <c:pt idx="254">
                  <c:v>0.32530999999999999</c:v>
                </c:pt>
                <c:pt idx="255">
                  <c:v>0.25275900000000001</c:v>
                </c:pt>
                <c:pt idx="256">
                  <c:v>0.11919</c:v>
                </c:pt>
                <c:pt idx="257">
                  <c:v>-0.106928</c:v>
                </c:pt>
                <c:pt idx="258">
                  <c:v>-0.20699300000000001</c:v>
                </c:pt>
                <c:pt idx="259">
                  <c:v>-0.10986600000000001</c:v>
                </c:pt>
                <c:pt idx="260">
                  <c:v>-4.9810000000000002E-3</c:v>
                </c:pt>
                <c:pt idx="261">
                  <c:v>7.5616000000000003E-2</c:v>
                </c:pt>
                <c:pt idx="262">
                  <c:v>0.120071</c:v>
                </c:pt>
                <c:pt idx="263">
                  <c:v>0.115714</c:v>
                </c:pt>
                <c:pt idx="264">
                  <c:v>0.11498899999999999</c:v>
                </c:pt>
                <c:pt idx="265">
                  <c:v>6.3937999999999995E-2</c:v>
                </c:pt>
                <c:pt idx="266">
                  <c:v>-5.0419999999999996E-3</c:v>
                </c:pt>
                <c:pt idx="267">
                  <c:v>-0.101885</c:v>
                </c:pt>
                <c:pt idx="268">
                  <c:v>-0.19194600000000001</c:v>
                </c:pt>
                <c:pt idx="269">
                  <c:v>-3.7732000000000002E-2</c:v>
                </c:pt>
                <c:pt idx="270">
                  <c:v>9.4737000000000002E-2</c:v>
                </c:pt>
                <c:pt idx="271">
                  <c:v>0.217721</c:v>
                </c:pt>
                <c:pt idx="272">
                  <c:v>0.307342</c:v>
                </c:pt>
                <c:pt idx="273">
                  <c:v>0.32933600000000002</c:v>
                </c:pt>
                <c:pt idx="274">
                  <c:v>0.32846500000000001</c:v>
                </c:pt>
                <c:pt idx="275">
                  <c:v>0.28060600000000002</c:v>
                </c:pt>
                <c:pt idx="276">
                  <c:v>0.203259</c:v>
                </c:pt>
                <c:pt idx="277">
                  <c:v>0.194186</c:v>
                </c:pt>
                <c:pt idx="278">
                  <c:v>0.112691</c:v>
                </c:pt>
                <c:pt idx="279">
                  <c:v>4.3753E-2</c:v>
                </c:pt>
                <c:pt idx="280">
                  <c:v>0.208537</c:v>
                </c:pt>
                <c:pt idx="281">
                  <c:v>0.37859300000000001</c:v>
                </c:pt>
                <c:pt idx="282">
                  <c:v>0.533744</c:v>
                </c:pt>
                <c:pt idx="283">
                  <c:v>0.654636</c:v>
                </c:pt>
                <c:pt idx="284">
                  <c:v>0.68931600000000004</c:v>
                </c:pt>
                <c:pt idx="285">
                  <c:v>0.66845699999999997</c:v>
                </c:pt>
                <c:pt idx="286">
                  <c:v>0.61505100000000001</c:v>
                </c:pt>
                <c:pt idx="287">
                  <c:v>0.51929000000000003</c:v>
                </c:pt>
                <c:pt idx="288">
                  <c:v>0.373255</c:v>
                </c:pt>
                <c:pt idx="289">
                  <c:v>0.23970900000000001</c:v>
                </c:pt>
                <c:pt idx="290">
                  <c:v>0.24609900000000001</c:v>
                </c:pt>
                <c:pt idx="291">
                  <c:v>0.25833600000000001</c:v>
                </c:pt>
                <c:pt idx="292">
                  <c:v>0.40576600000000002</c:v>
                </c:pt>
                <c:pt idx="293">
                  <c:v>0.550095</c:v>
                </c:pt>
                <c:pt idx="294">
                  <c:v>0.66896599999999995</c:v>
                </c:pt>
                <c:pt idx="295">
                  <c:v>0.74651599999999996</c:v>
                </c:pt>
                <c:pt idx="296">
                  <c:v>0.79157200000000005</c:v>
                </c:pt>
                <c:pt idx="297">
                  <c:v>0.78784600000000005</c:v>
                </c:pt>
                <c:pt idx="298">
                  <c:v>0.75194499999999997</c:v>
                </c:pt>
                <c:pt idx="299">
                  <c:v>0.65582300000000004</c:v>
                </c:pt>
                <c:pt idx="300">
                  <c:v>0.51057699999999995</c:v>
                </c:pt>
                <c:pt idx="301">
                  <c:v>0.35531699999999999</c:v>
                </c:pt>
                <c:pt idx="302">
                  <c:v>0.36588300000000001</c:v>
                </c:pt>
                <c:pt idx="303">
                  <c:v>0.39937400000000001</c:v>
                </c:pt>
                <c:pt idx="304">
                  <c:v>0.423043</c:v>
                </c:pt>
                <c:pt idx="305">
                  <c:v>0.47434799999999999</c:v>
                </c:pt>
                <c:pt idx="306">
                  <c:v>0.50681699999999996</c:v>
                </c:pt>
                <c:pt idx="307">
                  <c:v>0.51452799999999999</c:v>
                </c:pt>
                <c:pt idx="308">
                  <c:v>0.44902500000000001</c:v>
                </c:pt>
                <c:pt idx="309">
                  <c:v>0.36757899999999999</c:v>
                </c:pt>
                <c:pt idx="310">
                  <c:v>0.25634099999999999</c:v>
                </c:pt>
                <c:pt idx="311">
                  <c:v>0.31156200000000001</c:v>
                </c:pt>
                <c:pt idx="312">
                  <c:v>0.49530999999999997</c:v>
                </c:pt>
                <c:pt idx="313">
                  <c:v>0.66251899999999997</c:v>
                </c:pt>
                <c:pt idx="314">
                  <c:v>0.79174100000000003</c:v>
                </c:pt>
                <c:pt idx="315">
                  <c:v>0.88203500000000001</c:v>
                </c:pt>
                <c:pt idx="316">
                  <c:v>0.91197600000000001</c:v>
                </c:pt>
                <c:pt idx="317">
                  <c:v>0.91816200000000003</c:v>
                </c:pt>
                <c:pt idx="318">
                  <c:v>0.91445600000000005</c:v>
                </c:pt>
                <c:pt idx="319">
                  <c:v>0.87298799999999999</c:v>
                </c:pt>
                <c:pt idx="320">
                  <c:v>0.797184</c:v>
                </c:pt>
                <c:pt idx="321">
                  <c:v>0.711005</c:v>
                </c:pt>
                <c:pt idx="322">
                  <c:v>0.67125500000000005</c:v>
                </c:pt>
                <c:pt idx="323">
                  <c:v>0.82169300000000001</c:v>
                </c:pt>
                <c:pt idx="324">
                  <c:v>0.95971300000000004</c:v>
                </c:pt>
                <c:pt idx="325">
                  <c:v>1.0594600000000001</c:v>
                </c:pt>
                <c:pt idx="326">
                  <c:v>1.1129770000000001</c:v>
                </c:pt>
                <c:pt idx="327">
                  <c:v>1.111783</c:v>
                </c:pt>
                <c:pt idx="328">
                  <c:v>1.1039950000000001</c:v>
                </c:pt>
                <c:pt idx="329">
                  <c:v>1.0451539999999999</c:v>
                </c:pt>
                <c:pt idx="330">
                  <c:v>1.0357229999999999</c:v>
                </c:pt>
                <c:pt idx="331">
                  <c:v>0.91352599999999995</c:v>
                </c:pt>
                <c:pt idx="332">
                  <c:v>0.73045400000000005</c:v>
                </c:pt>
                <c:pt idx="333">
                  <c:v>0.499919</c:v>
                </c:pt>
                <c:pt idx="334">
                  <c:v>0.45314599999999999</c:v>
                </c:pt>
                <c:pt idx="335">
                  <c:v>0.51772799999999997</c:v>
                </c:pt>
                <c:pt idx="336">
                  <c:v>0.56922200000000001</c:v>
                </c:pt>
                <c:pt idx="337">
                  <c:v>0.60528199999999999</c:v>
                </c:pt>
                <c:pt idx="338">
                  <c:v>0.61160800000000004</c:v>
                </c:pt>
                <c:pt idx="339">
                  <c:v>0.55135100000000004</c:v>
                </c:pt>
                <c:pt idx="340">
                  <c:v>0.44125300000000001</c:v>
                </c:pt>
                <c:pt idx="341">
                  <c:v>0.281051</c:v>
                </c:pt>
                <c:pt idx="342">
                  <c:v>0.13059899999999999</c:v>
                </c:pt>
                <c:pt idx="343">
                  <c:v>0.153171</c:v>
                </c:pt>
                <c:pt idx="344">
                  <c:v>0.20236699999999999</c:v>
                </c:pt>
                <c:pt idx="345">
                  <c:v>0.32472299999999998</c:v>
                </c:pt>
                <c:pt idx="346">
                  <c:v>0.40082899999999999</c:v>
                </c:pt>
                <c:pt idx="347">
                  <c:v>0.46362300000000001</c:v>
                </c:pt>
                <c:pt idx="348">
                  <c:v>0.478794</c:v>
                </c:pt>
                <c:pt idx="349">
                  <c:v>0.444797</c:v>
                </c:pt>
                <c:pt idx="350">
                  <c:v>0.35980699999999999</c:v>
                </c:pt>
                <c:pt idx="351">
                  <c:v>0.23458799999999999</c:v>
                </c:pt>
                <c:pt idx="352">
                  <c:v>4.9922000000000001E-2</c:v>
                </c:pt>
                <c:pt idx="353">
                  <c:v>-7.0706000000000005E-2</c:v>
                </c:pt>
                <c:pt idx="354">
                  <c:v>1.3443E-2</c:v>
                </c:pt>
                <c:pt idx="355">
                  <c:v>0.10564800000000001</c:v>
                </c:pt>
                <c:pt idx="356">
                  <c:v>0.14158100000000001</c:v>
                </c:pt>
                <c:pt idx="357">
                  <c:v>0.17011599999999999</c:v>
                </c:pt>
                <c:pt idx="358">
                  <c:v>0.20591699999999999</c:v>
                </c:pt>
                <c:pt idx="359">
                  <c:v>0.21097299999999999</c:v>
                </c:pt>
                <c:pt idx="360">
                  <c:v>0.160862</c:v>
                </c:pt>
                <c:pt idx="361">
                  <c:v>4.8779999999999997E-2</c:v>
                </c:pt>
                <c:pt idx="362">
                  <c:v>-0.113547</c:v>
                </c:pt>
                <c:pt idx="363">
                  <c:v>-0.30951899999999999</c:v>
                </c:pt>
                <c:pt idx="364">
                  <c:v>-0.341028</c:v>
                </c:pt>
                <c:pt idx="365">
                  <c:v>-0.23189799999999999</c:v>
                </c:pt>
                <c:pt idx="366">
                  <c:v>-0.12876399999999999</c:v>
                </c:pt>
                <c:pt idx="367">
                  <c:v>-4.3956000000000002E-2</c:v>
                </c:pt>
                <c:pt idx="368">
                  <c:v>-2.8173E-2</c:v>
                </c:pt>
                <c:pt idx="369">
                  <c:v>-4.1419999999999998E-2</c:v>
                </c:pt>
                <c:pt idx="370">
                  <c:v>-4.4726000000000002E-2</c:v>
                </c:pt>
                <c:pt idx="371">
                  <c:v>-0.10603</c:v>
                </c:pt>
                <c:pt idx="372">
                  <c:v>-0.20197999999999999</c:v>
                </c:pt>
                <c:pt idx="373">
                  <c:v>-0.35170600000000002</c:v>
                </c:pt>
                <c:pt idx="374">
                  <c:v>-0.50443700000000002</c:v>
                </c:pt>
                <c:pt idx="375">
                  <c:v>-0.54383700000000001</c:v>
                </c:pt>
                <c:pt idx="376">
                  <c:v>-0.40628599999999998</c:v>
                </c:pt>
                <c:pt idx="377">
                  <c:v>-0.260911</c:v>
                </c:pt>
                <c:pt idx="378">
                  <c:v>-0.14222899999999999</c:v>
                </c:pt>
                <c:pt idx="379">
                  <c:v>-6.7456000000000002E-2</c:v>
                </c:pt>
                <c:pt idx="380">
                  <c:v>-4.7058999999999997E-2</c:v>
                </c:pt>
                <c:pt idx="381">
                  <c:v>-6.837E-2</c:v>
                </c:pt>
                <c:pt idx="382">
                  <c:v>-0.102336</c:v>
                </c:pt>
                <c:pt idx="383">
                  <c:v>-0.105069</c:v>
                </c:pt>
                <c:pt idx="384">
                  <c:v>-0.165744</c:v>
                </c:pt>
                <c:pt idx="385">
                  <c:v>-0.231985</c:v>
                </c:pt>
                <c:pt idx="386">
                  <c:v>-0.178262</c:v>
                </c:pt>
                <c:pt idx="387">
                  <c:v>2.3125E-2</c:v>
                </c:pt>
                <c:pt idx="388">
                  <c:v>0.22451199999999999</c:v>
                </c:pt>
                <c:pt idx="389">
                  <c:v>0.39538600000000002</c:v>
                </c:pt>
                <c:pt idx="390">
                  <c:v>0.414686</c:v>
                </c:pt>
                <c:pt idx="391">
                  <c:v>0.51268199999999997</c:v>
                </c:pt>
                <c:pt idx="392">
                  <c:v>0.55165299999999995</c:v>
                </c:pt>
                <c:pt idx="393">
                  <c:v>0.560056</c:v>
                </c:pt>
                <c:pt idx="394">
                  <c:v>0.54252400000000001</c:v>
                </c:pt>
                <c:pt idx="395">
                  <c:v>0.483873</c:v>
                </c:pt>
                <c:pt idx="396">
                  <c:v>0.35732000000000003</c:v>
                </c:pt>
                <c:pt idx="397">
                  <c:v>0.31127199999999999</c:v>
                </c:pt>
                <c:pt idx="398">
                  <c:v>0.196298</c:v>
                </c:pt>
                <c:pt idx="399">
                  <c:v>-1.5388000000000001E-2</c:v>
                </c:pt>
                <c:pt idx="400">
                  <c:v>-1.1446E-2</c:v>
                </c:pt>
                <c:pt idx="401">
                  <c:v>0.136266</c:v>
                </c:pt>
                <c:pt idx="402">
                  <c:v>0.280422</c:v>
                </c:pt>
                <c:pt idx="403">
                  <c:v>0.39670699999999998</c:v>
                </c:pt>
                <c:pt idx="404">
                  <c:v>0.43644300000000003</c:v>
                </c:pt>
                <c:pt idx="405">
                  <c:v>0.49424000000000001</c:v>
                </c:pt>
                <c:pt idx="406">
                  <c:v>0.53988599999999998</c:v>
                </c:pt>
                <c:pt idx="407">
                  <c:v>0.54156199999999999</c:v>
                </c:pt>
                <c:pt idx="408">
                  <c:v>0.51331499999999997</c:v>
                </c:pt>
                <c:pt idx="409">
                  <c:v>0.45221699999999998</c:v>
                </c:pt>
                <c:pt idx="410">
                  <c:v>0.34462599999999999</c:v>
                </c:pt>
                <c:pt idx="411">
                  <c:v>0.24713499999999999</c:v>
                </c:pt>
                <c:pt idx="412">
                  <c:v>0.160278</c:v>
                </c:pt>
                <c:pt idx="413">
                  <c:v>-0.12157</c:v>
                </c:pt>
                <c:pt idx="414">
                  <c:v>-0.40724900000000003</c:v>
                </c:pt>
                <c:pt idx="415">
                  <c:v>-0.52775399999999995</c:v>
                </c:pt>
                <c:pt idx="416">
                  <c:v>-0.48956499999999997</c:v>
                </c:pt>
                <c:pt idx="417">
                  <c:v>-0.40218799999999999</c:v>
                </c:pt>
                <c:pt idx="418">
                  <c:v>-0.359346</c:v>
                </c:pt>
                <c:pt idx="419">
                  <c:v>-0.33630500000000002</c:v>
                </c:pt>
                <c:pt idx="420">
                  <c:v>-0.29590899999999998</c:v>
                </c:pt>
                <c:pt idx="421">
                  <c:v>-0.28014</c:v>
                </c:pt>
                <c:pt idx="422">
                  <c:v>-0.300091</c:v>
                </c:pt>
                <c:pt idx="423">
                  <c:v>-0.308201</c:v>
                </c:pt>
                <c:pt idx="424">
                  <c:v>-0.36602800000000002</c:v>
                </c:pt>
                <c:pt idx="425">
                  <c:v>-0.44616699999999998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9D-408C-AF0B-FD8B65930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1884624"/>
        <c:axId val="428334240"/>
      </c:lineChart>
      <c:catAx>
        <c:axId val="206188462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28334240"/>
        <c:crosses val="autoZero"/>
        <c:auto val="1"/>
        <c:lblAlgn val="ctr"/>
        <c:lblOffset val="100"/>
        <c:noMultiLvlLbl val="0"/>
      </c:catAx>
      <c:valAx>
        <c:axId val="4283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61884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'5-osa-planar-rez-30'!$B$4:$B$417</c:f>
              <c:numCache>
                <c:formatCode>General</c:formatCode>
                <c:ptCount val="414"/>
                <c:pt idx="0">
                  <c:v>0.73072899999999996</c:v>
                </c:pt>
                <c:pt idx="1">
                  <c:v>0.63697999999999999</c:v>
                </c:pt>
                <c:pt idx="2">
                  <c:v>0.51750399999999996</c:v>
                </c:pt>
                <c:pt idx="3">
                  <c:v>0.38764700000000002</c:v>
                </c:pt>
                <c:pt idx="4">
                  <c:v>0.42353000000000002</c:v>
                </c:pt>
                <c:pt idx="5">
                  <c:v>0.77551700000000001</c:v>
                </c:pt>
                <c:pt idx="6">
                  <c:v>0.98449500000000001</c:v>
                </c:pt>
                <c:pt idx="7">
                  <c:v>1.1265670000000001</c:v>
                </c:pt>
                <c:pt idx="8">
                  <c:v>1.2006540000000001</c:v>
                </c:pt>
                <c:pt idx="9">
                  <c:v>1.238035</c:v>
                </c:pt>
                <c:pt idx="10">
                  <c:v>1.2362690000000001</c:v>
                </c:pt>
                <c:pt idx="11">
                  <c:v>1.222647</c:v>
                </c:pt>
                <c:pt idx="12">
                  <c:v>1.22245</c:v>
                </c:pt>
                <c:pt idx="13">
                  <c:v>1.153966</c:v>
                </c:pt>
                <c:pt idx="14">
                  <c:v>1.001814</c:v>
                </c:pt>
                <c:pt idx="15">
                  <c:v>0.81020899999999996</c:v>
                </c:pt>
                <c:pt idx="16">
                  <c:v>0.58332700000000004</c:v>
                </c:pt>
                <c:pt idx="17">
                  <c:v>0.40068799999999999</c:v>
                </c:pt>
                <c:pt idx="18">
                  <c:v>0.40751799999999999</c:v>
                </c:pt>
                <c:pt idx="19">
                  <c:v>0.50958999999999999</c:v>
                </c:pt>
                <c:pt idx="20">
                  <c:v>0.61056299999999997</c:v>
                </c:pt>
                <c:pt idx="21">
                  <c:v>0.674481</c:v>
                </c:pt>
                <c:pt idx="22">
                  <c:v>0.72457499999999997</c:v>
                </c:pt>
                <c:pt idx="23">
                  <c:v>0.74776200000000004</c:v>
                </c:pt>
                <c:pt idx="24">
                  <c:v>0.71399299999999999</c:v>
                </c:pt>
                <c:pt idx="25">
                  <c:v>0.713001</c:v>
                </c:pt>
                <c:pt idx="26">
                  <c:v>0.63231400000000004</c:v>
                </c:pt>
                <c:pt idx="27">
                  <c:v>0.53244899999999995</c:v>
                </c:pt>
                <c:pt idx="28">
                  <c:v>0.41211900000000001</c:v>
                </c:pt>
                <c:pt idx="29">
                  <c:v>0.57754000000000005</c:v>
                </c:pt>
                <c:pt idx="30">
                  <c:v>0.76231599999999999</c:v>
                </c:pt>
                <c:pt idx="31">
                  <c:v>0.92284999999999995</c:v>
                </c:pt>
                <c:pt idx="32">
                  <c:v>1.0609729999999999</c:v>
                </c:pt>
                <c:pt idx="33">
                  <c:v>1.151502</c:v>
                </c:pt>
                <c:pt idx="34">
                  <c:v>1.184337</c:v>
                </c:pt>
                <c:pt idx="35">
                  <c:v>1.199983</c:v>
                </c:pt>
                <c:pt idx="36">
                  <c:v>1.179813</c:v>
                </c:pt>
                <c:pt idx="37">
                  <c:v>1.117899</c:v>
                </c:pt>
                <c:pt idx="38">
                  <c:v>1.1151279999999999</c:v>
                </c:pt>
                <c:pt idx="39">
                  <c:v>0.97697800000000001</c:v>
                </c:pt>
                <c:pt idx="40">
                  <c:v>0.79182900000000001</c:v>
                </c:pt>
                <c:pt idx="41">
                  <c:v>0.57565</c:v>
                </c:pt>
                <c:pt idx="42">
                  <c:v>0.48765199999999997</c:v>
                </c:pt>
                <c:pt idx="43">
                  <c:v>0.65894900000000001</c:v>
                </c:pt>
                <c:pt idx="44">
                  <c:v>0.83687800000000001</c:v>
                </c:pt>
                <c:pt idx="45">
                  <c:v>0.96716599999999997</c:v>
                </c:pt>
                <c:pt idx="46">
                  <c:v>1.0498730000000001</c:v>
                </c:pt>
                <c:pt idx="47">
                  <c:v>1.0667519999999999</c:v>
                </c:pt>
                <c:pt idx="48">
                  <c:v>1.054732</c:v>
                </c:pt>
                <c:pt idx="49">
                  <c:v>1.0158499999999999</c:v>
                </c:pt>
                <c:pt idx="50">
                  <c:v>0.95328900000000005</c:v>
                </c:pt>
                <c:pt idx="51">
                  <c:v>0.94950000000000001</c:v>
                </c:pt>
                <c:pt idx="52">
                  <c:v>0.84490900000000002</c:v>
                </c:pt>
                <c:pt idx="53">
                  <c:v>0.70669700000000002</c:v>
                </c:pt>
                <c:pt idx="54">
                  <c:v>0.705183</c:v>
                </c:pt>
                <c:pt idx="55">
                  <c:v>0.74685599999999996</c:v>
                </c:pt>
                <c:pt idx="56">
                  <c:v>0.90483499999999994</c:v>
                </c:pt>
                <c:pt idx="57">
                  <c:v>1.0445040000000001</c:v>
                </c:pt>
                <c:pt idx="58">
                  <c:v>1.138844</c:v>
                </c:pt>
                <c:pt idx="59">
                  <c:v>1.1949700000000001</c:v>
                </c:pt>
                <c:pt idx="60">
                  <c:v>1.2112179999999999</c:v>
                </c:pt>
                <c:pt idx="61">
                  <c:v>1.1981679999999999</c:v>
                </c:pt>
                <c:pt idx="62">
                  <c:v>1.1333690000000001</c:v>
                </c:pt>
                <c:pt idx="63">
                  <c:v>1.024991</c:v>
                </c:pt>
                <c:pt idx="64">
                  <c:v>1.016659</c:v>
                </c:pt>
                <c:pt idx="65">
                  <c:v>0.88539100000000004</c:v>
                </c:pt>
                <c:pt idx="66">
                  <c:v>0.71627700000000005</c:v>
                </c:pt>
                <c:pt idx="67">
                  <c:v>0.64013299999999995</c:v>
                </c:pt>
                <c:pt idx="68">
                  <c:v>0.79734899999999997</c:v>
                </c:pt>
                <c:pt idx="69">
                  <c:v>1.0797319999999999</c:v>
                </c:pt>
                <c:pt idx="70">
                  <c:v>1.267531</c:v>
                </c:pt>
                <c:pt idx="71">
                  <c:v>1.3788659999999999</c:v>
                </c:pt>
                <c:pt idx="72">
                  <c:v>1.4347160000000001</c:v>
                </c:pt>
                <c:pt idx="73">
                  <c:v>1.4574530000000001</c:v>
                </c:pt>
                <c:pt idx="74">
                  <c:v>1.449989</c:v>
                </c:pt>
                <c:pt idx="75">
                  <c:v>1.4152089999999999</c:v>
                </c:pt>
                <c:pt idx="76">
                  <c:v>1.3259540000000001</c:v>
                </c:pt>
                <c:pt idx="77">
                  <c:v>1.317591</c:v>
                </c:pt>
                <c:pt idx="78">
                  <c:v>1.196893</c:v>
                </c:pt>
                <c:pt idx="79">
                  <c:v>1.0482549999999999</c:v>
                </c:pt>
                <c:pt idx="80">
                  <c:v>0.88044100000000003</c:v>
                </c:pt>
                <c:pt idx="81">
                  <c:v>0.78661199999999998</c:v>
                </c:pt>
                <c:pt idx="82">
                  <c:v>0.87888699999999997</c:v>
                </c:pt>
                <c:pt idx="83">
                  <c:v>0.99523399999999995</c:v>
                </c:pt>
                <c:pt idx="84">
                  <c:v>1.0891900000000001</c:v>
                </c:pt>
                <c:pt idx="85">
                  <c:v>1.1569860000000001</c:v>
                </c:pt>
                <c:pt idx="86">
                  <c:v>1.172715</c:v>
                </c:pt>
                <c:pt idx="87">
                  <c:v>1.1279939999999999</c:v>
                </c:pt>
                <c:pt idx="88">
                  <c:v>1.051493</c:v>
                </c:pt>
                <c:pt idx="89">
                  <c:v>0.95348100000000002</c:v>
                </c:pt>
                <c:pt idx="90">
                  <c:v>0.94259700000000002</c:v>
                </c:pt>
                <c:pt idx="91">
                  <c:v>0.797207</c:v>
                </c:pt>
                <c:pt idx="92">
                  <c:v>0.69748399999999999</c:v>
                </c:pt>
                <c:pt idx="93">
                  <c:v>0.74532200000000004</c:v>
                </c:pt>
                <c:pt idx="94">
                  <c:v>0.87362799999999996</c:v>
                </c:pt>
                <c:pt idx="95">
                  <c:v>1.013557</c:v>
                </c:pt>
                <c:pt idx="96">
                  <c:v>1.118161</c:v>
                </c:pt>
                <c:pt idx="97">
                  <c:v>1.1837580000000001</c:v>
                </c:pt>
                <c:pt idx="98">
                  <c:v>1.2065600000000001</c:v>
                </c:pt>
                <c:pt idx="99">
                  <c:v>1.1968529999999999</c:v>
                </c:pt>
                <c:pt idx="100">
                  <c:v>1.144895</c:v>
                </c:pt>
                <c:pt idx="101">
                  <c:v>1.06925</c:v>
                </c:pt>
                <c:pt idx="102">
                  <c:v>0.98157300000000003</c:v>
                </c:pt>
                <c:pt idx="103">
                  <c:v>0.97026599999999996</c:v>
                </c:pt>
                <c:pt idx="104">
                  <c:v>0.83882199999999996</c:v>
                </c:pt>
                <c:pt idx="105">
                  <c:v>0.81967400000000001</c:v>
                </c:pt>
                <c:pt idx="106">
                  <c:v>0.98179300000000003</c:v>
                </c:pt>
                <c:pt idx="107">
                  <c:v>1.1338109999999999</c:v>
                </c:pt>
                <c:pt idx="108">
                  <c:v>1.252121</c:v>
                </c:pt>
                <c:pt idx="109">
                  <c:v>1.333456</c:v>
                </c:pt>
                <c:pt idx="110">
                  <c:v>1.3598889999999999</c:v>
                </c:pt>
                <c:pt idx="111">
                  <c:v>1.36812</c:v>
                </c:pt>
                <c:pt idx="112">
                  <c:v>1.3500460000000001</c:v>
                </c:pt>
                <c:pt idx="113">
                  <c:v>1.3027470000000001</c:v>
                </c:pt>
                <c:pt idx="114">
                  <c:v>1.2275320000000001</c:v>
                </c:pt>
                <c:pt idx="115">
                  <c:v>1.122125</c:v>
                </c:pt>
                <c:pt idx="116">
                  <c:v>1.106582</c:v>
                </c:pt>
                <c:pt idx="117">
                  <c:v>1.000491</c:v>
                </c:pt>
                <c:pt idx="118">
                  <c:v>1.2129829999999999</c:v>
                </c:pt>
                <c:pt idx="119">
                  <c:v>1.414552</c:v>
                </c:pt>
                <c:pt idx="120">
                  <c:v>1.593596</c:v>
                </c:pt>
                <c:pt idx="121">
                  <c:v>1.7429220000000001</c:v>
                </c:pt>
                <c:pt idx="122">
                  <c:v>1.7991140000000001</c:v>
                </c:pt>
                <c:pt idx="123">
                  <c:v>1.827037</c:v>
                </c:pt>
                <c:pt idx="124">
                  <c:v>1.8267359999999999</c:v>
                </c:pt>
                <c:pt idx="125">
                  <c:v>1.7870539999999999</c:v>
                </c:pt>
                <c:pt idx="126">
                  <c:v>1.7072639999999999</c:v>
                </c:pt>
                <c:pt idx="127">
                  <c:v>1.5802419999999999</c:v>
                </c:pt>
                <c:pt idx="128">
                  <c:v>1.441036</c:v>
                </c:pt>
                <c:pt idx="129">
                  <c:v>1.417848</c:v>
                </c:pt>
                <c:pt idx="130">
                  <c:v>1.191721</c:v>
                </c:pt>
                <c:pt idx="131">
                  <c:v>1.175624</c:v>
                </c:pt>
                <c:pt idx="132">
                  <c:v>1.2638480000000001</c:v>
                </c:pt>
                <c:pt idx="133">
                  <c:v>1.3768130000000001</c:v>
                </c:pt>
                <c:pt idx="134">
                  <c:v>1.4610590000000001</c:v>
                </c:pt>
                <c:pt idx="135">
                  <c:v>1.5107219999999999</c:v>
                </c:pt>
                <c:pt idx="136">
                  <c:v>1.5313239999999999</c:v>
                </c:pt>
                <c:pt idx="137">
                  <c:v>1.5032779999999999</c:v>
                </c:pt>
                <c:pt idx="138">
                  <c:v>1.429241</c:v>
                </c:pt>
                <c:pt idx="139">
                  <c:v>1.32307</c:v>
                </c:pt>
                <c:pt idx="140">
                  <c:v>1.1937869999999999</c:v>
                </c:pt>
                <c:pt idx="141">
                  <c:v>1.096695</c:v>
                </c:pt>
                <c:pt idx="142">
                  <c:v>1.0786039999999999</c:v>
                </c:pt>
                <c:pt idx="143">
                  <c:v>1.1416139999999999</c:v>
                </c:pt>
                <c:pt idx="144">
                  <c:v>1.2905</c:v>
                </c:pt>
                <c:pt idx="145">
                  <c:v>1.428453</c:v>
                </c:pt>
                <c:pt idx="146">
                  <c:v>1.5498209999999999</c:v>
                </c:pt>
                <c:pt idx="147">
                  <c:v>1.64619</c:v>
                </c:pt>
                <c:pt idx="148">
                  <c:v>1.6924710000000001</c:v>
                </c:pt>
                <c:pt idx="149">
                  <c:v>1.6886270000000001</c:v>
                </c:pt>
                <c:pt idx="150">
                  <c:v>1.6441190000000001</c:v>
                </c:pt>
                <c:pt idx="151">
                  <c:v>1.5437669999999999</c:v>
                </c:pt>
                <c:pt idx="152">
                  <c:v>1.4138010000000001</c:v>
                </c:pt>
                <c:pt idx="153">
                  <c:v>1.2631939999999999</c:v>
                </c:pt>
                <c:pt idx="154">
                  <c:v>1.117424</c:v>
                </c:pt>
                <c:pt idx="155">
                  <c:v>1.087283</c:v>
                </c:pt>
                <c:pt idx="156">
                  <c:v>0.96748699999999999</c:v>
                </c:pt>
                <c:pt idx="157">
                  <c:v>1.1026480000000001</c:v>
                </c:pt>
                <c:pt idx="158">
                  <c:v>1.2019420000000001</c:v>
                </c:pt>
                <c:pt idx="159">
                  <c:v>1.280184</c:v>
                </c:pt>
                <c:pt idx="160">
                  <c:v>1.31273</c:v>
                </c:pt>
                <c:pt idx="161">
                  <c:v>1.277549</c:v>
                </c:pt>
                <c:pt idx="162">
                  <c:v>1.2222900000000001</c:v>
                </c:pt>
                <c:pt idx="163">
                  <c:v>1.1595150000000001</c:v>
                </c:pt>
                <c:pt idx="164">
                  <c:v>1.0922639999999999</c:v>
                </c:pt>
                <c:pt idx="165">
                  <c:v>1.019164</c:v>
                </c:pt>
                <c:pt idx="166">
                  <c:v>0.960256</c:v>
                </c:pt>
                <c:pt idx="167">
                  <c:v>1.039587</c:v>
                </c:pt>
                <c:pt idx="168">
                  <c:v>1.057669</c:v>
                </c:pt>
                <c:pt idx="169">
                  <c:v>1.304322</c:v>
                </c:pt>
                <c:pt idx="170">
                  <c:v>1.476321</c:v>
                </c:pt>
                <c:pt idx="171">
                  <c:v>1.587968</c:v>
                </c:pt>
                <c:pt idx="172">
                  <c:v>1.652091</c:v>
                </c:pt>
                <c:pt idx="173">
                  <c:v>1.6766430000000001</c:v>
                </c:pt>
                <c:pt idx="174">
                  <c:v>1.647713</c:v>
                </c:pt>
                <c:pt idx="175">
                  <c:v>1.558316</c:v>
                </c:pt>
                <c:pt idx="176">
                  <c:v>1.448337</c:v>
                </c:pt>
                <c:pt idx="177">
                  <c:v>1.3288040000000001</c:v>
                </c:pt>
                <c:pt idx="178">
                  <c:v>1.1986250000000001</c:v>
                </c:pt>
                <c:pt idx="179">
                  <c:v>1.1670119999999999</c:v>
                </c:pt>
                <c:pt idx="180">
                  <c:v>1.227223</c:v>
                </c:pt>
                <c:pt idx="181">
                  <c:v>1.2422660000000001</c:v>
                </c:pt>
                <c:pt idx="182">
                  <c:v>1.3812739999999999</c:v>
                </c:pt>
                <c:pt idx="183">
                  <c:v>1.495959</c:v>
                </c:pt>
                <c:pt idx="184">
                  <c:v>1.586721</c:v>
                </c:pt>
                <c:pt idx="185">
                  <c:v>1.645597</c:v>
                </c:pt>
                <c:pt idx="186">
                  <c:v>1.6395999999999999</c:v>
                </c:pt>
                <c:pt idx="187">
                  <c:v>1.5770740000000001</c:v>
                </c:pt>
                <c:pt idx="188">
                  <c:v>1.4998290000000001</c:v>
                </c:pt>
                <c:pt idx="189">
                  <c:v>1.415246</c:v>
                </c:pt>
                <c:pt idx="190">
                  <c:v>1.324263</c:v>
                </c:pt>
                <c:pt idx="191">
                  <c:v>1.2235309999999999</c:v>
                </c:pt>
                <c:pt idx="192">
                  <c:v>1.1111500000000001</c:v>
                </c:pt>
                <c:pt idx="193">
                  <c:v>1.112741</c:v>
                </c:pt>
                <c:pt idx="194">
                  <c:v>1.113175</c:v>
                </c:pt>
                <c:pt idx="195">
                  <c:v>1.1824809999999999</c:v>
                </c:pt>
                <c:pt idx="196">
                  <c:v>1.265849</c:v>
                </c:pt>
                <c:pt idx="197">
                  <c:v>1.3261339999999999</c:v>
                </c:pt>
                <c:pt idx="198">
                  <c:v>1.3704130000000001</c:v>
                </c:pt>
                <c:pt idx="199">
                  <c:v>1.371057</c:v>
                </c:pt>
                <c:pt idx="200">
                  <c:v>1.309979</c:v>
                </c:pt>
                <c:pt idx="201">
                  <c:v>1.2353240000000001</c:v>
                </c:pt>
                <c:pt idx="202">
                  <c:v>1.1420170000000001</c:v>
                </c:pt>
                <c:pt idx="203">
                  <c:v>1.0457799999999999</c:v>
                </c:pt>
                <c:pt idx="204">
                  <c:v>0.95062800000000003</c:v>
                </c:pt>
                <c:pt idx="205">
                  <c:v>0.873359</c:v>
                </c:pt>
                <c:pt idx="206">
                  <c:v>0.91788700000000001</c:v>
                </c:pt>
                <c:pt idx="207">
                  <c:v>0.93107099999999998</c:v>
                </c:pt>
                <c:pt idx="208">
                  <c:v>1.0243009999999999</c:v>
                </c:pt>
                <c:pt idx="209">
                  <c:v>1.1050530000000001</c:v>
                </c:pt>
                <c:pt idx="210">
                  <c:v>1.157856</c:v>
                </c:pt>
                <c:pt idx="211">
                  <c:v>1.179861</c:v>
                </c:pt>
                <c:pt idx="212">
                  <c:v>1.1255219999999999</c:v>
                </c:pt>
                <c:pt idx="213">
                  <c:v>1.0383910000000001</c:v>
                </c:pt>
                <c:pt idx="214">
                  <c:v>0.93518299999999999</c:v>
                </c:pt>
                <c:pt idx="215">
                  <c:v>0.79958499999999999</c:v>
                </c:pt>
                <c:pt idx="216">
                  <c:v>0.68613100000000005</c:v>
                </c:pt>
                <c:pt idx="217">
                  <c:v>0.65454699999999999</c:v>
                </c:pt>
                <c:pt idx="218">
                  <c:v>0.73974499999999999</c:v>
                </c:pt>
                <c:pt idx="219">
                  <c:v>0.87265400000000004</c:v>
                </c:pt>
                <c:pt idx="220">
                  <c:v>0.91525699999999999</c:v>
                </c:pt>
                <c:pt idx="221">
                  <c:v>1.056098</c:v>
                </c:pt>
                <c:pt idx="222">
                  <c:v>1.168118</c:v>
                </c:pt>
                <c:pt idx="223">
                  <c:v>1.233671</c:v>
                </c:pt>
                <c:pt idx="224">
                  <c:v>1.2352430000000001</c:v>
                </c:pt>
                <c:pt idx="225">
                  <c:v>1.1780090000000001</c:v>
                </c:pt>
                <c:pt idx="226">
                  <c:v>1.1039429999999999</c:v>
                </c:pt>
                <c:pt idx="227">
                  <c:v>1.0271239999999999</c:v>
                </c:pt>
                <c:pt idx="228">
                  <c:v>0.94652800000000004</c:v>
                </c:pt>
                <c:pt idx="229">
                  <c:v>0.86924900000000005</c:v>
                </c:pt>
                <c:pt idx="230">
                  <c:v>0.80745299999999998</c:v>
                </c:pt>
                <c:pt idx="231">
                  <c:v>0.95968200000000004</c:v>
                </c:pt>
                <c:pt idx="232">
                  <c:v>1.086212</c:v>
                </c:pt>
                <c:pt idx="233">
                  <c:v>1.129982</c:v>
                </c:pt>
                <c:pt idx="234">
                  <c:v>1.2570440000000001</c:v>
                </c:pt>
                <c:pt idx="235">
                  <c:v>1.330724</c:v>
                </c:pt>
                <c:pt idx="236">
                  <c:v>1.3679779999999999</c:v>
                </c:pt>
                <c:pt idx="237">
                  <c:v>1.378026</c:v>
                </c:pt>
                <c:pt idx="238">
                  <c:v>1.3504609999999999</c:v>
                </c:pt>
                <c:pt idx="239">
                  <c:v>1.2798339999999999</c:v>
                </c:pt>
                <c:pt idx="240">
                  <c:v>1.1604080000000001</c:v>
                </c:pt>
                <c:pt idx="241">
                  <c:v>1.0230680000000001</c:v>
                </c:pt>
                <c:pt idx="242">
                  <c:v>0.85443899999999995</c:v>
                </c:pt>
                <c:pt idx="243">
                  <c:v>0.68074100000000004</c:v>
                </c:pt>
                <c:pt idx="244">
                  <c:v>0.69226500000000002</c:v>
                </c:pt>
                <c:pt idx="245">
                  <c:v>0.79527099999999995</c:v>
                </c:pt>
                <c:pt idx="246">
                  <c:v>0.833619</c:v>
                </c:pt>
                <c:pt idx="247">
                  <c:v>0.95140899999999995</c:v>
                </c:pt>
                <c:pt idx="248">
                  <c:v>1.038144</c:v>
                </c:pt>
                <c:pt idx="249">
                  <c:v>1.0936699999999999</c:v>
                </c:pt>
                <c:pt idx="250">
                  <c:v>1.097296</c:v>
                </c:pt>
                <c:pt idx="251">
                  <c:v>1.0487580000000001</c:v>
                </c:pt>
                <c:pt idx="252">
                  <c:v>0.983761</c:v>
                </c:pt>
                <c:pt idx="253">
                  <c:v>0.90903100000000003</c:v>
                </c:pt>
                <c:pt idx="254">
                  <c:v>0.841727</c:v>
                </c:pt>
                <c:pt idx="255">
                  <c:v>0.88044199999999995</c:v>
                </c:pt>
                <c:pt idx="256">
                  <c:v>1.0645230000000001</c:v>
                </c:pt>
                <c:pt idx="257">
                  <c:v>1.249897</c:v>
                </c:pt>
                <c:pt idx="258">
                  <c:v>1.362606</c:v>
                </c:pt>
                <c:pt idx="259">
                  <c:v>1.4076580000000001</c:v>
                </c:pt>
                <c:pt idx="260">
                  <c:v>1.5258780000000001</c:v>
                </c:pt>
                <c:pt idx="261">
                  <c:v>1.5775110000000001</c:v>
                </c:pt>
                <c:pt idx="262">
                  <c:v>1.595318</c:v>
                </c:pt>
                <c:pt idx="263">
                  <c:v>1.5851660000000001</c:v>
                </c:pt>
                <c:pt idx="264">
                  <c:v>1.508553</c:v>
                </c:pt>
                <c:pt idx="265">
                  <c:v>1.418607</c:v>
                </c:pt>
                <c:pt idx="266">
                  <c:v>1.322198</c:v>
                </c:pt>
                <c:pt idx="267">
                  <c:v>1.228291</c:v>
                </c:pt>
                <c:pt idx="268">
                  <c:v>1.1538600000000001</c:v>
                </c:pt>
                <c:pt idx="269">
                  <c:v>1.157033</c:v>
                </c:pt>
                <c:pt idx="270">
                  <c:v>1.2921830000000001</c:v>
                </c:pt>
                <c:pt idx="271">
                  <c:v>1.371489</c:v>
                </c:pt>
                <c:pt idx="272">
                  <c:v>1.4054519999999999</c:v>
                </c:pt>
                <c:pt idx="273">
                  <c:v>1.4896499999999999</c:v>
                </c:pt>
                <c:pt idx="274">
                  <c:v>1.55745</c:v>
                </c:pt>
                <c:pt idx="275">
                  <c:v>1.577852</c:v>
                </c:pt>
                <c:pt idx="276">
                  <c:v>1.5348889999999999</c:v>
                </c:pt>
                <c:pt idx="277">
                  <c:v>1.4780880000000001</c:v>
                </c:pt>
                <c:pt idx="278">
                  <c:v>1.4165779999999999</c:v>
                </c:pt>
                <c:pt idx="279">
                  <c:v>1.3550199999999999</c:v>
                </c:pt>
                <c:pt idx="280">
                  <c:v>1.293615</c:v>
                </c:pt>
                <c:pt idx="281">
                  <c:v>1.293976</c:v>
                </c:pt>
                <c:pt idx="282">
                  <c:v>1.6065290000000001</c:v>
                </c:pt>
                <c:pt idx="283">
                  <c:v>1.8379970000000001</c:v>
                </c:pt>
                <c:pt idx="284">
                  <c:v>1.9436180000000001</c:v>
                </c:pt>
                <c:pt idx="285">
                  <c:v>1.991992</c:v>
                </c:pt>
                <c:pt idx="286">
                  <c:v>2.089842</c:v>
                </c:pt>
                <c:pt idx="287">
                  <c:v>2.1378110000000001</c:v>
                </c:pt>
                <c:pt idx="288">
                  <c:v>2.1505930000000002</c:v>
                </c:pt>
                <c:pt idx="289">
                  <c:v>2.1332149999999999</c:v>
                </c:pt>
                <c:pt idx="290">
                  <c:v>2.0594389999999998</c:v>
                </c:pt>
                <c:pt idx="291">
                  <c:v>1.9579279999999999</c:v>
                </c:pt>
                <c:pt idx="292">
                  <c:v>1.8366899999999999</c:v>
                </c:pt>
                <c:pt idx="293">
                  <c:v>1.691341</c:v>
                </c:pt>
                <c:pt idx="294">
                  <c:v>1.5242439999999999</c:v>
                </c:pt>
                <c:pt idx="295">
                  <c:v>1.4673259999999999</c:v>
                </c:pt>
                <c:pt idx="296">
                  <c:v>1.494726</c:v>
                </c:pt>
                <c:pt idx="297">
                  <c:v>1.5066010000000001</c:v>
                </c:pt>
                <c:pt idx="298">
                  <c:v>1.5124070000000001</c:v>
                </c:pt>
                <c:pt idx="299">
                  <c:v>1.5137590000000001</c:v>
                </c:pt>
                <c:pt idx="300">
                  <c:v>1.4986330000000001</c:v>
                </c:pt>
                <c:pt idx="301">
                  <c:v>1.4602010000000001</c:v>
                </c:pt>
                <c:pt idx="302">
                  <c:v>1.4062760000000001</c:v>
                </c:pt>
                <c:pt idx="303">
                  <c:v>1.345712</c:v>
                </c:pt>
                <c:pt idx="304">
                  <c:v>1.282429</c:v>
                </c:pt>
                <c:pt idx="305">
                  <c:v>1.2178929999999999</c:v>
                </c:pt>
                <c:pt idx="306">
                  <c:v>1.214626</c:v>
                </c:pt>
                <c:pt idx="307">
                  <c:v>1.4194059999999999</c:v>
                </c:pt>
                <c:pt idx="308">
                  <c:v>1.5810900000000001</c:v>
                </c:pt>
                <c:pt idx="309">
                  <c:v>1.7002710000000001</c:v>
                </c:pt>
                <c:pt idx="310">
                  <c:v>1.755601</c:v>
                </c:pt>
                <c:pt idx="311">
                  <c:v>1.7844469999999999</c:v>
                </c:pt>
                <c:pt idx="312">
                  <c:v>1.8161229999999999</c:v>
                </c:pt>
                <c:pt idx="313">
                  <c:v>1.8014650000000001</c:v>
                </c:pt>
                <c:pt idx="314">
                  <c:v>1.7444170000000001</c:v>
                </c:pt>
                <c:pt idx="315">
                  <c:v>1.671019</c:v>
                </c:pt>
                <c:pt idx="316">
                  <c:v>1.5790770000000001</c:v>
                </c:pt>
                <c:pt idx="317">
                  <c:v>1.487134</c:v>
                </c:pt>
                <c:pt idx="318">
                  <c:v>1.3899319999999999</c:v>
                </c:pt>
                <c:pt idx="319">
                  <c:v>1.305922</c:v>
                </c:pt>
                <c:pt idx="320">
                  <c:v>1.344924</c:v>
                </c:pt>
                <c:pt idx="321">
                  <c:v>1.451857</c:v>
                </c:pt>
                <c:pt idx="322">
                  <c:v>1.5180009999999999</c:v>
                </c:pt>
                <c:pt idx="323">
                  <c:v>1.553626</c:v>
                </c:pt>
                <c:pt idx="324">
                  <c:v>1.573402</c:v>
                </c:pt>
                <c:pt idx="325">
                  <c:v>1.5946199999999999</c:v>
                </c:pt>
                <c:pt idx="326">
                  <c:v>1.5786230000000001</c:v>
                </c:pt>
                <c:pt idx="327">
                  <c:v>1.530502</c:v>
                </c:pt>
                <c:pt idx="328">
                  <c:v>1.452809</c:v>
                </c:pt>
                <c:pt idx="329">
                  <c:v>1.379354</c:v>
                </c:pt>
                <c:pt idx="330">
                  <c:v>1.311026</c:v>
                </c:pt>
                <c:pt idx="331">
                  <c:v>1.324228</c:v>
                </c:pt>
                <c:pt idx="332">
                  <c:v>1.6252789999999999</c:v>
                </c:pt>
                <c:pt idx="333">
                  <c:v>1.8369800000000001</c:v>
                </c:pt>
                <c:pt idx="334">
                  <c:v>1.9879899999999999</c:v>
                </c:pt>
                <c:pt idx="335">
                  <c:v>2.0806979999999999</c:v>
                </c:pt>
                <c:pt idx="336">
                  <c:v>2.1131890000000002</c:v>
                </c:pt>
                <c:pt idx="337">
                  <c:v>2.1323729999999999</c:v>
                </c:pt>
                <c:pt idx="338">
                  <c:v>2.1510880000000001</c:v>
                </c:pt>
                <c:pt idx="339">
                  <c:v>2.1257540000000001</c:v>
                </c:pt>
                <c:pt idx="340">
                  <c:v>2.0397310000000002</c:v>
                </c:pt>
                <c:pt idx="341">
                  <c:v>1.9049130000000001</c:v>
                </c:pt>
                <c:pt idx="342">
                  <c:v>1.7391509999999999</c:v>
                </c:pt>
                <c:pt idx="343">
                  <c:v>1.5629820000000001</c:v>
                </c:pt>
                <c:pt idx="344">
                  <c:v>1.3672150000000001</c:v>
                </c:pt>
                <c:pt idx="345">
                  <c:v>1.387613</c:v>
                </c:pt>
                <c:pt idx="346">
                  <c:v>1.5197369999999999</c:v>
                </c:pt>
                <c:pt idx="347">
                  <c:v>1.6284650000000001</c:v>
                </c:pt>
                <c:pt idx="348">
                  <c:v>1.6977679999999999</c:v>
                </c:pt>
                <c:pt idx="349">
                  <c:v>1.725125</c:v>
                </c:pt>
                <c:pt idx="350">
                  <c:v>1.742289</c:v>
                </c:pt>
                <c:pt idx="351">
                  <c:v>1.73597</c:v>
                </c:pt>
                <c:pt idx="352">
                  <c:v>1.653718</c:v>
                </c:pt>
                <c:pt idx="353">
                  <c:v>1.5451299999999999</c:v>
                </c:pt>
                <c:pt idx="354">
                  <c:v>1.432261</c:v>
                </c:pt>
                <c:pt idx="355">
                  <c:v>1.3211649999999999</c:v>
                </c:pt>
                <c:pt idx="356">
                  <c:v>1.2100690000000001</c:v>
                </c:pt>
                <c:pt idx="357">
                  <c:v>1.1862630000000001</c:v>
                </c:pt>
                <c:pt idx="358">
                  <c:v>1.2941830000000001</c:v>
                </c:pt>
                <c:pt idx="359">
                  <c:v>1.40343</c:v>
                </c:pt>
                <c:pt idx="360">
                  <c:v>1.508723</c:v>
                </c:pt>
                <c:pt idx="361">
                  <c:v>1.5689219999999999</c:v>
                </c:pt>
                <c:pt idx="362">
                  <c:v>1.582943</c:v>
                </c:pt>
                <c:pt idx="363">
                  <c:v>1.592282</c:v>
                </c:pt>
                <c:pt idx="364">
                  <c:v>1.5800689999999999</c:v>
                </c:pt>
                <c:pt idx="365">
                  <c:v>1.514297</c:v>
                </c:pt>
                <c:pt idx="366">
                  <c:v>1.391114</c:v>
                </c:pt>
                <c:pt idx="367">
                  <c:v>1.21811</c:v>
                </c:pt>
                <c:pt idx="368">
                  <c:v>1.0360929999999999</c:v>
                </c:pt>
                <c:pt idx="369">
                  <c:v>0.83164000000000005</c:v>
                </c:pt>
                <c:pt idx="370">
                  <c:v>0.68748699999999996</c:v>
                </c:pt>
                <c:pt idx="371">
                  <c:v>0.79521699999999995</c:v>
                </c:pt>
                <c:pt idx="372">
                  <c:v>0.89643700000000004</c:v>
                </c:pt>
                <c:pt idx="373">
                  <c:v>0.96175500000000003</c:v>
                </c:pt>
                <c:pt idx="374">
                  <c:v>0.99265499999999995</c:v>
                </c:pt>
                <c:pt idx="375">
                  <c:v>0.987757</c:v>
                </c:pt>
                <c:pt idx="376">
                  <c:v>0.98429500000000003</c:v>
                </c:pt>
                <c:pt idx="377">
                  <c:v>0.92951899999999998</c:v>
                </c:pt>
                <c:pt idx="378">
                  <c:v>0.86470800000000003</c:v>
                </c:pt>
                <c:pt idx="379">
                  <c:v>0.78625900000000004</c:v>
                </c:pt>
                <c:pt idx="380">
                  <c:v>0.69662299999999999</c:v>
                </c:pt>
                <c:pt idx="381">
                  <c:v>0.61677700000000002</c:v>
                </c:pt>
                <c:pt idx="382">
                  <c:v>0.68934099999999998</c:v>
                </c:pt>
                <c:pt idx="383">
                  <c:v>0.83465400000000001</c:v>
                </c:pt>
                <c:pt idx="384">
                  <c:v>0.96326999999999996</c:v>
                </c:pt>
                <c:pt idx="385">
                  <c:v>1.074406</c:v>
                </c:pt>
                <c:pt idx="386">
                  <c:v>1.1815910000000001</c:v>
                </c:pt>
                <c:pt idx="387">
                  <c:v>1.2393149999999999</c:v>
                </c:pt>
                <c:pt idx="388">
                  <c:v>1.2252000000000001</c:v>
                </c:pt>
                <c:pt idx="389">
                  <c:v>1.2146239999999999</c:v>
                </c:pt>
                <c:pt idx="390">
                  <c:v>1.1636280000000001</c:v>
                </c:pt>
                <c:pt idx="391">
                  <c:v>1.094735</c:v>
                </c:pt>
                <c:pt idx="392">
                  <c:v>1.024556</c:v>
                </c:pt>
                <c:pt idx="393">
                  <c:v>0.95550299999999999</c:v>
                </c:pt>
                <c:pt idx="394">
                  <c:v>1.0329699999999999</c:v>
                </c:pt>
                <c:pt idx="395">
                  <c:v>1.233026</c:v>
                </c:pt>
                <c:pt idx="396">
                  <c:v>1.398965</c:v>
                </c:pt>
                <c:pt idx="397">
                  <c:v>1.5062979999999999</c:v>
                </c:pt>
                <c:pt idx="398">
                  <c:v>1.5825180000000001</c:v>
                </c:pt>
                <c:pt idx="399">
                  <c:v>1.6313470000000001</c:v>
                </c:pt>
                <c:pt idx="400">
                  <c:v>1.5900609999999999</c:v>
                </c:pt>
                <c:pt idx="401">
                  <c:v>1.5347459999999999</c:v>
                </c:pt>
                <c:pt idx="402">
                  <c:v>1.4908170000000001</c:v>
                </c:pt>
                <c:pt idx="403">
                  <c:v>1.397753</c:v>
                </c:pt>
                <c:pt idx="404">
                  <c:v>1.305048</c:v>
                </c:pt>
                <c:pt idx="405">
                  <c:v>1.2261759999999999</c:v>
                </c:pt>
                <c:pt idx="406">
                  <c:v>1.163589</c:v>
                </c:pt>
                <c:pt idx="407">
                  <c:v>1.1029929999999999</c:v>
                </c:pt>
                <c:pt idx="408">
                  <c:v>1.0472950000000001</c:v>
                </c:pt>
                <c:pt idx="409">
                  <c:v>1.016635</c:v>
                </c:pt>
                <c:pt idx="410">
                  <c:v>0.99003699999999994</c:v>
                </c:pt>
                <c:pt idx="411">
                  <c:v>0.96655100000000005</c:v>
                </c:pt>
                <c:pt idx="412">
                  <c:v>0.94287699999999997</c:v>
                </c:pt>
                <c:pt idx="413">
                  <c:v>0.91659500000000005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0F-49E0-873E-9DA15065ED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4303664"/>
        <c:axId val="644304320"/>
      </c:lineChart>
      <c:catAx>
        <c:axId val="64430366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44304320"/>
        <c:crosses val="autoZero"/>
        <c:auto val="1"/>
        <c:lblAlgn val="ctr"/>
        <c:lblOffset val="100"/>
        <c:noMultiLvlLbl val="0"/>
      </c:catAx>
      <c:valAx>
        <c:axId val="644304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44303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'5-osa-planar-15-2'!$B$5:$B$225</c:f>
              <c:numCache>
                <c:formatCode>General</c:formatCode>
                <c:ptCount val="221"/>
                <c:pt idx="0">
                  <c:v>0.44654899999999997</c:v>
                </c:pt>
                <c:pt idx="1">
                  <c:v>0.23951</c:v>
                </c:pt>
                <c:pt idx="2">
                  <c:v>-0.134353</c:v>
                </c:pt>
                <c:pt idx="3">
                  <c:v>-0.107528</c:v>
                </c:pt>
                <c:pt idx="4">
                  <c:v>-7.9105999999999996E-2</c:v>
                </c:pt>
                <c:pt idx="5">
                  <c:v>-0.131103</c:v>
                </c:pt>
                <c:pt idx="6">
                  <c:v>-0.18847900000000001</c:v>
                </c:pt>
                <c:pt idx="7">
                  <c:v>-0.235097</c:v>
                </c:pt>
                <c:pt idx="8">
                  <c:v>-0.47401700000000002</c:v>
                </c:pt>
                <c:pt idx="9">
                  <c:v>-0.31074800000000002</c:v>
                </c:pt>
                <c:pt idx="10">
                  <c:v>-9.2085E-2</c:v>
                </c:pt>
                <c:pt idx="11">
                  <c:v>-2.4499999999999999E-3</c:v>
                </c:pt>
                <c:pt idx="12">
                  <c:v>-6.1037000000000001E-2</c:v>
                </c:pt>
                <c:pt idx="13">
                  <c:v>-9.0329999999999994E-2</c:v>
                </c:pt>
                <c:pt idx="14">
                  <c:v>-9.3632000000000007E-2</c:v>
                </c:pt>
                <c:pt idx="15">
                  <c:v>-0.186087</c:v>
                </c:pt>
                <c:pt idx="16">
                  <c:v>1.3919000000000001E-2</c:v>
                </c:pt>
                <c:pt idx="17">
                  <c:v>0.19988600000000001</c:v>
                </c:pt>
                <c:pt idx="18">
                  <c:v>0.21545400000000001</c:v>
                </c:pt>
                <c:pt idx="19">
                  <c:v>-5.8025E-2</c:v>
                </c:pt>
                <c:pt idx="20">
                  <c:v>-0.121004</c:v>
                </c:pt>
                <c:pt idx="21">
                  <c:v>-0.22925000000000001</c:v>
                </c:pt>
                <c:pt idx="22">
                  <c:v>-6.6097000000000003E-2</c:v>
                </c:pt>
                <c:pt idx="23">
                  <c:v>3.6273E-2</c:v>
                </c:pt>
                <c:pt idx="24">
                  <c:v>-9.7472000000000003E-2</c:v>
                </c:pt>
                <c:pt idx="25">
                  <c:v>-0.39871200000000001</c:v>
                </c:pt>
                <c:pt idx="26">
                  <c:v>-0.35115600000000002</c:v>
                </c:pt>
                <c:pt idx="27">
                  <c:v>-0.29868099999999997</c:v>
                </c:pt>
                <c:pt idx="28">
                  <c:v>-0.25604500000000002</c:v>
                </c:pt>
                <c:pt idx="29">
                  <c:v>-0.13025600000000001</c:v>
                </c:pt>
                <c:pt idx="30">
                  <c:v>-9.9814E-2</c:v>
                </c:pt>
                <c:pt idx="31">
                  <c:v>-0.40393699999999999</c:v>
                </c:pt>
                <c:pt idx="32">
                  <c:v>-0.54619899999999999</c:v>
                </c:pt>
                <c:pt idx="33">
                  <c:v>-0.43018899999999999</c:v>
                </c:pt>
                <c:pt idx="34">
                  <c:v>-0.37218400000000001</c:v>
                </c:pt>
                <c:pt idx="35">
                  <c:v>-0.36698700000000001</c:v>
                </c:pt>
                <c:pt idx="36">
                  <c:v>-0.221471</c:v>
                </c:pt>
                <c:pt idx="37">
                  <c:v>-0.30782700000000002</c:v>
                </c:pt>
                <c:pt idx="38">
                  <c:v>-0.56029499999999999</c:v>
                </c:pt>
                <c:pt idx="39">
                  <c:v>-0.45679399999999998</c:v>
                </c:pt>
                <c:pt idx="40">
                  <c:v>-0.31462000000000001</c:v>
                </c:pt>
                <c:pt idx="41">
                  <c:v>-0.31681799999999999</c:v>
                </c:pt>
                <c:pt idx="42">
                  <c:v>-0.32059500000000002</c:v>
                </c:pt>
                <c:pt idx="43">
                  <c:v>-0.50043800000000005</c:v>
                </c:pt>
                <c:pt idx="44">
                  <c:v>-0.54703999999999997</c:v>
                </c:pt>
                <c:pt idx="45">
                  <c:v>-0.37933</c:v>
                </c:pt>
                <c:pt idx="46">
                  <c:v>-0.227992</c:v>
                </c:pt>
                <c:pt idx="47">
                  <c:v>-0.24036399999999999</c:v>
                </c:pt>
                <c:pt idx="48">
                  <c:v>-0.25401499999999999</c:v>
                </c:pt>
                <c:pt idx="49">
                  <c:v>-0.26510600000000001</c:v>
                </c:pt>
                <c:pt idx="50">
                  <c:v>-0.62505999999999995</c:v>
                </c:pt>
                <c:pt idx="51">
                  <c:v>-0.78122100000000005</c:v>
                </c:pt>
                <c:pt idx="52">
                  <c:v>-0.63091699999999995</c:v>
                </c:pt>
                <c:pt idx="53">
                  <c:v>-0.54696100000000003</c:v>
                </c:pt>
                <c:pt idx="54">
                  <c:v>-0.61560599999999999</c:v>
                </c:pt>
                <c:pt idx="55">
                  <c:v>-0.64992899999999998</c:v>
                </c:pt>
                <c:pt idx="56">
                  <c:v>-0.66308800000000001</c:v>
                </c:pt>
                <c:pt idx="57">
                  <c:v>-1.031544</c:v>
                </c:pt>
                <c:pt idx="58">
                  <c:v>-1.0595110000000001</c:v>
                </c:pt>
                <c:pt idx="59">
                  <c:v>-0.95982599999999996</c:v>
                </c:pt>
                <c:pt idx="60">
                  <c:v>-0.83839200000000003</c:v>
                </c:pt>
                <c:pt idx="61">
                  <c:v>-0.64800800000000003</c:v>
                </c:pt>
                <c:pt idx="62">
                  <c:v>-0.56232199999999999</c:v>
                </c:pt>
                <c:pt idx="63">
                  <c:v>-0.415049</c:v>
                </c:pt>
                <c:pt idx="64">
                  <c:v>-0.17050999999999999</c:v>
                </c:pt>
                <c:pt idx="65">
                  <c:v>9.4108999999999998E-2</c:v>
                </c:pt>
                <c:pt idx="66">
                  <c:v>0.37202600000000002</c:v>
                </c:pt>
                <c:pt idx="67">
                  <c:v>0.65749199999999997</c:v>
                </c:pt>
                <c:pt idx="68">
                  <c:v>0.755108</c:v>
                </c:pt>
                <c:pt idx="69">
                  <c:v>0.86282099999999995</c:v>
                </c:pt>
                <c:pt idx="70">
                  <c:v>0.95033900000000004</c:v>
                </c:pt>
                <c:pt idx="71">
                  <c:v>1.209905</c:v>
                </c:pt>
                <c:pt idx="72">
                  <c:v>1.1488970000000001</c:v>
                </c:pt>
                <c:pt idx="73">
                  <c:v>0.81459400000000004</c:v>
                </c:pt>
                <c:pt idx="74">
                  <c:v>0.63485100000000005</c:v>
                </c:pt>
                <c:pt idx="75">
                  <c:v>0.76236499999999996</c:v>
                </c:pt>
                <c:pt idx="76">
                  <c:v>0.82612200000000002</c:v>
                </c:pt>
                <c:pt idx="77">
                  <c:v>0.83107699999999995</c:v>
                </c:pt>
                <c:pt idx="78">
                  <c:v>0.96981200000000001</c:v>
                </c:pt>
                <c:pt idx="79">
                  <c:v>0.84083699999999995</c:v>
                </c:pt>
                <c:pt idx="80">
                  <c:v>0.52444999999999997</c:v>
                </c:pt>
                <c:pt idx="81">
                  <c:v>0.61974799999999997</c:v>
                </c:pt>
                <c:pt idx="82">
                  <c:v>0.74033700000000002</c:v>
                </c:pt>
                <c:pt idx="83">
                  <c:v>0.76884200000000003</c:v>
                </c:pt>
                <c:pt idx="84">
                  <c:v>0.81783600000000001</c:v>
                </c:pt>
                <c:pt idx="85">
                  <c:v>0.875726</c:v>
                </c:pt>
                <c:pt idx="86">
                  <c:v>1.003317</c:v>
                </c:pt>
                <c:pt idx="87">
                  <c:v>1.170539</c:v>
                </c:pt>
                <c:pt idx="88">
                  <c:v>1.3885149999999999</c:v>
                </c:pt>
                <c:pt idx="89">
                  <c:v>1.350676</c:v>
                </c:pt>
                <c:pt idx="90">
                  <c:v>1.3089219999999999</c:v>
                </c:pt>
                <c:pt idx="91">
                  <c:v>1.2749969999999999</c:v>
                </c:pt>
                <c:pt idx="92">
                  <c:v>0.944631</c:v>
                </c:pt>
                <c:pt idx="93">
                  <c:v>0.76822699999999999</c:v>
                </c:pt>
                <c:pt idx="94">
                  <c:v>0.90885099999999996</c:v>
                </c:pt>
                <c:pt idx="95">
                  <c:v>1.0174460000000001</c:v>
                </c:pt>
                <c:pt idx="96">
                  <c:v>0.94832499999999997</c:v>
                </c:pt>
                <c:pt idx="97">
                  <c:v>0.91376500000000005</c:v>
                </c:pt>
                <c:pt idx="98">
                  <c:v>0.90626200000000001</c:v>
                </c:pt>
                <c:pt idx="99">
                  <c:v>0.69619699999999995</c:v>
                </c:pt>
                <c:pt idx="100">
                  <c:v>0.86426400000000003</c:v>
                </c:pt>
                <c:pt idx="101">
                  <c:v>1.059963</c:v>
                </c:pt>
                <c:pt idx="102">
                  <c:v>1.189038</c:v>
                </c:pt>
                <c:pt idx="103">
                  <c:v>1.0743069999999999</c:v>
                </c:pt>
                <c:pt idx="104">
                  <c:v>1.0286150000000001</c:v>
                </c:pt>
                <c:pt idx="105">
                  <c:v>0.95008199999999998</c:v>
                </c:pt>
                <c:pt idx="106">
                  <c:v>1.125793</c:v>
                </c:pt>
                <c:pt idx="107">
                  <c:v>1.280767</c:v>
                </c:pt>
                <c:pt idx="108">
                  <c:v>1.31697</c:v>
                </c:pt>
                <c:pt idx="109">
                  <c:v>1.005215</c:v>
                </c:pt>
                <c:pt idx="110">
                  <c:v>0.87934599999999996</c:v>
                </c:pt>
                <c:pt idx="111">
                  <c:v>0.74045700000000003</c:v>
                </c:pt>
                <c:pt idx="112">
                  <c:v>0.62760899999999997</c:v>
                </c:pt>
                <c:pt idx="113">
                  <c:v>0.74669099999999999</c:v>
                </c:pt>
                <c:pt idx="114">
                  <c:v>0.78761199999999998</c:v>
                </c:pt>
                <c:pt idx="115">
                  <c:v>0.75727900000000004</c:v>
                </c:pt>
                <c:pt idx="116">
                  <c:v>0.76876599999999995</c:v>
                </c:pt>
                <c:pt idx="117">
                  <c:v>0.90269699999999997</c:v>
                </c:pt>
                <c:pt idx="118">
                  <c:v>0.96966300000000005</c:v>
                </c:pt>
                <c:pt idx="119">
                  <c:v>0.97666200000000003</c:v>
                </c:pt>
                <c:pt idx="120">
                  <c:v>1.1726460000000001</c:v>
                </c:pt>
                <c:pt idx="121">
                  <c:v>1.195417</c:v>
                </c:pt>
                <c:pt idx="122">
                  <c:v>1.0136419999999999</c:v>
                </c:pt>
                <c:pt idx="123">
                  <c:v>1.042502</c:v>
                </c:pt>
                <c:pt idx="124">
                  <c:v>1.2118089999999999</c:v>
                </c:pt>
                <c:pt idx="125">
                  <c:v>1.2689429999999999</c:v>
                </c:pt>
                <c:pt idx="126">
                  <c:v>1.367143</c:v>
                </c:pt>
                <c:pt idx="127">
                  <c:v>1.2874589999999999</c:v>
                </c:pt>
                <c:pt idx="128">
                  <c:v>0.97251100000000001</c:v>
                </c:pt>
                <c:pt idx="129">
                  <c:v>0.99452600000000002</c:v>
                </c:pt>
                <c:pt idx="130">
                  <c:v>1.1430039999999999</c:v>
                </c:pt>
                <c:pt idx="131">
                  <c:v>1.1590780000000001</c:v>
                </c:pt>
                <c:pt idx="132">
                  <c:v>1.176814</c:v>
                </c:pt>
                <c:pt idx="133">
                  <c:v>1.191225</c:v>
                </c:pt>
                <c:pt idx="134">
                  <c:v>1.0683670000000001</c:v>
                </c:pt>
                <c:pt idx="135">
                  <c:v>1.1014060000000001</c:v>
                </c:pt>
                <c:pt idx="136">
                  <c:v>1.2360709999999999</c:v>
                </c:pt>
                <c:pt idx="137">
                  <c:v>1.356854</c:v>
                </c:pt>
                <c:pt idx="138">
                  <c:v>1.428231</c:v>
                </c:pt>
                <c:pt idx="139">
                  <c:v>1.4639200000000001</c:v>
                </c:pt>
                <c:pt idx="140">
                  <c:v>1.4686360000000001</c:v>
                </c:pt>
                <c:pt idx="141">
                  <c:v>1.60067</c:v>
                </c:pt>
                <c:pt idx="142">
                  <c:v>1.771876</c:v>
                </c:pt>
                <c:pt idx="143">
                  <c:v>2.0170370000000002</c:v>
                </c:pt>
                <c:pt idx="144">
                  <c:v>2.0842649999999998</c:v>
                </c:pt>
                <c:pt idx="145">
                  <c:v>1.782762</c:v>
                </c:pt>
                <c:pt idx="146">
                  <c:v>1.632531</c:v>
                </c:pt>
                <c:pt idx="147">
                  <c:v>1.3743209999999999</c:v>
                </c:pt>
                <c:pt idx="148">
                  <c:v>1.5428249999999999</c:v>
                </c:pt>
                <c:pt idx="149">
                  <c:v>1.626587</c:v>
                </c:pt>
                <c:pt idx="150">
                  <c:v>1.5639860000000001</c:v>
                </c:pt>
                <c:pt idx="151">
                  <c:v>1.4574910000000001</c:v>
                </c:pt>
                <c:pt idx="152">
                  <c:v>1.518329</c:v>
                </c:pt>
                <c:pt idx="153">
                  <c:v>1.585461</c:v>
                </c:pt>
                <c:pt idx="154">
                  <c:v>1.6400060000000001</c:v>
                </c:pt>
                <c:pt idx="155">
                  <c:v>1.8303879999999999</c:v>
                </c:pt>
                <c:pt idx="156">
                  <c:v>1.917117</c:v>
                </c:pt>
                <c:pt idx="157">
                  <c:v>1.647351</c:v>
                </c:pt>
                <c:pt idx="158">
                  <c:v>1.2170369999999999</c:v>
                </c:pt>
                <c:pt idx="159">
                  <c:v>1.327725</c:v>
                </c:pt>
                <c:pt idx="160">
                  <c:v>1.3830690000000001</c:v>
                </c:pt>
                <c:pt idx="161">
                  <c:v>1.3872340000000001</c:v>
                </c:pt>
                <c:pt idx="162">
                  <c:v>1.5038480000000001</c:v>
                </c:pt>
                <c:pt idx="163">
                  <c:v>1.504661</c:v>
                </c:pt>
                <c:pt idx="164">
                  <c:v>1.1841330000000001</c:v>
                </c:pt>
                <c:pt idx="165">
                  <c:v>0.89012400000000003</c:v>
                </c:pt>
                <c:pt idx="166">
                  <c:v>1.025277</c:v>
                </c:pt>
                <c:pt idx="167">
                  <c:v>1.0502370000000001</c:v>
                </c:pt>
                <c:pt idx="168">
                  <c:v>1.0931360000000001</c:v>
                </c:pt>
                <c:pt idx="169">
                  <c:v>1.010621</c:v>
                </c:pt>
                <c:pt idx="170">
                  <c:v>0.83392299999999997</c:v>
                </c:pt>
                <c:pt idx="171">
                  <c:v>1.023892</c:v>
                </c:pt>
                <c:pt idx="172">
                  <c:v>1.2087049999999999</c:v>
                </c:pt>
                <c:pt idx="173">
                  <c:v>1.2440040000000001</c:v>
                </c:pt>
                <c:pt idx="174">
                  <c:v>1.2829539999999999</c:v>
                </c:pt>
                <c:pt idx="175">
                  <c:v>1.3146</c:v>
                </c:pt>
                <c:pt idx="176">
                  <c:v>1.399167</c:v>
                </c:pt>
                <c:pt idx="177">
                  <c:v>1.564322</c:v>
                </c:pt>
                <c:pt idx="178">
                  <c:v>1.756918</c:v>
                </c:pt>
                <c:pt idx="179">
                  <c:v>1.9660249999999999</c:v>
                </c:pt>
                <c:pt idx="180">
                  <c:v>1.9076169999999999</c:v>
                </c:pt>
                <c:pt idx="181">
                  <c:v>1.8784130000000001</c:v>
                </c:pt>
                <c:pt idx="182">
                  <c:v>1.863248</c:v>
                </c:pt>
                <c:pt idx="183">
                  <c:v>1.438626</c:v>
                </c:pt>
                <c:pt idx="184">
                  <c:v>1.1431659999999999</c:v>
                </c:pt>
                <c:pt idx="185">
                  <c:v>1.2740990000000001</c:v>
                </c:pt>
                <c:pt idx="186">
                  <c:v>1.307714</c:v>
                </c:pt>
                <c:pt idx="187">
                  <c:v>1.216164</c:v>
                </c:pt>
                <c:pt idx="188">
                  <c:v>1.216712</c:v>
                </c:pt>
                <c:pt idx="189">
                  <c:v>1.217654</c:v>
                </c:pt>
                <c:pt idx="190">
                  <c:v>1.4509860000000001</c:v>
                </c:pt>
                <c:pt idx="191">
                  <c:v>1.646363</c:v>
                </c:pt>
                <c:pt idx="192">
                  <c:v>1.6707890000000001</c:v>
                </c:pt>
                <c:pt idx="193">
                  <c:v>1.4665319999999999</c:v>
                </c:pt>
                <c:pt idx="194">
                  <c:v>1.4370149999999999</c:v>
                </c:pt>
                <c:pt idx="195">
                  <c:v>1.4044460000000001</c:v>
                </c:pt>
                <c:pt idx="196">
                  <c:v>1.377982</c:v>
                </c:pt>
                <c:pt idx="197">
                  <c:v>1.521099</c:v>
                </c:pt>
                <c:pt idx="198">
                  <c:v>1.608576</c:v>
                </c:pt>
                <c:pt idx="199">
                  <c:v>1.577388</c:v>
                </c:pt>
                <c:pt idx="200">
                  <c:v>1.649016</c:v>
                </c:pt>
                <c:pt idx="201">
                  <c:v>1.8112900000000001</c:v>
                </c:pt>
                <c:pt idx="202">
                  <c:v>1.8924270000000001</c:v>
                </c:pt>
                <c:pt idx="203">
                  <c:v>1.9016139999999999</c:v>
                </c:pt>
                <c:pt idx="204">
                  <c:v>2.1588609999999999</c:v>
                </c:pt>
                <c:pt idx="205">
                  <c:v>2.1685050000000001</c:v>
                </c:pt>
                <c:pt idx="206">
                  <c:v>1.8619559999999999</c:v>
                </c:pt>
                <c:pt idx="207">
                  <c:v>0</c:v>
                </c:pt>
                <c:pt idx="208">
                  <c:v>0.97582400000000002</c:v>
                </c:pt>
                <c:pt idx="209">
                  <c:v>0.99904300000000001</c:v>
                </c:pt>
                <c:pt idx="210">
                  <c:v>1.0389520000000001</c:v>
                </c:pt>
                <c:pt idx="211">
                  <c:v>1.052727</c:v>
                </c:pt>
                <c:pt idx="212">
                  <c:v>1.3911519999999999</c:v>
                </c:pt>
                <c:pt idx="213">
                  <c:v>1.7319249999999999</c:v>
                </c:pt>
                <c:pt idx="214">
                  <c:v>2.056629</c:v>
                </c:pt>
                <c:pt idx="215">
                  <c:v>2.086074</c:v>
                </c:pt>
                <c:pt idx="216">
                  <c:v>2.1449639999999999</c:v>
                </c:pt>
                <c:pt idx="217">
                  <c:v>1.9974940000000001</c:v>
                </c:pt>
                <c:pt idx="218">
                  <c:v>0</c:v>
                </c:pt>
                <c:pt idx="219">
                  <c:v>0.96174899999999997</c:v>
                </c:pt>
                <c:pt idx="220">
                  <c:v>1.0036719999999999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ED-4906-9F98-87333133E1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5689104"/>
        <c:axId val="725685496"/>
      </c:lineChart>
      <c:catAx>
        <c:axId val="725689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25685496"/>
        <c:crosses val="autoZero"/>
        <c:auto val="1"/>
        <c:lblAlgn val="ctr"/>
        <c:lblOffset val="100"/>
        <c:noMultiLvlLbl val="0"/>
      </c:catAx>
      <c:valAx>
        <c:axId val="725685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2568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'5-osa-planar-15-2'!$C$1:$C$52</c:f>
              <c:strCache>
                <c:ptCount val="52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'5-osa-planar-15-2'!$C$53:$C$227</c:f>
              <c:numCache>
                <c:formatCode>General</c:formatCode>
                <c:ptCount val="175"/>
                <c:pt idx="0">
                  <c:v>0.10306846</c:v>
                </c:pt>
                <c:pt idx="1">
                  <c:v>0.1106050495049505</c:v>
                </c:pt>
                <c:pt idx="2">
                  <c:v>0.11667845544554459</c:v>
                </c:pt>
                <c:pt idx="3">
                  <c:v>0.12607972277227722</c:v>
                </c:pt>
                <c:pt idx="4">
                  <c:v>0.1380466534653465</c:v>
                </c:pt>
                <c:pt idx="5">
                  <c:v>0.14929559405940593</c:v>
                </c:pt>
                <c:pt idx="6">
                  <c:v>0.15948557425742577</c:v>
                </c:pt>
                <c:pt idx="7">
                  <c:v>0.17193008910891089</c:v>
                </c:pt>
                <c:pt idx="8">
                  <c:v>0.18647707920792081</c:v>
                </c:pt>
                <c:pt idx="9">
                  <c:v>0.20184407920792086</c:v>
                </c:pt>
                <c:pt idx="10">
                  <c:v>0.2164899405940594</c:v>
                </c:pt>
                <c:pt idx="11">
                  <c:v>0.22827304950495053</c:v>
                </c:pt>
                <c:pt idx="12">
                  <c:v>0.23651603960396039</c:v>
                </c:pt>
                <c:pt idx="13">
                  <c:v>0.24275424752475244</c:v>
                </c:pt>
                <c:pt idx="14">
                  <c:v>0.25075155445544556</c:v>
                </c:pt>
                <c:pt idx="15">
                  <c:v>0.25944404950495042</c:v>
                </c:pt>
                <c:pt idx="16">
                  <c:v>0.26786891089108911</c:v>
                </c:pt>
                <c:pt idx="17">
                  <c:v>0.27732290099009893</c:v>
                </c:pt>
                <c:pt idx="18">
                  <c:v>0.28612268316831674</c:v>
                </c:pt>
                <c:pt idx="19">
                  <c:v>0.29374423762376239</c:v>
                </c:pt>
                <c:pt idx="20">
                  <c:v>0.30128095049504949</c:v>
                </c:pt>
                <c:pt idx="21">
                  <c:v>0.31346581188118816</c:v>
                </c:pt>
                <c:pt idx="22">
                  <c:v>0.32649968316831685</c:v>
                </c:pt>
                <c:pt idx="23">
                  <c:v>0.33880554455445538</c:v>
                </c:pt>
                <c:pt idx="24">
                  <c:v>0.34978177227722768</c:v>
                </c:pt>
                <c:pt idx="25">
                  <c:v>0.36142074257425738</c:v>
                </c:pt>
                <c:pt idx="26">
                  <c:v>0.37494960396039595</c:v>
                </c:pt>
                <c:pt idx="27">
                  <c:v>0.39243331683168309</c:v>
                </c:pt>
                <c:pt idx="28">
                  <c:v>0.40865722772277213</c:v>
                </c:pt>
                <c:pt idx="29">
                  <c:v>0.42124328712871273</c:v>
                </c:pt>
                <c:pt idx="30">
                  <c:v>0.43362517821782165</c:v>
                </c:pt>
                <c:pt idx="31">
                  <c:v>0.44623171287128699</c:v>
                </c:pt>
                <c:pt idx="32">
                  <c:v>0.45869599009900974</c:v>
                </c:pt>
                <c:pt idx="33">
                  <c:v>0.47434699009900971</c:v>
                </c:pt>
                <c:pt idx="34">
                  <c:v>0.49154920792079188</c:v>
                </c:pt>
                <c:pt idx="35">
                  <c:v>0.50638639603960378</c:v>
                </c:pt>
                <c:pt idx="36">
                  <c:v>0.52097639603960377</c:v>
                </c:pt>
                <c:pt idx="37">
                  <c:v>0.53684825742574238</c:v>
                </c:pt>
                <c:pt idx="38">
                  <c:v>0.55247523762376227</c:v>
                </c:pt>
                <c:pt idx="39">
                  <c:v>0.56966393069306909</c:v>
                </c:pt>
                <c:pt idx="40">
                  <c:v>0.58970566336633645</c:v>
                </c:pt>
                <c:pt idx="41">
                  <c:v>0.60876932673267314</c:v>
                </c:pt>
                <c:pt idx="42">
                  <c:v>0.62773259405940574</c:v>
                </c:pt>
                <c:pt idx="43">
                  <c:v>0.64841273267326727</c:v>
                </c:pt>
                <c:pt idx="44">
                  <c:v>0.67155760396039599</c:v>
                </c:pt>
                <c:pt idx="45">
                  <c:v>0.69714872277227724</c:v>
                </c:pt>
                <c:pt idx="46">
                  <c:v>0.72021606930693061</c:v>
                </c:pt>
                <c:pt idx="47">
                  <c:v>0.74013548514851479</c:v>
                </c:pt>
                <c:pt idx="48">
                  <c:v>0.75599997029702959</c:v>
                </c:pt>
                <c:pt idx="49">
                  <c:v>0.77365530693069284</c:v>
                </c:pt>
                <c:pt idx="50">
                  <c:v>0.79227512871287109</c:v>
                </c:pt>
                <c:pt idx="51">
                  <c:v>0.81038495049504933</c:v>
                </c:pt>
                <c:pt idx="52">
                  <c:v>0.8310042673267326</c:v>
                </c:pt>
                <c:pt idx="53">
                  <c:v>0.85377208910891078</c:v>
                </c:pt>
                <c:pt idx="54">
                  <c:v>0.87571642574257402</c:v>
                </c:pt>
                <c:pt idx="55">
                  <c:v>0.89736956435643556</c:v>
                </c:pt>
                <c:pt idx="56">
                  <c:v>0.92158732673267318</c:v>
                </c:pt>
                <c:pt idx="57">
                  <c:v>0.94700362376237601</c:v>
                </c:pt>
                <c:pt idx="58">
                  <c:v>0.96987925742574232</c:v>
                </c:pt>
                <c:pt idx="59">
                  <c:v>0.99214243564356419</c:v>
                </c:pt>
                <c:pt idx="60">
                  <c:v>1.0157784356435642</c:v>
                </c:pt>
                <c:pt idx="61">
                  <c:v>1.038975415841584</c:v>
                </c:pt>
                <c:pt idx="62">
                  <c:v>1.061011316831683</c:v>
                </c:pt>
                <c:pt idx="63">
                  <c:v>1.0823168217821781</c:v>
                </c:pt>
                <c:pt idx="64">
                  <c:v>1.1027819999999999</c:v>
                </c:pt>
                <c:pt idx="65">
                  <c:v>1.1186154851485148</c:v>
                </c:pt>
                <c:pt idx="66">
                  <c:v>1.1291168118811881</c:v>
                </c:pt>
                <c:pt idx="67">
                  <c:v>1.1383362970297028</c:v>
                </c:pt>
                <c:pt idx="68">
                  <c:v>1.1450512574257425</c:v>
                </c:pt>
                <c:pt idx="69">
                  <c:v>1.1493645643564356</c:v>
                </c:pt>
                <c:pt idx="70">
                  <c:v>1.1518943960396038</c:v>
                </c:pt>
                <c:pt idx="71">
                  <c:v>1.1516082772277227</c:v>
                </c:pt>
                <c:pt idx="72">
                  <c:v>1.1523365247524753</c:v>
                </c:pt>
                <c:pt idx="73">
                  <c:v>1.1523246435643564</c:v>
                </c:pt>
                <c:pt idx="74">
                  <c:v>1.1532662970297032</c:v>
                </c:pt>
                <c:pt idx="75">
                  <c:v>1.1579035247524754</c:v>
                </c:pt>
                <c:pt idx="76">
                  <c:v>1.1646337128712874</c:v>
                </c:pt>
                <c:pt idx="77">
                  <c:v>1.1709386831683171</c:v>
                </c:pt>
                <c:pt idx="78">
                  <c:v>1.1782475940594062</c:v>
                </c:pt>
                <c:pt idx="79">
                  <c:v>1.1874143366336636</c:v>
                </c:pt>
                <c:pt idx="80">
                  <c:v>1.1972778316831687</c:v>
                </c:pt>
                <c:pt idx="81">
                  <c:v>1.2078400099009903</c:v>
                </c:pt>
                <c:pt idx="82">
                  <c:v>1.221245584158416</c:v>
                </c:pt>
                <c:pt idx="83">
                  <c:v>1.2335574653465349</c:v>
                </c:pt>
                <c:pt idx="84">
                  <c:v>1.2404712178217823</c:v>
                </c:pt>
                <c:pt idx="85">
                  <c:v>1.2441773960396041</c:v>
                </c:pt>
                <c:pt idx="86">
                  <c:v>1.2486948514851488</c:v>
                </c:pt>
                <c:pt idx="87">
                  <c:v>1.2529719603960399</c:v>
                </c:pt>
                <c:pt idx="88">
                  <c:v>1.2550793564356437</c:v>
                </c:pt>
                <c:pt idx="89">
                  <c:v>1.2555365148514854</c:v>
                </c:pt>
                <c:pt idx="90">
                  <c:v>1.2538448217821785</c:v>
                </c:pt>
                <c:pt idx="91">
                  <c:v>1.2548379900990101</c:v>
                </c:pt>
                <c:pt idx="92">
                  <c:v>1.2581789900990101</c:v>
                </c:pt>
                <c:pt idx="93">
                  <c:v>1.2620977227722774</c:v>
                </c:pt>
                <c:pt idx="94">
                  <c:v>1.2672650594059409</c:v>
                </c:pt>
                <c:pt idx="95">
                  <c:v>1.2738867227722774</c:v>
                </c:pt>
                <c:pt idx="96">
                  <c:v>1.2787936039603962</c:v>
                </c:pt>
                <c:pt idx="97">
                  <c:v>1.2823632673267331</c:v>
                </c:pt>
                <c:pt idx="98">
                  <c:v>1.2880342970297032</c:v>
                </c:pt>
                <c:pt idx="99">
                  <c:v>1.2949136138613864</c:v>
                </c:pt>
                <c:pt idx="100">
                  <c:v>1.3015584257425745</c:v>
                </c:pt>
                <c:pt idx="101">
                  <c:v>1.3109922772277234</c:v>
                </c:pt>
                <c:pt idx="102">
                  <c:v>1.3203687722772286</c:v>
                </c:pt>
                <c:pt idx="103">
                  <c:v>1.3286109900990104</c:v>
                </c:pt>
                <c:pt idx="104">
                  <c:v>1.3356661980198026</c:v>
                </c:pt>
                <c:pt idx="105">
                  <c:v>1.346404356435644</c:v>
                </c:pt>
                <c:pt idx="106">
                  <c:v>1.3576903960396045</c:v>
                </c:pt>
                <c:pt idx="107">
                  <c:v>1.3667188514851489</c:v>
                </c:pt>
                <c:pt idx="108">
                  <c:v>1.3691281100000006</c:v>
                </c:pt>
                <c:pt idx="109">
                  <c:v>1.3660786800000002</c:v>
                </c:pt>
                <c:pt idx="110">
                  <c:v>1.3628994100000003</c:v>
                </c:pt>
                <c:pt idx="111">
                  <c:v>1.3632367800000003</c:v>
                </c:pt>
                <c:pt idx="112">
                  <c:v>1.3649705900000004</c:v>
                </c:pt>
                <c:pt idx="113">
                  <c:v>1.3714775400000001</c:v>
                </c:pt>
                <c:pt idx="114">
                  <c:v>1.3825206999999999</c:v>
                </c:pt>
                <c:pt idx="115">
                  <c:v>1.3956200799999998</c:v>
                </c:pt>
                <c:pt idx="116">
                  <c:v>1.4086046999999999</c:v>
                </c:pt>
                <c:pt idx="117">
                  <c:v>1.4224815499999997</c:v>
                </c:pt>
                <c:pt idx="118">
                  <c:v>1.4347688299999997</c:v>
                </c:pt>
                <c:pt idx="119">
                  <c:v>1.4401432929292926</c:v>
                </c:pt>
                <c:pt idx="120">
                  <c:v>1.4400633535353529</c:v>
                </c:pt>
                <c:pt idx="121">
                  <c:v>1.4403361818181817</c:v>
                </c:pt>
                <c:pt idx="122">
                  <c:v>1.4430677142857138</c:v>
                </c:pt>
                <c:pt idx="123">
                  <c:v>1.4456208144329892</c:v>
                </c:pt>
                <c:pt idx="124">
                  <c:v>1.4501205937499997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8E-4855-8A74-2B8B51F7EB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2688760"/>
        <c:axId val="702694992"/>
      </c:lineChart>
      <c:catAx>
        <c:axId val="7026887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02694992"/>
        <c:crosses val="autoZero"/>
        <c:auto val="1"/>
        <c:lblAlgn val="ctr"/>
        <c:lblOffset val="100"/>
        <c:noMultiLvlLbl val="0"/>
      </c:catAx>
      <c:valAx>
        <c:axId val="70269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02688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'5-osa-planar-15-2'!$D$1:$D$52</c:f>
              <c:strCache>
                <c:ptCount val="52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'5-osa-planar-15-2'!$D$53:$D$227</c:f>
              <c:numCache>
                <c:formatCode>General</c:formatCode>
                <c:ptCount val="175"/>
                <c:pt idx="0">
                  <c:v>-0.35708346000000002</c:v>
                </c:pt>
                <c:pt idx="1">
                  <c:v>-0.37571104950495049</c:v>
                </c:pt>
                <c:pt idx="2">
                  <c:v>-0.74173845544554451</c:v>
                </c:pt>
                <c:pt idx="3">
                  <c:v>-0.90730072277227725</c:v>
                </c:pt>
                <c:pt idx="4">
                  <c:v>-0.76896365346534645</c:v>
                </c:pt>
                <c:pt idx="5">
                  <c:v>-0.69625659405940599</c:v>
                </c:pt>
                <c:pt idx="6">
                  <c:v>-0.77509157425742581</c:v>
                </c:pt>
                <c:pt idx="7">
                  <c:v>-0.82185908910891081</c:v>
                </c:pt>
                <c:pt idx="8">
                  <c:v>-0.84956507920792079</c:v>
                </c:pt>
                <c:pt idx="9">
                  <c:v>-1.2333880792079208</c:v>
                </c:pt>
                <c:pt idx="10">
                  <c:v>-1.2760009405940596</c:v>
                </c:pt>
                <c:pt idx="11">
                  <c:v>-1.1880990495049506</c:v>
                </c:pt>
                <c:pt idx="12">
                  <c:v>-1.0749080396039603</c:v>
                </c:pt>
                <c:pt idx="13">
                  <c:v>-0.89076224752475253</c:v>
                </c:pt>
                <c:pt idx="14">
                  <c:v>-0.81307355445544549</c:v>
                </c:pt>
                <c:pt idx="15">
                  <c:v>-0.67449304950495037</c:v>
                </c:pt>
                <c:pt idx="16">
                  <c:v>-0.4383789108910891</c:v>
                </c:pt>
                <c:pt idx="17">
                  <c:v>-0.18321390099009893</c:v>
                </c:pt>
                <c:pt idx="18">
                  <c:v>8.5903316831683285E-2</c:v>
                </c:pt>
                <c:pt idx="19">
                  <c:v>0.36374776237623757</c:v>
                </c:pt>
                <c:pt idx="20">
                  <c:v>0.45382704950495051</c:v>
                </c:pt>
                <c:pt idx="21">
                  <c:v>0.54935518811881179</c:v>
                </c:pt>
                <c:pt idx="22">
                  <c:v>0.62383931683168314</c:v>
                </c:pt>
                <c:pt idx="23">
                  <c:v>0.87109945544554468</c:v>
                </c:pt>
                <c:pt idx="24">
                  <c:v>0.79911522772277244</c:v>
                </c:pt>
                <c:pt idx="25">
                  <c:v>0.45317325742574266</c:v>
                </c:pt>
                <c:pt idx="26">
                  <c:v>0.2599013960396041</c:v>
                </c:pt>
                <c:pt idx="27">
                  <c:v>0.36993168316831687</c:v>
                </c:pt>
                <c:pt idx="28">
                  <c:v>0.41746477227722789</c:v>
                </c:pt>
                <c:pt idx="29">
                  <c:v>0.40983371287128723</c:v>
                </c:pt>
                <c:pt idx="30">
                  <c:v>0.53618682178217836</c:v>
                </c:pt>
                <c:pt idx="31">
                  <c:v>0.39460528712871296</c:v>
                </c:pt>
                <c:pt idx="32">
                  <c:v>6.5754009900990229E-2</c:v>
                </c:pt>
                <c:pt idx="33">
                  <c:v>0.14540100990099025</c:v>
                </c:pt>
                <c:pt idx="34">
                  <c:v>0.24878779207920815</c:v>
                </c:pt>
                <c:pt idx="35">
                  <c:v>0.26245560396039624</c:v>
                </c:pt>
                <c:pt idx="36">
                  <c:v>0.29685960396039623</c:v>
                </c:pt>
                <c:pt idx="37">
                  <c:v>0.33887774257425762</c:v>
                </c:pt>
                <c:pt idx="38">
                  <c:v>0.45084176237623774</c:v>
                </c:pt>
                <c:pt idx="39">
                  <c:v>0.60087506930693091</c:v>
                </c:pt>
                <c:pt idx="40">
                  <c:v>0.79880933663366349</c:v>
                </c:pt>
                <c:pt idx="41">
                  <c:v>0.74190667326732684</c:v>
                </c:pt>
                <c:pt idx="42">
                  <c:v>0.68118940594059418</c:v>
                </c:pt>
                <c:pt idx="43">
                  <c:v>0.62658426732673267</c:v>
                </c:pt>
                <c:pt idx="44">
                  <c:v>0.27307339603960401</c:v>
                </c:pt>
                <c:pt idx="45">
                  <c:v>7.1078277227722753E-2</c:v>
                </c:pt>
                <c:pt idx="46">
                  <c:v>0.18863493069306936</c:v>
                </c:pt>
                <c:pt idx="47">
                  <c:v>0.27731051485148528</c:v>
                </c:pt>
                <c:pt idx="48">
                  <c:v>0.19232502970297038</c:v>
                </c:pt>
                <c:pt idx="49">
                  <c:v>0.14010969306930721</c:v>
                </c:pt>
                <c:pt idx="50">
                  <c:v>0.11398687128712892</c:v>
                </c:pt>
                <c:pt idx="51">
                  <c:v>-0.11418795049504937</c:v>
                </c:pt>
                <c:pt idx="52">
                  <c:v>3.3259732673267428E-2</c:v>
                </c:pt>
                <c:pt idx="53">
                  <c:v>0.20619091089108921</c:v>
                </c:pt>
                <c:pt idx="54">
                  <c:v>0.31332157425742602</c:v>
                </c:pt>
                <c:pt idx="55">
                  <c:v>0.17693743564356434</c:v>
                </c:pt>
                <c:pt idx="56">
                  <c:v>0.10702767326732687</c:v>
                </c:pt>
                <c:pt idx="57">
                  <c:v>3.0783762376239698E-3</c:v>
                </c:pt>
                <c:pt idx="58">
                  <c:v>0.15591374257425772</c:v>
                </c:pt>
                <c:pt idx="59">
                  <c:v>0.2886245643564358</c:v>
                </c:pt>
                <c:pt idx="60">
                  <c:v>0.30119156435643579</c:v>
                </c:pt>
                <c:pt idx="61">
                  <c:v>-3.3760415841584068E-2</c:v>
                </c:pt>
                <c:pt idx="62">
                  <c:v>-0.18166531683168308</c:v>
                </c:pt>
                <c:pt idx="63">
                  <c:v>-0.34185982178217811</c:v>
                </c:pt>
                <c:pt idx="64">
                  <c:v>-0.47517299999999996</c:v>
                </c:pt>
                <c:pt idx="65">
                  <c:v>-0.37192448514851484</c:v>
                </c:pt>
                <c:pt idx="66">
                  <c:v>-0.34150481188118809</c:v>
                </c:pt>
                <c:pt idx="67">
                  <c:v>-0.38105729702970281</c:v>
                </c:pt>
                <c:pt idx="68">
                  <c:v>-0.37628525742574259</c:v>
                </c:pt>
                <c:pt idx="69">
                  <c:v>-0.24666756435643566</c:v>
                </c:pt>
                <c:pt idx="70">
                  <c:v>-0.1822313960396037</c:v>
                </c:pt>
                <c:pt idx="71">
                  <c:v>-0.17494627722772271</c:v>
                </c:pt>
                <c:pt idx="72">
                  <c:v>2.03094752475248E-2</c:v>
                </c:pt>
                <c:pt idx="73">
                  <c:v>4.3092356435643575E-2</c:v>
                </c:pt>
                <c:pt idx="74">
                  <c:v>-0.13962429702970325</c:v>
                </c:pt>
                <c:pt idx="75">
                  <c:v>-0.11540152475247534</c:v>
                </c:pt>
                <c:pt idx="76">
                  <c:v>4.7175287128712551E-2</c:v>
                </c:pt>
                <c:pt idx="77">
                  <c:v>9.8004316831682869E-2</c:v>
                </c:pt>
                <c:pt idx="78">
                  <c:v>0.18889540594059384</c:v>
                </c:pt>
                <c:pt idx="79">
                  <c:v>0.10004466336633633</c:v>
                </c:pt>
                <c:pt idx="80">
                  <c:v>-0.22476683168316869</c:v>
                </c:pt>
                <c:pt idx="81">
                  <c:v>-0.21331400990099025</c:v>
                </c:pt>
                <c:pt idx="82">
                  <c:v>-7.8241584158416089E-2</c:v>
                </c:pt>
                <c:pt idx="83">
                  <c:v>-7.4479465346534823E-2</c:v>
                </c:pt>
                <c:pt idx="84">
                  <c:v>-6.3657217821782242E-2</c:v>
                </c:pt>
                <c:pt idx="85">
                  <c:v>-5.295239603960411E-2</c:v>
                </c:pt>
                <c:pt idx="86">
                  <c:v>-0.18032785148514874</c:v>
                </c:pt>
                <c:pt idx="87">
                  <c:v>-0.15156596039603976</c:v>
                </c:pt>
                <c:pt idx="88">
                  <c:v>-1.9008356435643803E-2</c:v>
                </c:pt>
                <c:pt idx="89">
                  <c:v>0.10131748514851457</c:v>
                </c:pt>
                <c:pt idx="90">
                  <c:v>0.17438617821782154</c:v>
                </c:pt>
                <c:pt idx="91">
                  <c:v>0.20908200990099002</c:v>
                </c:pt>
                <c:pt idx="92">
                  <c:v>0.21045700990098992</c:v>
                </c:pt>
                <c:pt idx="93">
                  <c:v>0.33857227722772265</c:v>
                </c:pt>
                <c:pt idx="94">
                  <c:v>0.50461094059405909</c:v>
                </c:pt>
                <c:pt idx="95">
                  <c:v>0.74315027722772276</c:v>
                </c:pt>
                <c:pt idx="96">
                  <c:v>0.8054713960396036</c:v>
                </c:pt>
                <c:pt idx="97">
                  <c:v>0.50039873267326684</c:v>
                </c:pt>
                <c:pt idx="98">
                  <c:v>0.34449670297029678</c:v>
                </c:pt>
                <c:pt idx="99">
                  <c:v>7.9407386138613534E-2</c:v>
                </c:pt>
                <c:pt idx="100">
                  <c:v>0.24126657425742537</c:v>
                </c:pt>
                <c:pt idx="101">
                  <c:v>0.31559472277227663</c:v>
                </c:pt>
                <c:pt idx="102">
                  <c:v>0.2436172277227715</c:v>
                </c:pt>
                <c:pt idx="103">
                  <c:v>0.12888000990098969</c:v>
                </c:pt>
                <c:pt idx="104">
                  <c:v>0.18266280198019746</c:v>
                </c:pt>
                <c:pt idx="105">
                  <c:v>0.23905664356435596</c:v>
                </c:pt>
                <c:pt idx="106">
                  <c:v>0.28231560396039557</c:v>
                </c:pt>
                <c:pt idx="107">
                  <c:v>0.46366914851485097</c:v>
                </c:pt>
                <c:pt idx="108">
                  <c:v>0.5479888899999994</c:v>
                </c:pt>
                <c:pt idx="109">
                  <c:v>0.2812723199999998</c:v>
                </c:pt>
                <c:pt idx="110">
                  <c:v>-0.14586241000000033</c:v>
                </c:pt>
                <c:pt idx="111">
                  <c:v>-3.5511780000000215E-2</c:v>
                </c:pt>
                <c:pt idx="112">
                  <c:v>1.8098409999999676E-2</c:v>
                </c:pt>
                <c:pt idx="113">
                  <c:v>1.5756459999999972E-2</c:v>
                </c:pt>
                <c:pt idx="114">
                  <c:v>0.12132730000000014</c:v>
                </c:pt>
                <c:pt idx="115">
                  <c:v>0.10904092000000021</c:v>
                </c:pt>
                <c:pt idx="116">
                  <c:v>-0.22447169999999983</c:v>
                </c:pt>
                <c:pt idx="117">
                  <c:v>-0.53235754999999962</c:v>
                </c:pt>
                <c:pt idx="118">
                  <c:v>-0.40949182999999967</c:v>
                </c:pt>
                <c:pt idx="119">
                  <c:v>-0.38990629292929246</c:v>
                </c:pt>
                <c:pt idx="120">
                  <c:v>-0.34692735353535276</c:v>
                </c:pt>
                <c:pt idx="121">
                  <c:v>-0.42971518181818169</c:v>
                </c:pt>
                <c:pt idx="122">
                  <c:v>-0.60914471428571382</c:v>
                </c:pt>
                <c:pt idx="123">
                  <c:v>-0.42172881443298915</c:v>
                </c:pt>
                <c:pt idx="124">
                  <c:v>-0.24141559374999977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26-4FA1-B931-52F2B47CD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2122968"/>
        <c:axId val="752120672"/>
      </c:lineChart>
      <c:catAx>
        <c:axId val="75212296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52120672"/>
        <c:crosses val="autoZero"/>
        <c:auto val="1"/>
        <c:lblAlgn val="ctr"/>
        <c:lblOffset val="100"/>
        <c:noMultiLvlLbl val="0"/>
      </c:catAx>
      <c:valAx>
        <c:axId val="752120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52122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'5-osa-planar-rez-15'!$B$1</c:f>
              <c:strCache>
                <c:ptCount val="1"/>
                <c:pt idx="0">
                  <c:v>Column2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'5-osa-planar-rez-15'!$A$2:$A$418</c:f>
              <c:strCache>
                <c:ptCount val="417"/>
                <c:pt idx="0">
                  <c:v>Length [mm]</c:v>
                </c:pt>
                <c:pt idx="1">
                  <c:v>0</c:v>
                </c:pt>
                <c:pt idx="2">
                  <c:v>0,2</c:v>
                </c:pt>
                <c:pt idx="3">
                  <c:v>0,4</c:v>
                </c:pt>
                <c:pt idx="4">
                  <c:v>0,6</c:v>
                </c:pt>
                <c:pt idx="5">
                  <c:v>0,8</c:v>
                </c:pt>
                <c:pt idx="6">
                  <c:v>1</c:v>
                </c:pt>
                <c:pt idx="7">
                  <c:v>1,2</c:v>
                </c:pt>
                <c:pt idx="8">
                  <c:v>1,4</c:v>
                </c:pt>
                <c:pt idx="9">
                  <c:v>1,6</c:v>
                </c:pt>
                <c:pt idx="10">
                  <c:v>1,8</c:v>
                </c:pt>
                <c:pt idx="11">
                  <c:v>2</c:v>
                </c:pt>
                <c:pt idx="12">
                  <c:v>2,2</c:v>
                </c:pt>
                <c:pt idx="13">
                  <c:v>2,397144</c:v>
                </c:pt>
                <c:pt idx="14">
                  <c:v>2,4</c:v>
                </c:pt>
                <c:pt idx="15">
                  <c:v>2,6</c:v>
                </c:pt>
                <c:pt idx="16">
                  <c:v>2,8</c:v>
                </c:pt>
                <c:pt idx="17">
                  <c:v>3</c:v>
                </c:pt>
                <c:pt idx="18">
                  <c:v>3,2</c:v>
                </c:pt>
                <c:pt idx="19">
                  <c:v>3,4</c:v>
                </c:pt>
                <c:pt idx="20">
                  <c:v>3,6</c:v>
                </c:pt>
                <c:pt idx="21">
                  <c:v>3,8</c:v>
                </c:pt>
                <c:pt idx="22">
                  <c:v>4</c:v>
                </c:pt>
                <c:pt idx="23">
                  <c:v>4,2</c:v>
                </c:pt>
                <c:pt idx="24">
                  <c:v>4,4</c:v>
                </c:pt>
                <c:pt idx="25">
                  <c:v>4,6</c:v>
                </c:pt>
                <c:pt idx="26">
                  <c:v>4,794288</c:v>
                </c:pt>
                <c:pt idx="27">
                  <c:v>4,8</c:v>
                </c:pt>
                <c:pt idx="28">
                  <c:v>5</c:v>
                </c:pt>
                <c:pt idx="29">
                  <c:v>5,2</c:v>
                </c:pt>
                <c:pt idx="30">
                  <c:v>5,4</c:v>
                </c:pt>
                <c:pt idx="31">
                  <c:v>5,6</c:v>
                </c:pt>
                <c:pt idx="32">
                  <c:v>5,8</c:v>
                </c:pt>
                <c:pt idx="33">
                  <c:v>6</c:v>
                </c:pt>
                <c:pt idx="34">
                  <c:v>6,2</c:v>
                </c:pt>
                <c:pt idx="35">
                  <c:v>6,4</c:v>
                </c:pt>
                <c:pt idx="36">
                  <c:v>6,6</c:v>
                </c:pt>
                <c:pt idx="37">
                  <c:v>6,8</c:v>
                </c:pt>
                <c:pt idx="38">
                  <c:v>7</c:v>
                </c:pt>
                <c:pt idx="39">
                  <c:v>7,191432</c:v>
                </c:pt>
                <c:pt idx="40">
                  <c:v>7,2</c:v>
                </c:pt>
                <c:pt idx="41">
                  <c:v>7,4</c:v>
                </c:pt>
                <c:pt idx="42">
                  <c:v>7,6</c:v>
                </c:pt>
                <c:pt idx="43">
                  <c:v>7,8</c:v>
                </c:pt>
                <c:pt idx="44">
                  <c:v>8</c:v>
                </c:pt>
                <c:pt idx="45">
                  <c:v>8,2</c:v>
                </c:pt>
                <c:pt idx="46">
                  <c:v>8,4</c:v>
                </c:pt>
                <c:pt idx="47">
                  <c:v>8,6</c:v>
                </c:pt>
                <c:pt idx="48">
                  <c:v>8,8</c:v>
                </c:pt>
                <c:pt idx="49">
                  <c:v>9</c:v>
                </c:pt>
                <c:pt idx="50">
                  <c:v>9,2</c:v>
                </c:pt>
                <c:pt idx="51">
                  <c:v>9,4</c:v>
                </c:pt>
                <c:pt idx="52">
                  <c:v>9,588576</c:v>
                </c:pt>
                <c:pt idx="53">
                  <c:v>9,6</c:v>
                </c:pt>
                <c:pt idx="54">
                  <c:v>9,8</c:v>
                </c:pt>
                <c:pt idx="55">
                  <c:v>10</c:v>
                </c:pt>
                <c:pt idx="56">
                  <c:v>10,2</c:v>
                </c:pt>
                <c:pt idx="57">
                  <c:v>10,4</c:v>
                </c:pt>
                <c:pt idx="58">
                  <c:v>10,6</c:v>
                </c:pt>
                <c:pt idx="59">
                  <c:v>10,8</c:v>
                </c:pt>
                <c:pt idx="60">
                  <c:v>11</c:v>
                </c:pt>
                <c:pt idx="61">
                  <c:v>11,2</c:v>
                </c:pt>
                <c:pt idx="62">
                  <c:v>11,4</c:v>
                </c:pt>
                <c:pt idx="63">
                  <c:v>11,6</c:v>
                </c:pt>
                <c:pt idx="64">
                  <c:v>11,8</c:v>
                </c:pt>
                <c:pt idx="65">
                  <c:v>11,98572</c:v>
                </c:pt>
                <c:pt idx="66">
                  <c:v>12</c:v>
                </c:pt>
                <c:pt idx="67">
                  <c:v>12,2</c:v>
                </c:pt>
                <c:pt idx="68">
                  <c:v>12,4</c:v>
                </c:pt>
                <c:pt idx="69">
                  <c:v>12,6</c:v>
                </c:pt>
                <c:pt idx="70">
                  <c:v>12,8</c:v>
                </c:pt>
                <c:pt idx="71">
                  <c:v>13</c:v>
                </c:pt>
                <c:pt idx="72">
                  <c:v>13,2</c:v>
                </c:pt>
                <c:pt idx="73">
                  <c:v>13,4</c:v>
                </c:pt>
                <c:pt idx="74">
                  <c:v>13,6</c:v>
                </c:pt>
                <c:pt idx="75">
                  <c:v>13,8</c:v>
                </c:pt>
                <c:pt idx="76">
                  <c:v>14</c:v>
                </c:pt>
                <c:pt idx="77">
                  <c:v>14,2</c:v>
                </c:pt>
                <c:pt idx="78">
                  <c:v>14,382864</c:v>
                </c:pt>
                <c:pt idx="79">
                  <c:v>14,4</c:v>
                </c:pt>
                <c:pt idx="80">
                  <c:v>14,6</c:v>
                </c:pt>
                <c:pt idx="81">
                  <c:v>14,8</c:v>
                </c:pt>
                <c:pt idx="82">
                  <c:v>15</c:v>
                </c:pt>
                <c:pt idx="83">
                  <c:v>15,2</c:v>
                </c:pt>
                <c:pt idx="84">
                  <c:v>15,4</c:v>
                </c:pt>
                <c:pt idx="85">
                  <c:v>15,6</c:v>
                </c:pt>
                <c:pt idx="86">
                  <c:v>15,8</c:v>
                </c:pt>
                <c:pt idx="87">
                  <c:v>16</c:v>
                </c:pt>
                <c:pt idx="88">
                  <c:v>16,200001</c:v>
                </c:pt>
                <c:pt idx="89">
                  <c:v>16,4</c:v>
                </c:pt>
                <c:pt idx="90">
                  <c:v>16,6</c:v>
                </c:pt>
                <c:pt idx="91">
                  <c:v>16,780008</c:v>
                </c:pt>
                <c:pt idx="92">
                  <c:v>16,799999</c:v>
                </c:pt>
                <c:pt idx="93">
                  <c:v>17</c:v>
                </c:pt>
                <c:pt idx="94">
                  <c:v>17,200001</c:v>
                </c:pt>
                <c:pt idx="95">
                  <c:v>17,4</c:v>
                </c:pt>
                <c:pt idx="96">
                  <c:v>17,6</c:v>
                </c:pt>
                <c:pt idx="97">
                  <c:v>17,799999</c:v>
                </c:pt>
                <c:pt idx="98">
                  <c:v>18</c:v>
                </c:pt>
                <c:pt idx="99">
                  <c:v>18,200001</c:v>
                </c:pt>
                <c:pt idx="100">
                  <c:v>18,4</c:v>
                </c:pt>
                <c:pt idx="101">
                  <c:v>18,6</c:v>
                </c:pt>
                <c:pt idx="102">
                  <c:v>18,799999</c:v>
                </c:pt>
                <c:pt idx="103">
                  <c:v>19</c:v>
                </c:pt>
                <c:pt idx="104">
                  <c:v>19,177151</c:v>
                </c:pt>
                <c:pt idx="105">
                  <c:v>19,200001</c:v>
                </c:pt>
                <c:pt idx="106">
                  <c:v>19,4</c:v>
                </c:pt>
                <c:pt idx="107">
                  <c:v>19,6</c:v>
                </c:pt>
                <c:pt idx="108">
                  <c:v>19,799999</c:v>
                </c:pt>
                <c:pt idx="109">
                  <c:v>20</c:v>
                </c:pt>
                <c:pt idx="110">
                  <c:v>20,200001</c:v>
                </c:pt>
                <c:pt idx="111">
                  <c:v>20,4</c:v>
                </c:pt>
                <c:pt idx="112">
                  <c:v>20,6</c:v>
                </c:pt>
                <c:pt idx="113">
                  <c:v>20,799999</c:v>
                </c:pt>
                <c:pt idx="114">
                  <c:v>21</c:v>
                </c:pt>
                <c:pt idx="115">
                  <c:v>21,200001</c:v>
                </c:pt>
                <c:pt idx="116">
                  <c:v>21,4</c:v>
                </c:pt>
                <c:pt idx="117">
                  <c:v>21,574295</c:v>
                </c:pt>
                <c:pt idx="118">
                  <c:v>21,6</c:v>
                </c:pt>
                <c:pt idx="119">
                  <c:v>21,799999</c:v>
                </c:pt>
                <c:pt idx="120">
                  <c:v>22</c:v>
                </c:pt>
                <c:pt idx="121">
                  <c:v>22,200001</c:v>
                </c:pt>
                <c:pt idx="122">
                  <c:v>22,4</c:v>
                </c:pt>
                <c:pt idx="123">
                  <c:v>22,6</c:v>
                </c:pt>
                <c:pt idx="124">
                  <c:v>22,799999</c:v>
                </c:pt>
                <c:pt idx="125">
                  <c:v>23</c:v>
                </c:pt>
                <c:pt idx="126">
                  <c:v>23,200001</c:v>
                </c:pt>
                <c:pt idx="127">
                  <c:v>23,4</c:v>
                </c:pt>
                <c:pt idx="128">
                  <c:v>23,6</c:v>
                </c:pt>
                <c:pt idx="129">
                  <c:v>23,799999</c:v>
                </c:pt>
                <c:pt idx="130">
                  <c:v>23,971439</c:v>
                </c:pt>
                <c:pt idx="131">
                  <c:v>24</c:v>
                </c:pt>
                <c:pt idx="132">
                  <c:v>24,200001</c:v>
                </c:pt>
                <c:pt idx="133">
                  <c:v>24,4</c:v>
                </c:pt>
                <c:pt idx="134">
                  <c:v>24,6</c:v>
                </c:pt>
                <c:pt idx="135">
                  <c:v>24,799999</c:v>
                </c:pt>
                <c:pt idx="136">
                  <c:v>25</c:v>
                </c:pt>
                <c:pt idx="137">
                  <c:v>25,200001</c:v>
                </c:pt>
                <c:pt idx="138">
                  <c:v>25,4</c:v>
                </c:pt>
                <c:pt idx="139">
                  <c:v>25,6</c:v>
                </c:pt>
                <c:pt idx="140">
                  <c:v>25,799999</c:v>
                </c:pt>
                <c:pt idx="141">
                  <c:v>26</c:v>
                </c:pt>
                <c:pt idx="142">
                  <c:v>26,200001</c:v>
                </c:pt>
                <c:pt idx="143">
                  <c:v>26,368584</c:v>
                </c:pt>
                <c:pt idx="144">
                  <c:v>26,4</c:v>
                </c:pt>
                <c:pt idx="145">
                  <c:v>26,6</c:v>
                </c:pt>
                <c:pt idx="146">
                  <c:v>26,799999</c:v>
                </c:pt>
                <c:pt idx="147">
                  <c:v>27</c:v>
                </c:pt>
                <c:pt idx="148">
                  <c:v>27,200001</c:v>
                </c:pt>
                <c:pt idx="149">
                  <c:v>27,4</c:v>
                </c:pt>
                <c:pt idx="150">
                  <c:v>27,6</c:v>
                </c:pt>
                <c:pt idx="151">
                  <c:v>27,799999</c:v>
                </c:pt>
                <c:pt idx="152">
                  <c:v>28</c:v>
                </c:pt>
                <c:pt idx="153">
                  <c:v>28,200001</c:v>
                </c:pt>
                <c:pt idx="154">
                  <c:v>28,4</c:v>
                </c:pt>
                <c:pt idx="155">
                  <c:v>28,6</c:v>
                </c:pt>
                <c:pt idx="156">
                  <c:v>28,765728</c:v>
                </c:pt>
                <c:pt idx="157">
                  <c:v>28,799999</c:v>
                </c:pt>
                <c:pt idx="158">
                  <c:v>29</c:v>
                </c:pt>
                <c:pt idx="159">
                  <c:v>29,200001</c:v>
                </c:pt>
                <c:pt idx="160">
                  <c:v>29,4</c:v>
                </c:pt>
                <c:pt idx="161">
                  <c:v>29,6</c:v>
                </c:pt>
                <c:pt idx="162">
                  <c:v>29,799999</c:v>
                </c:pt>
                <c:pt idx="163">
                  <c:v>30</c:v>
                </c:pt>
                <c:pt idx="164">
                  <c:v>30,200001</c:v>
                </c:pt>
                <c:pt idx="165">
                  <c:v>30,4</c:v>
                </c:pt>
                <c:pt idx="166">
                  <c:v>30,6</c:v>
                </c:pt>
                <c:pt idx="167">
                  <c:v>30,799999</c:v>
                </c:pt>
                <c:pt idx="168">
                  <c:v>31</c:v>
                </c:pt>
                <c:pt idx="169">
                  <c:v>31,162872</c:v>
                </c:pt>
                <c:pt idx="170">
                  <c:v>31,200001</c:v>
                </c:pt>
                <c:pt idx="171">
                  <c:v>31,4</c:v>
                </c:pt>
                <c:pt idx="172">
                  <c:v>31,6</c:v>
                </c:pt>
                <c:pt idx="173">
                  <c:v>31,799999</c:v>
                </c:pt>
                <c:pt idx="174">
                  <c:v>32</c:v>
                </c:pt>
                <c:pt idx="175">
                  <c:v>32,200001</c:v>
                </c:pt>
                <c:pt idx="176">
                  <c:v>32,400002</c:v>
                </c:pt>
                <c:pt idx="177">
                  <c:v>32,599998</c:v>
                </c:pt>
                <c:pt idx="178">
                  <c:v>32,799999</c:v>
                </c:pt>
                <c:pt idx="179">
                  <c:v>33</c:v>
                </c:pt>
                <c:pt idx="180">
                  <c:v>33,200001</c:v>
                </c:pt>
                <c:pt idx="181">
                  <c:v>33,400002</c:v>
                </c:pt>
                <c:pt idx="182">
                  <c:v>33,560017</c:v>
                </c:pt>
                <c:pt idx="183">
                  <c:v>33,599998</c:v>
                </c:pt>
                <c:pt idx="184">
                  <c:v>33,799999</c:v>
                </c:pt>
                <c:pt idx="185">
                  <c:v>34</c:v>
                </c:pt>
                <c:pt idx="186">
                  <c:v>34,200001</c:v>
                </c:pt>
                <c:pt idx="187">
                  <c:v>34,400002</c:v>
                </c:pt>
                <c:pt idx="188">
                  <c:v>34,599998</c:v>
                </c:pt>
                <c:pt idx="189">
                  <c:v>34,799999</c:v>
                </c:pt>
                <c:pt idx="190">
                  <c:v>35</c:v>
                </c:pt>
                <c:pt idx="191">
                  <c:v>35,200001</c:v>
                </c:pt>
                <c:pt idx="192">
                  <c:v>35,400002</c:v>
                </c:pt>
                <c:pt idx="193">
                  <c:v>35,599998</c:v>
                </c:pt>
                <c:pt idx="194">
                  <c:v>35,799999</c:v>
                </c:pt>
                <c:pt idx="195">
                  <c:v>35,957161</c:v>
                </c:pt>
                <c:pt idx="196">
                  <c:v>36</c:v>
                </c:pt>
                <c:pt idx="197">
                  <c:v>36,200001</c:v>
                </c:pt>
                <c:pt idx="198">
                  <c:v>36,400002</c:v>
                </c:pt>
                <c:pt idx="199">
                  <c:v>36,599998</c:v>
                </c:pt>
                <c:pt idx="200">
                  <c:v>36,799999</c:v>
                </c:pt>
                <c:pt idx="201">
                  <c:v>37</c:v>
                </c:pt>
                <c:pt idx="202">
                  <c:v>37,200001</c:v>
                </c:pt>
                <c:pt idx="203">
                  <c:v>37,400002</c:v>
                </c:pt>
                <c:pt idx="204">
                  <c:v>37,599998</c:v>
                </c:pt>
                <c:pt idx="205">
                  <c:v>37,799999</c:v>
                </c:pt>
                <c:pt idx="206">
                  <c:v>38</c:v>
                </c:pt>
                <c:pt idx="207">
                  <c:v>38,200001</c:v>
                </c:pt>
                <c:pt idx="208">
                  <c:v>38,354301</c:v>
                </c:pt>
                <c:pt idx="209">
                  <c:v>38,400002</c:v>
                </c:pt>
                <c:pt idx="210">
                  <c:v>38,599998</c:v>
                </c:pt>
                <c:pt idx="211">
                  <c:v>38,799999</c:v>
                </c:pt>
                <c:pt idx="212">
                  <c:v>39</c:v>
                </c:pt>
                <c:pt idx="213">
                  <c:v>39,200001</c:v>
                </c:pt>
                <c:pt idx="214">
                  <c:v>39,400002</c:v>
                </c:pt>
                <c:pt idx="215">
                  <c:v>39,599998</c:v>
                </c:pt>
                <c:pt idx="216">
                  <c:v>39,799999</c:v>
                </c:pt>
                <c:pt idx="217">
                  <c:v>40</c:v>
                </c:pt>
                <c:pt idx="218">
                  <c:v>40,200001</c:v>
                </c:pt>
                <c:pt idx="219">
                  <c:v>40,400002</c:v>
                </c:pt>
                <c:pt idx="220">
                  <c:v>40,599998</c:v>
                </c:pt>
                <c:pt idx="221">
                  <c:v>40,751446</c:v>
                </c:pt>
                <c:pt idx="222">
                  <c:v>40,799999</c:v>
                </c:pt>
                <c:pt idx="223">
                  <c:v>41</c:v>
                </c:pt>
                <c:pt idx="224">
                  <c:v>41,200001</c:v>
                </c:pt>
                <c:pt idx="225">
                  <c:v>41,400002</c:v>
                </c:pt>
                <c:pt idx="226">
                  <c:v>41,599998</c:v>
                </c:pt>
                <c:pt idx="227">
                  <c:v>41,799999</c:v>
                </c:pt>
                <c:pt idx="228">
                  <c:v>42</c:v>
                </c:pt>
                <c:pt idx="229">
                  <c:v>42,200001</c:v>
                </c:pt>
                <c:pt idx="230">
                  <c:v>42,400002</c:v>
                </c:pt>
                <c:pt idx="231">
                  <c:v>42,599998</c:v>
                </c:pt>
                <c:pt idx="232">
                  <c:v>42,799999</c:v>
                </c:pt>
                <c:pt idx="233">
                  <c:v>43</c:v>
                </c:pt>
                <c:pt idx="234">
                  <c:v>43,14859</c:v>
                </c:pt>
                <c:pt idx="235">
                  <c:v>43,200001</c:v>
                </c:pt>
                <c:pt idx="236">
                  <c:v>43,400002</c:v>
                </c:pt>
                <c:pt idx="237">
                  <c:v>43,599998</c:v>
                </c:pt>
                <c:pt idx="238">
                  <c:v>43,799999</c:v>
                </c:pt>
                <c:pt idx="239">
                  <c:v>44</c:v>
                </c:pt>
                <c:pt idx="240">
                  <c:v>44,200001</c:v>
                </c:pt>
                <c:pt idx="241">
                  <c:v>44,400002</c:v>
                </c:pt>
                <c:pt idx="242">
                  <c:v>44,599998</c:v>
                </c:pt>
                <c:pt idx="243">
                  <c:v>44,799999</c:v>
                </c:pt>
                <c:pt idx="244">
                  <c:v>45</c:v>
                </c:pt>
                <c:pt idx="245">
                  <c:v>45,200001</c:v>
                </c:pt>
                <c:pt idx="246">
                  <c:v>45,400002</c:v>
                </c:pt>
                <c:pt idx="247">
                  <c:v>45,545734</c:v>
                </c:pt>
                <c:pt idx="248">
                  <c:v>45,599998</c:v>
                </c:pt>
                <c:pt idx="249">
                  <c:v>45,799999</c:v>
                </c:pt>
                <c:pt idx="250">
                  <c:v>46</c:v>
                </c:pt>
                <c:pt idx="251">
                  <c:v>46,200001</c:v>
                </c:pt>
                <c:pt idx="252">
                  <c:v>46,400002</c:v>
                </c:pt>
                <c:pt idx="253">
                  <c:v>46,599998</c:v>
                </c:pt>
                <c:pt idx="254">
                  <c:v>46,799999</c:v>
                </c:pt>
                <c:pt idx="255">
                  <c:v>47</c:v>
                </c:pt>
                <c:pt idx="256">
                  <c:v>47,200001</c:v>
                </c:pt>
                <c:pt idx="257">
                  <c:v>47,400002</c:v>
                </c:pt>
                <c:pt idx="258">
                  <c:v>47,599998</c:v>
                </c:pt>
                <c:pt idx="259">
                  <c:v>47,799999</c:v>
                </c:pt>
                <c:pt idx="260">
                  <c:v>47,942879</c:v>
                </c:pt>
                <c:pt idx="261">
                  <c:v>48</c:v>
                </c:pt>
                <c:pt idx="262">
                  <c:v>48,200001</c:v>
                </c:pt>
                <c:pt idx="263">
                  <c:v>48,400002</c:v>
                </c:pt>
                <c:pt idx="264">
                  <c:v>48,599998</c:v>
                </c:pt>
                <c:pt idx="265">
                  <c:v>48,799999</c:v>
                </c:pt>
                <c:pt idx="266">
                  <c:v>49</c:v>
                </c:pt>
                <c:pt idx="267">
                  <c:v>49,200001</c:v>
                </c:pt>
                <c:pt idx="268">
                  <c:v>49,400002</c:v>
                </c:pt>
                <c:pt idx="269">
                  <c:v>49,599998</c:v>
                </c:pt>
                <c:pt idx="270">
                  <c:v>49,799999</c:v>
                </c:pt>
                <c:pt idx="271">
                  <c:v>50</c:v>
                </c:pt>
                <c:pt idx="272">
                  <c:v>50,200001</c:v>
                </c:pt>
                <c:pt idx="273">
                  <c:v>50,340023</c:v>
                </c:pt>
                <c:pt idx="274">
                  <c:v>50,400002</c:v>
                </c:pt>
                <c:pt idx="275">
                  <c:v>50,599998</c:v>
                </c:pt>
                <c:pt idx="276">
                  <c:v>50,799999</c:v>
                </c:pt>
                <c:pt idx="277">
                  <c:v>51</c:v>
                </c:pt>
                <c:pt idx="278">
                  <c:v>51,200001</c:v>
                </c:pt>
                <c:pt idx="279">
                  <c:v>51,400002</c:v>
                </c:pt>
                <c:pt idx="280">
                  <c:v>51,599998</c:v>
                </c:pt>
                <c:pt idx="281">
                  <c:v>51,799999</c:v>
                </c:pt>
                <c:pt idx="282">
                  <c:v>52</c:v>
                </c:pt>
                <c:pt idx="283">
                  <c:v>52,200001</c:v>
                </c:pt>
                <c:pt idx="284">
                  <c:v>52,400002</c:v>
                </c:pt>
                <c:pt idx="285">
                  <c:v>52,599998</c:v>
                </c:pt>
                <c:pt idx="286">
                  <c:v>52,737167</c:v>
                </c:pt>
                <c:pt idx="287">
                  <c:v>52,799999</c:v>
                </c:pt>
                <c:pt idx="288">
                  <c:v>53</c:v>
                </c:pt>
                <c:pt idx="289">
                  <c:v>53,200001</c:v>
                </c:pt>
                <c:pt idx="290">
                  <c:v>53,400002</c:v>
                </c:pt>
                <c:pt idx="291">
                  <c:v>53,599998</c:v>
                </c:pt>
                <c:pt idx="292">
                  <c:v>53,799999</c:v>
                </c:pt>
                <c:pt idx="293">
                  <c:v>54</c:v>
                </c:pt>
                <c:pt idx="294">
                  <c:v>54,200001</c:v>
                </c:pt>
                <c:pt idx="295">
                  <c:v>54,400002</c:v>
                </c:pt>
                <c:pt idx="296">
                  <c:v>54,599998</c:v>
                </c:pt>
                <c:pt idx="297">
                  <c:v>54,799999</c:v>
                </c:pt>
                <c:pt idx="298">
                  <c:v>55</c:v>
                </c:pt>
                <c:pt idx="299">
                  <c:v>55,134312</c:v>
                </c:pt>
                <c:pt idx="300">
                  <c:v>55,200001</c:v>
                </c:pt>
                <c:pt idx="301">
                  <c:v>55,400002</c:v>
                </c:pt>
                <c:pt idx="302">
                  <c:v>55,599998</c:v>
                </c:pt>
                <c:pt idx="303">
                  <c:v>55,799999</c:v>
                </c:pt>
                <c:pt idx="304">
                  <c:v>56</c:v>
                </c:pt>
                <c:pt idx="305">
                  <c:v>56,200001</c:v>
                </c:pt>
                <c:pt idx="306">
                  <c:v>56,400002</c:v>
                </c:pt>
                <c:pt idx="307">
                  <c:v>56,599998</c:v>
                </c:pt>
                <c:pt idx="308">
                  <c:v>56,799999</c:v>
                </c:pt>
                <c:pt idx="309">
                  <c:v>57</c:v>
                </c:pt>
                <c:pt idx="310">
                  <c:v>57,200001</c:v>
                </c:pt>
                <c:pt idx="311">
                  <c:v>57,400002</c:v>
                </c:pt>
                <c:pt idx="312">
                  <c:v>57,531456</c:v>
                </c:pt>
                <c:pt idx="313">
                  <c:v>57,599998</c:v>
                </c:pt>
                <c:pt idx="314">
                  <c:v>57,799999</c:v>
                </c:pt>
                <c:pt idx="315">
                  <c:v>58</c:v>
                </c:pt>
                <c:pt idx="316">
                  <c:v>58,200001</c:v>
                </c:pt>
                <c:pt idx="317">
                  <c:v>58,400002</c:v>
                </c:pt>
                <c:pt idx="318">
                  <c:v>58,599998</c:v>
                </c:pt>
                <c:pt idx="319">
                  <c:v>58,799999</c:v>
                </c:pt>
                <c:pt idx="320">
                  <c:v>59</c:v>
                </c:pt>
                <c:pt idx="321">
                  <c:v>59,200001</c:v>
                </c:pt>
                <c:pt idx="322">
                  <c:v>59,400002</c:v>
                </c:pt>
                <c:pt idx="323">
                  <c:v>59,599998</c:v>
                </c:pt>
                <c:pt idx="324">
                  <c:v>59,799999</c:v>
                </c:pt>
                <c:pt idx="325">
                  <c:v>59,9286</c:v>
                </c:pt>
                <c:pt idx="326">
                  <c:v>60</c:v>
                </c:pt>
                <c:pt idx="327">
                  <c:v>60,200001</c:v>
                </c:pt>
                <c:pt idx="328">
                  <c:v>60,400002</c:v>
                </c:pt>
                <c:pt idx="329">
                  <c:v>60,599998</c:v>
                </c:pt>
                <c:pt idx="330">
                  <c:v>60,799999</c:v>
                </c:pt>
                <c:pt idx="331">
                  <c:v>61</c:v>
                </c:pt>
                <c:pt idx="332">
                  <c:v>61,200001</c:v>
                </c:pt>
                <c:pt idx="333">
                  <c:v>61,400002</c:v>
                </c:pt>
                <c:pt idx="334">
                  <c:v>61,599998</c:v>
                </c:pt>
                <c:pt idx="335">
                  <c:v>61,799999</c:v>
                </c:pt>
                <c:pt idx="336">
                  <c:v>62</c:v>
                </c:pt>
                <c:pt idx="337">
                  <c:v>62,200001</c:v>
                </c:pt>
                <c:pt idx="338">
                  <c:v>62,325745</c:v>
                </c:pt>
                <c:pt idx="339">
                  <c:v>62,400002</c:v>
                </c:pt>
                <c:pt idx="340">
                  <c:v>62,599998</c:v>
                </c:pt>
                <c:pt idx="341">
                  <c:v>62,799999</c:v>
                </c:pt>
                <c:pt idx="342">
                  <c:v>63</c:v>
                </c:pt>
                <c:pt idx="343">
                  <c:v>63,200001</c:v>
                </c:pt>
                <c:pt idx="344">
                  <c:v>63,400002</c:v>
                </c:pt>
                <c:pt idx="345">
                  <c:v>63,599998</c:v>
                </c:pt>
                <c:pt idx="346">
                  <c:v>63,799999</c:v>
                </c:pt>
                <c:pt idx="347">
                  <c:v>64</c:v>
                </c:pt>
                <c:pt idx="348">
                  <c:v>64,199997</c:v>
                </c:pt>
                <c:pt idx="349">
                  <c:v>64,400002</c:v>
                </c:pt>
                <c:pt idx="350">
                  <c:v>64,599998</c:v>
                </c:pt>
                <c:pt idx="351">
                  <c:v>64,722885</c:v>
                </c:pt>
                <c:pt idx="352">
                  <c:v>64,800003</c:v>
                </c:pt>
                <c:pt idx="353">
                  <c:v>65</c:v>
                </c:pt>
                <c:pt idx="354">
                  <c:v>65,199997</c:v>
                </c:pt>
                <c:pt idx="355">
                  <c:v>65,400002</c:v>
                </c:pt>
                <c:pt idx="356">
                  <c:v>65,599998</c:v>
                </c:pt>
                <c:pt idx="357">
                  <c:v>65,800003</c:v>
                </c:pt>
                <c:pt idx="358">
                  <c:v>66</c:v>
                </c:pt>
                <c:pt idx="359">
                  <c:v>66,199997</c:v>
                </c:pt>
                <c:pt idx="360">
                  <c:v>66,400002</c:v>
                </c:pt>
                <c:pt idx="361">
                  <c:v>66,599998</c:v>
                </c:pt>
                <c:pt idx="362">
                  <c:v>66,800003</c:v>
                </c:pt>
                <c:pt idx="363">
                  <c:v>67</c:v>
                </c:pt>
                <c:pt idx="364">
                  <c:v>67,120033</c:v>
                </c:pt>
                <c:pt idx="365">
                  <c:v>67,199997</c:v>
                </c:pt>
                <c:pt idx="366">
                  <c:v>67,400002</c:v>
                </c:pt>
                <c:pt idx="367">
                  <c:v>67,599998</c:v>
                </c:pt>
                <c:pt idx="368">
                  <c:v>67,800003</c:v>
                </c:pt>
                <c:pt idx="369">
                  <c:v>68</c:v>
                </c:pt>
                <c:pt idx="370">
                  <c:v>68,199997</c:v>
                </c:pt>
                <c:pt idx="371">
                  <c:v>68,400002</c:v>
                </c:pt>
                <c:pt idx="372">
                  <c:v>68,599998</c:v>
                </c:pt>
                <c:pt idx="373">
                  <c:v>68,800003</c:v>
                </c:pt>
                <c:pt idx="374">
                  <c:v>69</c:v>
                </c:pt>
                <c:pt idx="375">
                  <c:v>69,199997</c:v>
                </c:pt>
                <c:pt idx="376">
                  <c:v>69,400002</c:v>
                </c:pt>
                <c:pt idx="377">
                  <c:v>69,517174</c:v>
                </c:pt>
                <c:pt idx="378">
                  <c:v>69,599998</c:v>
                </c:pt>
                <c:pt idx="379">
                  <c:v>69,800003</c:v>
                </c:pt>
                <c:pt idx="380">
                  <c:v>70</c:v>
                </c:pt>
                <c:pt idx="381">
                  <c:v>70,199997</c:v>
                </c:pt>
                <c:pt idx="382">
                  <c:v>70,400002</c:v>
                </c:pt>
                <c:pt idx="383">
                  <c:v>70,599998</c:v>
                </c:pt>
                <c:pt idx="384">
                  <c:v>70,800003</c:v>
                </c:pt>
                <c:pt idx="385">
                  <c:v>71</c:v>
                </c:pt>
                <c:pt idx="386">
                  <c:v>71,199997</c:v>
                </c:pt>
                <c:pt idx="387">
                  <c:v>71,400002</c:v>
                </c:pt>
                <c:pt idx="388">
                  <c:v>71,599998</c:v>
                </c:pt>
                <c:pt idx="389">
                  <c:v>71,800003</c:v>
                </c:pt>
                <c:pt idx="390">
                  <c:v>71,914322</c:v>
                </c:pt>
                <c:pt idx="391">
                  <c:v>72</c:v>
                </c:pt>
                <c:pt idx="392">
                  <c:v>72,199997</c:v>
                </c:pt>
                <c:pt idx="393">
                  <c:v>72,400002</c:v>
                </c:pt>
                <c:pt idx="394">
                  <c:v>72,599998</c:v>
                </c:pt>
                <c:pt idx="395">
                  <c:v>72,800003</c:v>
                </c:pt>
                <c:pt idx="396">
                  <c:v>73</c:v>
                </c:pt>
                <c:pt idx="397">
                  <c:v>73,199997</c:v>
                </c:pt>
                <c:pt idx="398">
                  <c:v>73,400002</c:v>
                </c:pt>
                <c:pt idx="399">
                  <c:v>73,599998</c:v>
                </c:pt>
                <c:pt idx="400">
                  <c:v>73,800003</c:v>
                </c:pt>
                <c:pt idx="401">
                  <c:v>74</c:v>
                </c:pt>
                <c:pt idx="402">
                  <c:v>74,199997</c:v>
                </c:pt>
                <c:pt idx="403">
                  <c:v>74,311462</c:v>
                </c:pt>
                <c:pt idx="404">
                  <c:v>74,400002</c:v>
                </c:pt>
                <c:pt idx="405">
                  <c:v>74,599998</c:v>
                </c:pt>
                <c:pt idx="406">
                  <c:v>74,800003</c:v>
                </c:pt>
                <c:pt idx="407">
                  <c:v>75</c:v>
                </c:pt>
                <c:pt idx="408">
                  <c:v>75,199997</c:v>
                </c:pt>
                <c:pt idx="409">
                  <c:v>75,400002</c:v>
                </c:pt>
                <c:pt idx="410">
                  <c:v>75,599998</c:v>
                </c:pt>
                <c:pt idx="411">
                  <c:v>75,800003</c:v>
                </c:pt>
                <c:pt idx="412">
                  <c:v>76</c:v>
                </c:pt>
                <c:pt idx="413">
                  <c:v>76,199997</c:v>
                </c:pt>
                <c:pt idx="414">
                  <c:v>76,400002</c:v>
                </c:pt>
                <c:pt idx="415">
                  <c:v>76,599998</c:v>
                </c:pt>
                <c:pt idx="416">
                  <c:v>76,708603</c:v>
                </c:pt>
              </c:strCache>
            </c:strRef>
          </c:xVal>
          <c:yVal>
            <c:numRef>
              <c:f>'5-osa-planar-rez-15'!$B$2:$B$418</c:f>
              <c:numCache>
                <c:formatCode>General</c:formatCode>
                <c:ptCount val="417"/>
                <c:pt idx="0">
                  <c:v>0</c:v>
                </c:pt>
                <c:pt idx="1">
                  <c:v>0</c:v>
                </c:pt>
                <c:pt idx="2">
                  <c:v>1.2596000000000001</c:v>
                </c:pt>
                <c:pt idx="3">
                  <c:v>1.230621</c:v>
                </c:pt>
                <c:pt idx="4">
                  <c:v>1.1626559999999999</c:v>
                </c:pt>
                <c:pt idx="5">
                  <c:v>1.066422</c:v>
                </c:pt>
                <c:pt idx="6">
                  <c:v>0.95573200000000003</c:v>
                </c:pt>
                <c:pt idx="7">
                  <c:v>1.049353</c:v>
                </c:pt>
                <c:pt idx="8">
                  <c:v>1.2693749999999999</c:v>
                </c:pt>
                <c:pt idx="9">
                  <c:v>1.427128</c:v>
                </c:pt>
                <c:pt idx="10">
                  <c:v>1.5453170000000001</c:v>
                </c:pt>
                <c:pt idx="11">
                  <c:v>1.613372</c:v>
                </c:pt>
                <c:pt idx="12">
                  <c:v>1.6458090000000001</c:v>
                </c:pt>
                <c:pt idx="13">
                  <c:v>1.630236</c:v>
                </c:pt>
                <c:pt idx="14">
                  <c:v>1.63001</c:v>
                </c:pt>
                <c:pt idx="15">
                  <c:v>1.5654539999999999</c:v>
                </c:pt>
                <c:pt idx="16">
                  <c:v>1.4645090000000001</c:v>
                </c:pt>
                <c:pt idx="17">
                  <c:v>1.347521</c:v>
                </c:pt>
                <c:pt idx="18">
                  <c:v>1.230499</c:v>
                </c:pt>
                <c:pt idx="19">
                  <c:v>1.111251</c:v>
                </c:pt>
                <c:pt idx="20">
                  <c:v>1.071987</c:v>
                </c:pt>
                <c:pt idx="21">
                  <c:v>1.210377</c:v>
                </c:pt>
                <c:pt idx="22">
                  <c:v>1.292143</c:v>
                </c:pt>
                <c:pt idx="23">
                  <c:v>1.342533</c:v>
                </c:pt>
                <c:pt idx="24">
                  <c:v>1.3501129999999999</c:v>
                </c:pt>
                <c:pt idx="25">
                  <c:v>1.3103389999999999</c:v>
                </c:pt>
                <c:pt idx="26">
                  <c:v>1.2512719999999999</c:v>
                </c:pt>
                <c:pt idx="27">
                  <c:v>1.249536</c:v>
                </c:pt>
                <c:pt idx="28">
                  <c:v>1.167305</c:v>
                </c:pt>
                <c:pt idx="29">
                  <c:v>1.105043</c:v>
                </c:pt>
                <c:pt idx="30">
                  <c:v>1.259501</c:v>
                </c:pt>
                <c:pt idx="31">
                  <c:v>0</c:v>
                </c:pt>
                <c:pt idx="32">
                  <c:v>1.8526009999999999</c:v>
                </c:pt>
                <c:pt idx="33">
                  <c:v>2.0056389999999999</c:v>
                </c:pt>
                <c:pt idx="34">
                  <c:v>2.098096</c:v>
                </c:pt>
                <c:pt idx="35">
                  <c:v>2.1244139999999998</c:v>
                </c:pt>
                <c:pt idx="36">
                  <c:v>2.1250819999999999</c:v>
                </c:pt>
                <c:pt idx="37">
                  <c:v>2.101143</c:v>
                </c:pt>
                <c:pt idx="38">
                  <c:v>2.033331</c:v>
                </c:pt>
                <c:pt idx="39">
                  <c:v>1.8762259999999999</c:v>
                </c:pt>
                <c:pt idx="40">
                  <c:v>1.869194</c:v>
                </c:pt>
                <c:pt idx="41">
                  <c:v>1.703959</c:v>
                </c:pt>
                <c:pt idx="42">
                  <c:v>1.538724</c:v>
                </c:pt>
                <c:pt idx="43">
                  <c:v>1.3783749999999999</c:v>
                </c:pt>
                <c:pt idx="44">
                  <c:v>1.225228</c:v>
                </c:pt>
                <c:pt idx="45">
                  <c:v>1.0764050000000001</c:v>
                </c:pt>
                <c:pt idx="46">
                  <c:v>0.93028200000000005</c:v>
                </c:pt>
                <c:pt idx="47">
                  <c:v>0.79090400000000005</c:v>
                </c:pt>
                <c:pt idx="48">
                  <c:v>0.67178199999999999</c:v>
                </c:pt>
                <c:pt idx="49">
                  <c:v>0.58347400000000005</c:v>
                </c:pt>
                <c:pt idx="50">
                  <c:v>0.50233799999999995</c:v>
                </c:pt>
                <c:pt idx="51">
                  <c:v>0.53378599999999998</c:v>
                </c:pt>
                <c:pt idx="52">
                  <c:v>0.83296400000000004</c:v>
                </c:pt>
                <c:pt idx="53">
                  <c:v>0.85108799999999996</c:v>
                </c:pt>
                <c:pt idx="54">
                  <c:v>1.1072120000000001</c:v>
                </c:pt>
                <c:pt idx="55">
                  <c:v>1.2808379999999999</c:v>
                </c:pt>
                <c:pt idx="56">
                  <c:v>1.4110780000000001</c:v>
                </c:pt>
                <c:pt idx="57">
                  <c:v>1.463524</c:v>
                </c:pt>
                <c:pt idx="58">
                  <c:v>1.472564</c:v>
                </c:pt>
                <c:pt idx="59">
                  <c:v>1.3490800000000001</c:v>
                </c:pt>
                <c:pt idx="60">
                  <c:v>1.233827</c:v>
                </c:pt>
                <c:pt idx="61">
                  <c:v>1.1249150000000001</c:v>
                </c:pt>
                <c:pt idx="62">
                  <c:v>1.0160039999999999</c:v>
                </c:pt>
                <c:pt idx="63">
                  <c:v>0.91766599999999998</c:v>
                </c:pt>
                <c:pt idx="64">
                  <c:v>0.82107399999999997</c:v>
                </c:pt>
                <c:pt idx="65">
                  <c:v>0.818048</c:v>
                </c:pt>
                <c:pt idx="66">
                  <c:v>0.81781599999999999</c:v>
                </c:pt>
                <c:pt idx="67">
                  <c:v>0.83288899999999999</c:v>
                </c:pt>
                <c:pt idx="68">
                  <c:v>0.83125300000000002</c:v>
                </c:pt>
                <c:pt idx="69">
                  <c:v>0.80558399999999997</c:v>
                </c:pt>
                <c:pt idx="70">
                  <c:v>0.74690000000000001</c:v>
                </c:pt>
                <c:pt idx="71">
                  <c:v>0.68316299999999996</c:v>
                </c:pt>
                <c:pt idx="72">
                  <c:v>0.61917800000000001</c:v>
                </c:pt>
                <c:pt idx="73">
                  <c:v>0.60508399999999996</c:v>
                </c:pt>
                <c:pt idx="74">
                  <c:v>0.848603</c:v>
                </c:pt>
                <c:pt idx="75">
                  <c:v>1.1003480000000001</c:v>
                </c:pt>
                <c:pt idx="76">
                  <c:v>1.25431</c:v>
                </c:pt>
                <c:pt idx="77">
                  <c:v>1.352803</c:v>
                </c:pt>
                <c:pt idx="78">
                  <c:v>1.3939980000000001</c:v>
                </c:pt>
                <c:pt idx="79">
                  <c:v>1.397858</c:v>
                </c:pt>
                <c:pt idx="80">
                  <c:v>1.34859</c:v>
                </c:pt>
                <c:pt idx="81">
                  <c:v>1.2708889999999999</c:v>
                </c:pt>
                <c:pt idx="82">
                  <c:v>1.1859</c:v>
                </c:pt>
                <c:pt idx="83">
                  <c:v>1.094371</c:v>
                </c:pt>
                <c:pt idx="84">
                  <c:v>0.99473500000000004</c:v>
                </c:pt>
                <c:pt idx="85">
                  <c:v>0.88900500000000005</c:v>
                </c:pt>
                <c:pt idx="86">
                  <c:v>0.80944199999999999</c:v>
                </c:pt>
                <c:pt idx="87">
                  <c:v>0.89372600000000002</c:v>
                </c:pt>
                <c:pt idx="88">
                  <c:v>0.97006599999999998</c:v>
                </c:pt>
                <c:pt idx="89">
                  <c:v>1.029657</c:v>
                </c:pt>
                <c:pt idx="90">
                  <c:v>1.0690200000000001</c:v>
                </c:pt>
                <c:pt idx="91">
                  <c:v>1.031085</c:v>
                </c:pt>
                <c:pt idx="92">
                  <c:v>1.026872</c:v>
                </c:pt>
                <c:pt idx="93">
                  <c:v>0.94595899999999999</c:v>
                </c:pt>
                <c:pt idx="94">
                  <c:v>0.85219599999999995</c:v>
                </c:pt>
                <c:pt idx="95">
                  <c:v>0.754301</c:v>
                </c:pt>
                <c:pt idx="96">
                  <c:v>0.63302599999999998</c:v>
                </c:pt>
                <c:pt idx="97">
                  <c:v>0.51766100000000004</c:v>
                </c:pt>
                <c:pt idx="98">
                  <c:v>0.54777900000000002</c:v>
                </c:pt>
                <c:pt idx="99">
                  <c:v>0.656196</c:v>
                </c:pt>
                <c:pt idx="100">
                  <c:v>0.72875100000000004</c:v>
                </c:pt>
                <c:pt idx="101">
                  <c:v>0.77833399999999997</c:v>
                </c:pt>
                <c:pt idx="102">
                  <c:v>0.78977399999999998</c:v>
                </c:pt>
                <c:pt idx="103">
                  <c:v>0.76168999999999998</c:v>
                </c:pt>
                <c:pt idx="104">
                  <c:v>0.72282800000000003</c:v>
                </c:pt>
                <c:pt idx="105">
                  <c:v>0.71781600000000001</c:v>
                </c:pt>
                <c:pt idx="106">
                  <c:v>0.65131899999999998</c:v>
                </c:pt>
                <c:pt idx="107">
                  <c:v>0.64243899999999998</c:v>
                </c:pt>
                <c:pt idx="108">
                  <c:v>0.88572899999999999</c:v>
                </c:pt>
                <c:pt idx="109">
                  <c:v>1.1012820000000001</c:v>
                </c:pt>
                <c:pt idx="110">
                  <c:v>1.2618480000000001</c:v>
                </c:pt>
                <c:pt idx="111">
                  <c:v>1.3650279999999999</c:v>
                </c:pt>
                <c:pt idx="112">
                  <c:v>1.422555</c:v>
                </c:pt>
                <c:pt idx="113">
                  <c:v>1.4359059999999999</c:v>
                </c:pt>
                <c:pt idx="114">
                  <c:v>1.3696539999999999</c:v>
                </c:pt>
                <c:pt idx="115">
                  <c:v>1.2904850000000001</c:v>
                </c:pt>
                <c:pt idx="116">
                  <c:v>1.2082120000000001</c:v>
                </c:pt>
                <c:pt idx="117">
                  <c:v>1.1323810000000001</c:v>
                </c:pt>
                <c:pt idx="118">
                  <c:v>1.1211979999999999</c:v>
                </c:pt>
                <c:pt idx="119">
                  <c:v>1.023963</c:v>
                </c:pt>
                <c:pt idx="120">
                  <c:v>1.0244610000000001</c:v>
                </c:pt>
                <c:pt idx="121">
                  <c:v>1.1784349999999999</c:v>
                </c:pt>
                <c:pt idx="122">
                  <c:v>1.360115</c:v>
                </c:pt>
                <c:pt idx="123">
                  <c:v>1.4823189999999999</c:v>
                </c:pt>
                <c:pt idx="124">
                  <c:v>1.5435829999999999</c:v>
                </c:pt>
                <c:pt idx="125">
                  <c:v>1.5213190000000001</c:v>
                </c:pt>
                <c:pt idx="126">
                  <c:v>1.441532</c:v>
                </c:pt>
                <c:pt idx="127">
                  <c:v>1.3453349999999999</c:v>
                </c:pt>
                <c:pt idx="128">
                  <c:v>1.2432460000000001</c:v>
                </c:pt>
                <c:pt idx="129">
                  <c:v>1.1213010000000001</c:v>
                </c:pt>
                <c:pt idx="130">
                  <c:v>1.0089429999999999</c:v>
                </c:pt>
                <c:pt idx="131">
                  <c:v>0.99022500000000002</c:v>
                </c:pt>
                <c:pt idx="132">
                  <c:v>0.868865</c:v>
                </c:pt>
                <c:pt idx="133">
                  <c:v>0.94794400000000001</c:v>
                </c:pt>
                <c:pt idx="134">
                  <c:v>1.0244819999999999</c:v>
                </c:pt>
                <c:pt idx="135">
                  <c:v>1.075807</c:v>
                </c:pt>
                <c:pt idx="136">
                  <c:v>1.0684769999999999</c:v>
                </c:pt>
                <c:pt idx="137">
                  <c:v>1.0457339999999999</c:v>
                </c:pt>
                <c:pt idx="138">
                  <c:v>0.98239600000000005</c:v>
                </c:pt>
                <c:pt idx="139">
                  <c:v>0.91505499999999995</c:v>
                </c:pt>
                <c:pt idx="140">
                  <c:v>0.84578600000000004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1.6000430000000001</c:v>
                </c:pt>
                <c:pt idx="145">
                  <c:v>1.7306699999999999</c:v>
                </c:pt>
                <c:pt idx="146">
                  <c:v>1.800751</c:v>
                </c:pt>
                <c:pt idx="147">
                  <c:v>1.820945</c:v>
                </c:pt>
                <c:pt idx="148">
                  <c:v>1.7755620000000001</c:v>
                </c:pt>
                <c:pt idx="149">
                  <c:v>1.6977869999999999</c:v>
                </c:pt>
                <c:pt idx="150">
                  <c:v>1.603728</c:v>
                </c:pt>
                <c:pt idx="151">
                  <c:v>1.5084040000000001</c:v>
                </c:pt>
                <c:pt idx="152">
                  <c:v>1.4004890000000001</c:v>
                </c:pt>
                <c:pt idx="153">
                  <c:v>1.2834760000000001</c:v>
                </c:pt>
                <c:pt idx="154">
                  <c:v>1.3995850000000001</c:v>
                </c:pt>
                <c:pt idx="155">
                  <c:v>1.561407</c:v>
                </c:pt>
                <c:pt idx="156">
                  <c:v>1.674056</c:v>
                </c:pt>
                <c:pt idx="157">
                  <c:v>1.697352</c:v>
                </c:pt>
                <c:pt idx="158">
                  <c:v>1.806856</c:v>
                </c:pt>
                <c:pt idx="159">
                  <c:v>1.8300380000000001</c:v>
                </c:pt>
                <c:pt idx="160">
                  <c:v>1.8263670000000001</c:v>
                </c:pt>
                <c:pt idx="161">
                  <c:v>1.7170749999999999</c:v>
                </c:pt>
                <c:pt idx="162">
                  <c:v>1.5783780000000001</c:v>
                </c:pt>
                <c:pt idx="163">
                  <c:v>1.4434709999999999</c:v>
                </c:pt>
                <c:pt idx="164">
                  <c:v>1.3157829999999999</c:v>
                </c:pt>
                <c:pt idx="165">
                  <c:v>1.203109</c:v>
                </c:pt>
                <c:pt idx="166">
                  <c:v>1.1019369999999999</c:v>
                </c:pt>
                <c:pt idx="167">
                  <c:v>1.113057</c:v>
                </c:pt>
                <c:pt idx="168">
                  <c:v>1.1404019999999999</c:v>
                </c:pt>
                <c:pt idx="169">
                  <c:v>1.1465000000000001</c:v>
                </c:pt>
                <c:pt idx="170">
                  <c:v>1.1478900000000001</c:v>
                </c:pt>
                <c:pt idx="171">
                  <c:v>1.1336850000000001</c:v>
                </c:pt>
                <c:pt idx="172">
                  <c:v>1.104284</c:v>
                </c:pt>
                <c:pt idx="173">
                  <c:v>1.0590269999999999</c:v>
                </c:pt>
                <c:pt idx="174">
                  <c:v>0.99841400000000002</c:v>
                </c:pt>
                <c:pt idx="175">
                  <c:v>0.97285999999999995</c:v>
                </c:pt>
                <c:pt idx="176">
                  <c:v>0</c:v>
                </c:pt>
                <c:pt idx="177">
                  <c:v>1.590009</c:v>
                </c:pt>
                <c:pt idx="178">
                  <c:v>1.771903</c:v>
                </c:pt>
                <c:pt idx="179">
                  <c:v>1.88767</c:v>
                </c:pt>
                <c:pt idx="180">
                  <c:v>1.956061</c:v>
                </c:pt>
                <c:pt idx="181">
                  <c:v>1.9747110000000001</c:v>
                </c:pt>
                <c:pt idx="182">
                  <c:v>1.9014489999999999</c:v>
                </c:pt>
                <c:pt idx="183">
                  <c:v>1.8831420000000001</c:v>
                </c:pt>
                <c:pt idx="184">
                  <c:v>1.776878</c:v>
                </c:pt>
                <c:pt idx="185">
                  <c:v>1.6725159999999999</c:v>
                </c:pt>
                <c:pt idx="186">
                  <c:v>1.5682179999999999</c:v>
                </c:pt>
                <c:pt idx="187">
                  <c:v>1.474046</c:v>
                </c:pt>
                <c:pt idx="188">
                  <c:v>1.3813150000000001</c:v>
                </c:pt>
                <c:pt idx="189">
                  <c:v>1.370096</c:v>
                </c:pt>
                <c:pt idx="190">
                  <c:v>1.394976</c:v>
                </c:pt>
                <c:pt idx="191">
                  <c:v>1.407721</c:v>
                </c:pt>
                <c:pt idx="192">
                  <c:v>1.40794</c:v>
                </c:pt>
                <c:pt idx="193">
                  <c:v>1.3867290000000001</c:v>
                </c:pt>
                <c:pt idx="194">
                  <c:v>1.336384</c:v>
                </c:pt>
                <c:pt idx="195">
                  <c:v>1.2717609999999999</c:v>
                </c:pt>
                <c:pt idx="196">
                  <c:v>1.2541450000000001</c:v>
                </c:pt>
                <c:pt idx="197">
                  <c:v>1.1324099999999999</c:v>
                </c:pt>
                <c:pt idx="198">
                  <c:v>1.0153859999999999</c:v>
                </c:pt>
                <c:pt idx="199">
                  <c:v>1.0077309999999999</c:v>
                </c:pt>
                <c:pt idx="200">
                  <c:v>1.0910249999999999</c:v>
                </c:pt>
                <c:pt idx="201">
                  <c:v>1.2216279999999999</c:v>
                </c:pt>
                <c:pt idx="202">
                  <c:v>1.315407</c:v>
                </c:pt>
                <c:pt idx="203">
                  <c:v>1.3454379999999999</c:v>
                </c:pt>
                <c:pt idx="204">
                  <c:v>1.292964</c:v>
                </c:pt>
                <c:pt idx="205">
                  <c:v>1.215713</c:v>
                </c:pt>
                <c:pt idx="206">
                  <c:v>1.141812</c:v>
                </c:pt>
                <c:pt idx="207">
                  <c:v>1.068578</c:v>
                </c:pt>
                <c:pt idx="208">
                  <c:v>1.012076</c:v>
                </c:pt>
                <c:pt idx="209">
                  <c:v>0.99534400000000001</c:v>
                </c:pt>
                <c:pt idx="210">
                  <c:v>0.96214200000000005</c:v>
                </c:pt>
                <c:pt idx="211">
                  <c:v>1.085467</c:v>
                </c:pt>
                <c:pt idx="212">
                  <c:v>1.2294229999999999</c:v>
                </c:pt>
                <c:pt idx="213">
                  <c:v>1.3430200000000001</c:v>
                </c:pt>
                <c:pt idx="214">
                  <c:v>1.415125</c:v>
                </c:pt>
                <c:pt idx="215">
                  <c:v>1.386976</c:v>
                </c:pt>
                <c:pt idx="216">
                  <c:v>1.3322320000000001</c:v>
                </c:pt>
                <c:pt idx="217">
                  <c:v>1.2511350000000001</c:v>
                </c:pt>
                <c:pt idx="218">
                  <c:v>1.150623</c:v>
                </c:pt>
                <c:pt idx="219">
                  <c:v>1.0550949999999999</c:v>
                </c:pt>
                <c:pt idx="220">
                  <c:v>1.0950549999999999</c:v>
                </c:pt>
                <c:pt idx="221">
                  <c:v>1.2140070000000001</c:v>
                </c:pt>
                <c:pt idx="222">
                  <c:v>1.252143</c:v>
                </c:pt>
                <c:pt idx="223">
                  <c:v>1.4095420000000001</c:v>
                </c:pt>
                <c:pt idx="224">
                  <c:v>1.5098480000000001</c:v>
                </c:pt>
                <c:pt idx="225">
                  <c:v>1.5578719999999999</c:v>
                </c:pt>
                <c:pt idx="226">
                  <c:v>1.5536030000000001</c:v>
                </c:pt>
                <c:pt idx="227">
                  <c:v>1.50041</c:v>
                </c:pt>
                <c:pt idx="228">
                  <c:v>1.406779</c:v>
                </c:pt>
                <c:pt idx="229">
                  <c:v>1.297615</c:v>
                </c:pt>
                <c:pt idx="230">
                  <c:v>1.172798</c:v>
                </c:pt>
                <c:pt idx="231">
                  <c:v>1.0510949999999999</c:v>
                </c:pt>
                <c:pt idx="232">
                  <c:v>1.0897619999999999</c:v>
                </c:pt>
                <c:pt idx="233">
                  <c:v>1.2843549999999999</c:v>
                </c:pt>
                <c:pt idx="234">
                  <c:v>1.411565</c:v>
                </c:pt>
                <c:pt idx="235">
                  <c:v>1.4555769999999999</c:v>
                </c:pt>
                <c:pt idx="236">
                  <c:v>1.572017</c:v>
                </c:pt>
                <c:pt idx="237">
                  <c:v>1.634706</c:v>
                </c:pt>
                <c:pt idx="238">
                  <c:v>1.6426510000000001</c:v>
                </c:pt>
                <c:pt idx="239">
                  <c:v>1.579005</c:v>
                </c:pt>
                <c:pt idx="240">
                  <c:v>1.481309</c:v>
                </c:pt>
                <c:pt idx="241">
                  <c:v>1.360538</c:v>
                </c:pt>
                <c:pt idx="242">
                  <c:v>1.3192729999999999</c:v>
                </c:pt>
                <c:pt idx="243">
                  <c:v>1.412873</c:v>
                </c:pt>
                <c:pt idx="244">
                  <c:v>1.558208</c:v>
                </c:pt>
                <c:pt idx="245">
                  <c:v>1.694955</c:v>
                </c:pt>
                <c:pt idx="246">
                  <c:v>1.7663260000000001</c:v>
                </c:pt>
                <c:pt idx="247">
                  <c:v>1.793679</c:v>
                </c:pt>
                <c:pt idx="248">
                  <c:v>1.8038639999999999</c:v>
                </c:pt>
                <c:pt idx="249">
                  <c:v>1.810354</c:v>
                </c:pt>
                <c:pt idx="250">
                  <c:v>1.7726420000000001</c:v>
                </c:pt>
                <c:pt idx="251">
                  <c:v>1.6854819999999999</c:v>
                </c:pt>
                <c:pt idx="252">
                  <c:v>1.563901</c:v>
                </c:pt>
                <c:pt idx="253">
                  <c:v>1.4093690000000001</c:v>
                </c:pt>
                <c:pt idx="254">
                  <c:v>1.263023</c:v>
                </c:pt>
                <c:pt idx="255">
                  <c:v>1.2772539999999999</c:v>
                </c:pt>
                <c:pt idx="256">
                  <c:v>1.387038</c:v>
                </c:pt>
                <c:pt idx="257">
                  <c:v>1.4730719999999999</c:v>
                </c:pt>
                <c:pt idx="258">
                  <c:v>1.539927</c:v>
                </c:pt>
                <c:pt idx="259">
                  <c:v>1.5796760000000001</c:v>
                </c:pt>
                <c:pt idx="260">
                  <c:v>1.5568900000000001</c:v>
                </c:pt>
                <c:pt idx="261">
                  <c:v>1.5477810000000001</c:v>
                </c:pt>
                <c:pt idx="262">
                  <c:v>1.483606</c:v>
                </c:pt>
                <c:pt idx="263">
                  <c:v>1.396849</c:v>
                </c:pt>
                <c:pt idx="264">
                  <c:v>1.3097319999999999</c:v>
                </c:pt>
                <c:pt idx="265">
                  <c:v>1.201803</c:v>
                </c:pt>
                <c:pt idx="266">
                  <c:v>1.119032</c:v>
                </c:pt>
                <c:pt idx="267">
                  <c:v>1.216502</c:v>
                </c:pt>
                <c:pt idx="268">
                  <c:v>1.3690850000000001</c:v>
                </c:pt>
                <c:pt idx="269">
                  <c:v>1.4716089999999999</c:v>
                </c:pt>
                <c:pt idx="270">
                  <c:v>1.5476270000000001</c:v>
                </c:pt>
                <c:pt idx="271">
                  <c:v>1.554074</c:v>
                </c:pt>
                <c:pt idx="272">
                  <c:v>1.47394</c:v>
                </c:pt>
                <c:pt idx="273">
                  <c:v>1.4090689999999999</c:v>
                </c:pt>
                <c:pt idx="274">
                  <c:v>1.3812819999999999</c:v>
                </c:pt>
                <c:pt idx="275">
                  <c:v>1.286513</c:v>
                </c:pt>
                <c:pt idx="276">
                  <c:v>1.1859919999999999</c:v>
                </c:pt>
                <c:pt idx="277">
                  <c:v>1.0766739999999999</c:v>
                </c:pt>
                <c:pt idx="278">
                  <c:v>1.0082549999999999</c:v>
                </c:pt>
                <c:pt idx="279">
                  <c:v>1.0476510000000001</c:v>
                </c:pt>
                <c:pt idx="280">
                  <c:v>1.1757439999999999</c:v>
                </c:pt>
                <c:pt idx="281">
                  <c:v>1.285439</c:v>
                </c:pt>
                <c:pt idx="282">
                  <c:v>1.3353139999999999</c:v>
                </c:pt>
                <c:pt idx="283">
                  <c:v>1.356997</c:v>
                </c:pt>
                <c:pt idx="284">
                  <c:v>1.3419410000000001</c:v>
                </c:pt>
                <c:pt idx="285">
                  <c:v>1.289167</c:v>
                </c:pt>
                <c:pt idx="286">
                  <c:v>1.23014</c:v>
                </c:pt>
                <c:pt idx="287">
                  <c:v>1.203101</c:v>
                </c:pt>
                <c:pt idx="288">
                  <c:v>1.073555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-9.9815000000000001E-2</c:v>
                </c:pt>
                <c:pt idx="293">
                  <c:v>-0.123461</c:v>
                </c:pt>
                <c:pt idx="294">
                  <c:v>-0.186471</c:v>
                </c:pt>
                <c:pt idx="295">
                  <c:v>-0.28900700000000001</c:v>
                </c:pt>
                <c:pt idx="296">
                  <c:v>-0.43787999999999999</c:v>
                </c:pt>
                <c:pt idx="297">
                  <c:v>-0.61973599999999995</c:v>
                </c:pt>
                <c:pt idx="298">
                  <c:v>-0.82881700000000003</c:v>
                </c:pt>
                <c:pt idx="299">
                  <c:v>-0.94108000000000003</c:v>
                </c:pt>
                <c:pt idx="300">
                  <c:v>-0.99598600000000004</c:v>
                </c:pt>
                <c:pt idx="301">
                  <c:v>-0.92566700000000002</c:v>
                </c:pt>
                <c:pt idx="302">
                  <c:v>-0.85584400000000005</c:v>
                </c:pt>
                <c:pt idx="303">
                  <c:v>-0.82696099999999995</c:v>
                </c:pt>
                <c:pt idx="304">
                  <c:v>-0.850078</c:v>
                </c:pt>
                <c:pt idx="305">
                  <c:v>-0.88476900000000003</c:v>
                </c:pt>
                <c:pt idx="306">
                  <c:v>-0.93984199999999996</c:v>
                </c:pt>
                <c:pt idx="307">
                  <c:v>-1.0116769999999999</c:v>
                </c:pt>
                <c:pt idx="308">
                  <c:v>-1.088444</c:v>
                </c:pt>
                <c:pt idx="309">
                  <c:v>-1.0162469999999999</c:v>
                </c:pt>
                <c:pt idx="310">
                  <c:v>-0.75801300000000005</c:v>
                </c:pt>
                <c:pt idx="311">
                  <c:v>-0.57396400000000003</c:v>
                </c:pt>
                <c:pt idx="312">
                  <c:v>-0.47484500000000002</c:v>
                </c:pt>
                <c:pt idx="313">
                  <c:v>-0.42316100000000001</c:v>
                </c:pt>
                <c:pt idx="314">
                  <c:v>-0.327544</c:v>
                </c:pt>
                <c:pt idx="315">
                  <c:v>-0.31818800000000003</c:v>
                </c:pt>
                <c:pt idx="316">
                  <c:v>-0.34246500000000002</c:v>
                </c:pt>
                <c:pt idx="317">
                  <c:v>-0.376946</c:v>
                </c:pt>
                <c:pt idx="318">
                  <c:v>-0.42888799999999999</c:v>
                </c:pt>
                <c:pt idx="319">
                  <c:v>-0.49419200000000002</c:v>
                </c:pt>
                <c:pt idx="320">
                  <c:v>-0.53570099999999998</c:v>
                </c:pt>
                <c:pt idx="321">
                  <c:v>-0.40023900000000001</c:v>
                </c:pt>
                <c:pt idx="322">
                  <c:v>-0.24638599999999999</c:v>
                </c:pt>
                <c:pt idx="323">
                  <c:v>-0.12709300000000001</c:v>
                </c:pt>
                <c:pt idx="324">
                  <c:v>-3.1616999999999999E-2</c:v>
                </c:pt>
                <c:pt idx="325">
                  <c:v>-4.4349999999999997E-3</c:v>
                </c:pt>
                <c:pt idx="326">
                  <c:v>1.0657E-2</c:v>
                </c:pt>
                <c:pt idx="327">
                  <c:v>-1.2688E-2</c:v>
                </c:pt>
                <c:pt idx="328">
                  <c:v>-7.6537999999999995E-2</c:v>
                </c:pt>
                <c:pt idx="329">
                  <c:v>-0.143868</c:v>
                </c:pt>
                <c:pt idx="330">
                  <c:v>-0.20826800000000001</c:v>
                </c:pt>
                <c:pt idx="331">
                  <c:v>-0.27305499999999999</c:v>
                </c:pt>
                <c:pt idx="332">
                  <c:v>-0.33832600000000002</c:v>
                </c:pt>
                <c:pt idx="333">
                  <c:v>-0.36885699999999999</c:v>
                </c:pt>
                <c:pt idx="334">
                  <c:v>-0.330094</c:v>
                </c:pt>
                <c:pt idx="335">
                  <c:v>-0.28326800000000002</c:v>
                </c:pt>
                <c:pt idx="336">
                  <c:v>-0.25614100000000001</c:v>
                </c:pt>
                <c:pt idx="337">
                  <c:v>-0.232629</c:v>
                </c:pt>
                <c:pt idx="338">
                  <c:v>-0.238672</c:v>
                </c:pt>
                <c:pt idx="339">
                  <c:v>-0.24224000000000001</c:v>
                </c:pt>
                <c:pt idx="340">
                  <c:v>-0.30970999999999999</c:v>
                </c:pt>
                <c:pt idx="341">
                  <c:v>-0.39888699999999999</c:v>
                </c:pt>
                <c:pt idx="342">
                  <c:v>-0.49625200000000003</c:v>
                </c:pt>
                <c:pt idx="343">
                  <c:v>-0.581013</c:v>
                </c:pt>
                <c:pt idx="344">
                  <c:v>-0.52505000000000002</c:v>
                </c:pt>
                <c:pt idx="345">
                  <c:v>-0.45107599999999998</c:v>
                </c:pt>
                <c:pt idx="346">
                  <c:v>-0.39721699999999999</c:v>
                </c:pt>
                <c:pt idx="347">
                  <c:v>-0.36062899999999998</c:v>
                </c:pt>
                <c:pt idx="348">
                  <c:v>-0.33068199999999998</c:v>
                </c:pt>
                <c:pt idx="349">
                  <c:v>-0.35073700000000002</c:v>
                </c:pt>
                <c:pt idx="350">
                  <c:v>-0.44488899999999998</c:v>
                </c:pt>
                <c:pt idx="351">
                  <c:v>-0.50749100000000003</c:v>
                </c:pt>
                <c:pt idx="352">
                  <c:v>-0.54677500000000001</c:v>
                </c:pt>
                <c:pt idx="353">
                  <c:v>-0.66617000000000004</c:v>
                </c:pt>
                <c:pt idx="354">
                  <c:v>-0.79352800000000001</c:v>
                </c:pt>
                <c:pt idx="355">
                  <c:v>-0.83750899999999995</c:v>
                </c:pt>
                <c:pt idx="356">
                  <c:v>-0.71804900000000005</c:v>
                </c:pt>
                <c:pt idx="357">
                  <c:v>-0.61180500000000004</c:v>
                </c:pt>
                <c:pt idx="358">
                  <c:v>-0.54410099999999995</c:v>
                </c:pt>
                <c:pt idx="359">
                  <c:v>-0.51819700000000002</c:v>
                </c:pt>
                <c:pt idx="360">
                  <c:v>-0.53310500000000005</c:v>
                </c:pt>
                <c:pt idx="361">
                  <c:v>-0.57903700000000002</c:v>
                </c:pt>
                <c:pt idx="362">
                  <c:v>-0.65556400000000004</c:v>
                </c:pt>
                <c:pt idx="363">
                  <c:v>-0.73957300000000004</c:v>
                </c:pt>
                <c:pt idx="364">
                  <c:v>-0.771424</c:v>
                </c:pt>
                <c:pt idx="365">
                  <c:v>-0.79264400000000002</c:v>
                </c:pt>
                <c:pt idx="366">
                  <c:v>-0.67025199999999996</c:v>
                </c:pt>
                <c:pt idx="367">
                  <c:v>-0.4803</c:v>
                </c:pt>
                <c:pt idx="368">
                  <c:v>-0.33738899999999999</c:v>
                </c:pt>
                <c:pt idx="369">
                  <c:v>-0.225963</c:v>
                </c:pt>
                <c:pt idx="370">
                  <c:v>-0.19417100000000001</c:v>
                </c:pt>
                <c:pt idx="371">
                  <c:v>-0.20275499999999999</c:v>
                </c:pt>
                <c:pt idx="372">
                  <c:v>-0.25625700000000001</c:v>
                </c:pt>
                <c:pt idx="373">
                  <c:v>-0.32277899999999998</c:v>
                </c:pt>
                <c:pt idx="374">
                  <c:v>-0.40497899999999998</c:v>
                </c:pt>
                <c:pt idx="375">
                  <c:v>-0.50326400000000004</c:v>
                </c:pt>
                <c:pt idx="376">
                  <c:v>-0.60524199999999995</c:v>
                </c:pt>
                <c:pt idx="377">
                  <c:v>-0.61077999999999999</c:v>
                </c:pt>
                <c:pt idx="378">
                  <c:v>-0.61469399999999996</c:v>
                </c:pt>
                <c:pt idx="379">
                  <c:v>-0.45811200000000002</c:v>
                </c:pt>
                <c:pt idx="380">
                  <c:v>-0.35374</c:v>
                </c:pt>
                <c:pt idx="381">
                  <c:v>-0.28592200000000001</c:v>
                </c:pt>
                <c:pt idx="382">
                  <c:v>-0.276509</c:v>
                </c:pt>
                <c:pt idx="383">
                  <c:v>-0.32448199999999999</c:v>
                </c:pt>
                <c:pt idx="384">
                  <c:v>-0.38888800000000001</c:v>
                </c:pt>
                <c:pt idx="385">
                  <c:v>-0.46211600000000003</c:v>
                </c:pt>
                <c:pt idx="386">
                  <c:v>-0.55755999999999994</c:v>
                </c:pt>
                <c:pt idx="387">
                  <c:v>-0.67796500000000004</c:v>
                </c:pt>
                <c:pt idx="388">
                  <c:v>-0.76014199999999998</c:v>
                </c:pt>
                <c:pt idx="389">
                  <c:v>-0.65150200000000003</c:v>
                </c:pt>
                <c:pt idx="390">
                  <c:v>-0.58488499999999999</c:v>
                </c:pt>
                <c:pt idx="391">
                  <c:v>-0.53495499999999996</c:v>
                </c:pt>
                <c:pt idx="392">
                  <c:v>-0.45629399999999998</c:v>
                </c:pt>
                <c:pt idx="393">
                  <c:v>-0.40546399999999999</c:v>
                </c:pt>
                <c:pt idx="394">
                  <c:v>-0.38525900000000002</c:v>
                </c:pt>
                <c:pt idx="395">
                  <c:v>-0.408945</c:v>
                </c:pt>
                <c:pt idx="396">
                  <c:v>-0.47098099999999998</c:v>
                </c:pt>
                <c:pt idx="397">
                  <c:v>-0.55167500000000003</c:v>
                </c:pt>
                <c:pt idx="398">
                  <c:v>-0.63675099999999996</c:v>
                </c:pt>
                <c:pt idx="399">
                  <c:v>-0.58826599999999996</c:v>
                </c:pt>
                <c:pt idx="400">
                  <c:v>-0.44577099999999997</c:v>
                </c:pt>
                <c:pt idx="401">
                  <c:v>-0.264206</c:v>
                </c:pt>
                <c:pt idx="402">
                  <c:v>-0.14130200000000001</c:v>
                </c:pt>
                <c:pt idx="403">
                  <c:v>-8.9621000000000006E-2</c:v>
                </c:pt>
                <c:pt idx="404">
                  <c:v>-4.8570000000000002E-2</c:v>
                </c:pt>
                <c:pt idx="405">
                  <c:v>-7.5114E-2</c:v>
                </c:pt>
                <c:pt idx="406">
                  <c:v>-0.126974</c:v>
                </c:pt>
                <c:pt idx="407">
                  <c:v>-0.19048899999999999</c:v>
                </c:pt>
                <c:pt idx="408">
                  <c:v>-0.27064199999999999</c:v>
                </c:pt>
                <c:pt idx="409">
                  <c:v>-0.34665200000000002</c:v>
                </c:pt>
                <c:pt idx="410">
                  <c:v>-0.422041</c:v>
                </c:pt>
                <c:pt idx="411">
                  <c:v>-0.47198600000000002</c:v>
                </c:pt>
                <c:pt idx="412">
                  <c:v>-0.41279700000000003</c:v>
                </c:pt>
                <c:pt idx="413">
                  <c:v>-0.32546799999999998</c:v>
                </c:pt>
                <c:pt idx="414">
                  <c:v>-0.25601499999999999</c:v>
                </c:pt>
                <c:pt idx="415">
                  <c:v>0</c:v>
                </c:pt>
                <c:pt idx="41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F12-4CAB-BAFB-7E5293A94B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32560"/>
        <c:axId val="685237152"/>
      </c:scatterChart>
      <c:valAx>
        <c:axId val="685232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85237152"/>
        <c:crosses val="autoZero"/>
        <c:crossBetween val="midCat"/>
      </c:valAx>
      <c:valAx>
        <c:axId val="685237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85232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'5-osa-planar-rez-15'!$I$4:$I$290</c:f>
              <c:numCache>
                <c:formatCode>General</c:formatCode>
                <c:ptCount val="287"/>
                <c:pt idx="205">
                  <c:v>1.068578</c:v>
                </c:pt>
                <c:pt idx="206">
                  <c:v>1.012076</c:v>
                </c:pt>
                <c:pt idx="207">
                  <c:v>0.99534400000000001</c:v>
                </c:pt>
                <c:pt idx="208">
                  <c:v>0.96214200000000005</c:v>
                </c:pt>
                <c:pt idx="209">
                  <c:v>1.085467</c:v>
                </c:pt>
                <c:pt idx="210">
                  <c:v>1.2294229999999999</c:v>
                </c:pt>
                <c:pt idx="211">
                  <c:v>1.3430200000000001</c:v>
                </c:pt>
                <c:pt idx="212">
                  <c:v>1.415125</c:v>
                </c:pt>
                <c:pt idx="213">
                  <c:v>1.386976</c:v>
                </c:pt>
                <c:pt idx="214">
                  <c:v>1.3322320000000001</c:v>
                </c:pt>
                <c:pt idx="215">
                  <c:v>1.2511350000000001</c:v>
                </c:pt>
                <c:pt idx="216">
                  <c:v>1.150623</c:v>
                </c:pt>
                <c:pt idx="217">
                  <c:v>1.0550949999999999</c:v>
                </c:pt>
                <c:pt idx="218">
                  <c:v>1.0950549999999999</c:v>
                </c:pt>
                <c:pt idx="219">
                  <c:v>1.2140070000000001</c:v>
                </c:pt>
                <c:pt idx="220">
                  <c:v>1.252143</c:v>
                </c:pt>
                <c:pt idx="221">
                  <c:v>1.4095420000000001</c:v>
                </c:pt>
                <c:pt idx="222">
                  <c:v>1.5098480000000001</c:v>
                </c:pt>
                <c:pt idx="223">
                  <c:v>1.5578719999999999</c:v>
                </c:pt>
                <c:pt idx="224">
                  <c:v>1.5536030000000001</c:v>
                </c:pt>
                <c:pt idx="225">
                  <c:v>1.50041</c:v>
                </c:pt>
                <c:pt idx="226">
                  <c:v>1.406779</c:v>
                </c:pt>
                <c:pt idx="227">
                  <c:v>1.297615</c:v>
                </c:pt>
                <c:pt idx="228">
                  <c:v>1.172798</c:v>
                </c:pt>
                <c:pt idx="229">
                  <c:v>1.0510949999999999</c:v>
                </c:pt>
                <c:pt idx="230">
                  <c:v>1.0897619999999999</c:v>
                </c:pt>
                <c:pt idx="231">
                  <c:v>1.2843549999999999</c:v>
                </c:pt>
                <c:pt idx="232">
                  <c:v>1.411565</c:v>
                </c:pt>
                <c:pt idx="233">
                  <c:v>1.4555769999999999</c:v>
                </c:pt>
                <c:pt idx="234">
                  <c:v>1.572017</c:v>
                </c:pt>
                <c:pt idx="235">
                  <c:v>1.634706</c:v>
                </c:pt>
                <c:pt idx="236">
                  <c:v>1.6426510000000001</c:v>
                </c:pt>
                <c:pt idx="237">
                  <c:v>1.579005</c:v>
                </c:pt>
                <c:pt idx="238">
                  <c:v>1.481309</c:v>
                </c:pt>
                <c:pt idx="239">
                  <c:v>1.360538</c:v>
                </c:pt>
                <c:pt idx="240">
                  <c:v>1.3192729999999999</c:v>
                </c:pt>
                <c:pt idx="241">
                  <c:v>1.412873</c:v>
                </c:pt>
                <c:pt idx="242">
                  <c:v>1.558208</c:v>
                </c:pt>
                <c:pt idx="243">
                  <c:v>1.694955</c:v>
                </c:pt>
                <c:pt idx="244">
                  <c:v>1.7663260000000001</c:v>
                </c:pt>
                <c:pt idx="245">
                  <c:v>1.793679</c:v>
                </c:pt>
                <c:pt idx="246">
                  <c:v>1.8038639999999999</c:v>
                </c:pt>
                <c:pt idx="247">
                  <c:v>1.810354</c:v>
                </c:pt>
                <c:pt idx="248">
                  <c:v>1.7726420000000001</c:v>
                </c:pt>
                <c:pt idx="249">
                  <c:v>1.6854819999999999</c:v>
                </c:pt>
                <c:pt idx="250">
                  <c:v>1.563901</c:v>
                </c:pt>
                <c:pt idx="251">
                  <c:v>1.4093690000000001</c:v>
                </c:pt>
                <c:pt idx="252">
                  <c:v>1.263023</c:v>
                </c:pt>
                <c:pt idx="253">
                  <c:v>1.2772539999999999</c:v>
                </c:pt>
                <c:pt idx="254">
                  <c:v>1.387038</c:v>
                </c:pt>
                <c:pt idx="255">
                  <c:v>1.4730719999999999</c:v>
                </c:pt>
                <c:pt idx="256">
                  <c:v>1.539927</c:v>
                </c:pt>
                <c:pt idx="257">
                  <c:v>1.5796760000000001</c:v>
                </c:pt>
                <c:pt idx="258">
                  <c:v>1.5568900000000001</c:v>
                </c:pt>
                <c:pt idx="259">
                  <c:v>1.5477810000000001</c:v>
                </c:pt>
                <c:pt idx="260">
                  <c:v>1.483606</c:v>
                </c:pt>
                <c:pt idx="261">
                  <c:v>1.396849</c:v>
                </c:pt>
                <c:pt idx="262">
                  <c:v>1.3097319999999999</c:v>
                </c:pt>
                <c:pt idx="263">
                  <c:v>1.201803</c:v>
                </c:pt>
                <c:pt idx="264">
                  <c:v>1.119032</c:v>
                </c:pt>
                <c:pt idx="265">
                  <c:v>1.216502</c:v>
                </c:pt>
                <c:pt idx="266">
                  <c:v>1.3690850000000001</c:v>
                </c:pt>
                <c:pt idx="267">
                  <c:v>1.4716089999999999</c:v>
                </c:pt>
                <c:pt idx="268">
                  <c:v>1.5476270000000001</c:v>
                </c:pt>
                <c:pt idx="269">
                  <c:v>1.554074</c:v>
                </c:pt>
                <c:pt idx="270">
                  <c:v>1.47394</c:v>
                </c:pt>
                <c:pt idx="271">
                  <c:v>1.4090689999999999</c:v>
                </c:pt>
                <c:pt idx="272">
                  <c:v>1.3812819999999999</c:v>
                </c:pt>
                <c:pt idx="273">
                  <c:v>1.286513</c:v>
                </c:pt>
                <c:pt idx="274">
                  <c:v>1.1859919999999999</c:v>
                </c:pt>
                <c:pt idx="275">
                  <c:v>1.0766739999999999</c:v>
                </c:pt>
                <c:pt idx="276">
                  <c:v>1.0082549999999999</c:v>
                </c:pt>
                <c:pt idx="277">
                  <c:v>1.0476510000000001</c:v>
                </c:pt>
                <c:pt idx="278">
                  <c:v>1.1757439999999999</c:v>
                </c:pt>
                <c:pt idx="279">
                  <c:v>1.285439</c:v>
                </c:pt>
                <c:pt idx="280">
                  <c:v>1.3353139999999999</c:v>
                </c:pt>
                <c:pt idx="281">
                  <c:v>1.356997</c:v>
                </c:pt>
                <c:pt idx="282">
                  <c:v>1.3419410000000001</c:v>
                </c:pt>
                <c:pt idx="283">
                  <c:v>1.289167</c:v>
                </c:pt>
                <c:pt idx="284">
                  <c:v>1.23014</c:v>
                </c:pt>
                <c:pt idx="285">
                  <c:v>1.203101</c:v>
                </c:pt>
                <c:pt idx="286">
                  <c:v>1.073555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13-4DDF-B61C-F7C7EC639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2105552"/>
        <c:axId val="712104240"/>
      </c:lineChart>
      <c:catAx>
        <c:axId val="71210555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104240"/>
        <c:crosses val="autoZero"/>
        <c:auto val="1"/>
        <c:lblAlgn val="ctr"/>
        <c:lblOffset val="100"/>
        <c:noMultiLvlLbl val="0"/>
      </c:catAx>
      <c:valAx>
        <c:axId val="71210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105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'5-osa-planar-rez-0'!$B$4:$B$427</c:f>
              <c:numCache>
                <c:formatCode>General</c:formatCode>
                <c:ptCount val="424"/>
                <c:pt idx="0">
                  <c:v>-1.196707</c:v>
                </c:pt>
                <c:pt idx="1">
                  <c:v>-1.2943750000000001</c:v>
                </c:pt>
                <c:pt idx="2">
                  <c:v>-1.3848009999999999</c:v>
                </c:pt>
                <c:pt idx="3">
                  <c:v>-1.2846029999999999</c:v>
                </c:pt>
                <c:pt idx="4">
                  <c:v>-1.1256870000000001</c:v>
                </c:pt>
                <c:pt idx="5">
                  <c:v>-1.000424</c:v>
                </c:pt>
                <c:pt idx="6">
                  <c:v>-0.90574699999999997</c:v>
                </c:pt>
                <c:pt idx="7">
                  <c:v>-0.86669300000000005</c:v>
                </c:pt>
                <c:pt idx="8">
                  <c:v>-0.89923600000000004</c:v>
                </c:pt>
                <c:pt idx="9">
                  <c:v>-0.95596199999999998</c:v>
                </c:pt>
                <c:pt idx="10">
                  <c:v>-1.0288900000000001</c:v>
                </c:pt>
                <c:pt idx="11">
                  <c:v>-1.0521659999999999</c:v>
                </c:pt>
                <c:pt idx="12">
                  <c:v>-1.1247259999999999</c:v>
                </c:pt>
                <c:pt idx="13">
                  <c:v>-1.2022120000000001</c:v>
                </c:pt>
                <c:pt idx="14">
                  <c:v>-1.0428839999999999</c:v>
                </c:pt>
                <c:pt idx="15">
                  <c:v>-0.89176999999999995</c:v>
                </c:pt>
                <c:pt idx="16">
                  <c:v>-0.77202000000000004</c:v>
                </c:pt>
                <c:pt idx="17">
                  <c:v>-0.69273200000000001</c:v>
                </c:pt>
                <c:pt idx="18">
                  <c:v>-0.66130599999999995</c:v>
                </c:pt>
                <c:pt idx="19">
                  <c:v>-0.68461899999999998</c:v>
                </c:pt>
                <c:pt idx="20">
                  <c:v>-0.74473599999999995</c:v>
                </c:pt>
                <c:pt idx="21">
                  <c:v>-0.83330499999999996</c:v>
                </c:pt>
                <c:pt idx="22">
                  <c:v>-0.94594100000000003</c:v>
                </c:pt>
                <c:pt idx="23">
                  <c:v>-0.99812299999999998</c:v>
                </c:pt>
                <c:pt idx="24">
                  <c:v>-0.92247000000000001</c:v>
                </c:pt>
                <c:pt idx="25">
                  <c:v>-0.84237200000000001</c:v>
                </c:pt>
                <c:pt idx="26">
                  <c:v>-0.71797299999999997</c:v>
                </c:pt>
                <c:pt idx="27">
                  <c:v>-0.62230600000000003</c:v>
                </c:pt>
                <c:pt idx="28">
                  <c:v>-0.54779100000000003</c:v>
                </c:pt>
                <c:pt idx="29">
                  <c:v>-0.50738099999999997</c:v>
                </c:pt>
                <c:pt idx="30">
                  <c:v>-0.50787400000000005</c:v>
                </c:pt>
                <c:pt idx="31">
                  <c:v>-0.576627</c:v>
                </c:pt>
                <c:pt idx="32">
                  <c:v>-0.67176999999999998</c:v>
                </c:pt>
                <c:pt idx="33">
                  <c:v>-0.79363799999999995</c:v>
                </c:pt>
                <c:pt idx="34">
                  <c:v>-0.93003800000000003</c:v>
                </c:pt>
                <c:pt idx="35">
                  <c:v>-1.0183979999999999</c:v>
                </c:pt>
                <c:pt idx="36">
                  <c:v>-0.90208100000000002</c:v>
                </c:pt>
                <c:pt idx="37">
                  <c:v>-0.82728800000000002</c:v>
                </c:pt>
                <c:pt idx="38">
                  <c:v>-0.799427</c:v>
                </c:pt>
                <c:pt idx="39">
                  <c:v>-0.725159</c:v>
                </c:pt>
                <c:pt idx="40">
                  <c:v>-0.67652999999999996</c:v>
                </c:pt>
                <c:pt idx="41">
                  <c:v>-0.69407099999999999</c:v>
                </c:pt>
                <c:pt idx="42">
                  <c:v>-0.76583400000000001</c:v>
                </c:pt>
                <c:pt idx="43">
                  <c:v>-0.85314699999999999</c:v>
                </c:pt>
                <c:pt idx="44">
                  <c:v>-0.97881399999999996</c:v>
                </c:pt>
                <c:pt idx="45">
                  <c:v>-1.1143810000000001</c:v>
                </c:pt>
                <c:pt idx="46">
                  <c:v>-1.246124</c:v>
                </c:pt>
                <c:pt idx="47">
                  <c:v>-1.239757</c:v>
                </c:pt>
                <c:pt idx="48">
                  <c:v>-1.1408879999999999</c:v>
                </c:pt>
                <c:pt idx="49">
                  <c:v>-1.057237</c:v>
                </c:pt>
                <c:pt idx="50">
                  <c:v>-1.020257</c:v>
                </c:pt>
                <c:pt idx="51">
                  <c:v>-1.019171</c:v>
                </c:pt>
                <c:pt idx="52">
                  <c:v>-1.04311</c:v>
                </c:pt>
                <c:pt idx="53">
                  <c:v>-1.087809</c:v>
                </c:pt>
                <c:pt idx="54">
                  <c:v>-1.1574199999999999</c:v>
                </c:pt>
                <c:pt idx="55">
                  <c:v>-1.2389810000000001</c:v>
                </c:pt>
                <c:pt idx="56">
                  <c:v>-1.223403</c:v>
                </c:pt>
                <c:pt idx="57">
                  <c:v>-1.05558</c:v>
                </c:pt>
                <c:pt idx="58">
                  <c:v>-0.90842299999999998</c:v>
                </c:pt>
                <c:pt idx="59">
                  <c:v>-0.79011799999999999</c:v>
                </c:pt>
                <c:pt idx="60">
                  <c:v>-0.69281800000000004</c:v>
                </c:pt>
                <c:pt idx="61">
                  <c:v>-0.65283599999999997</c:v>
                </c:pt>
                <c:pt idx="62">
                  <c:v>-0.67326699999999995</c:v>
                </c:pt>
                <c:pt idx="63">
                  <c:v>-0.74879600000000002</c:v>
                </c:pt>
                <c:pt idx="64">
                  <c:v>-0.76866100000000004</c:v>
                </c:pt>
                <c:pt idx="65">
                  <c:v>-0.84148000000000001</c:v>
                </c:pt>
                <c:pt idx="66">
                  <c:v>-0.98006000000000004</c:v>
                </c:pt>
                <c:pt idx="67">
                  <c:v>-1.129162</c:v>
                </c:pt>
                <c:pt idx="68">
                  <c:v>-1.202448</c:v>
                </c:pt>
                <c:pt idx="69">
                  <c:v>-1.0981449999999999</c:v>
                </c:pt>
                <c:pt idx="70">
                  <c:v>-1.001163</c:v>
                </c:pt>
                <c:pt idx="71">
                  <c:v>-0.91600499999999996</c:v>
                </c:pt>
                <c:pt idx="72">
                  <c:v>-0.86169799999999996</c:v>
                </c:pt>
                <c:pt idx="73">
                  <c:v>-0.859545</c:v>
                </c:pt>
                <c:pt idx="74">
                  <c:v>-0.90109499999999998</c:v>
                </c:pt>
                <c:pt idx="75">
                  <c:v>-0.96497599999999994</c:v>
                </c:pt>
                <c:pt idx="76">
                  <c:v>-1.026349</c:v>
                </c:pt>
                <c:pt idx="77">
                  <c:v>-0.97628999999999999</c:v>
                </c:pt>
                <c:pt idx="78">
                  <c:v>-0.91685799999999995</c:v>
                </c:pt>
                <c:pt idx="79">
                  <c:v>-0.72486899999999999</c:v>
                </c:pt>
                <c:pt idx="80">
                  <c:v>-0.55391400000000002</c:v>
                </c:pt>
                <c:pt idx="81">
                  <c:v>-0.42121999999999998</c:v>
                </c:pt>
                <c:pt idx="82">
                  <c:v>-0.32598700000000003</c:v>
                </c:pt>
                <c:pt idx="83">
                  <c:v>-0.28672799999999998</c:v>
                </c:pt>
                <c:pt idx="84">
                  <c:v>-0.31624099999999999</c:v>
                </c:pt>
                <c:pt idx="85">
                  <c:v>-0.39586199999999999</c:v>
                </c:pt>
                <c:pt idx="86">
                  <c:v>-0.491089</c:v>
                </c:pt>
                <c:pt idx="87">
                  <c:v>-0.60261500000000001</c:v>
                </c:pt>
                <c:pt idx="88">
                  <c:v>-0.72208700000000003</c:v>
                </c:pt>
                <c:pt idx="89">
                  <c:v>-0.70375699999999997</c:v>
                </c:pt>
                <c:pt idx="90">
                  <c:v>-0.59732499999999999</c:v>
                </c:pt>
                <c:pt idx="91">
                  <c:v>-0.55172399999999999</c:v>
                </c:pt>
                <c:pt idx="92">
                  <c:v>-0.41970000000000002</c:v>
                </c:pt>
                <c:pt idx="93">
                  <c:v>-0.33032699999999998</c:v>
                </c:pt>
                <c:pt idx="94">
                  <c:v>-0.28533700000000001</c:v>
                </c:pt>
                <c:pt idx="95">
                  <c:v>-0.330652</c:v>
                </c:pt>
                <c:pt idx="96">
                  <c:v>-0.41639399999999999</c:v>
                </c:pt>
                <c:pt idx="97">
                  <c:v>-0.52080800000000005</c:v>
                </c:pt>
                <c:pt idx="98">
                  <c:v>-0.64120900000000003</c:v>
                </c:pt>
                <c:pt idx="99">
                  <c:v>-0.76656599999999997</c:v>
                </c:pt>
                <c:pt idx="100">
                  <c:v>-0.83882199999999996</c:v>
                </c:pt>
                <c:pt idx="101">
                  <c:v>-0.69655800000000001</c:v>
                </c:pt>
                <c:pt idx="102">
                  <c:v>-0.56747700000000001</c:v>
                </c:pt>
                <c:pt idx="103">
                  <c:v>-0.49264200000000002</c:v>
                </c:pt>
                <c:pt idx="104">
                  <c:v>-0.48811199999999999</c:v>
                </c:pt>
                <c:pt idx="105">
                  <c:v>-0.45636700000000002</c:v>
                </c:pt>
                <c:pt idx="106">
                  <c:v>-0.45157900000000001</c:v>
                </c:pt>
                <c:pt idx="107">
                  <c:v>-0.47343499999999999</c:v>
                </c:pt>
                <c:pt idx="108">
                  <c:v>-0.51580199999999998</c:v>
                </c:pt>
                <c:pt idx="109">
                  <c:v>-0.54070300000000004</c:v>
                </c:pt>
                <c:pt idx="110">
                  <c:v>-0.363815</c:v>
                </c:pt>
                <c:pt idx="111">
                  <c:v>-0.19020000000000001</c:v>
                </c:pt>
                <c:pt idx="112">
                  <c:v>-2.8184000000000001E-2</c:v>
                </c:pt>
                <c:pt idx="113">
                  <c:v>8.4224999999999994E-2</c:v>
                </c:pt>
                <c:pt idx="114">
                  <c:v>0.15712899999999999</c:v>
                </c:pt>
                <c:pt idx="115">
                  <c:v>0.17482900000000001</c:v>
                </c:pt>
                <c:pt idx="116">
                  <c:v>0.12826599999999999</c:v>
                </c:pt>
                <c:pt idx="117">
                  <c:v>0.108624</c:v>
                </c:pt>
                <c:pt idx="118">
                  <c:v>2.2550000000000001E-2</c:v>
                </c:pt>
                <c:pt idx="119">
                  <c:v>-9.5015000000000002E-2</c:v>
                </c:pt>
                <c:pt idx="120">
                  <c:v>-0.21376800000000001</c:v>
                </c:pt>
                <c:pt idx="121">
                  <c:v>-0.34046100000000001</c:v>
                </c:pt>
                <c:pt idx="122">
                  <c:v>-0.44019200000000003</c:v>
                </c:pt>
                <c:pt idx="123">
                  <c:v>-0.36929699999999999</c:v>
                </c:pt>
                <c:pt idx="124">
                  <c:v>-0.277138</c:v>
                </c:pt>
                <c:pt idx="125">
                  <c:v>-0.209537</c:v>
                </c:pt>
                <c:pt idx="126">
                  <c:v>-0.17713300000000001</c:v>
                </c:pt>
                <c:pt idx="127">
                  <c:v>-0.19988500000000001</c:v>
                </c:pt>
                <c:pt idx="128">
                  <c:v>-0.26171899999999998</c:v>
                </c:pt>
                <c:pt idx="129">
                  <c:v>-0.34366200000000002</c:v>
                </c:pt>
                <c:pt idx="130">
                  <c:v>-0.38342300000000001</c:v>
                </c:pt>
                <c:pt idx="131">
                  <c:v>-0.436417</c:v>
                </c:pt>
                <c:pt idx="132">
                  <c:v>-0.53756199999999998</c:v>
                </c:pt>
                <c:pt idx="133">
                  <c:v>-0.61366600000000004</c:v>
                </c:pt>
                <c:pt idx="134">
                  <c:v>-0.47537699999999999</c:v>
                </c:pt>
                <c:pt idx="135">
                  <c:v>-0.36682999999999999</c:v>
                </c:pt>
                <c:pt idx="136">
                  <c:v>-0.27787400000000001</c:v>
                </c:pt>
                <c:pt idx="137">
                  <c:v>-0.227322</c:v>
                </c:pt>
                <c:pt idx="138">
                  <c:v>-0.26433400000000001</c:v>
                </c:pt>
                <c:pt idx="139">
                  <c:v>-0.34737899999999999</c:v>
                </c:pt>
                <c:pt idx="140">
                  <c:v>-0.46026099999999998</c:v>
                </c:pt>
                <c:pt idx="141">
                  <c:v>-0.58836699999999997</c:v>
                </c:pt>
                <c:pt idx="142">
                  <c:v>-0.71962300000000001</c:v>
                </c:pt>
                <c:pt idx="143">
                  <c:v>-0.81552500000000006</c:v>
                </c:pt>
                <c:pt idx="144">
                  <c:v>-0.86243499999999995</c:v>
                </c:pt>
                <c:pt idx="145">
                  <c:v>-0.87947600000000004</c:v>
                </c:pt>
                <c:pt idx="146">
                  <c:v>-0.80413800000000002</c:v>
                </c:pt>
                <c:pt idx="147">
                  <c:v>-0.74778999999999995</c:v>
                </c:pt>
                <c:pt idx="148">
                  <c:v>-0.72991300000000003</c:v>
                </c:pt>
                <c:pt idx="149">
                  <c:v>-0.73702999999999996</c:v>
                </c:pt>
                <c:pt idx="150">
                  <c:v>-0.78915999999999997</c:v>
                </c:pt>
                <c:pt idx="151">
                  <c:v>-0.87424299999999999</c:v>
                </c:pt>
                <c:pt idx="152">
                  <c:v>-0.95902500000000002</c:v>
                </c:pt>
                <c:pt idx="153">
                  <c:v>-1.0119899999999999</c:v>
                </c:pt>
                <c:pt idx="154">
                  <c:v>-0.77299300000000004</c:v>
                </c:pt>
                <c:pt idx="155">
                  <c:v>-0.56269400000000003</c:v>
                </c:pt>
                <c:pt idx="156">
                  <c:v>-0.41866700000000001</c:v>
                </c:pt>
                <c:pt idx="157">
                  <c:v>-0.40518199999999999</c:v>
                </c:pt>
                <c:pt idx="158">
                  <c:v>-0.30247299999999999</c:v>
                </c:pt>
                <c:pt idx="159">
                  <c:v>-0.25123299999999998</c:v>
                </c:pt>
                <c:pt idx="160">
                  <c:v>-0.26915299999999998</c:v>
                </c:pt>
                <c:pt idx="161">
                  <c:v>-0.32514399999999999</c:v>
                </c:pt>
                <c:pt idx="162">
                  <c:v>-0.405366</c:v>
                </c:pt>
                <c:pt idx="163">
                  <c:v>-0.49751899999999999</c:v>
                </c:pt>
                <c:pt idx="164">
                  <c:v>-0.59400299999999995</c:v>
                </c:pt>
                <c:pt idx="165">
                  <c:v>-0.65557299999999996</c:v>
                </c:pt>
                <c:pt idx="166">
                  <c:v>-0.56296100000000004</c:v>
                </c:pt>
                <c:pt idx="167">
                  <c:v>-0.43779400000000002</c:v>
                </c:pt>
                <c:pt idx="168">
                  <c:v>-0.33559600000000001</c:v>
                </c:pt>
                <c:pt idx="169">
                  <c:v>-0.256573</c:v>
                </c:pt>
                <c:pt idx="170">
                  <c:v>-0.26096999999999998</c:v>
                </c:pt>
                <c:pt idx="171">
                  <c:v>-0.28453099999999998</c:v>
                </c:pt>
                <c:pt idx="172">
                  <c:v>-0.35265800000000003</c:v>
                </c:pt>
                <c:pt idx="173">
                  <c:v>-0.43398799999999998</c:v>
                </c:pt>
                <c:pt idx="174">
                  <c:v>-0.538049</c:v>
                </c:pt>
                <c:pt idx="175">
                  <c:v>-0.64337900000000003</c:v>
                </c:pt>
                <c:pt idx="176">
                  <c:v>-0.69620800000000005</c:v>
                </c:pt>
                <c:pt idx="177">
                  <c:v>-0.52795400000000003</c:v>
                </c:pt>
                <c:pt idx="178">
                  <c:v>-0.37552600000000003</c:v>
                </c:pt>
                <c:pt idx="179">
                  <c:v>-0.25587700000000002</c:v>
                </c:pt>
                <c:pt idx="180">
                  <c:v>-0.172823</c:v>
                </c:pt>
                <c:pt idx="181">
                  <c:v>-0.14924499999999999</c:v>
                </c:pt>
                <c:pt idx="182">
                  <c:v>-0.18208299999999999</c:v>
                </c:pt>
                <c:pt idx="183">
                  <c:v>-0.21451500000000001</c:v>
                </c:pt>
                <c:pt idx="184">
                  <c:v>-0.26313799999999998</c:v>
                </c:pt>
                <c:pt idx="185">
                  <c:v>-0.36358200000000002</c:v>
                </c:pt>
                <c:pt idx="186">
                  <c:v>-0.479182</c:v>
                </c:pt>
                <c:pt idx="187">
                  <c:v>-0.56191500000000005</c:v>
                </c:pt>
                <c:pt idx="188">
                  <c:v>-0.51422000000000001</c:v>
                </c:pt>
                <c:pt idx="189">
                  <c:v>-0.35782900000000001</c:v>
                </c:pt>
                <c:pt idx="190">
                  <c:v>-0.239566</c:v>
                </c:pt>
                <c:pt idx="191">
                  <c:v>-0.14116699999999999</c:v>
                </c:pt>
                <c:pt idx="192">
                  <c:v>-0.107054</c:v>
                </c:pt>
                <c:pt idx="193">
                  <c:v>-0.13006599999999999</c:v>
                </c:pt>
                <c:pt idx="194">
                  <c:v>-0.18751599999999999</c:v>
                </c:pt>
                <c:pt idx="195">
                  <c:v>-0.25970100000000002</c:v>
                </c:pt>
                <c:pt idx="196">
                  <c:v>-0.32421299999999997</c:v>
                </c:pt>
                <c:pt idx="197">
                  <c:v>-0.36003299999999999</c:v>
                </c:pt>
                <c:pt idx="198">
                  <c:v>-0.291682</c:v>
                </c:pt>
                <c:pt idx="199">
                  <c:v>-0.104092</c:v>
                </c:pt>
                <c:pt idx="200">
                  <c:v>5.3259000000000001E-2</c:v>
                </c:pt>
                <c:pt idx="201">
                  <c:v>0.17943999999999999</c:v>
                </c:pt>
                <c:pt idx="202">
                  <c:v>0.25866299999999998</c:v>
                </c:pt>
                <c:pt idx="203">
                  <c:v>0.27766000000000002</c:v>
                </c:pt>
                <c:pt idx="204">
                  <c:v>0.24343799999999999</c:v>
                </c:pt>
                <c:pt idx="205">
                  <c:v>0.18512400000000001</c:v>
                </c:pt>
                <c:pt idx="206">
                  <c:v>0.105133</c:v>
                </c:pt>
                <c:pt idx="207">
                  <c:v>-1.0403000000000001E-2</c:v>
                </c:pt>
                <c:pt idx="208">
                  <c:v>-0.114148</c:v>
                </c:pt>
                <c:pt idx="209">
                  <c:v>2.0599999999999999E-4</c:v>
                </c:pt>
                <c:pt idx="210">
                  <c:v>1.494E-2</c:v>
                </c:pt>
                <c:pt idx="211">
                  <c:v>0.15468000000000001</c:v>
                </c:pt>
                <c:pt idx="212">
                  <c:v>0.269729</c:v>
                </c:pt>
                <c:pt idx="213">
                  <c:v>0.35472799999999999</c:v>
                </c:pt>
                <c:pt idx="214">
                  <c:v>0.40183999999999997</c:v>
                </c:pt>
                <c:pt idx="215">
                  <c:v>0.382048</c:v>
                </c:pt>
                <c:pt idx="216">
                  <c:v>0.31417600000000001</c:v>
                </c:pt>
                <c:pt idx="217">
                  <c:v>0.225462</c:v>
                </c:pt>
                <c:pt idx="218">
                  <c:v>0.10828599999999999</c:v>
                </c:pt>
                <c:pt idx="219">
                  <c:v>-2.9519E-2</c:v>
                </c:pt>
                <c:pt idx="220">
                  <c:v>-0.17643200000000001</c:v>
                </c:pt>
                <c:pt idx="221">
                  <c:v>-0.14940000000000001</c:v>
                </c:pt>
                <c:pt idx="222">
                  <c:v>-4.3229999999999998E-2</c:v>
                </c:pt>
                <c:pt idx="223">
                  <c:v>-3.3321000000000003E-2</c:v>
                </c:pt>
                <c:pt idx="224">
                  <c:v>3.3746999999999999E-2</c:v>
                </c:pt>
                <c:pt idx="225">
                  <c:v>8.9738999999999999E-2</c:v>
                </c:pt>
                <c:pt idx="226">
                  <c:v>9.8022999999999999E-2</c:v>
                </c:pt>
                <c:pt idx="227">
                  <c:v>6.7929000000000003E-2</c:v>
                </c:pt>
                <c:pt idx="228">
                  <c:v>1.984E-2</c:v>
                </c:pt>
                <c:pt idx="229">
                  <c:v>-4.5520999999999999E-2</c:v>
                </c:pt>
                <c:pt idx="230">
                  <c:v>-0.124212</c:v>
                </c:pt>
                <c:pt idx="231">
                  <c:v>-3.091E-3</c:v>
                </c:pt>
                <c:pt idx="232">
                  <c:v>0.12001299999999999</c:v>
                </c:pt>
                <c:pt idx="233">
                  <c:v>0.22978999999999999</c:v>
                </c:pt>
                <c:pt idx="234">
                  <c:v>0.32969700000000002</c:v>
                </c:pt>
                <c:pt idx="235">
                  <c:v>0.42153099999999999</c:v>
                </c:pt>
                <c:pt idx="236">
                  <c:v>0.43156</c:v>
                </c:pt>
                <c:pt idx="237">
                  <c:v>0.44852199999999998</c:v>
                </c:pt>
                <c:pt idx="238">
                  <c:v>0.41009600000000002</c:v>
                </c:pt>
                <c:pt idx="239">
                  <c:v>0.34134799999999998</c:v>
                </c:pt>
                <c:pt idx="240">
                  <c:v>0.25859399999999999</c:v>
                </c:pt>
                <c:pt idx="241">
                  <c:v>0.16514400000000001</c:v>
                </c:pt>
                <c:pt idx="242">
                  <c:v>0.25907799999999997</c:v>
                </c:pt>
                <c:pt idx="243">
                  <c:v>0.42587000000000003</c:v>
                </c:pt>
                <c:pt idx="244">
                  <c:v>0.55609399999999998</c:v>
                </c:pt>
                <c:pt idx="245">
                  <c:v>0.66220299999999999</c:v>
                </c:pt>
                <c:pt idx="246">
                  <c:v>0.72472400000000003</c:v>
                </c:pt>
                <c:pt idx="247">
                  <c:v>0.68908700000000001</c:v>
                </c:pt>
                <c:pt idx="248">
                  <c:v>0.61798500000000001</c:v>
                </c:pt>
                <c:pt idx="249">
                  <c:v>0.57103400000000004</c:v>
                </c:pt>
                <c:pt idx="250">
                  <c:v>0.541574</c:v>
                </c:pt>
                <c:pt idx="251">
                  <c:v>0.44750699999999999</c:v>
                </c:pt>
                <c:pt idx="252">
                  <c:v>0.35322799999999999</c:v>
                </c:pt>
                <c:pt idx="253">
                  <c:v>0.31188399999999999</c:v>
                </c:pt>
                <c:pt idx="254">
                  <c:v>0.41955500000000001</c:v>
                </c:pt>
                <c:pt idx="255">
                  <c:v>0.52722599999999997</c:v>
                </c:pt>
                <c:pt idx="256">
                  <c:v>0.60965100000000005</c:v>
                </c:pt>
                <c:pt idx="257">
                  <c:v>0.66266599999999998</c:v>
                </c:pt>
                <c:pt idx="258">
                  <c:v>0.67872699999999997</c:v>
                </c:pt>
                <c:pt idx="259">
                  <c:v>0.61350300000000002</c:v>
                </c:pt>
                <c:pt idx="260">
                  <c:v>0.53825900000000004</c:v>
                </c:pt>
                <c:pt idx="261">
                  <c:v>0.435554</c:v>
                </c:pt>
                <c:pt idx="262">
                  <c:v>0.34274900000000003</c:v>
                </c:pt>
                <c:pt idx="263">
                  <c:v>0.32730300000000001</c:v>
                </c:pt>
                <c:pt idx="264">
                  <c:v>0.219052</c:v>
                </c:pt>
                <c:pt idx="265">
                  <c:v>0.15639400000000001</c:v>
                </c:pt>
                <c:pt idx="266">
                  <c:v>0.209617</c:v>
                </c:pt>
                <c:pt idx="267">
                  <c:v>0.28793200000000002</c:v>
                </c:pt>
                <c:pt idx="268">
                  <c:v>0.31934899999999999</c:v>
                </c:pt>
                <c:pt idx="269">
                  <c:v>0.32356600000000002</c:v>
                </c:pt>
                <c:pt idx="270">
                  <c:v>0.29720800000000003</c:v>
                </c:pt>
                <c:pt idx="271">
                  <c:v>0.25273000000000001</c:v>
                </c:pt>
                <c:pt idx="272">
                  <c:v>0.18388499999999999</c:v>
                </c:pt>
                <c:pt idx="273">
                  <c:v>9.7201999999999997E-2</c:v>
                </c:pt>
                <c:pt idx="274">
                  <c:v>9.8537E-2</c:v>
                </c:pt>
                <c:pt idx="275">
                  <c:v>0.30201800000000001</c:v>
                </c:pt>
                <c:pt idx="276">
                  <c:v>0.317187</c:v>
                </c:pt>
                <c:pt idx="277">
                  <c:v>0.453434</c:v>
                </c:pt>
                <c:pt idx="278">
                  <c:v>0.54891000000000001</c:v>
                </c:pt>
                <c:pt idx="279">
                  <c:v>0.58390699999999995</c:v>
                </c:pt>
                <c:pt idx="280">
                  <c:v>0.57994599999999996</c:v>
                </c:pt>
                <c:pt idx="281">
                  <c:v>0.54470799999999997</c:v>
                </c:pt>
                <c:pt idx="282">
                  <c:v>0.48355799999999999</c:v>
                </c:pt>
                <c:pt idx="283">
                  <c:v>0.40386300000000003</c:v>
                </c:pt>
                <c:pt idx="284">
                  <c:v>0.297348</c:v>
                </c:pt>
                <c:pt idx="285">
                  <c:v>0.38982699999999998</c:v>
                </c:pt>
                <c:pt idx="286">
                  <c:v>0.57772500000000004</c:v>
                </c:pt>
                <c:pt idx="287">
                  <c:v>0.72221500000000005</c:v>
                </c:pt>
                <c:pt idx="288">
                  <c:v>0.83605099999999999</c:v>
                </c:pt>
                <c:pt idx="289">
                  <c:v>0.86555499999999996</c:v>
                </c:pt>
                <c:pt idx="290">
                  <c:v>0.92205599999999999</c:v>
                </c:pt>
                <c:pt idx="291">
                  <c:v>0.93249599999999999</c:v>
                </c:pt>
                <c:pt idx="292">
                  <c:v>0.88820900000000003</c:v>
                </c:pt>
                <c:pt idx="293">
                  <c:v>0.80677900000000002</c:v>
                </c:pt>
                <c:pt idx="294">
                  <c:v>0.71668200000000004</c:v>
                </c:pt>
                <c:pt idx="295">
                  <c:v>0.61787499999999995</c:v>
                </c:pt>
                <c:pt idx="296">
                  <c:v>0.50594300000000003</c:v>
                </c:pt>
                <c:pt idx="297">
                  <c:v>0.40188699999999999</c:v>
                </c:pt>
                <c:pt idx="298">
                  <c:v>0.45935999999999999</c:v>
                </c:pt>
                <c:pt idx="299">
                  <c:v>0.561755</c:v>
                </c:pt>
                <c:pt idx="300">
                  <c:v>0.62766</c:v>
                </c:pt>
                <c:pt idx="301">
                  <c:v>0.66477600000000003</c:v>
                </c:pt>
                <c:pt idx="302">
                  <c:v>0.64387499999999998</c:v>
                </c:pt>
                <c:pt idx="303">
                  <c:v>0.62910299999999997</c:v>
                </c:pt>
                <c:pt idx="304">
                  <c:v>0.56826200000000004</c:v>
                </c:pt>
                <c:pt idx="305">
                  <c:v>0.50204700000000002</c:v>
                </c:pt>
                <c:pt idx="306">
                  <c:v>0.419657</c:v>
                </c:pt>
                <c:pt idx="307">
                  <c:v>0.32666600000000001</c:v>
                </c:pt>
                <c:pt idx="308">
                  <c:v>0.3281</c:v>
                </c:pt>
                <c:pt idx="309">
                  <c:v>0.45332099999999997</c:v>
                </c:pt>
                <c:pt idx="310">
                  <c:v>0.59432499999999999</c:v>
                </c:pt>
                <c:pt idx="311">
                  <c:v>0.71310899999999999</c:v>
                </c:pt>
                <c:pt idx="312">
                  <c:v>0.76468000000000003</c:v>
                </c:pt>
                <c:pt idx="313">
                  <c:v>0.72702</c:v>
                </c:pt>
                <c:pt idx="314">
                  <c:v>0.67623299999999997</c:v>
                </c:pt>
                <c:pt idx="315">
                  <c:v>0.61189899999999997</c:v>
                </c:pt>
                <c:pt idx="316">
                  <c:v>0.59860899999999995</c:v>
                </c:pt>
                <c:pt idx="317">
                  <c:v>0.51467700000000005</c:v>
                </c:pt>
                <c:pt idx="318">
                  <c:v>0.43142399999999997</c:v>
                </c:pt>
                <c:pt idx="319">
                  <c:v>0.45111600000000002</c:v>
                </c:pt>
                <c:pt idx="320">
                  <c:v>0.59903600000000001</c:v>
                </c:pt>
                <c:pt idx="321">
                  <c:v>0.744869</c:v>
                </c:pt>
                <c:pt idx="322">
                  <c:v>0.829955</c:v>
                </c:pt>
                <c:pt idx="323">
                  <c:v>0.881521</c:v>
                </c:pt>
                <c:pt idx="324">
                  <c:v>0.84019299999999997</c:v>
                </c:pt>
                <c:pt idx="325">
                  <c:v>0.77086699999999997</c:v>
                </c:pt>
                <c:pt idx="326">
                  <c:v>0.680647</c:v>
                </c:pt>
                <c:pt idx="327">
                  <c:v>0.57690799999999998</c:v>
                </c:pt>
                <c:pt idx="328">
                  <c:v>0.47014600000000001</c:v>
                </c:pt>
                <c:pt idx="329">
                  <c:v>0.46339999999999998</c:v>
                </c:pt>
                <c:pt idx="330">
                  <c:v>0.37599100000000002</c:v>
                </c:pt>
                <c:pt idx="331">
                  <c:v>0.42013899999999998</c:v>
                </c:pt>
                <c:pt idx="332">
                  <c:v>0.46753099999999997</c:v>
                </c:pt>
                <c:pt idx="333">
                  <c:v>0.49603900000000001</c:v>
                </c:pt>
                <c:pt idx="334">
                  <c:v>0.50237299999999996</c:v>
                </c:pt>
                <c:pt idx="335">
                  <c:v>0.47592600000000002</c:v>
                </c:pt>
                <c:pt idx="336">
                  <c:v>0.42477300000000001</c:v>
                </c:pt>
                <c:pt idx="337">
                  <c:v>0.35324</c:v>
                </c:pt>
                <c:pt idx="338">
                  <c:v>0.26602500000000001</c:v>
                </c:pt>
                <c:pt idx="339">
                  <c:v>0.18754499999999999</c:v>
                </c:pt>
                <c:pt idx="340">
                  <c:v>0.34575699999999998</c:v>
                </c:pt>
                <c:pt idx="341">
                  <c:v>0.485711</c:v>
                </c:pt>
                <c:pt idx="342">
                  <c:v>0.51729400000000003</c:v>
                </c:pt>
                <c:pt idx="343">
                  <c:v>0.58612799999999998</c:v>
                </c:pt>
                <c:pt idx="344">
                  <c:v>0.66667500000000002</c:v>
                </c:pt>
                <c:pt idx="345">
                  <c:v>0.68872100000000003</c:v>
                </c:pt>
                <c:pt idx="346">
                  <c:v>0.65601200000000004</c:v>
                </c:pt>
                <c:pt idx="347">
                  <c:v>0.60801700000000003</c:v>
                </c:pt>
                <c:pt idx="348">
                  <c:v>0.53994600000000004</c:v>
                </c:pt>
                <c:pt idx="349">
                  <c:v>0.46965499999999999</c:v>
                </c:pt>
                <c:pt idx="350">
                  <c:v>0.48464400000000002</c:v>
                </c:pt>
                <c:pt idx="351">
                  <c:v>0.63963499999999995</c:v>
                </c:pt>
                <c:pt idx="352">
                  <c:v>0.76502899999999996</c:v>
                </c:pt>
                <c:pt idx="353">
                  <c:v>0.86695199999999994</c:v>
                </c:pt>
                <c:pt idx="354">
                  <c:v>0.95196199999999997</c:v>
                </c:pt>
                <c:pt idx="355">
                  <c:v>0.94798499999999997</c:v>
                </c:pt>
                <c:pt idx="356">
                  <c:v>0.94482600000000005</c:v>
                </c:pt>
                <c:pt idx="357">
                  <c:v>0.90876500000000004</c:v>
                </c:pt>
                <c:pt idx="358">
                  <c:v>0.83762000000000003</c:v>
                </c:pt>
                <c:pt idx="359">
                  <c:v>0.76647500000000002</c:v>
                </c:pt>
                <c:pt idx="360">
                  <c:v>0.70226500000000003</c:v>
                </c:pt>
                <c:pt idx="361">
                  <c:v>0.66766099999999995</c:v>
                </c:pt>
                <c:pt idx="362">
                  <c:v>0.77529899999999996</c:v>
                </c:pt>
                <c:pt idx="363">
                  <c:v>0.89978499999999995</c:v>
                </c:pt>
                <c:pt idx="364">
                  <c:v>0.99452499999999999</c:v>
                </c:pt>
                <c:pt idx="365">
                  <c:v>1.0642590000000001</c:v>
                </c:pt>
                <c:pt idx="366">
                  <c:v>1.0847290000000001</c:v>
                </c:pt>
                <c:pt idx="367">
                  <c:v>1.0172509999999999</c:v>
                </c:pt>
                <c:pt idx="368">
                  <c:v>0.945079</c:v>
                </c:pt>
                <c:pt idx="369">
                  <c:v>0.927064</c:v>
                </c:pt>
                <c:pt idx="370">
                  <c:v>0.82991300000000001</c:v>
                </c:pt>
                <c:pt idx="371">
                  <c:v>0.72803899999999999</c:v>
                </c:pt>
                <c:pt idx="372">
                  <c:v>0.61465999999999998</c:v>
                </c:pt>
                <c:pt idx="373">
                  <c:v>0.50521799999999994</c:v>
                </c:pt>
                <c:pt idx="374">
                  <c:v>0.52466500000000005</c:v>
                </c:pt>
                <c:pt idx="375">
                  <c:v>0.56371300000000002</c:v>
                </c:pt>
                <c:pt idx="376">
                  <c:v>0.57735700000000001</c:v>
                </c:pt>
                <c:pt idx="377">
                  <c:v>0.57645800000000003</c:v>
                </c:pt>
                <c:pt idx="378">
                  <c:v>0.55613000000000001</c:v>
                </c:pt>
                <c:pt idx="379">
                  <c:v>0.51402300000000001</c:v>
                </c:pt>
                <c:pt idx="380">
                  <c:v>0.45118000000000003</c:v>
                </c:pt>
                <c:pt idx="381">
                  <c:v>0.37582199999999999</c:v>
                </c:pt>
                <c:pt idx="382">
                  <c:v>0.37407299999999999</c:v>
                </c:pt>
                <c:pt idx="383">
                  <c:v>0.33523999999999998</c:v>
                </c:pt>
                <c:pt idx="384">
                  <c:v>0.48855399999999999</c:v>
                </c:pt>
                <c:pt idx="385">
                  <c:v>0.67440599999999995</c:v>
                </c:pt>
                <c:pt idx="386">
                  <c:v>0.80105199999999999</c:v>
                </c:pt>
                <c:pt idx="387">
                  <c:v>0.88057799999999997</c:v>
                </c:pt>
                <c:pt idx="388">
                  <c:v>0.86232399999999998</c:v>
                </c:pt>
                <c:pt idx="389">
                  <c:v>0.85272199999999998</c:v>
                </c:pt>
                <c:pt idx="390">
                  <c:v>0.80396500000000004</c:v>
                </c:pt>
                <c:pt idx="391">
                  <c:v>0.71934900000000002</c:v>
                </c:pt>
                <c:pt idx="392">
                  <c:v>0.61790500000000004</c:v>
                </c:pt>
                <c:pt idx="393">
                  <c:v>0.51600000000000001</c:v>
                </c:pt>
                <c:pt idx="394">
                  <c:v>0.61499599999999999</c:v>
                </c:pt>
                <c:pt idx="395">
                  <c:v>0.81096299999999999</c:v>
                </c:pt>
                <c:pt idx="396">
                  <c:v>0.85506899999999997</c:v>
                </c:pt>
                <c:pt idx="397">
                  <c:v>0.96519200000000005</c:v>
                </c:pt>
                <c:pt idx="398">
                  <c:v>1.076219</c:v>
                </c:pt>
                <c:pt idx="399">
                  <c:v>1.135707</c:v>
                </c:pt>
                <c:pt idx="400">
                  <c:v>1.135807</c:v>
                </c:pt>
                <c:pt idx="401">
                  <c:v>1.0981650000000001</c:v>
                </c:pt>
                <c:pt idx="402">
                  <c:v>0.96289599999999997</c:v>
                </c:pt>
                <c:pt idx="403">
                  <c:v>0.89601399999999998</c:v>
                </c:pt>
                <c:pt idx="404">
                  <c:v>0.79873300000000003</c:v>
                </c:pt>
                <c:pt idx="405">
                  <c:v>0.63188</c:v>
                </c:pt>
                <c:pt idx="406">
                  <c:v>0.46611200000000003</c:v>
                </c:pt>
                <c:pt idx="407">
                  <c:v>0.39682200000000001</c:v>
                </c:pt>
                <c:pt idx="408">
                  <c:v>0.412657</c:v>
                </c:pt>
                <c:pt idx="409">
                  <c:v>0.40145399999999998</c:v>
                </c:pt>
                <c:pt idx="410">
                  <c:v>0.38535900000000001</c:v>
                </c:pt>
                <c:pt idx="411">
                  <c:v>0.37102000000000002</c:v>
                </c:pt>
                <c:pt idx="412">
                  <c:v>0.330845</c:v>
                </c:pt>
                <c:pt idx="413">
                  <c:v>0.24357100000000001</c:v>
                </c:pt>
                <c:pt idx="414">
                  <c:v>0.134186</c:v>
                </c:pt>
                <c:pt idx="415">
                  <c:v>2.1388000000000001E-2</c:v>
                </c:pt>
                <c:pt idx="416">
                  <c:v>-7.6197000000000001E-2</c:v>
                </c:pt>
                <c:pt idx="417">
                  <c:v>-2.5628999999999999E-2</c:v>
                </c:pt>
                <c:pt idx="418">
                  <c:v>1.567E-3</c:v>
                </c:pt>
                <c:pt idx="419">
                  <c:v>0.10084899999999999</c:v>
                </c:pt>
                <c:pt idx="420">
                  <c:v>0.18265999999999999</c:v>
                </c:pt>
                <c:pt idx="421">
                  <c:v>0.20064899999999999</c:v>
                </c:pt>
                <c:pt idx="422">
                  <c:v>0.20796100000000001</c:v>
                </c:pt>
                <c:pt idx="423">
                  <c:v>0.18771199999999999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A6-4E94-95CE-BC7E43CC3E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57971704"/>
        <c:axId val="657970392"/>
      </c:lineChart>
      <c:catAx>
        <c:axId val="6579717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57970392"/>
        <c:crosses val="autoZero"/>
        <c:auto val="1"/>
        <c:lblAlgn val="ctr"/>
        <c:lblOffset val="100"/>
        <c:noMultiLvlLbl val="0"/>
      </c:catAx>
      <c:valAx>
        <c:axId val="65797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57971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'5-osa-nonplanar-rez-15'!$B$4:$B$415</c:f>
              <c:numCache>
                <c:formatCode>General</c:formatCode>
                <c:ptCount val="412"/>
                <c:pt idx="0">
                  <c:v>0.94847599999999999</c:v>
                </c:pt>
                <c:pt idx="1">
                  <c:v>0.86158299999999999</c:v>
                </c:pt>
                <c:pt idx="2">
                  <c:v>0.76309499999999997</c:v>
                </c:pt>
                <c:pt idx="3">
                  <c:v>0.68946300000000005</c:v>
                </c:pt>
                <c:pt idx="4">
                  <c:v>0.85605900000000001</c:v>
                </c:pt>
                <c:pt idx="5">
                  <c:v>1.0126569999999999</c:v>
                </c:pt>
                <c:pt idx="6">
                  <c:v>1.128495</c:v>
                </c:pt>
                <c:pt idx="7">
                  <c:v>1.1755450000000001</c:v>
                </c:pt>
                <c:pt idx="8">
                  <c:v>1.1756610000000001</c:v>
                </c:pt>
                <c:pt idx="9">
                  <c:v>1.1394420000000001</c:v>
                </c:pt>
                <c:pt idx="10">
                  <c:v>1.041485</c:v>
                </c:pt>
                <c:pt idx="11">
                  <c:v>0.92125900000000005</c:v>
                </c:pt>
                <c:pt idx="12">
                  <c:v>0.91951799999999995</c:v>
                </c:pt>
                <c:pt idx="13">
                  <c:v>0.78290599999999999</c:v>
                </c:pt>
                <c:pt idx="14">
                  <c:v>0.66639199999999998</c:v>
                </c:pt>
                <c:pt idx="15">
                  <c:v>0.78100499999999995</c:v>
                </c:pt>
                <c:pt idx="16">
                  <c:v>0.92043200000000003</c:v>
                </c:pt>
                <c:pt idx="17">
                  <c:v>1.0461419999999999</c:v>
                </c:pt>
                <c:pt idx="18">
                  <c:v>1.1431910000000001</c:v>
                </c:pt>
                <c:pt idx="19">
                  <c:v>1.168895</c:v>
                </c:pt>
                <c:pt idx="20">
                  <c:v>1.1276109999999999</c:v>
                </c:pt>
                <c:pt idx="21">
                  <c:v>1.0387120000000001</c:v>
                </c:pt>
                <c:pt idx="22">
                  <c:v>0.89070000000000005</c:v>
                </c:pt>
                <c:pt idx="23">
                  <c:v>0.70275600000000005</c:v>
                </c:pt>
                <c:pt idx="24">
                  <c:v>0.49152400000000002</c:v>
                </c:pt>
                <c:pt idx="25">
                  <c:v>0.48531299999999999</c:v>
                </c:pt>
                <c:pt idx="26">
                  <c:v>0.40371600000000002</c:v>
                </c:pt>
                <c:pt idx="27">
                  <c:v>0.44779600000000003</c:v>
                </c:pt>
                <c:pt idx="28">
                  <c:v>0.50350200000000001</c:v>
                </c:pt>
                <c:pt idx="29">
                  <c:v>0.53484100000000001</c:v>
                </c:pt>
                <c:pt idx="30">
                  <c:v>0.54822300000000002</c:v>
                </c:pt>
                <c:pt idx="31">
                  <c:v>0.54158499999999998</c:v>
                </c:pt>
                <c:pt idx="32">
                  <c:v>0.51855799999999996</c:v>
                </c:pt>
                <c:pt idx="33">
                  <c:v>0.54352</c:v>
                </c:pt>
                <c:pt idx="34">
                  <c:v>0</c:v>
                </c:pt>
                <c:pt idx="35">
                  <c:v>0</c:v>
                </c:pt>
                <c:pt idx="36">
                  <c:v>1.408736</c:v>
                </c:pt>
                <c:pt idx="37">
                  <c:v>1.483171</c:v>
                </c:pt>
                <c:pt idx="38">
                  <c:v>1.486502</c:v>
                </c:pt>
                <c:pt idx="39">
                  <c:v>1.5133529999999999</c:v>
                </c:pt>
                <c:pt idx="40">
                  <c:v>1.4887189999999999</c:v>
                </c:pt>
                <c:pt idx="41">
                  <c:v>1.425605</c:v>
                </c:pt>
                <c:pt idx="42">
                  <c:v>1.302921</c:v>
                </c:pt>
                <c:pt idx="43">
                  <c:v>1.1619550000000001</c:v>
                </c:pt>
                <c:pt idx="44">
                  <c:v>1.008291</c:v>
                </c:pt>
                <c:pt idx="45">
                  <c:v>0.86787800000000004</c:v>
                </c:pt>
                <c:pt idx="46">
                  <c:v>0.90309600000000001</c:v>
                </c:pt>
                <c:pt idx="47">
                  <c:v>1.0428189999999999</c:v>
                </c:pt>
                <c:pt idx="48">
                  <c:v>1.1506209999999999</c:v>
                </c:pt>
                <c:pt idx="49">
                  <c:v>1.226477</c:v>
                </c:pt>
                <c:pt idx="50">
                  <c:v>1.252024</c:v>
                </c:pt>
                <c:pt idx="51">
                  <c:v>1.2535719999999999</c:v>
                </c:pt>
                <c:pt idx="52">
                  <c:v>1.2459709999999999</c:v>
                </c:pt>
                <c:pt idx="53">
                  <c:v>1.1811339999999999</c:v>
                </c:pt>
                <c:pt idx="54">
                  <c:v>1.0716410000000001</c:v>
                </c:pt>
                <c:pt idx="55">
                  <c:v>0.94090600000000002</c:v>
                </c:pt>
                <c:pt idx="56">
                  <c:v>0.81219799999999998</c:v>
                </c:pt>
                <c:pt idx="57">
                  <c:v>0.82965199999999995</c:v>
                </c:pt>
                <c:pt idx="58">
                  <c:v>0.98633300000000002</c:v>
                </c:pt>
                <c:pt idx="59">
                  <c:v>1.1134059999999999</c:v>
                </c:pt>
                <c:pt idx="60">
                  <c:v>1.2070350000000001</c:v>
                </c:pt>
                <c:pt idx="61">
                  <c:v>1.2219629999999999</c:v>
                </c:pt>
                <c:pt idx="62">
                  <c:v>1.206612</c:v>
                </c:pt>
                <c:pt idx="63">
                  <c:v>1.134725</c:v>
                </c:pt>
                <c:pt idx="64">
                  <c:v>1.1291979999999999</c:v>
                </c:pt>
                <c:pt idx="65">
                  <c:v>1.0260229999999999</c:v>
                </c:pt>
                <c:pt idx="66">
                  <c:v>0.91073800000000005</c:v>
                </c:pt>
                <c:pt idx="67">
                  <c:v>0.77565799999999996</c:v>
                </c:pt>
                <c:pt idx="68">
                  <c:v>0.71957599999999999</c:v>
                </c:pt>
                <c:pt idx="69">
                  <c:v>0.85355700000000001</c:v>
                </c:pt>
                <c:pt idx="70">
                  <c:v>0.97010600000000002</c:v>
                </c:pt>
                <c:pt idx="71">
                  <c:v>1.051083</c:v>
                </c:pt>
                <c:pt idx="72">
                  <c:v>1.1025100000000001</c:v>
                </c:pt>
                <c:pt idx="73">
                  <c:v>1.107291</c:v>
                </c:pt>
                <c:pt idx="74">
                  <c:v>1.072373</c:v>
                </c:pt>
                <c:pt idx="75">
                  <c:v>0.99525699999999995</c:v>
                </c:pt>
                <c:pt idx="76">
                  <c:v>0.91707099999999997</c:v>
                </c:pt>
                <c:pt idx="77">
                  <c:v>0.909744</c:v>
                </c:pt>
                <c:pt idx="78">
                  <c:v>0.89395400000000003</c:v>
                </c:pt>
                <c:pt idx="79">
                  <c:v>0.95925800000000006</c:v>
                </c:pt>
                <c:pt idx="80">
                  <c:v>1.1154470000000001</c:v>
                </c:pt>
                <c:pt idx="81">
                  <c:v>1.2593270000000001</c:v>
                </c:pt>
                <c:pt idx="82">
                  <c:v>1.3761129999999999</c:v>
                </c:pt>
                <c:pt idx="83">
                  <c:v>1.4382429999999999</c:v>
                </c:pt>
                <c:pt idx="84">
                  <c:v>1.4603349999999999</c:v>
                </c:pt>
                <c:pt idx="85">
                  <c:v>1.4399439999999999</c:v>
                </c:pt>
                <c:pt idx="86">
                  <c:v>1.3611690000000001</c:v>
                </c:pt>
                <c:pt idx="87">
                  <c:v>1.2540370000000001</c:v>
                </c:pt>
                <c:pt idx="88">
                  <c:v>1.1388339999999999</c:v>
                </c:pt>
                <c:pt idx="89">
                  <c:v>1.045757</c:v>
                </c:pt>
                <c:pt idx="90">
                  <c:v>1.0354190000000001</c:v>
                </c:pt>
                <c:pt idx="91">
                  <c:v>1.1380570000000001</c:v>
                </c:pt>
                <c:pt idx="92">
                  <c:v>1.2275100000000001</c:v>
                </c:pt>
                <c:pt idx="93">
                  <c:v>1.296605</c:v>
                </c:pt>
                <c:pt idx="94">
                  <c:v>1.33952</c:v>
                </c:pt>
                <c:pt idx="95">
                  <c:v>1.333531</c:v>
                </c:pt>
                <c:pt idx="96">
                  <c:v>1.2880229999999999</c:v>
                </c:pt>
                <c:pt idx="97">
                  <c:v>1.1725449999999999</c:v>
                </c:pt>
                <c:pt idx="98">
                  <c:v>1.019315</c:v>
                </c:pt>
                <c:pt idx="99">
                  <c:v>0.84108499999999997</c:v>
                </c:pt>
                <c:pt idx="100">
                  <c:v>0.69244899999999998</c:v>
                </c:pt>
                <c:pt idx="101">
                  <c:v>0.72117100000000001</c:v>
                </c:pt>
                <c:pt idx="102">
                  <c:v>0.82547800000000005</c:v>
                </c:pt>
                <c:pt idx="103">
                  <c:v>0.83893200000000001</c:v>
                </c:pt>
                <c:pt idx="104">
                  <c:v>0.93467199999999995</c:v>
                </c:pt>
                <c:pt idx="105">
                  <c:v>0.99997100000000005</c:v>
                </c:pt>
                <c:pt idx="106">
                  <c:v>1.0046660000000001</c:v>
                </c:pt>
                <c:pt idx="107">
                  <c:v>0.95290600000000003</c:v>
                </c:pt>
                <c:pt idx="108">
                  <c:v>0.858962</c:v>
                </c:pt>
                <c:pt idx="109">
                  <c:v>0.73388299999999995</c:v>
                </c:pt>
                <c:pt idx="110">
                  <c:v>0.57235100000000005</c:v>
                </c:pt>
                <c:pt idx="111">
                  <c:v>0.565245</c:v>
                </c:pt>
                <c:pt idx="112">
                  <c:v>0.744672</c:v>
                </c:pt>
                <c:pt idx="113">
                  <c:v>0.90076299999999998</c:v>
                </c:pt>
                <c:pt idx="114">
                  <c:v>1.0169319999999999</c:v>
                </c:pt>
                <c:pt idx="115">
                  <c:v>1.0625150000000001</c:v>
                </c:pt>
                <c:pt idx="116">
                  <c:v>1.0692379999999999</c:v>
                </c:pt>
                <c:pt idx="117">
                  <c:v>1.068956</c:v>
                </c:pt>
                <c:pt idx="118">
                  <c:v>1.026805</c:v>
                </c:pt>
                <c:pt idx="119">
                  <c:v>0.93884999999999996</c:v>
                </c:pt>
                <c:pt idx="120">
                  <c:v>0.82440599999999997</c:v>
                </c:pt>
                <c:pt idx="121">
                  <c:v>0.67930299999999999</c:v>
                </c:pt>
                <c:pt idx="122">
                  <c:v>0.52791900000000003</c:v>
                </c:pt>
                <c:pt idx="123">
                  <c:v>0.51188400000000001</c:v>
                </c:pt>
                <c:pt idx="124">
                  <c:v>0.64323399999999997</c:v>
                </c:pt>
                <c:pt idx="125">
                  <c:v>0.74304800000000004</c:v>
                </c:pt>
                <c:pt idx="126">
                  <c:v>0.813195</c:v>
                </c:pt>
                <c:pt idx="127">
                  <c:v>0.84035199999999999</c:v>
                </c:pt>
                <c:pt idx="128">
                  <c:v>0.82844099999999998</c:v>
                </c:pt>
                <c:pt idx="129">
                  <c:v>0.826457</c:v>
                </c:pt>
                <c:pt idx="130">
                  <c:v>0.75032900000000002</c:v>
                </c:pt>
                <c:pt idx="131">
                  <c:v>0.63443799999999995</c:v>
                </c:pt>
                <c:pt idx="132">
                  <c:v>0.487512</c:v>
                </c:pt>
                <c:pt idx="133">
                  <c:v>0.31689099999999998</c:v>
                </c:pt>
                <c:pt idx="134">
                  <c:v>0.20679600000000001</c:v>
                </c:pt>
                <c:pt idx="135">
                  <c:v>0.34179399999999999</c:v>
                </c:pt>
                <c:pt idx="136">
                  <c:v>0.46910000000000002</c:v>
                </c:pt>
                <c:pt idx="137">
                  <c:v>0.54835100000000003</c:v>
                </c:pt>
                <c:pt idx="138">
                  <c:v>0.58243500000000004</c:v>
                </c:pt>
                <c:pt idx="139">
                  <c:v>0.57454499999999997</c:v>
                </c:pt>
                <c:pt idx="140">
                  <c:v>0.55215999999999998</c:v>
                </c:pt>
                <c:pt idx="141">
                  <c:v>0.53495899999999996</c:v>
                </c:pt>
                <c:pt idx="142">
                  <c:v>0.53175300000000003</c:v>
                </c:pt>
                <c:pt idx="143">
                  <c:v>0.75382000000000005</c:v>
                </c:pt>
                <c:pt idx="144">
                  <c:v>0.97193099999999999</c:v>
                </c:pt>
                <c:pt idx="145">
                  <c:v>1.167932</c:v>
                </c:pt>
                <c:pt idx="146">
                  <c:v>1.340446</c:v>
                </c:pt>
                <c:pt idx="147">
                  <c:v>1.4445889999999999</c:v>
                </c:pt>
                <c:pt idx="148">
                  <c:v>1.5025409999999999</c:v>
                </c:pt>
                <c:pt idx="149">
                  <c:v>1.492003</c:v>
                </c:pt>
                <c:pt idx="150">
                  <c:v>1.4445509999999999</c:v>
                </c:pt>
                <c:pt idx="151">
                  <c:v>1.3554809999999999</c:v>
                </c:pt>
                <c:pt idx="152">
                  <c:v>1.2374369999999999</c:v>
                </c:pt>
                <c:pt idx="153">
                  <c:v>1.0835049999999999</c:v>
                </c:pt>
                <c:pt idx="154">
                  <c:v>0.93360600000000005</c:v>
                </c:pt>
                <c:pt idx="155">
                  <c:v>0.90260700000000005</c:v>
                </c:pt>
                <c:pt idx="156">
                  <c:v>0.74019299999999999</c:v>
                </c:pt>
                <c:pt idx="157">
                  <c:v>0.745004</c:v>
                </c:pt>
                <c:pt idx="158">
                  <c:v>0.83281499999999997</c:v>
                </c:pt>
                <c:pt idx="159">
                  <c:v>0.88092700000000002</c:v>
                </c:pt>
                <c:pt idx="160">
                  <c:v>0.88647200000000004</c:v>
                </c:pt>
                <c:pt idx="161">
                  <c:v>0.84265299999999999</c:v>
                </c:pt>
                <c:pt idx="162">
                  <c:v>0.75054799999999999</c:v>
                </c:pt>
                <c:pt idx="163">
                  <c:v>0.64060300000000003</c:v>
                </c:pt>
                <c:pt idx="164">
                  <c:v>0.53133799999999998</c:v>
                </c:pt>
                <c:pt idx="165">
                  <c:v>0.52439400000000003</c:v>
                </c:pt>
                <c:pt idx="166">
                  <c:v>0.71596099999999996</c:v>
                </c:pt>
                <c:pt idx="167">
                  <c:v>0.86320699999999995</c:v>
                </c:pt>
                <c:pt idx="168">
                  <c:v>0.89677399999999996</c:v>
                </c:pt>
                <c:pt idx="169">
                  <c:v>1.040195</c:v>
                </c:pt>
                <c:pt idx="170">
                  <c:v>1.1092420000000001</c:v>
                </c:pt>
                <c:pt idx="171">
                  <c:v>1.1408959999999999</c:v>
                </c:pt>
                <c:pt idx="172">
                  <c:v>1.112789</c:v>
                </c:pt>
                <c:pt idx="173">
                  <c:v>1.0234989999999999</c:v>
                </c:pt>
                <c:pt idx="174">
                  <c:v>0.90197099999999997</c:v>
                </c:pt>
                <c:pt idx="175">
                  <c:v>0.75415200000000004</c:v>
                </c:pt>
                <c:pt idx="176">
                  <c:v>0.60478600000000005</c:v>
                </c:pt>
                <c:pt idx="177">
                  <c:v>0.70305600000000001</c:v>
                </c:pt>
                <c:pt idx="178">
                  <c:v>0.85994099999999996</c:v>
                </c:pt>
                <c:pt idx="179">
                  <c:v>0.979406</c:v>
                </c:pt>
                <c:pt idx="180">
                  <c:v>1.053288</c:v>
                </c:pt>
                <c:pt idx="181">
                  <c:v>1.0717490000000001</c:v>
                </c:pt>
                <c:pt idx="182">
                  <c:v>1.111939</c:v>
                </c:pt>
                <c:pt idx="183">
                  <c:v>1.0954619999999999</c:v>
                </c:pt>
                <c:pt idx="184">
                  <c:v>1.035236</c:v>
                </c:pt>
                <c:pt idx="185">
                  <c:v>0.93957000000000002</c:v>
                </c:pt>
                <c:pt idx="186">
                  <c:v>0.81125100000000006</c:v>
                </c:pt>
                <c:pt idx="187">
                  <c:v>0.76097800000000004</c:v>
                </c:pt>
                <c:pt idx="188">
                  <c:v>1.017028</c:v>
                </c:pt>
                <c:pt idx="189">
                  <c:v>1.20452</c:v>
                </c:pt>
                <c:pt idx="190">
                  <c:v>1.340595</c:v>
                </c:pt>
                <c:pt idx="191">
                  <c:v>1.4021870000000001</c:v>
                </c:pt>
                <c:pt idx="192">
                  <c:v>1.4064509999999999</c:v>
                </c:pt>
                <c:pt idx="193">
                  <c:v>1.380984</c:v>
                </c:pt>
                <c:pt idx="194">
                  <c:v>1.374042</c:v>
                </c:pt>
                <c:pt idx="195">
                  <c:v>1.264175</c:v>
                </c:pt>
                <c:pt idx="196">
                  <c:v>1.1070739999999999</c:v>
                </c:pt>
                <c:pt idx="197">
                  <c:v>0.93509299999999995</c:v>
                </c:pt>
                <c:pt idx="198">
                  <c:v>0.75012599999999996</c:v>
                </c:pt>
                <c:pt idx="199">
                  <c:v>0.54767399999999999</c:v>
                </c:pt>
                <c:pt idx="200">
                  <c:v>0.45997399999999999</c:v>
                </c:pt>
                <c:pt idx="201">
                  <c:v>0.52222500000000005</c:v>
                </c:pt>
                <c:pt idx="202">
                  <c:v>0.58062899999999995</c:v>
                </c:pt>
                <c:pt idx="203">
                  <c:v>0.61360999999999999</c:v>
                </c:pt>
                <c:pt idx="204">
                  <c:v>0.594051</c:v>
                </c:pt>
                <c:pt idx="205">
                  <c:v>0.52892499999999998</c:v>
                </c:pt>
                <c:pt idx="206">
                  <c:v>0.45251599999999997</c:v>
                </c:pt>
                <c:pt idx="207">
                  <c:v>0.42988799999999999</c:v>
                </c:pt>
                <c:pt idx="208">
                  <c:v>0.31675399999999998</c:v>
                </c:pt>
                <c:pt idx="209">
                  <c:v>0.19514200000000001</c:v>
                </c:pt>
                <c:pt idx="210">
                  <c:v>0.24024400000000001</c:v>
                </c:pt>
                <c:pt idx="211">
                  <c:v>0.43307699999999999</c:v>
                </c:pt>
                <c:pt idx="212">
                  <c:v>0.576816</c:v>
                </c:pt>
                <c:pt idx="213">
                  <c:v>0.66733500000000001</c:v>
                </c:pt>
                <c:pt idx="214">
                  <c:v>0.70589599999999997</c:v>
                </c:pt>
                <c:pt idx="215">
                  <c:v>0.70098300000000002</c:v>
                </c:pt>
                <c:pt idx="216">
                  <c:v>0.65000100000000005</c:v>
                </c:pt>
                <c:pt idx="217">
                  <c:v>0.58929399999999998</c:v>
                </c:pt>
                <c:pt idx="218">
                  <c:v>0.54860299999999995</c:v>
                </c:pt>
                <c:pt idx="219">
                  <c:v>0</c:v>
                </c:pt>
                <c:pt idx="220">
                  <c:v>0</c:v>
                </c:pt>
                <c:pt idx="221">
                  <c:v>1.113648</c:v>
                </c:pt>
                <c:pt idx="222">
                  <c:v>1.3354090000000001</c:v>
                </c:pt>
                <c:pt idx="223">
                  <c:v>1.4550179999999999</c:v>
                </c:pt>
                <c:pt idx="224">
                  <c:v>1.5399959999999999</c:v>
                </c:pt>
                <c:pt idx="225">
                  <c:v>1.567256</c:v>
                </c:pt>
                <c:pt idx="226">
                  <c:v>1.5297419999999999</c:v>
                </c:pt>
                <c:pt idx="227">
                  <c:v>1.4475519999999999</c:v>
                </c:pt>
                <c:pt idx="228">
                  <c:v>1.286559</c:v>
                </c:pt>
                <c:pt idx="229">
                  <c:v>1.0862799999999999</c:v>
                </c:pt>
                <c:pt idx="230">
                  <c:v>0.88600199999999996</c:v>
                </c:pt>
                <c:pt idx="231">
                  <c:v>0.67511900000000002</c:v>
                </c:pt>
                <c:pt idx="232">
                  <c:v>0.54306299999999996</c:v>
                </c:pt>
                <c:pt idx="233">
                  <c:v>0.49737399999999998</c:v>
                </c:pt>
                <c:pt idx="234">
                  <c:v>0.51054299999999997</c:v>
                </c:pt>
                <c:pt idx="235">
                  <c:v>0.54244599999999998</c:v>
                </c:pt>
                <c:pt idx="236">
                  <c:v>0.54869400000000002</c:v>
                </c:pt>
                <c:pt idx="237">
                  <c:v>0.52859900000000004</c:v>
                </c:pt>
                <c:pt idx="238">
                  <c:v>0.47319299999999997</c:v>
                </c:pt>
                <c:pt idx="239">
                  <c:v>0.38307099999999999</c:v>
                </c:pt>
                <c:pt idx="240">
                  <c:v>0.273283</c:v>
                </c:pt>
                <c:pt idx="241">
                  <c:v>0</c:v>
                </c:pt>
                <c:pt idx="242">
                  <c:v>0</c:v>
                </c:pt>
                <c:pt idx="243">
                  <c:v>1.1516919999999999</c:v>
                </c:pt>
                <c:pt idx="244">
                  <c:v>1.290861</c:v>
                </c:pt>
                <c:pt idx="245">
                  <c:v>1.350916</c:v>
                </c:pt>
                <c:pt idx="246">
                  <c:v>1.3732770000000001</c:v>
                </c:pt>
                <c:pt idx="247">
                  <c:v>1.4137759999999999</c:v>
                </c:pt>
                <c:pt idx="248">
                  <c:v>1.4157420000000001</c:v>
                </c:pt>
                <c:pt idx="249">
                  <c:v>1.3678220000000001</c:v>
                </c:pt>
                <c:pt idx="250">
                  <c:v>1.269088</c:v>
                </c:pt>
                <c:pt idx="251">
                  <c:v>1.152882</c:v>
                </c:pt>
                <c:pt idx="252">
                  <c:v>1.0177499999999999</c:v>
                </c:pt>
                <c:pt idx="253">
                  <c:v>0.86577000000000004</c:v>
                </c:pt>
                <c:pt idx="254">
                  <c:v>0.83757000000000004</c:v>
                </c:pt>
                <c:pt idx="255">
                  <c:v>0.93026500000000001</c:v>
                </c:pt>
                <c:pt idx="256">
                  <c:v>1.0192159999999999</c:v>
                </c:pt>
                <c:pt idx="257">
                  <c:v>1.0759030000000001</c:v>
                </c:pt>
                <c:pt idx="258">
                  <c:v>1.089969</c:v>
                </c:pt>
                <c:pt idx="259">
                  <c:v>1.0955919999999999</c:v>
                </c:pt>
                <c:pt idx="260">
                  <c:v>1.0431360000000001</c:v>
                </c:pt>
                <c:pt idx="261">
                  <c:v>0.95305499999999999</c:v>
                </c:pt>
                <c:pt idx="262">
                  <c:v>0.83458500000000002</c:v>
                </c:pt>
                <c:pt idx="263">
                  <c:v>0.709928</c:v>
                </c:pt>
                <c:pt idx="264">
                  <c:v>0.58479499999999995</c:v>
                </c:pt>
                <c:pt idx="265">
                  <c:v>0.58646100000000001</c:v>
                </c:pt>
                <c:pt idx="266">
                  <c:v>0.71786000000000005</c:v>
                </c:pt>
                <c:pt idx="267">
                  <c:v>0.82911100000000004</c:v>
                </c:pt>
                <c:pt idx="268">
                  <c:v>0.87462499999999999</c:v>
                </c:pt>
                <c:pt idx="269">
                  <c:v>0.87279899999999999</c:v>
                </c:pt>
                <c:pt idx="270">
                  <c:v>0.82343999999999995</c:v>
                </c:pt>
                <c:pt idx="271">
                  <c:v>0.76021399999999995</c:v>
                </c:pt>
                <c:pt idx="272">
                  <c:v>0.73313200000000001</c:v>
                </c:pt>
                <c:pt idx="273">
                  <c:v>0.61598799999999998</c:v>
                </c:pt>
                <c:pt idx="274">
                  <c:v>0.49884499999999998</c:v>
                </c:pt>
                <c:pt idx="275">
                  <c:v>0.37020399999999998</c:v>
                </c:pt>
                <c:pt idx="276">
                  <c:v>0.43412299999999998</c:v>
                </c:pt>
                <c:pt idx="277">
                  <c:v>0.57465200000000005</c:v>
                </c:pt>
                <c:pt idx="278">
                  <c:v>0.68186100000000005</c:v>
                </c:pt>
                <c:pt idx="279">
                  <c:v>0.74193699999999996</c:v>
                </c:pt>
                <c:pt idx="280">
                  <c:v>0.75289300000000003</c:v>
                </c:pt>
                <c:pt idx="281">
                  <c:v>0.735568</c:v>
                </c:pt>
                <c:pt idx="282">
                  <c:v>0.61868299999999998</c:v>
                </c:pt>
                <c:pt idx="283">
                  <c:v>0.46144800000000002</c:v>
                </c:pt>
                <c:pt idx="284">
                  <c:v>0.35023399999999999</c:v>
                </c:pt>
                <c:pt idx="285">
                  <c:v>0.29929</c:v>
                </c:pt>
                <c:pt idx="286">
                  <c:v>0.117364</c:v>
                </c:pt>
                <c:pt idx="287">
                  <c:v>-6.8686999999999998E-2</c:v>
                </c:pt>
                <c:pt idx="288">
                  <c:v>-9.1644000000000003E-2</c:v>
                </c:pt>
                <c:pt idx="289">
                  <c:v>-6.7842E-2</c:v>
                </c:pt>
                <c:pt idx="290">
                  <c:v>-6.59E-2</c:v>
                </c:pt>
                <c:pt idx="291">
                  <c:v>-8.1864999999999993E-2</c:v>
                </c:pt>
                <c:pt idx="292">
                  <c:v>-0.115745</c:v>
                </c:pt>
                <c:pt idx="293">
                  <c:v>-0.17124800000000001</c:v>
                </c:pt>
                <c:pt idx="294">
                  <c:v>-0.229097</c:v>
                </c:pt>
                <c:pt idx="295">
                  <c:v>0</c:v>
                </c:pt>
                <c:pt idx="296">
                  <c:v>0.19808700000000001</c:v>
                </c:pt>
                <c:pt idx="297">
                  <c:v>0.35611999999999999</c:v>
                </c:pt>
                <c:pt idx="298">
                  <c:v>0.43341099999999999</c:v>
                </c:pt>
                <c:pt idx="299">
                  <c:v>0.57054099999999996</c:v>
                </c:pt>
                <c:pt idx="300">
                  <c:v>0.63891799999999999</c:v>
                </c:pt>
                <c:pt idx="301">
                  <c:v>0.66978199999999999</c:v>
                </c:pt>
                <c:pt idx="302">
                  <c:v>0.67656799999999995</c:v>
                </c:pt>
                <c:pt idx="303">
                  <c:v>0.66971199999999997</c:v>
                </c:pt>
                <c:pt idx="304">
                  <c:v>0.65565300000000004</c:v>
                </c:pt>
                <c:pt idx="305">
                  <c:v>0.65298299999999998</c:v>
                </c:pt>
                <c:pt idx="306">
                  <c:v>0.88446400000000003</c:v>
                </c:pt>
                <c:pt idx="307">
                  <c:v>1.1501410000000001</c:v>
                </c:pt>
                <c:pt idx="308">
                  <c:v>1.3748100000000001</c:v>
                </c:pt>
                <c:pt idx="309">
                  <c:v>1.5159560000000001</c:v>
                </c:pt>
                <c:pt idx="310">
                  <c:v>1.553931</c:v>
                </c:pt>
                <c:pt idx="311">
                  <c:v>1.5737319999999999</c:v>
                </c:pt>
                <c:pt idx="312">
                  <c:v>1.594803</c:v>
                </c:pt>
                <c:pt idx="313">
                  <c:v>1.5720479999999999</c:v>
                </c:pt>
                <c:pt idx="314">
                  <c:v>1.4868479999999999</c:v>
                </c:pt>
                <c:pt idx="315">
                  <c:v>1.3703730000000001</c:v>
                </c:pt>
                <c:pt idx="316">
                  <c:v>1.234118</c:v>
                </c:pt>
                <c:pt idx="317">
                  <c:v>1.0927439999999999</c:v>
                </c:pt>
                <c:pt idx="318">
                  <c:v>1.0769930000000001</c:v>
                </c:pt>
                <c:pt idx="319">
                  <c:v>1.1962010000000001</c:v>
                </c:pt>
                <c:pt idx="320">
                  <c:v>1.324295</c:v>
                </c:pt>
                <c:pt idx="321">
                  <c:v>1.4396519999999999</c:v>
                </c:pt>
                <c:pt idx="322">
                  <c:v>1.499771</c:v>
                </c:pt>
                <c:pt idx="323">
                  <c:v>1.4954069999999999</c:v>
                </c:pt>
                <c:pt idx="324">
                  <c:v>1.4929840000000001</c:v>
                </c:pt>
                <c:pt idx="325">
                  <c:v>1.4169400000000001</c:v>
                </c:pt>
                <c:pt idx="326">
                  <c:v>1.3254079999999999</c:v>
                </c:pt>
                <c:pt idx="327">
                  <c:v>1.2171920000000001</c:v>
                </c:pt>
                <c:pt idx="328">
                  <c:v>1.090455</c:v>
                </c:pt>
                <c:pt idx="329">
                  <c:v>1.108762</c:v>
                </c:pt>
                <c:pt idx="330">
                  <c:v>1.199065</c:v>
                </c:pt>
                <c:pt idx="331">
                  <c:v>1.303329</c:v>
                </c:pt>
                <c:pt idx="332">
                  <c:v>1.393254</c:v>
                </c:pt>
                <c:pt idx="333">
                  <c:v>1.430887</c:v>
                </c:pt>
                <c:pt idx="334">
                  <c:v>1.432482</c:v>
                </c:pt>
                <c:pt idx="335">
                  <c:v>1.390752</c:v>
                </c:pt>
                <c:pt idx="336">
                  <c:v>1.3415809999999999</c:v>
                </c:pt>
                <c:pt idx="337">
                  <c:v>1.312543</c:v>
                </c:pt>
                <c:pt idx="338">
                  <c:v>1.214013</c:v>
                </c:pt>
                <c:pt idx="339">
                  <c:v>1.1261030000000001</c:v>
                </c:pt>
                <c:pt idx="340">
                  <c:v>1.238604</c:v>
                </c:pt>
                <c:pt idx="341">
                  <c:v>1.3756029999999999</c:v>
                </c:pt>
                <c:pt idx="342">
                  <c:v>1.5022070000000001</c:v>
                </c:pt>
                <c:pt idx="343">
                  <c:v>1.59372</c:v>
                </c:pt>
                <c:pt idx="344">
                  <c:v>1.6191770000000001</c:v>
                </c:pt>
                <c:pt idx="345">
                  <c:v>1.607442</c:v>
                </c:pt>
                <c:pt idx="346">
                  <c:v>1.5618840000000001</c:v>
                </c:pt>
                <c:pt idx="347">
                  <c:v>1.4928490000000001</c:v>
                </c:pt>
                <c:pt idx="348">
                  <c:v>1.4008100000000001</c:v>
                </c:pt>
                <c:pt idx="349">
                  <c:v>1.372031</c:v>
                </c:pt>
                <c:pt idx="350">
                  <c:v>1.353972</c:v>
                </c:pt>
                <c:pt idx="351">
                  <c:v>1.471206</c:v>
                </c:pt>
                <c:pt idx="352">
                  <c:v>1.582009</c:v>
                </c:pt>
                <c:pt idx="353">
                  <c:v>1.68903</c:v>
                </c:pt>
                <c:pt idx="354">
                  <c:v>1.7482500000000001</c:v>
                </c:pt>
                <c:pt idx="355">
                  <c:v>1.7680819999999999</c:v>
                </c:pt>
                <c:pt idx="356">
                  <c:v>1.726337</c:v>
                </c:pt>
                <c:pt idx="357">
                  <c:v>1.631189</c:v>
                </c:pt>
                <c:pt idx="358">
                  <c:v>1.5201260000000001</c:v>
                </c:pt>
                <c:pt idx="359">
                  <c:v>1.39985</c:v>
                </c:pt>
                <c:pt idx="360">
                  <c:v>1.2689729999999999</c:v>
                </c:pt>
                <c:pt idx="361">
                  <c:v>1.182976</c:v>
                </c:pt>
                <c:pt idx="362">
                  <c:v>1.244542</c:v>
                </c:pt>
                <c:pt idx="363">
                  <c:v>1.2855589999999999</c:v>
                </c:pt>
                <c:pt idx="364">
                  <c:v>1.378433</c:v>
                </c:pt>
                <c:pt idx="365">
                  <c:v>1.437478</c:v>
                </c:pt>
                <c:pt idx="366">
                  <c:v>1.4534800000000001</c:v>
                </c:pt>
                <c:pt idx="367">
                  <c:v>1.425886</c:v>
                </c:pt>
                <c:pt idx="368">
                  <c:v>1.380182</c:v>
                </c:pt>
                <c:pt idx="369">
                  <c:v>1.3132619999999999</c:v>
                </c:pt>
                <c:pt idx="370">
                  <c:v>1.202061</c:v>
                </c:pt>
                <c:pt idx="371">
                  <c:v>1.3003260000000001</c:v>
                </c:pt>
                <c:pt idx="372">
                  <c:v>1.5563990000000001</c:v>
                </c:pt>
                <c:pt idx="373">
                  <c:v>1.740845</c:v>
                </c:pt>
                <c:pt idx="374">
                  <c:v>1.881238</c:v>
                </c:pt>
                <c:pt idx="375">
                  <c:v>1.908058</c:v>
                </c:pt>
                <c:pt idx="376">
                  <c:v>1.9270149999999999</c:v>
                </c:pt>
                <c:pt idx="377">
                  <c:v>1.9281740000000001</c:v>
                </c:pt>
                <c:pt idx="378">
                  <c:v>1.8956090000000001</c:v>
                </c:pt>
                <c:pt idx="379">
                  <c:v>1.7904070000000001</c:v>
                </c:pt>
                <c:pt idx="380">
                  <c:v>1.6364669999999999</c:v>
                </c:pt>
                <c:pt idx="381">
                  <c:v>1.467633</c:v>
                </c:pt>
                <c:pt idx="382">
                  <c:v>1.2826679999999999</c:v>
                </c:pt>
                <c:pt idx="383">
                  <c:v>1.115488</c:v>
                </c:pt>
                <c:pt idx="384">
                  <c:v>1.1241760000000001</c:v>
                </c:pt>
                <c:pt idx="385">
                  <c:v>1.1420049999999999</c:v>
                </c:pt>
                <c:pt idx="386">
                  <c:v>1.1594169999999999</c:v>
                </c:pt>
                <c:pt idx="387">
                  <c:v>1.157195</c:v>
                </c:pt>
                <c:pt idx="388">
                  <c:v>1.1424339999999999</c:v>
                </c:pt>
                <c:pt idx="389">
                  <c:v>1.1313709999999999</c:v>
                </c:pt>
                <c:pt idx="390">
                  <c:v>1.0917680000000001</c:v>
                </c:pt>
                <c:pt idx="391">
                  <c:v>1.022977</c:v>
                </c:pt>
                <c:pt idx="392">
                  <c:v>0.973495</c:v>
                </c:pt>
                <c:pt idx="393">
                  <c:v>0</c:v>
                </c:pt>
                <c:pt idx="394">
                  <c:v>1.5134970000000001</c:v>
                </c:pt>
                <c:pt idx="395">
                  <c:v>1.7501850000000001</c:v>
                </c:pt>
                <c:pt idx="396">
                  <c:v>1.8857330000000001</c:v>
                </c:pt>
                <c:pt idx="397">
                  <c:v>1.960863</c:v>
                </c:pt>
                <c:pt idx="398">
                  <c:v>1.967713</c:v>
                </c:pt>
                <c:pt idx="399">
                  <c:v>1.938766</c:v>
                </c:pt>
                <c:pt idx="400">
                  <c:v>1.8293109999999999</c:v>
                </c:pt>
                <c:pt idx="401">
                  <c:v>1.754481</c:v>
                </c:pt>
                <c:pt idx="402">
                  <c:v>1.6950419999999999</c:v>
                </c:pt>
                <c:pt idx="403">
                  <c:v>1.549331</c:v>
                </c:pt>
                <c:pt idx="404">
                  <c:v>1.3921509999999999</c:v>
                </c:pt>
                <c:pt idx="405">
                  <c:v>1.222799</c:v>
                </c:pt>
                <c:pt idx="406">
                  <c:v>1.069674</c:v>
                </c:pt>
                <c:pt idx="407">
                  <c:v>1.1015299999999999</c:v>
                </c:pt>
                <c:pt idx="408">
                  <c:v>1.131216</c:v>
                </c:pt>
                <c:pt idx="409">
                  <c:v>1.1331260000000001</c:v>
                </c:pt>
                <c:pt idx="410">
                  <c:v>1.1130789999999999</c:v>
                </c:pt>
                <c:pt idx="411">
                  <c:v>1.0591079999999999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A7-43FC-8926-C8C20ED54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66742328"/>
        <c:axId val="666744296"/>
      </c:lineChart>
      <c:catAx>
        <c:axId val="66674232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66744296"/>
        <c:crosses val="autoZero"/>
        <c:auto val="1"/>
        <c:lblAlgn val="ctr"/>
        <c:lblOffset val="100"/>
        <c:noMultiLvlLbl val="0"/>
      </c:catAx>
      <c:valAx>
        <c:axId val="666744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66742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6.7624453193350836E-2"/>
          <c:y val="2.8194444444444446E-2"/>
          <c:w val="0.88897440944881889"/>
          <c:h val="0.7773611111111110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'5-osa-nonplanar-rez 0'!$B$4:$B$429</c:f>
              <c:numCache>
                <c:formatCode>General</c:formatCode>
                <c:ptCount val="426"/>
                <c:pt idx="0">
                  <c:v>-0.113192</c:v>
                </c:pt>
                <c:pt idx="1">
                  <c:v>-4.0351999999999999E-2</c:v>
                </c:pt>
                <c:pt idx="2">
                  <c:v>-2.3900999999999999E-2</c:v>
                </c:pt>
                <c:pt idx="3">
                  <c:v>-2.6128999999999999E-2</c:v>
                </c:pt>
                <c:pt idx="4">
                  <c:v>-6.0586000000000001E-2</c:v>
                </c:pt>
                <c:pt idx="5">
                  <c:v>-0.111882</c:v>
                </c:pt>
                <c:pt idx="6">
                  <c:v>-0.175202</c:v>
                </c:pt>
                <c:pt idx="7">
                  <c:v>-0.17891499999999999</c:v>
                </c:pt>
                <c:pt idx="8">
                  <c:v>-0.20577400000000001</c:v>
                </c:pt>
                <c:pt idx="9">
                  <c:v>4.2167000000000003E-2</c:v>
                </c:pt>
                <c:pt idx="10">
                  <c:v>0.25348100000000001</c:v>
                </c:pt>
                <c:pt idx="11">
                  <c:v>0.433141</c:v>
                </c:pt>
                <c:pt idx="12">
                  <c:v>0.55532199999999998</c:v>
                </c:pt>
                <c:pt idx="13">
                  <c:v>0.60726100000000005</c:v>
                </c:pt>
                <c:pt idx="14">
                  <c:v>0.61170899999999995</c:v>
                </c:pt>
                <c:pt idx="15">
                  <c:v>0.62557600000000002</c:v>
                </c:pt>
                <c:pt idx="16">
                  <c:v>0.58235999999999999</c:v>
                </c:pt>
                <c:pt idx="17">
                  <c:v>0.47378900000000002</c:v>
                </c:pt>
                <c:pt idx="18">
                  <c:v>0.34050399999999997</c:v>
                </c:pt>
                <c:pt idx="19">
                  <c:v>0.182535</c:v>
                </c:pt>
                <c:pt idx="20">
                  <c:v>4.4089000000000003E-2</c:v>
                </c:pt>
                <c:pt idx="21">
                  <c:v>0.10109600000000001</c:v>
                </c:pt>
                <c:pt idx="22">
                  <c:v>0.200572</c:v>
                </c:pt>
                <c:pt idx="23">
                  <c:v>0.355105</c:v>
                </c:pt>
                <c:pt idx="24">
                  <c:v>0.48222300000000001</c:v>
                </c:pt>
                <c:pt idx="25">
                  <c:v>0.56950900000000004</c:v>
                </c:pt>
                <c:pt idx="26">
                  <c:v>0.585337</c:v>
                </c:pt>
                <c:pt idx="27">
                  <c:v>0.54960299999999995</c:v>
                </c:pt>
                <c:pt idx="28">
                  <c:v>0.50052700000000006</c:v>
                </c:pt>
                <c:pt idx="29">
                  <c:v>0.44856800000000002</c:v>
                </c:pt>
                <c:pt idx="30">
                  <c:v>0.309803</c:v>
                </c:pt>
                <c:pt idx="31">
                  <c:v>0.14201900000000001</c:v>
                </c:pt>
                <c:pt idx="32">
                  <c:v>2.8041E-2</c:v>
                </c:pt>
                <c:pt idx="33">
                  <c:v>0.17229700000000001</c:v>
                </c:pt>
                <c:pt idx="34">
                  <c:v>0.28641800000000001</c:v>
                </c:pt>
                <c:pt idx="35">
                  <c:v>0.33426600000000001</c:v>
                </c:pt>
                <c:pt idx="36">
                  <c:v>0.36522399999999999</c:v>
                </c:pt>
                <c:pt idx="37">
                  <c:v>0.41685800000000001</c:v>
                </c:pt>
                <c:pt idx="38">
                  <c:v>0.42319600000000002</c:v>
                </c:pt>
                <c:pt idx="39">
                  <c:v>0.37858900000000001</c:v>
                </c:pt>
                <c:pt idx="40">
                  <c:v>0.266984</c:v>
                </c:pt>
                <c:pt idx="41">
                  <c:v>0.117095</c:v>
                </c:pt>
                <c:pt idx="42">
                  <c:v>-1.7049999999999999E-3</c:v>
                </c:pt>
                <c:pt idx="43">
                  <c:v>-4.5957999999999999E-2</c:v>
                </c:pt>
                <c:pt idx="44">
                  <c:v>-5.7809999999999997E-3</c:v>
                </c:pt>
                <c:pt idx="45">
                  <c:v>0.163075</c:v>
                </c:pt>
                <c:pt idx="46">
                  <c:v>0.28486099999999998</c:v>
                </c:pt>
                <c:pt idx="47">
                  <c:v>0.38764300000000002</c:v>
                </c:pt>
                <c:pt idx="48">
                  <c:v>0.42392299999999999</c:v>
                </c:pt>
                <c:pt idx="49">
                  <c:v>0.416655</c:v>
                </c:pt>
                <c:pt idx="50">
                  <c:v>0.336974</c:v>
                </c:pt>
                <c:pt idx="51">
                  <c:v>0.20202600000000001</c:v>
                </c:pt>
                <c:pt idx="52">
                  <c:v>4.1821999999999998E-2</c:v>
                </c:pt>
                <c:pt idx="53">
                  <c:v>-8.3866999999999997E-2</c:v>
                </c:pt>
                <c:pt idx="54">
                  <c:v>6.4105999999999996E-2</c:v>
                </c:pt>
                <c:pt idx="55">
                  <c:v>0.25421899999999997</c:v>
                </c:pt>
                <c:pt idx="56">
                  <c:v>0.25980399999999998</c:v>
                </c:pt>
                <c:pt idx="57">
                  <c:v>0.39338400000000001</c:v>
                </c:pt>
                <c:pt idx="58">
                  <c:v>0.47556599999999999</c:v>
                </c:pt>
                <c:pt idx="59">
                  <c:v>0.50563899999999995</c:v>
                </c:pt>
                <c:pt idx="60">
                  <c:v>0.50233000000000005</c:v>
                </c:pt>
                <c:pt idx="61">
                  <c:v>0.44228200000000001</c:v>
                </c:pt>
                <c:pt idx="62">
                  <c:v>0.30890400000000001</c:v>
                </c:pt>
                <c:pt idx="63">
                  <c:v>0.131409</c:v>
                </c:pt>
                <c:pt idx="64">
                  <c:v>-8.4097000000000005E-2</c:v>
                </c:pt>
                <c:pt idx="65">
                  <c:v>-6.9728999999999999E-2</c:v>
                </c:pt>
                <c:pt idx="66">
                  <c:v>7.2162000000000004E-2</c:v>
                </c:pt>
                <c:pt idx="67">
                  <c:v>0.174174</c:v>
                </c:pt>
                <c:pt idx="68">
                  <c:v>0.228161</c:v>
                </c:pt>
                <c:pt idx="69">
                  <c:v>0.23161300000000001</c:v>
                </c:pt>
                <c:pt idx="70">
                  <c:v>0.24426700000000001</c:v>
                </c:pt>
                <c:pt idx="71">
                  <c:v>0.23708599999999999</c:v>
                </c:pt>
                <c:pt idx="72">
                  <c:v>0.19490099999999999</c:v>
                </c:pt>
                <c:pt idx="73">
                  <c:v>8.2380999999999996E-2</c:v>
                </c:pt>
                <c:pt idx="74">
                  <c:v>-7.2818999999999995E-2</c:v>
                </c:pt>
                <c:pt idx="75">
                  <c:v>-0.23571900000000001</c:v>
                </c:pt>
                <c:pt idx="76">
                  <c:v>-0.121068</c:v>
                </c:pt>
                <c:pt idx="77">
                  <c:v>5.3369E-2</c:v>
                </c:pt>
                <c:pt idx="78">
                  <c:v>0.185081</c:v>
                </c:pt>
                <c:pt idx="79">
                  <c:v>0.26794400000000002</c:v>
                </c:pt>
                <c:pt idx="80">
                  <c:v>0.29918400000000001</c:v>
                </c:pt>
                <c:pt idx="81">
                  <c:v>0.28065400000000001</c:v>
                </c:pt>
                <c:pt idx="82">
                  <c:v>0.25369700000000001</c:v>
                </c:pt>
                <c:pt idx="83">
                  <c:v>0.221692</c:v>
                </c:pt>
                <c:pt idx="84">
                  <c:v>0.11507199999999999</c:v>
                </c:pt>
                <c:pt idx="85">
                  <c:v>-6.2085000000000001E-2</c:v>
                </c:pt>
                <c:pt idx="86">
                  <c:v>-0.30693399999999998</c:v>
                </c:pt>
                <c:pt idx="87">
                  <c:v>-0.38648500000000002</c:v>
                </c:pt>
                <c:pt idx="88">
                  <c:v>-0.24745400000000001</c:v>
                </c:pt>
                <c:pt idx="89">
                  <c:v>-0.13322999999999999</c:v>
                </c:pt>
                <c:pt idx="90">
                  <c:v>-5.1249999999999997E-2</c:v>
                </c:pt>
                <c:pt idx="91">
                  <c:v>-1.1495E-2</c:v>
                </c:pt>
                <c:pt idx="92">
                  <c:v>-2.5994E-2</c:v>
                </c:pt>
                <c:pt idx="93">
                  <c:v>-8.2150000000000001E-2</c:v>
                </c:pt>
                <c:pt idx="94">
                  <c:v>-0.173295</c:v>
                </c:pt>
                <c:pt idx="95">
                  <c:v>-0.25190000000000001</c:v>
                </c:pt>
                <c:pt idx="96">
                  <c:v>-0.28557900000000003</c:v>
                </c:pt>
                <c:pt idx="97">
                  <c:v>-0.287215</c:v>
                </c:pt>
                <c:pt idx="98">
                  <c:v>-3.3184999999999999E-2</c:v>
                </c:pt>
                <c:pt idx="99">
                  <c:v>0.17322599999999999</c:v>
                </c:pt>
                <c:pt idx="100">
                  <c:v>0.33563500000000002</c:v>
                </c:pt>
                <c:pt idx="101">
                  <c:v>0.40227000000000002</c:v>
                </c:pt>
                <c:pt idx="102">
                  <c:v>0.41583100000000001</c:v>
                </c:pt>
                <c:pt idx="103">
                  <c:v>0.40176899999999999</c:v>
                </c:pt>
                <c:pt idx="104">
                  <c:v>0.346806</c:v>
                </c:pt>
                <c:pt idx="105">
                  <c:v>0.21277499999999999</c:v>
                </c:pt>
                <c:pt idx="106">
                  <c:v>3.7007999999999999E-2</c:v>
                </c:pt>
                <c:pt idx="107">
                  <c:v>-0.18504300000000001</c:v>
                </c:pt>
                <c:pt idx="108">
                  <c:v>-0.15251999999999999</c:v>
                </c:pt>
                <c:pt idx="109">
                  <c:v>-0.15055199999999999</c:v>
                </c:pt>
                <c:pt idx="110">
                  <c:v>-1.7128999999999998E-2</c:v>
                </c:pt>
                <c:pt idx="111">
                  <c:v>9.0120000000000006E-2</c:v>
                </c:pt>
                <c:pt idx="112">
                  <c:v>0.16431000000000001</c:v>
                </c:pt>
                <c:pt idx="113">
                  <c:v>0.18998200000000001</c:v>
                </c:pt>
                <c:pt idx="114">
                  <c:v>0.174678</c:v>
                </c:pt>
                <c:pt idx="115">
                  <c:v>0.129716</c:v>
                </c:pt>
                <c:pt idx="116">
                  <c:v>3.2495000000000003E-2</c:v>
                </c:pt>
                <c:pt idx="117">
                  <c:v>-0.13867599999999999</c:v>
                </c:pt>
                <c:pt idx="118">
                  <c:v>-0.36648999999999998</c:v>
                </c:pt>
                <c:pt idx="119">
                  <c:v>-0.59392</c:v>
                </c:pt>
                <c:pt idx="120">
                  <c:v>-0.49843300000000001</c:v>
                </c:pt>
                <c:pt idx="121">
                  <c:v>-0.389712</c:v>
                </c:pt>
                <c:pt idx="122">
                  <c:v>-0.37461299999999997</c:v>
                </c:pt>
                <c:pt idx="123">
                  <c:v>-0.30844300000000002</c:v>
                </c:pt>
                <c:pt idx="124">
                  <c:v>-0.26256699999999999</c:v>
                </c:pt>
                <c:pt idx="125">
                  <c:v>-0.27372200000000002</c:v>
                </c:pt>
                <c:pt idx="126">
                  <c:v>-0.311251</c:v>
                </c:pt>
                <c:pt idx="127">
                  <c:v>-0.41537400000000002</c:v>
                </c:pt>
                <c:pt idx="128">
                  <c:v>-0.56256700000000004</c:v>
                </c:pt>
                <c:pt idx="129">
                  <c:v>-0.74217299999999997</c:v>
                </c:pt>
                <c:pt idx="130">
                  <c:v>-0.68616200000000005</c:v>
                </c:pt>
                <c:pt idx="131">
                  <c:v>-0.46903099999999998</c:v>
                </c:pt>
                <c:pt idx="132">
                  <c:v>-0.29392000000000001</c:v>
                </c:pt>
                <c:pt idx="133">
                  <c:v>-0.18251700000000001</c:v>
                </c:pt>
                <c:pt idx="134">
                  <c:v>-0.144456</c:v>
                </c:pt>
                <c:pt idx="135">
                  <c:v>-0.14602100000000001</c:v>
                </c:pt>
                <c:pt idx="136">
                  <c:v>-0.14810499999999999</c:v>
                </c:pt>
                <c:pt idx="137">
                  <c:v>-0.18969900000000001</c:v>
                </c:pt>
                <c:pt idx="138">
                  <c:v>-0.29823100000000002</c:v>
                </c:pt>
                <c:pt idx="139">
                  <c:v>-0.44119799999999998</c:v>
                </c:pt>
                <c:pt idx="140">
                  <c:v>-0.60780100000000004</c:v>
                </c:pt>
                <c:pt idx="141">
                  <c:v>-0.69543500000000003</c:v>
                </c:pt>
                <c:pt idx="142">
                  <c:v>-0.53910199999999997</c:v>
                </c:pt>
                <c:pt idx="143">
                  <c:v>-0.41478999999999999</c:v>
                </c:pt>
                <c:pt idx="144">
                  <c:v>-0.32613399999999998</c:v>
                </c:pt>
                <c:pt idx="145">
                  <c:v>-0.27912700000000001</c:v>
                </c:pt>
                <c:pt idx="146">
                  <c:v>-0.27572999999999998</c:v>
                </c:pt>
                <c:pt idx="147">
                  <c:v>-0.31997500000000001</c:v>
                </c:pt>
                <c:pt idx="148">
                  <c:v>-0.38789299999999999</c:v>
                </c:pt>
                <c:pt idx="149">
                  <c:v>-0.42111599999999999</c:v>
                </c:pt>
                <c:pt idx="150">
                  <c:v>-0.56138399999999999</c:v>
                </c:pt>
                <c:pt idx="151">
                  <c:v>-0.74472700000000003</c:v>
                </c:pt>
                <c:pt idx="152">
                  <c:v>-0.87367799999999995</c:v>
                </c:pt>
                <c:pt idx="153">
                  <c:v>-0.73147499999999999</c:v>
                </c:pt>
                <c:pt idx="154">
                  <c:v>-0.61599400000000004</c:v>
                </c:pt>
                <c:pt idx="155">
                  <c:v>-0.53220800000000001</c:v>
                </c:pt>
                <c:pt idx="156">
                  <c:v>-0.47125800000000001</c:v>
                </c:pt>
                <c:pt idx="157">
                  <c:v>-0.46791899999999997</c:v>
                </c:pt>
                <c:pt idx="158">
                  <c:v>-0.50925600000000004</c:v>
                </c:pt>
                <c:pt idx="159">
                  <c:v>-0.59615499999999999</c:v>
                </c:pt>
                <c:pt idx="160">
                  <c:v>-0.71098799999999995</c:v>
                </c:pt>
                <c:pt idx="161">
                  <c:v>-0.84161900000000001</c:v>
                </c:pt>
                <c:pt idx="162">
                  <c:v>-0.85385</c:v>
                </c:pt>
                <c:pt idx="163">
                  <c:v>-0.86956900000000004</c:v>
                </c:pt>
                <c:pt idx="164">
                  <c:v>-0.71796800000000005</c:v>
                </c:pt>
                <c:pt idx="165">
                  <c:v>-0.58786000000000005</c:v>
                </c:pt>
                <c:pt idx="166">
                  <c:v>-0.487035</c:v>
                </c:pt>
                <c:pt idx="167">
                  <c:v>-0.42328900000000003</c:v>
                </c:pt>
                <c:pt idx="168">
                  <c:v>-0.40002799999999999</c:v>
                </c:pt>
                <c:pt idx="169">
                  <c:v>-0.417769</c:v>
                </c:pt>
                <c:pt idx="170">
                  <c:v>-0.51243000000000005</c:v>
                </c:pt>
                <c:pt idx="171">
                  <c:v>-0.66660200000000003</c:v>
                </c:pt>
                <c:pt idx="172">
                  <c:v>-0.85023800000000005</c:v>
                </c:pt>
                <c:pt idx="173">
                  <c:v>-1.0746770000000001</c:v>
                </c:pt>
                <c:pt idx="174">
                  <c:v>-1.0842719999999999</c:v>
                </c:pt>
                <c:pt idx="175">
                  <c:v>-1.0671349999999999</c:v>
                </c:pt>
                <c:pt idx="176">
                  <c:v>-0.97530099999999997</c:v>
                </c:pt>
                <c:pt idx="177">
                  <c:v>-0.88033300000000003</c:v>
                </c:pt>
                <c:pt idx="178">
                  <c:v>-0.81573499999999999</c:v>
                </c:pt>
                <c:pt idx="179">
                  <c:v>-0.784636</c:v>
                </c:pt>
                <c:pt idx="180">
                  <c:v>-0.83792699999999998</c:v>
                </c:pt>
                <c:pt idx="181">
                  <c:v>-0.93107600000000001</c:v>
                </c:pt>
                <c:pt idx="182">
                  <c:v>-1.0405439999999999</c:v>
                </c:pt>
                <c:pt idx="183">
                  <c:v>-1.186768</c:v>
                </c:pt>
                <c:pt idx="184">
                  <c:v>-1.231279</c:v>
                </c:pt>
                <c:pt idx="185">
                  <c:v>-1.1021510000000001</c:v>
                </c:pt>
                <c:pt idx="186">
                  <c:v>-0.95720899999999998</c:v>
                </c:pt>
                <c:pt idx="187">
                  <c:v>-0.84406499999999995</c:v>
                </c:pt>
                <c:pt idx="188">
                  <c:v>-0.81161300000000003</c:v>
                </c:pt>
                <c:pt idx="189">
                  <c:v>-0.76295999999999997</c:v>
                </c:pt>
                <c:pt idx="190">
                  <c:v>-0.75727800000000001</c:v>
                </c:pt>
                <c:pt idx="191">
                  <c:v>-0.77697799999999995</c:v>
                </c:pt>
                <c:pt idx="192">
                  <c:v>-0.87529900000000005</c:v>
                </c:pt>
                <c:pt idx="193">
                  <c:v>-1.018378</c:v>
                </c:pt>
                <c:pt idx="194">
                  <c:v>-1.2069829999999999</c:v>
                </c:pt>
                <c:pt idx="195">
                  <c:v>-1.3819410000000001</c:v>
                </c:pt>
                <c:pt idx="196">
                  <c:v>-1.328166</c:v>
                </c:pt>
                <c:pt idx="197">
                  <c:v>-1.2804420000000001</c:v>
                </c:pt>
                <c:pt idx="198">
                  <c:v>-1.250383</c:v>
                </c:pt>
                <c:pt idx="199">
                  <c:v>-1.240729</c:v>
                </c:pt>
                <c:pt idx="200">
                  <c:v>-1.252059</c:v>
                </c:pt>
                <c:pt idx="201">
                  <c:v>-1.2831079999999999</c:v>
                </c:pt>
                <c:pt idx="202">
                  <c:v>-1.3003469999999999</c:v>
                </c:pt>
                <c:pt idx="203">
                  <c:v>-1.3715999999999999</c:v>
                </c:pt>
                <c:pt idx="204">
                  <c:v>-1.455827</c:v>
                </c:pt>
                <c:pt idx="205">
                  <c:v>-1.552961</c:v>
                </c:pt>
                <c:pt idx="206">
                  <c:v>-1.393303</c:v>
                </c:pt>
                <c:pt idx="207">
                  <c:v>-1.2270080000000001</c:v>
                </c:pt>
                <c:pt idx="208">
                  <c:v>-1.0803689999999999</c:v>
                </c:pt>
                <c:pt idx="209">
                  <c:v>-0.95904900000000004</c:v>
                </c:pt>
                <c:pt idx="210">
                  <c:v>-0.90581800000000001</c:v>
                </c:pt>
                <c:pt idx="211">
                  <c:v>-0.89131800000000005</c:v>
                </c:pt>
                <c:pt idx="212">
                  <c:v>-0.93937700000000002</c:v>
                </c:pt>
                <c:pt idx="213">
                  <c:v>-1.016097</c:v>
                </c:pt>
                <c:pt idx="214">
                  <c:v>-1.107488</c:v>
                </c:pt>
                <c:pt idx="215">
                  <c:v>-1.119264</c:v>
                </c:pt>
                <c:pt idx="216">
                  <c:v>-1.251741</c:v>
                </c:pt>
                <c:pt idx="217">
                  <c:v>-1.2621260000000001</c:v>
                </c:pt>
                <c:pt idx="218">
                  <c:v>-1.1018399999999999</c:v>
                </c:pt>
                <c:pt idx="219">
                  <c:v>-0.96775999999999995</c:v>
                </c:pt>
                <c:pt idx="220">
                  <c:v>-0.86290699999999998</c:v>
                </c:pt>
                <c:pt idx="221">
                  <c:v>-0.79216600000000004</c:v>
                </c:pt>
                <c:pt idx="222">
                  <c:v>-0.78215000000000001</c:v>
                </c:pt>
                <c:pt idx="223">
                  <c:v>-0.80636300000000005</c:v>
                </c:pt>
                <c:pt idx="224">
                  <c:v>-0.87088100000000002</c:v>
                </c:pt>
                <c:pt idx="225">
                  <c:v>-1.0090250000000001</c:v>
                </c:pt>
                <c:pt idx="226">
                  <c:v>-1.1901660000000001</c:v>
                </c:pt>
                <c:pt idx="227">
                  <c:v>-1.360471</c:v>
                </c:pt>
                <c:pt idx="228">
                  <c:v>-1.3608070000000001</c:v>
                </c:pt>
                <c:pt idx="229">
                  <c:v>-1.3630770000000001</c:v>
                </c:pt>
                <c:pt idx="230">
                  <c:v>-1.2764120000000001</c:v>
                </c:pt>
                <c:pt idx="231">
                  <c:v>-1.205525</c:v>
                </c:pt>
                <c:pt idx="232">
                  <c:v>-1.1537329999999999</c:v>
                </c:pt>
                <c:pt idx="233">
                  <c:v>-1.1323589999999999</c:v>
                </c:pt>
                <c:pt idx="234">
                  <c:v>-1.162663</c:v>
                </c:pt>
                <c:pt idx="235">
                  <c:v>-1.2356819999999999</c:v>
                </c:pt>
                <c:pt idx="236">
                  <c:v>-1.3491089999999999</c:v>
                </c:pt>
                <c:pt idx="237">
                  <c:v>-1.491727</c:v>
                </c:pt>
                <c:pt idx="238">
                  <c:v>-1.516553</c:v>
                </c:pt>
                <c:pt idx="239">
                  <c:v>-1.3522620000000001</c:v>
                </c:pt>
                <c:pt idx="240">
                  <c:v>-1.220812</c:v>
                </c:pt>
                <c:pt idx="241">
                  <c:v>-1.182339</c:v>
                </c:pt>
                <c:pt idx="242">
                  <c:v>-1.1172759999999999</c:v>
                </c:pt>
                <c:pt idx="243">
                  <c:v>-1.077531</c:v>
                </c:pt>
                <c:pt idx="244">
                  <c:v>-1.0847929999999999</c:v>
                </c:pt>
                <c:pt idx="245">
                  <c:v>-1.112908</c:v>
                </c:pt>
                <c:pt idx="246">
                  <c:v>-1.1930769999999999</c:v>
                </c:pt>
                <c:pt idx="247">
                  <c:v>-1.365049</c:v>
                </c:pt>
                <c:pt idx="248">
                  <c:v>-1.6221209999999999</c:v>
                </c:pt>
                <c:pt idx="249">
                  <c:v>-1.933362</c:v>
                </c:pt>
                <c:pt idx="250">
                  <c:v>-1.99997</c:v>
                </c:pt>
                <c:pt idx="251">
                  <c:v>-1.94824</c:v>
                </c:pt>
                <c:pt idx="252">
                  <c:v>-1.9061669999999999</c:v>
                </c:pt>
                <c:pt idx="253">
                  <c:v>-1.8902600000000001</c:v>
                </c:pt>
                <c:pt idx="254">
                  <c:v>-1.897268</c:v>
                </c:pt>
                <c:pt idx="255">
                  <c:v>-1.9016649999999999</c:v>
                </c:pt>
                <c:pt idx="256">
                  <c:v>-1.932034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-1.7241249999999999</c:v>
                </c:pt>
                <c:pt idx="262">
                  <c:v>-1.565231</c:v>
                </c:pt>
                <c:pt idx="263">
                  <c:v>-1.4774369999999999</c:v>
                </c:pt>
                <c:pt idx="264">
                  <c:v>-1.4202570000000001</c:v>
                </c:pt>
                <c:pt idx="265">
                  <c:v>-1.4138010000000001</c:v>
                </c:pt>
                <c:pt idx="266">
                  <c:v>-1.4438839999999999</c:v>
                </c:pt>
                <c:pt idx="267">
                  <c:v>-1.5100309999999999</c:v>
                </c:pt>
                <c:pt idx="268">
                  <c:v>-1.521039</c:v>
                </c:pt>
                <c:pt idx="269">
                  <c:v>-1.6227769999999999</c:v>
                </c:pt>
                <c:pt idx="270">
                  <c:v>-1.7446740000000001</c:v>
                </c:pt>
                <c:pt idx="271">
                  <c:v>-1.7175689999999999</c:v>
                </c:pt>
                <c:pt idx="272">
                  <c:v>-1.550419</c:v>
                </c:pt>
                <c:pt idx="273">
                  <c:v>-1.425991</c:v>
                </c:pt>
                <c:pt idx="274">
                  <c:v>-1.318689</c:v>
                </c:pt>
                <c:pt idx="275">
                  <c:v>-1.251125</c:v>
                </c:pt>
                <c:pt idx="276">
                  <c:v>-1.193759</c:v>
                </c:pt>
                <c:pt idx="277">
                  <c:v>-1.157286</c:v>
                </c:pt>
                <c:pt idx="278">
                  <c:v>0</c:v>
                </c:pt>
                <c:pt idx="279">
                  <c:v>1.619E-2</c:v>
                </c:pt>
                <c:pt idx="280">
                  <c:v>0.20256299999999999</c:v>
                </c:pt>
                <c:pt idx="281">
                  <c:v>0.215338</c:v>
                </c:pt>
                <c:pt idx="282">
                  <c:v>0.33007799999999998</c:v>
                </c:pt>
                <c:pt idx="283">
                  <c:v>0.39379799999999998</c:v>
                </c:pt>
                <c:pt idx="284">
                  <c:v>0.40838200000000002</c:v>
                </c:pt>
                <c:pt idx="285">
                  <c:v>0.38611699999999999</c:v>
                </c:pt>
                <c:pt idx="286">
                  <c:v>0.300786</c:v>
                </c:pt>
                <c:pt idx="287">
                  <c:v>0.202657</c:v>
                </c:pt>
                <c:pt idx="288">
                  <c:v>9.6420000000000006E-2</c:v>
                </c:pt>
                <c:pt idx="289">
                  <c:v>-2.3880999999999999E-2</c:v>
                </c:pt>
                <c:pt idx="290">
                  <c:v>-0.14105899999999999</c:v>
                </c:pt>
                <c:pt idx="291">
                  <c:v>2.1614000000000001E-2</c:v>
                </c:pt>
                <c:pt idx="292">
                  <c:v>0.18327399999999999</c:v>
                </c:pt>
                <c:pt idx="293">
                  <c:v>0.31381700000000001</c:v>
                </c:pt>
                <c:pt idx="294">
                  <c:v>0.33673900000000001</c:v>
                </c:pt>
                <c:pt idx="295">
                  <c:v>0.380633</c:v>
                </c:pt>
                <c:pt idx="296">
                  <c:v>0.39313700000000001</c:v>
                </c:pt>
                <c:pt idx="297">
                  <c:v>0.38453300000000001</c:v>
                </c:pt>
                <c:pt idx="298">
                  <c:v>0.326378</c:v>
                </c:pt>
                <c:pt idx="299">
                  <c:v>0.20743</c:v>
                </c:pt>
                <c:pt idx="300">
                  <c:v>7.3935000000000001E-2</c:v>
                </c:pt>
                <c:pt idx="301">
                  <c:v>-6.9070999999999994E-2</c:v>
                </c:pt>
                <c:pt idx="302">
                  <c:v>-0.211615</c:v>
                </c:pt>
                <c:pt idx="303">
                  <c:v>-0.28498499999999999</c:v>
                </c:pt>
                <c:pt idx="304">
                  <c:v>-0.20003799999999999</c:v>
                </c:pt>
                <c:pt idx="305">
                  <c:v>-0.138379</c:v>
                </c:pt>
                <c:pt idx="306">
                  <c:v>-9.4885999999999998E-2</c:v>
                </c:pt>
                <c:pt idx="307">
                  <c:v>-8.9576000000000003E-2</c:v>
                </c:pt>
                <c:pt idx="308">
                  <c:v>-8.5822999999999997E-2</c:v>
                </c:pt>
                <c:pt idx="309">
                  <c:v>-0.141182</c:v>
                </c:pt>
                <c:pt idx="310">
                  <c:v>-0.22615399999999999</c:v>
                </c:pt>
                <c:pt idx="311">
                  <c:v>-0.32100099999999998</c:v>
                </c:pt>
                <c:pt idx="312">
                  <c:v>-0.417105</c:v>
                </c:pt>
                <c:pt idx="313">
                  <c:v>-0.52621399999999996</c:v>
                </c:pt>
                <c:pt idx="314">
                  <c:v>-0.44911499999999999</c:v>
                </c:pt>
                <c:pt idx="315">
                  <c:v>-0.30393999999999999</c:v>
                </c:pt>
                <c:pt idx="316">
                  <c:v>-0.18562000000000001</c:v>
                </c:pt>
                <c:pt idx="317">
                  <c:v>-0.110182</c:v>
                </c:pt>
                <c:pt idx="318">
                  <c:v>-9.3285000000000007E-2</c:v>
                </c:pt>
                <c:pt idx="319">
                  <c:v>-0.131602</c:v>
                </c:pt>
                <c:pt idx="320">
                  <c:v>-0.179588</c:v>
                </c:pt>
                <c:pt idx="321">
                  <c:v>-0.189502</c:v>
                </c:pt>
                <c:pt idx="322">
                  <c:v>-0.261963</c:v>
                </c:pt>
                <c:pt idx="323">
                  <c:v>-0.34092</c:v>
                </c:pt>
                <c:pt idx="324">
                  <c:v>-0.34216400000000002</c:v>
                </c:pt>
                <c:pt idx="325">
                  <c:v>0</c:v>
                </c:pt>
                <c:pt idx="326">
                  <c:v>0.26327899999999999</c:v>
                </c:pt>
                <c:pt idx="327">
                  <c:v>0.415796</c:v>
                </c:pt>
                <c:pt idx="328">
                  <c:v>0.50090100000000004</c:v>
                </c:pt>
                <c:pt idx="329">
                  <c:v>0.53647800000000001</c:v>
                </c:pt>
                <c:pt idx="330">
                  <c:v>0.50462499999999999</c:v>
                </c:pt>
                <c:pt idx="331">
                  <c:v>0.44597999999999999</c:v>
                </c:pt>
                <c:pt idx="332">
                  <c:v>0.37401499999999999</c:v>
                </c:pt>
                <c:pt idx="333">
                  <c:v>0.28678599999999999</c:v>
                </c:pt>
                <c:pt idx="334">
                  <c:v>0.28360299999999999</c:v>
                </c:pt>
                <c:pt idx="335">
                  <c:v>0.24235100000000001</c:v>
                </c:pt>
                <c:pt idx="336">
                  <c:v>0.421267</c:v>
                </c:pt>
                <c:pt idx="337">
                  <c:v>0.55770200000000003</c:v>
                </c:pt>
                <c:pt idx="338">
                  <c:v>0.66144700000000001</c:v>
                </c:pt>
                <c:pt idx="339">
                  <c:v>0.70751200000000003</c:v>
                </c:pt>
                <c:pt idx="340">
                  <c:v>0.72110600000000002</c:v>
                </c:pt>
                <c:pt idx="341">
                  <c:v>0.68148399999999998</c:v>
                </c:pt>
                <c:pt idx="342">
                  <c:v>0.59345800000000004</c:v>
                </c:pt>
                <c:pt idx="343">
                  <c:v>0.49513499999999999</c:v>
                </c:pt>
                <c:pt idx="344">
                  <c:v>0.38426900000000003</c:v>
                </c:pt>
                <c:pt idx="345">
                  <c:v>0.26778299999999999</c:v>
                </c:pt>
                <c:pt idx="346">
                  <c:v>0.22282299999999999</c:v>
                </c:pt>
                <c:pt idx="347">
                  <c:v>0.27528999999999998</c:v>
                </c:pt>
                <c:pt idx="348">
                  <c:v>0.38964399999999999</c:v>
                </c:pt>
                <c:pt idx="349">
                  <c:v>0.53063499999999997</c:v>
                </c:pt>
                <c:pt idx="350">
                  <c:v>0.62967399999999996</c:v>
                </c:pt>
                <c:pt idx="351">
                  <c:v>0.657779</c:v>
                </c:pt>
                <c:pt idx="352">
                  <c:v>0.612653</c:v>
                </c:pt>
                <c:pt idx="353">
                  <c:v>0.54015299999999999</c:v>
                </c:pt>
                <c:pt idx="354">
                  <c:v>0.45165899999999998</c:v>
                </c:pt>
                <c:pt idx="355">
                  <c:v>0.353798</c:v>
                </c:pt>
                <c:pt idx="356">
                  <c:v>0.24896199999999999</c:v>
                </c:pt>
                <c:pt idx="357">
                  <c:v>0.28336699999999998</c:v>
                </c:pt>
                <c:pt idx="358">
                  <c:v>0.409779</c:v>
                </c:pt>
                <c:pt idx="359">
                  <c:v>0.52873700000000001</c:v>
                </c:pt>
                <c:pt idx="360">
                  <c:v>0.55592399999999997</c:v>
                </c:pt>
                <c:pt idx="361">
                  <c:v>0.57751399999999997</c:v>
                </c:pt>
                <c:pt idx="362">
                  <c:v>0.52712700000000001</c:v>
                </c:pt>
                <c:pt idx="363">
                  <c:v>0.45619999999999999</c:v>
                </c:pt>
                <c:pt idx="364">
                  <c:v>0.371415</c:v>
                </c:pt>
                <c:pt idx="365">
                  <c:v>0.27393800000000001</c:v>
                </c:pt>
                <c:pt idx="366">
                  <c:v>0.16070499999999999</c:v>
                </c:pt>
                <c:pt idx="367">
                  <c:v>0.118033</c:v>
                </c:pt>
                <c:pt idx="368">
                  <c:v>0.26139600000000002</c:v>
                </c:pt>
                <c:pt idx="369">
                  <c:v>0.39628999999999998</c:v>
                </c:pt>
                <c:pt idx="370">
                  <c:v>0.48621700000000001</c:v>
                </c:pt>
                <c:pt idx="371">
                  <c:v>0.48937900000000001</c:v>
                </c:pt>
                <c:pt idx="372">
                  <c:v>0.44045200000000001</c:v>
                </c:pt>
                <c:pt idx="373">
                  <c:v>0.39188899999999999</c:v>
                </c:pt>
                <c:pt idx="374">
                  <c:v>0.37976599999999999</c:v>
                </c:pt>
                <c:pt idx="375">
                  <c:v>0.30232100000000001</c:v>
                </c:pt>
                <c:pt idx="376">
                  <c:v>0.21700700000000001</c:v>
                </c:pt>
                <c:pt idx="377">
                  <c:v>0.181727</c:v>
                </c:pt>
                <c:pt idx="378">
                  <c:v>0.40829700000000002</c:v>
                </c:pt>
                <c:pt idx="379">
                  <c:v>0.588758</c:v>
                </c:pt>
                <c:pt idx="380">
                  <c:v>0.71090399999999998</c:v>
                </c:pt>
                <c:pt idx="381">
                  <c:v>0.77674399999999999</c:v>
                </c:pt>
                <c:pt idx="382">
                  <c:v>0.78901500000000002</c:v>
                </c:pt>
                <c:pt idx="383">
                  <c:v>0.74603699999999995</c:v>
                </c:pt>
                <c:pt idx="384">
                  <c:v>0.67137899999999995</c:v>
                </c:pt>
                <c:pt idx="385">
                  <c:v>0.57742499999999997</c:v>
                </c:pt>
                <c:pt idx="386">
                  <c:v>0.474657</c:v>
                </c:pt>
                <c:pt idx="387">
                  <c:v>0.46936899999999998</c:v>
                </c:pt>
                <c:pt idx="388">
                  <c:v>0.35199200000000003</c:v>
                </c:pt>
                <c:pt idx="389">
                  <c:v>0.27718500000000001</c:v>
                </c:pt>
                <c:pt idx="390">
                  <c:v>0.37489800000000001</c:v>
                </c:pt>
                <c:pt idx="391">
                  <c:v>0.44845400000000002</c:v>
                </c:pt>
                <c:pt idx="392">
                  <c:v>0.501745</c:v>
                </c:pt>
                <c:pt idx="393">
                  <c:v>0.532501</c:v>
                </c:pt>
                <c:pt idx="394">
                  <c:v>0.487155</c:v>
                </c:pt>
                <c:pt idx="395">
                  <c:v>0.41859000000000002</c:v>
                </c:pt>
                <c:pt idx="396">
                  <c:v>0.33685399999999999</c:v>
                </c:pt>
                <c:pt idx="397">
                  <c:v>0.237126</c:v>
                </c:pt>
                <c:pt idx="398">
                  <c:v>0.139433</c:v>
                </c:pt>
                <c:pt idx="399">
                  <c:v>0.117142</c:v>
                </c:pt>
                <c:pt idx="400">
                  <c:v>0.158193</c:v>
                </c:pt>
                <c:pt idx="401">
                  <c:v>0.26068999999999998</c:v>
                </c:pt>
                <c:pt idx="402">
                  <c:v>0.37986399999999998</c:v>
                </c:pt>
                <c:pt idx="403">
                  <c:v>0.45046199999999997</c:v>
                </c:pt>
                <c:pt idx="404">
                  <c:v>0.466804</c:v>
                </c:pt>
                <c:pt idx="405">
                  <c:v>0.43483899999999998</c:v>
                </c:pt>
                <c:pt idx="406">
                  <c:v>0.37662400000000001</c:v>
                </c:pt>
                <c:pt idx="407">
                  <c:v>0.30193599999999998</c:v>
                </c:pt>
                <c:pt idx="408">
                  <c:v>0.21720999999999999</c:v>
                </c:pt>
                <c:pt idx="409">
                  <c:v>0.22112499999999999</c:v>
                </c:pt>
                <c:pt idx="410">
                  <c:v>0.42140699999999998</c:v>
                </c:pt>
                <c:pt idx="411">
                  <c:v>0.57704500000000003</c:v>
                </c:pt>
                <c:pt idx="412">
                  <c:v>0.68204900000000002</c:v>
                </c:pt>
                <c:pt idx="413">
                  <c:v>0.70880100000000001</c:v>
                </c:pt>
                <c:pt idx="414">
                  <c:v>0.73263500000000004</c:v>
                </c:pt>
                <c:pt idx="415">
                  <c:v>0.74670000000000003</c:v>
                </c:pt>
                <c:pt idx="416">
                  <c:v>0.70499000000000001</c:v>
                </c:pt>
                <c:pt idx="417">
                  <c:v>0.63624700000000001</c:v>
                </c:pt>
                <c:pt idx="418">
                  <c:v>0.54718900000000004</c:v>
                </c:pt>
                <c:pt idx="419">
                  <c:v>0.444102</c:v>
                </c:pt>
                <c:pt idx="420">
                  <c:v>0.33212999999999998</c:v>
                </c:pt>
                <c:pt idx="421">
                  <c:v>0.237426</c:v>
                </c:pt>
                <c:pt idx="422">
                  <c:v>0.31842100000000001</c:v>
                </c:pt>
                <c:pt idx="423">
                  <c:v>0.41533799999999998</c:v>
                </c:pt>
                <c:pt idx="424">
                  <c:v>0.49110500000000001</c:v>
                </c:pt>
                <c:pt idx="425">
                  <c:v>0.473302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EC-4735-8617-9FDD05FD5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230112"/>
        <c:axId val="485236016"/>
      </c:lineChart>
      <c:catAx>
        <c:axId val="48523011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85236016"/>
        <c:crosses val="autoZero"/>
        <c:auto val="1"/>
        <c:lblAlgn val="ctr"/>
        <c:lblOffset val="100"/>
        <c:noMultiLvlLbl val="0"/>
      </c:catAx>
      <c:valAx>
        <c:axId val="48523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85230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'5-osa-nonplanar-rez 0'!$I$1:$I$3</c:f>
              <c:strCache>
                <c:ptCount val="3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'5-osa-nonplanar-rez 0'!$I$4:$I$430</c:f>
              <c:numCache>
                <c:formatCode>General</c:formatCode>
                <c:ptCount val="427"/>
                <c:pt idx="49">
                  <c:v>-4.5009504560236903E-3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0-4CE6-9C0A-4B1EE860B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2096040"/>
        <c:axId val="712092760"/>
      </c:lineChart>
      <c:catAx>
        <c:axId val="7120960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092760"/>
        <c:crosses val="autoZero"/>
        <c:auto val="1"/>
        <c:lblAlgn val="ctr"/>
        <c:lblOffset val="100"/>
        <c:noMultiLvlLbl val="0"/>
      </c:catAx>
      <c:valAx>
        <c:axId val="712092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12096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419100</xdr:colOff>
      <xdr:row>7</xdr:row>
      <xdr:rowOff>66675</xdr:rowOff>
    </xdr:from>
    <xdr:to>
      <xdr:col>24</xdr:col>
      <xdr:colOff>114300</xdr:colOff>
      <xdr:row>21</xdr:row>
      <xdr:rowOff>142875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A561CCCE-0504-40A6-80CC-47DC49E0B0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64</xdr:row>
      <xdr:rowOff>28575</xdr:rowOff>
    </xdr:from>
    <xdr:to>
      <xdr:col>21</xdr:col>
      <xdr:colOff>361950</xdr:colOff>
      <xdr:row>78</xdr:row>
      <xdr:rowOff>104775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B0AD52E9-8EE4-4483-BF63-A9D71BECBE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50</xdr:row>
      <xdr:rowOff>57150</xdr:rowOff>
    </xdr:from>
    <xdr:to>
      <xdr:col>21</xdr:col>
      <xdr:colOff>304800</xdr:colOff>
      <xdr:row>64</xdr:row>
      <xdr:rowOff>133350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A6847AFF-0E68-44B9-8058-3A76455128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35</xdr:row>
      <xdr:rowOff>104775</xdr:rowOff>
    </xdr:from>
    <xdr:to>
      <xdr:col>21</xdr:col>
      <xdr:colOff>304800</xdr:colOff>
      <xdr:row>49</xdr:row>
      <xdr:rowOff>180975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7AE8A059-F859-4950-95DF-72FC1D4025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394</xdr:row>
      <xdr:rowOff>76200</xdr:rowOff>
    </xdr:from>
    <xdr:to>
      <xdr:col>17</xdr:col>
      <xdr:colOff>114300</xdr:colOff>
      <xdr:row>408</xdr:row>
      <xdr:rowOff>152400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167A5BFB-1240-4888-8605-108F277F50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392</xdr:row>
      <xdr:rowOff>76200</xdr:rowOff>
    </xdr:from>
    <xdr:to>
      <xdr:col>17</xdr:col>
      <xdr:colOff>114300</xdr:colOff>
      <xdr:row>406</xdr:row>
      <xdr:rowOff>152400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38034A1D-14A8-4841-BFD1-FF4C2030F0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238125</xdr:colOff>
      <xdr:row>2</xdr:row>
      <xdr:rowOff>114299</xdr:rowOff>
    </xdr:from>
    <xdr:to>
      <xdr:col>23</xdr:col>
      <xdr:colOff>329565</xdr:colOff>
      <xdr:row>17</xdr:row>
      <xdr:rowOff>161924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D59051DE-EFF0-4F41-8F0F-EA89274A78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18</xdr:row>
      <xdr:rowOff>142875</xdr:rowOff>
    </xdr:from>
    <xdr:to>
      <xdr:col>22</xdr:col>
      <xdr:colOff>400050</xdr:colOff>
      <xdr:row>33</xdr:row>
      <xdr:rowOff>28575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DD890559-9337-4D34-A31E-ADCFA4C25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411</xdr:row>
      <xdr:rowOff>171450</xdr:rowOff>
    </xdr:from>
    <xdr:to>
      <xdr:col>13</xdr:col>
      <xdr:colOff>333375</xdr:colOff>
      <xdr:row>426</xdr:row>
      <xdr:rowOff>57150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595F2909-1133-44E2-8DB9-664E93E53C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314325</xdr:colOff>
      <xdr:row>393</xdr:row>
      <xdr:rowOff>76200</xdr:rowOff>
    </xdr:from>
    <xdr:to>
      <xdr:col>16</xdr:col>
      <xdr:colOff>9525</xdr:colOff>
      <xdr:row>407</xdr:row>
      <xdr:rowOff>152400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4EE0D7A2-3E63-4689-9823-B675EBBBA5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61912</xdr:colOff>
      <xdr:row>100</xdr:row>
      <xdr:rowOff>119062</xdr:rowOff>
    </xdr:from>
    <xdr:to>
      <xdr:col>20</xdr:col>
      <xdr:colOff>357187</xdr:colOff>
      <xdr:row>115</xdr:row>
      <xdr:rowOff>4762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C8A04794-8CB8-44A1-AB0A-0B7D8279C6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257175</xdr:colOff>
      <xdr:row>86</xdr:row>
      <xdr:rowOff>109537</xdr:rowOff>
    </xdr:from>
    <xdr:to>
      <xdr:col>20</xdr:col>
      <xdr:colOff>561975</xdr:colOff>
      <xdr:row>100</xdr:row>
      <xdr:rowOff>185737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98DC5E90-9DD5-4D00-B9F6-4C39E1D01B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261938</xdr:colOff>
      <xdr:row>114</xdr:row>
      <xdr:rowOff>152400</xdr:rowOff>
    </xdr:from>
    <xdr:to>
      <xdr:col>20</xdr:col>
      <xdr:colOff>500063</xdr:colOff>
      <xdr:row>129</xdr:row>
      <xdr:rowOff>38100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7E2ECE56-92A6-4769-BAEA-A9B2C6E2EA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352425</xdr:colOff>
      <xdr:row>4</xdr:row>
      <xdr:rowOff>161925</xdr:rowOff>
    </xdr:from>
    <xdr:to>
      <xdr:col>24</xdr:col>
      <xdr:colOff>47625</xdr:colOff>
      <xdr:row>19</xdr:row>
      <xdr:rowOff>47625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D4283CC0-E2C2-4D76-AFD7-C9B98314C2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476250</xdr:colOff>
      <xdr:row>20</xdr:row>
      <xdr:rowOff>95250</xdr:rowOff>
    </xdr:from>
    <xdr:to>
      <xdr:col>24</xdr:col>
      <xdr:colOff>171450</xdr:colOff>
      <xdr:row>34</xdr:row>
      <xdr:rowOff>171450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E51736BF-8C2F-4254-BB6F-3F4FB156D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381000</xdr:colOff>
      <xdr:row>404</xdr:row>
      <xdr:rowOff>76200</xdr:rowOff>
    </xdr:from>
    <xdr:to>
      <xdr:col>16</xdr:col>
      <xdr:colOff>76200</xdr:colOff>
      <xdr:row>418</xdr:row>
      <xdr:rowOff>152400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5A063ED-CCC5-4B08-A836-0E4A0A8B0A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393</xdr:row>
      <xdr:rowOff>76200</xdr:rowOff>
    </xdr:from>
    <xdr:to>
      <xdr:col>17</xdr:col>
      <xdr:colOff>114300</xdr:colOff>
      <xdr:row>407</xdr:row>
      <xdr:rowOff>152400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A8E167B8-7B8D-43C7-8066-6997F891CD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361950</xdr:colOff>
      <xdr:row>409</xdr:row>
      <xdr:rowOff>114300</xdr:rowOff>
    </xdr:from>
    <xdr:to>
      <xdr:col>28</xdr:col>
      <xdr:colOff>57150</xdr:colOff>
      <xdr:row>424</xdr:row>
      <xdr:rowOff>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2AC3344D-6CC2-48D8-8539-BB9ED7D69E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266700</xdr:colOff>
      <xdr:row>9</xdr:row>
      <xdr:rowOff>0</xdr:rowOff>
    </xdr:from>
    <xdr:to>
      <xdr:col>22</xdr:col>
      <xdr:colOff>571500</xdr:colOff>
      <xdr:row>23</xdr:row>
      <xdr:rowOff>76200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D57C8B18-3D19-4DE3-9904-2EC4488665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1" connectionId="12" xr16:uid="{02CF8472-2382-4A23-A8B7-C5471F40050C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2" connectionId="13" xr16:uid="{0F42DDB3-9C24-4518-A125-65CEE2BF878B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3" connectionId="14" xr16:uid="{2F2CEE22-0158-467A-9677-9128B244B209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1" connectionId="15" xr16:uid="{44D30351-E076-498F-B0F8-A59C5053AEAF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5" connectionId="9" xr16:uid="{C811EA2B-127D-47CE-AB17-DCAF337011AA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4" connectionId="7" xr16:uid="{91C3E4D0-6A1E-419A-BA55-B6D862A5AEAF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3" connectionId="5" xr16:uid="{7CC26CCA-6A80-492F-8686-86104258638C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2" connectionId="3" xr16:uid="{916779FD-D9BE-47C8-849B-F2719495D8FB}" autoFormatId="16" applyNumberFormats="0" applyBorderFormats="0" applyFontFormats="0" applyPatternFormats="0" applyAlignmentFormats="0" applyWidthHeightFormats="0">
  <queryTableRefresh nextId="4" unboundColumnsRight="1">
    <queryTableFields count="3">
      <queryTableField id="1" name="Column1" tableColumnId="1"/>
      <queryTableField id="2" name="Column2" tableColumnId="2"/>
      <queryTableField id="3" dataBound="0" tableColumnId="3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1" connectionId="1" xr16:uid="{2AA21F5B-6080-45C4-89B6-52CAFC660929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4" connectionId="27" xr16:uid="{57E94910-CCCA-433C-949D-9A919FFA70C2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3" connectionId="26" xr16:uid="{D0A69EA5-F810-47D9-8924-7BFE97076F30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4" connectionId="22" xr16:uid="{F84295E2-82BC-4B70-9372-5655917B9EF9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2" connectionId="24" xr16:uid="{8C598CCE-7E41-4DE6-B20E-9AFA1130020F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3" connectionId="25" xr16:uid="{EAF3B35C-F29D-4A03-9652-DA3DFA4CA553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1" connectionId="23" xr16:uid="{784D1D81-A197-46C0-AB73-C37412999B20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6" connectionId="21" xr16:uid="{13FA69E1-B211-400B-B1AD-435CC1DB9B1A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5" connectionId="20" xr16:uid="{ED87CCBD-265B-4862-AF54-656392E639E7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4" connectionId="19" xr16:uid="{5A82E1A5-730C-4681-91B7-F9826912C1CA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3" connectionId="18" xr16:uid="{647355EA-B196-4F9A-8177-F95F13AE4C43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2" connectionId="17" xr16:uid="{0335D643-6C08-4F66-B15B-96AFE2BA9B50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íData_1" connectionId="16" xr16:uid="{9A3D8241-AEC8-43DF-9E95-4F73E31D6E18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_rels/table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tables/_rels/table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tables/_rels/table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tables/_rels/table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tables/_rels/table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A780D3-D876-4A85-95B4-592EA522B632}" name="_3_osa_planar_rez_0__2" displayName="_3_osa_planar_rez_0__2" ref="A1:B430" tableType="queryTable" totalsRowShown="0">
  <autoFilter ref="A1:B430" xr:uid="{5A1CD9CD-E917-4C3F-ADEE-B43E6DA03352}"/>
  <tableColumns count="2">
    <tableColumn id="1" xr3:uid="{8574E649-F26E-4C8C-BFF5-61F5610E8919}" uniqueName="1" name="Column1" queryTableFieldId="1" dataDxfId="42"/>
    <tableColumn id="2" xr3:uid="{1B3551E7-09D6-4899-8D65-2B903A8202AE}" uniqueName="2" name="Column2" queryTableFieldId="2" dataDxfId="41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C7B3B38-799A-4683-8FE1-2107616FE87F}" name="_3_osa_planar_rez_15" displayName="_3_osa_planar_rez_15" ref="A1:B418" tableType="queryTable" totalsRowShown="0">
  <autoFilter ref="A1:B418" xr:uid="{DB62739F-2A12-4F11-BF79-C78E2A817E7F}"/>
  <tableColumns count="2">
    <tableColumn id="1" xr3:uid="{A944EC5C-8B07-4059-B0BE-CD17B717B92C}" uniqueName="1" name="Column1" queryTableFieldId="1" dataDxfId="40"/>
    <tableColumn id="2" xr3:uid="{87E0FF86-CC76-44E2-990F-4111AF30A18C}" uniqueName="2" name="Column2" queryTableFieldId="2" dataDxfId="39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41719B1-8FB8-4BA8-9E6E-D0943CB3B995}" name="_3_osa_planar_rez_30" displayName="_3_osa_planar_rez_30" ref="A1:B418" tableType="queryTable" totalsRowShown="0">
  <autoFilter ref="A1:B418" xr:uid="{840A26B4-AB76-4942-871D-5A404751025C}"/>
  <tableColumns count="2">
    <tableColumn id="1" xr3:uid="{2095974B-3CAD-427A-87D6-8BE2B657CCB3}" uniqueName="1" name="Column1" queryTableFieldId="1" dataDxfId="38"/>
    <tableColumn id="2" xr3:uid="{B81FB277-C924-4FF1-83AB-195393CA260A}" uniqueName="2" name="Column2" queryTableFieldId="2" dataDxfId="37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102B717-31D1-4A77-8A08-375FE16E4A9D}" name="_3_osa_planar_rez_45" displayName="_3_osa_planar_rez_45" ref="A1:B417" tableType="queryTable" totalsRowShown="0">
  <autoFilter ref="A1:B417" xr:uid="{23473E9C-25BF-4216-AD4B-51083164C88B}"/>
  <tableColumns count="2">
    <tableColumn id="1" xr3:uid="{BB6B13E4-5DDD-48C2-8A65-A6FE6D131625}" uniqueName="1" name="Column1" queryTableFieldId="1" dataDxfId="36"/>
    <tableColumn id="2" xr3:uid="{D3BE04EB-0154-42BC-886B-94342F4FEDD7}" uniqueName="2" name="Column2" queryTableFieldId="2" dataDxfId="35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1900A4D-4BB4-4C9C-9C01-F586C8131064}" name="_3_osa_nonplanar_rez_60__2" displayName="_3_osa_nonplanar_rez_60__2" ref="A1:B467" tableType="queryTable" totalsRowShown="0">
  <autoFilter ref="A1:B467" xr:uid="{893B107E-6CEA-40F1-889B-03246CEFE7B7}"/>
  <tableColumns count="2">
    <tableColumn id="1" xr3:uid="{2EE27D53-0E3D-442E-AD70-0F356AACA187}" uniqueName="1" name="Column1" queryTableFieldId="1" dataDxfId="34"/>
    <tableColumn id="2" xr3:uid="{A410F80D-6B08-4472-805D-F7467F48A8FC}" uniqueName="2" name="Column2" queryTableFieldId="2" dataDxfId="33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15F39C6-C407-4C76-AC66-A367C1FD5D74}" name="_3_osa_nonplanar_rez_45__2" displayName="_3_osa_nonplanar_rez_45__2" ref="A1:B417" tableType="queryTable" totalsRowShown="0">
  <autoFilter ref="A1:B417" xr:uid="{64359EC7-C452-48DF-B2F0-32C330B11D21}"/>
  <tableColumns count="2">
    <tableColumn id="1" xr3:uid="{FE41AC81-EFD4-4949-BF58-4AB13DB95E0E}" uniqueName="1" name="Column1" queryTableFieldId="1" dataDxfId="32"/>
    <tableColumn id="2" xr3:uid="{4439FF2B-FBD2-451F-A479-98502EE092F7}" uniqueName="2" name="Column2" queryTableFieldId="2" dataDxfId="31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3AEE1EF-46BB-48A4-8BEE-0C6B3258899A}" name="_3_osa_nonplanar_rez_30__2" displayName="_3_osa_nonplanar_rez_30__2" ref="A1:B418" tableType="queryTable" totalsRowShown="0">
  <autoFilter ref="A1:B418" xr:uid="{016F85F4-FD1C-43A3-B67E-4CB4295B24C5}"/>
  <tableColumns count="2">
    <tableColumn id="1" xr3:uid="{399642A0-682F-4768-A873-5C1AD6D90CDA}" uniqueName="1" name="Column1" queryTableFieldId="1" dataDxfId="30"/>
    <tableColumn id="2" xr3:uid="{2BCE60C0-2379-4BF0-BE2C-33F82AF557DF}" uniqueName="2" name="Column2" queryTableFieldId="2" dataDxfId="29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E8DF544-3275-4427-AF4E-04FEC0F1971F}" name="_3_osa_nonplanar_rez_15__2" displayName="_3_osa_nonplanar_rez_15__2" ref="A1:C417" tableType="queryTable" totalsRowShown="0">
  <autoFilter ref="A1:C417" xr:uid="{0C154EE1-8979-49B2-88CF-98878BAADB84}"/>
  <tableColumns count="3">
    <tableColumn id="1" xr3:uid="{94089BAB-5216-48F6-9B71-3DC99AE266D4}" uniqueName="1" name="Column1" queryTableFieldId="1" dataDxfId="28"/>
    <tableColumn id="2" xr3:uid="{F4CA6C36-4F12-491C-839C-C5424C8CD3F0}" uniqueName="2" name="Column2" queryTableFieldId="2" dataDxfId="27"/>
    <tableColumn id="3" xr3:uid="{E32DCBC8-7957-4BA6-B509-6BF0FE60BB3B}" uniqueName="3" name="Sloupec1" queryTableFieldId="3" dataDxfId="26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A01B886-6894-494C-B948-14E7CB4DB70B}" name="_3_osa_nonplanar_rez_0" displayName="_3_osa_nonplanar_rez_0" ref="A1:B430" tableType="queryTable" totalsRowShown="0">
  <autoFilter ref="A1:B430" xr:uid="{0BF86D28-1407-494E-A895-FAE644A7B894}"/>
  <tableColumns count="2">
    <tableColumn id="1" xr3:uid="{8095737A-4D97-4731-A868-6E33996063BD}" uniqueName="1" name="Column1" queryTableFieldId="1" dataDxfId="25"/>
    <tableColumn id="2" xr3:uid="{128F91EB-C684-4992-A29A-D0348455FEEF}" uniqueName="2" name="Column2" queryTableFieldId="2" dataDxfId="24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48D86CFC-CACA-40D9-8993-31D275A4E28C}" name="_5_osa_planar_rez_45" displayName="_5_osa_planar_rez_45" ref="A1:B417" tableType="queryTable" totalsRowShown="0">
  <autoFilter ref="A1:B417" xr:uid="{7D2E2E83-5B42-459A-BC2B-1C1E06E8AA5D}"/>
  <tableColumns count="2">
    <tableColumn id="1" xr3:uid="{64628A27-D976-4945-9E3D-B03A2C4F3864}" uniqueName="1" name="Column1" queryTableFieldId="1" dataDxfId="23"/>
    <tableColumn id="2" xr3:uid="{9D836E7E-535D-420E-A447-E201BAD6AE75}" uniqueName="2" name="Column2" queryTableFieldId="2" dataDxfId="22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1DD76D8-40CE-4243-8D86-F5B7DC7DD0D3}" name="_5_osa_planar_rez_30" displayName="_5_osa_planar_rez_30" ref="A1:B418" tableType="queryTable" totalsRowShown="0">
  <autoFilter ref="A1:B418" xr:uid="{61DC4E75-D926-4F10-ACA9-B48F8F7DA418}"/>
  <tableColumns count="2">
    <tableColumn id="1" xr3:uid="{C19E73F4-71F9-42C4-B0ED-805FA3618E83}" uniqueName="1" name="Column1" queryTableFieldId="1" dataDxfId="21"/>
    <tableColumn id="2" xr3:uid="{24E422F7-7D0F-46FE-A2BB-A9525055B94F}" uniqueName="2" name="Column2" queryTableFieldId="2" dataDxfId="20"/>
  </tableColumns>
  <tableStyleInfo name="TableStyleMedium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B8710A87-776D-4E33-BDFF-E927241EEE9C}" name="_5_osa_planar_15_2" displayName="_5_osa_planar_15_2" ref="A1:B227" tableType="queryTable" totalsRowShown="0">
  <autoFilter ref="A1:B227" xr:uid="{B8710A87-776D-4E33-BDFF-E927241EEE9C}"/>
  <tableColumns count="2">
    <tableColumn id="1" xr3:uid="{91F957E5-7A3B-4199-8815-9D9FDC8440B4}" uniqueName="1" name="Column1" queryTableFieldId="1" dataDxfId="19"/>
    <tableColumn id="2" xr3:uid="{AAE5122D-8E20-4593-BFE5-FF4246B25486}" uniqueName="2" name="Column2" queryTableFieldId="2" dataDxfId="18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8D886D7-6437-45F4-9DA4-50A2668BFA30}" name="_5_osa_planar_rez_15" displayName="_5_osa_planar_rez_15" ref="A1:B418" tableType="queryTable" totalsRowShown="0">
  <autoFilter ref="A1:B418" xr:uid="{33B222A2-9724-4FAD-BAB0-E7732C5761DF}"/>
  <tableColumns count="2">
    <tableColumn id="1" xr3:uid="{AD1AD90F-9A3E-44C6-9CF8-7F738A054E65}" uniqueName="1" name="Column1" queryTableFieldId="1" dataDxfId="17"/>
    <tableColumn id="2" xr3:uid="{E80F7787-6804-418E-B186-85DD60471174}" uniqueName="2" name="Column2" queryTableFieldId="2" dataDxfId="16"/>
  </tableColumns>
  <tableStyleInfo name="TableStyleMedium7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9218359C-97E6-4AAA-8FAD-CC3B337045DC}" name="_5_osa_planar_rez_1511" displayName="_5_osa_planar_rez_1511" ref="H1:I418" tableType="queryTable" totalsRowShown="0">
  <autoFilter ref="H1:I418" xr:uid="{5D637B35-03E5-4C1C-8CEE-AC33A5D5F892}"/>
  <tableColumns count="2">
    <tableColumn id="1" xr3:uid="{0970E19B-4D98-4FDC-A0AA-CABDC0E73F7E}" uniqueName="1" name="Column1" queryTableFieldId="1" dataDxfId="15"/>
    <tableColumn id="2" xr3:uid="{1CC9E075-48C4-4950-ABF6-2ABCB7D0B35A}" uniqueName="2" name="Column2" queryTableFieldId="2" dataDxfId="14"/>
  </tableColumns>
  <tableStyleInfo name="TableStyleMedium7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4759E790-6C6C-4BFC-AB60-28E120C391E7}" name="_5_osa_planar_rez_0" displayName="_5_osa_planar_rez_0" ref="A1:B429" tableType="queryTable" totalsRowShown="0">
  <autoFilter ref="A1:B429" xr:uid="{F3ADCDBC-CAE8-434D-B079-D30D19D988CA}"/>
  <tableColumns count="2">
    <tableColumn id="1" xr3:uid="{585A8ACB-6C38-4319-B865-45FC42B0F8DF}" uniqueName="1" name="Column1" queryTableFieldId="1" dataDxfId="13"/>
    <tableColumn id="2" xr3:uid="{2ABEFCDE-ACDD-48D1-8DB9-44962CB5FF52}" uniqueName="2" name="Column2" queryTableFieldId="2" dataDxfId="12"/>
  </tableColumns>
  <tableStyleInfo name="TableStyleMedium7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18692930-F249-4088-A35A-5ACA7B3061D9}" name="_5_osa_nonplanar_rez_75" displayName="_5_osa_nonplanar_rez_75" ref="A1:B530" tableType="queryTable" totalsRowShown="0">
  <autoFilter ref="A1:B530" xr:uid="{893ED840-D7EA-4A2E-B4A4-95D0099676D3}"/>
  <tableColumns count="2">
    <tableColumn id="1" xr3:uid="{E232D821-E5A3-4A30-B23A-3EBF4B108F57}" uniqueName="1" name="Column1" queryTableFieldId="1" dataDxfId="11"/>
    <tableColumn id="2" xr3:uid="{6E61FF9A-D5B7-4C22-92F3-CADB000600C4}" uniqueName="2" name="Column2" queryTableFieldId="2" dataDxfId="10"/>
  </tableColumns>
  <tableStyleInfo name="TableStyleMedium7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BF34BC07-A874-4597-832E-0FAC3C7C0A31}" name="_5_osa_nonplanar_rez_60" displayName="_5_osa_nonplanar_rez_60" ref="A1:B466" tableType="queryTable" totalsRowShown="0">
  <autoFilter ref="A1:B466" xr:uid="{4E4ABD9E-4D25-4CCE-BF43-1269E5053331}"/>
  <tableColumns count="2">
    <tableColumn id="1" xr3:uid="{A7487D23-D2A3-4321-926C-53767DCB1BF1}" uniqueName="1" name="Column1" queryTableFieldId="1" dataDxfId="9"/>
    <tableColumn id="2" xr3:uid="{5735967A-F79E-420E-9284-78E8A6406C83}" uniqueName="2" name="Column2" queryTableFieldId="2" dataDxfId="8"/>
  </tableColumns>
  <tableStyleInfo name="TableStyleMedium7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FA665121-69F2-4B5B-9B89-4F24DCE230BF}" name="_5_osa_nonplanar_rez_45" displayName="_5_osa_nonplanar_rez_45" ref="A1:B417" tableType="queryTable" totalsRowShown="0">
  <autoFilter ref="A1:B417" xr:uid="{B4CF3687-F8A4-4165-91D6-47C38C68C57B}"/>
  <tableColumns count="2">
    <tableColumn id="1" xr3:uid="{DD587FF3-483D-49DC-ADB0-28A40F628ED1}" uniqueName="1" name="Column1" queryTableFieldId="1" dataDxfId="7"/>
    <tableColumn id="2" xr3:uid="{4D5FBAA7-6B4F-47EE-8A8B-368B95A577C7}" uniqueName="2" name="Column2" queryTableFieldId="2" dataDxfId="6"/>
  </tableColumns>
  <tableStyleInfo name="TableStyleMedium7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3A51A3F-8172-4FF3-8AC6-404410E089E3}" name="_5_osa_nonplanar_rez_30" displayName="_5_osa_nonplanar_rez_30" ref="A1:B418" tableType="queryTable" totalsRowShown="0">
  <autoFilter ref="A1:B418" xr:uid="{4ED484D8-6154-4F42-8911-A95D33E30AAE}"/>
  <tableColumns count="2">
    <tableColumn id="1" xr3:uid="{13B077AB-5F75-45D3-861E-CE0799758376}" uniqueName="1" name="Column1" queryTableFieldId="1" dataDxfId="5"/>
    <tableColumn id="2" xr3:uid="{45D912B8-771D-4807-8AE5-C4F6A7458E62}" uniqueName="2" name="Column2" queryTableFieldId="2" dataDxfId="4"/>
  </tableColumns>
  <tableStyleInfo name="TableStyleMedium7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D656688C-0D74-4325-B215-B9A768FEB697}" name="_5_osa_nonplanar_rez_15" displayName="_5_osa_nonplanar_rez_15" ref="A1:B418" tableType="queryTable" totalsRowShown="0">
  <autoFilter ref="A1:B418" xr:uid="{2C943010-DE1D-4FA5-8286-09D7863676BE}"/>
  <tableColumns count="2">
    <tableColumn id="1" xr3:uid="{0C851731-09CF-454E-A6B6-6F09424F5A34}" uniqueName="1" name="Column1" queryTableFieldId="1" dataDxfId="3"/>
    <tableColumn id="2" xr3:uid="{B45F3618-8C1E-4029-A36F-90F7EDEA8532}" uniqueName="2" name="Column2" queryTableFieldId="2" dataDxfId="2"/>
  </tableColumns>
  <tableStyleInfo name="TableStyleMedium7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BD6F54E0-A843-4500-A048-D48FAE4CD678}" name="_5_osa_nonplanar_rez_0" displayName="_5_osa_nonplanar_rez_0" ref="A1:B430" tableType="queryTable" totalsRowShown="0">
  <autoFilter ref="A1:B430" xr:uid="{D3C0E8A9-6684-4229-BA96-24EA67D4EFAF}"/>
  <tableColumns count="2">
    <tableColumn id="1" xr3:uid="{14DABDDF-C46F-4237-A69E-3196C1AA2B68}" uniqueName="1" name="Column1" queryTableFieldId="1" dataDxfId="1"/>
    <tableColumn id="2" xr3:uid="{AD15F152-E282-4D9F-9277-D4529AD0B795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drawing" Target="../drawings/drawing8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drawing" Target="../drawings/drawing9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5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drawing" Target="../drawings/drawing1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drawing" Target="../drawings/drawing1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84774-0450-4717-9DFD-12990FFCAD59}">
  <dimension ref="A1:N25"/>
  <sheetViews>
    <sheetView tabSelected="1" zoomScale="70" workbookViewId="0">
      <selection activeCell="A26" sqref="A26"/>
    </sheetView>
  </sheetViews>
  <sheetFormatPr defaultRowHeight="15" x14ac:dyDescent="0.25"/>
  <cols>
    <col min="1" max="1" width="18.140625" customWidth="1"/>
    <col min="4" max="4" width="11.140625" customWidth="1"/>
    <col min="5" max="5" width="10.140625" customWidth="1"/>
  </cols>
  <sheetData>
    <row r="1" spans="1:14" x14ac:dyDescent="0.25">
      <c r="A1" t="s">
        <v>0</v>
      </c>
      <c r="B1" t="s">
        <v>1</v>
      </c>
      <c r="C1" t="s">
        <v>9</v>
      </c>
      <c r="D1" t="s">
        <v>10</v>
      </c>
      <c r="E1" t="s">
        <v>11</v>
      </c>
      <c r="F1" t="s">
        <v>18</v>
      </c>
      <c r="G1" t="s">
        <v>8</v>
      </c>
      <c r="H1" t="s">
        <v>31</v>
      </c>
      <c r="I1" t="s">
        <v>42</v>
      </c>
      <c r="J1" t="s">
        <v>48</v>
      </c>
      <c r="L1" t="s">
        <v>51</v>
      </c>
      <c r="N1" t="s">
        <v>56</v>
      </c>
    </row>
    <row r="2" spans="1:14" x14ac:dyDescent="0.25">
      <c r="A2" s="1" t="s">
        <v>44</v>
      </c>
      <c r="B2" s="1" t="s">
        <v>2</v>
      </c>
      <c r="C2" s="1">
        <v>0.99</v>
      </c>
      <c r="D2" s="1">
        <v>0.28000000000000003</v>
      </c>
      <c r="E2" s="1">
        <v>0.45</v>
      </c>
      <c r="F2" s="7">
        <v>0.13</v>
      </c>
      <c r="G2" s="1">
        <v>0.25750906772595156</v>
      </c>
      <c r="H2">
        <v>1737.4</v>
      </c>
      <c r="I2" t="s">
        <v>43</v>
      </c>
      <c r="J2">
        <v>107.22425098829089</v>
      </c>
      <c r="L2">
        <v>0.21751885791117584</v>
      </c>
      <c r="N2">
        <v>0.83454034250660292</v>
      </c>
    </row>
    <row r="3" spans="1:14" x14ac:dyDescent="0.25">
      <c r="A3" s="2"/>
      <c r="B3" s="2" t="s">
        <v>3</v>
      </c>
      <c r="C3" s="2">
        <v>0.98</v>
      </c>
      <c r="D3" s="2">
        <v>0.28999999999999998</v>
      </c>
      <c r="E3" s="2">
        <v>0.52</v>
      </c>
      <c r="F3" s="8">
        <v>0.3</v>
      </c>
      <c r="G3" s="2">
        <v>0.23971465805627046</v>
      </c>
      <c r="H3">
        <v>1343.8</v>
      </c>
      <c r="I3">
        <f>H3/(H$2/100)</f>
        <v>77.345458731437773</v>
      </c>
      <c r="J3">
        <v>67.555606725126822</v>
      </c>
      <c r="L3">
        <v>0.24346813000928885</v>
      </c>
      <c r="N3">
        <v>0.64828994384890248</v>
      </c>
    </row>
    <row r="4" spans="1:14" x14ac:dyDescent="0.25">
      <c r="A4" s="2"/>
      <c r="B4" s="2" t="s">
        <v>4</v>
      </c>
      <c r="C4" s="2">
        <v>1.3</v>
      </c>
      <c r="D4" s="2">
        <v>0.47</v>
      </c>
      <c r="E4" s="2">
        <v>0.72</v>
      </c>
      <c r="F4" s="9">
        <v>1.25</v>
      </c>
      <c r="G4" s="2">
        <v>0.52044342138632826</v>
      </c>
      <c r="H4">
        <v>1118.8</v>
      </c>
      <c r="I4">
        <f t="shared" ref="I4:I5" si="0">H4/(H$2/100)</f>
        <v>64.395073097732237</v>
      </c>
      <c r="J4">
        <v>66.844296690144034</v>
      </c>
      <c r="L4">
        <v>0.30918659076011362</v>
      </c>
      <c r="N4">
        <v>0.55432661027976582</v>
      </c>
    </row>
    <row r="5" spans="1:14" x14ac:dyDescent="0.25">
      <c r="A5" s="2"/>
      <c r="B5" s="2" t="s">
        <v>5</v>
      </c>
      <c r="C5" s="4">
        <v>3.32</v>
      </c>
      <c r="D5" s="4">
        <v>0.38</v>
      </c>
      <c r="E5" s="4">
        <v>0.7</v>
      </c>
      <c r="F5" s="9">
        <v>0.39</v>
      </c>
      <c r="G5" s="4">
        <v>0.6383515204438297</v>
      </c>
      <c r="H5">
        <v>784.5</v>
      </c>
      <c r="I5">
        <f t="shared" si="0"/>
        <v>45.153677909519963</v>
      </c>
      <c r="J5">
        <v>75.184772394415077</v>
      </c>
      <c r="L5">
        <v>0.40673207027228098</v>
      </c>
      <c r="N5">
        <v>0.5294498381877023</v>
      </c>
    </row>
    <row r="6" spans="1:14" x14ac:dyDescent="0.25">
      <c r="A6" s="2"/>
      <c r="B6" s="5" t="s">
        <v>6</v>
      </c>
      <c r="C6" s="12">
        <v>13</v>
      </c>
      <c r="D6" s="12">
        <v>6.57</v>
      </c>
      <c r="E6" s="12">
        <v>10.11</v>
      </c>
      <c r="F6" s="13">
        <v>45.58</v>
      </c>
      <c r="G6" s="4"/>
    </row>
    <row r="7" spans="1:14" x14ac:dyDescent="0.25">
      <c r="A7" s="3"/>
      <c r="B7" s="6" t="s">
        <v>7</v>
      </c>
      <c r="C7" s="3"/>
      <c r="D7" s="3"/>
      <c r="E7" s="3"/>
      <c r="F7" s="10"/>
      <c r="G7" s="3"/>
    </row>
    <row r="8" spans="1:14" x14ac:dyDescent="0.25">
      <c r="A8" s="1" t="s">
        <v>45</v>
      </c>
      <c r="B8" s="1" t="s">
        <v>2</v>
      </c>
      <c r="C8" s="1">
        <v>0.39</v>
      </c>
      <c r="D8" s="1"/>
      <c r="E8" s="1">
        <v>0.8</v>
      </c>
      <c r="F8" s="7">
        <v>1.06</v>
      </c>
      <c r="G8" s="7">
        <v>0.55736823317906714</v>
      </c>
      <c r="H8">
        <v>1472.2</v>
      </c>
      <c r="J8">
        <v>87.720921107795036</v>
      </c>
      <c r="L8">
        <v>0.18329913141156889</v>
      </c>
      <c r="N8">
        <v>0.76128762541806017</v>
      </c>
    </row>
    <row r="9" spans="1:14" x14ac:dyDescent="0.25">
      <c r="A9" s="2"/>
      <c r="B9" s="2" t="s">
        <v>3</v>
      </c>
      <c r="C9" s="4">
        <v>1.42</v>
      </c>
      <c r="D9" s="4"/>
      <c r="E9" s="4">
        <v>0.46</v>
      </c>
      <c r="F9">
        <v>0.28000000000000003</v>
      </c>
      <c r="G9" s="8">
        <v>0.54006920362490185</v>
      </c>
      <c r="H9">
        <v>1644</v>
      </c>
      <c r="I9">
        <f>H9/(H$8/100)</f>
        <v>111.66961010732237</v>
      </c>
      <c r="J9">
        <v>73.011414632690602</v>
      </c>
      <c r="L9">
        <v>0.35</v>
      </c>
      <c r="N9">
        <v>0.69216061185468447</v>
      </c>
    </row>
    <row r="10" spans="1:14" x14ac:dyDescent="0.25">
      <c r="A10" s="2"/>
      <c r="B10" s="2" t="s">
        <v>4</v>
      </c>
      <c r="C10" s="4">
        <v>2.02</v>
      </c>
      <c r="D10" s="4"/>
      <c r="E10" s="4">
        <v>0.5</v>
      </c>
      <c r="F10" s="8">
        <v>0.41</v>
      </c>
      <c r="G10" s="8">
        <v>0.27834204193796819</v>
      </c>
      <c r="H10">
        <v>970</v>
      </c>
      <c r="I10">
        <f t="shared" ref="I10:I11" si="1">H10/(H$8/100)</f>
        <v>65.887786985463919</v>
      </c>
      <c r="J10">
        <v>97.451526411852569</v>
      </c>
      <c r="L10">
        <v>0.20735269689983565</v>
      </c>
      <c r="N10">
        <v>0.60396673064619333</v>
      </c>
    </row>
    <row r="11" spans="1:14" x14ac:dyDescent="0.25">
      <c r="A11" s="2"/>
      <c r="B11" s="2" t="s">
        <v>5</v>
      </c>
      <c r="C11" s="4">
        <v>3.11</v>
      </c>
      <c r="D11" s="4"/>
      <c r="E11" s="4">
        <v>0.63</v>
      </c>
      <c r="F11" s="9">
        <v>0.14000000000000001</v>
      </c>
      <c r="G11" s="9">
        <v>0.30685369551758956</v>
      </c>
      <c r="H11">
        <v>831.25</v>
      </c>
      <c r="I11">
        <f t="shared" si="1"/>
        <v>56.463116424398855</v>
      </c>
      <c r="J11">
        <v>54.508600238861391</v>
      </c>
      <c r="L11">
        <v>0.25014878739637059</v>
      </c>
      <c r="N11">
        <v>0.5056179775280899</v>
      </c>
    </row>
    <row r="12" spans="1:14" x14ac:dyDescent="0.25">
      <c r="A12" s="2"/>
      <c r="B12" s="5" t="s">
        <v>6</v>
      </c>
      <c r="C12" s="12"/>
      <c r="D12" s="12"/>
      <c r="E12" s="12">
        <v>24.97</v>
      </c>
      <c r="F12" s="14">
        <v>45.02</v>
      </c>
      <c r="G12" s="4"/>
    </row>
    <row r="13" spans="1:14" x14ac:dyDescent="0.25">
      <c r="A13" s="3"/>
      <c r="B13" s="6" t="s">
        <v>7</v>
      </c>
      <c r="C13" s="3"/>
      <c r="D13" s="3"/>
      <c r="E13" s="3"/>
      <c r="F13" s="10"/>
      <c r="G13" s="3"/>
    </row>
    <row r="14" spans="1:14" x14ac:dyDescent="0.25">
      <c r="A14" s="1" t="s">
        <v>46</v>
      </c>
      <c r="B14" s="1" t="s">
        <v>2</v>
      </c>
      <c r="C14" s="1">
        <v>0.63</v>
      </c>
      <c r="D14" s="1">
        <v>0.26</v>
      </c>
      <c r="E14" s="1">
        <v>0.77</v>
      </c>
      <c r="F14" s="7">
        <v>0.15</v>
      </c>
      <c r="G14" s="1">
        <v>0.27650247590168475</v>
      </c>
      <c r="H14">
        <v>1640.25</v>
      </c>
      <c r="J14">
        <v>55.205864724683011</v>
      </c>
      <c r="L14">
        <v>0.224</v>
      </c>
      <c r="N14">
        <v>0.84433072986803126</v>
      </c>
    </row>
    <row r="15" spans="1:14" x14ac:dyDescent="0.25">
      <c r="A15" s="2"/>
      <c r="B15" s="2" t="s">
        <v>3</v>
      </c>
      <c r="C15" s="4">
        <v>1.89</v>
      </c>
      <c r="D15" s="4">
        <v>0.32</v>
      </c>
      <c r="E15" s="2">
        <v>0.49</v>
      </c>
      <c r="F15" s="8">
        <v>0.28000000000000003</v>
      </c>
      <c r="G15" s="4">
        <v>0.33336546764539537</v>
      </c>
      <c r="H15">
        <v>1541.8</v>
      </c>
      <c r="I15">
        <f>H15/($H$14/100)</f>
        <v>93.997866178936135</v>
      </c>
      <c r="J15">
        <v>124.25522121826511</v>
      </c>
      <c r="L15">
        <v>0.21593138976553794</v>
      </c>
      <c r="N15">
        <v>0.78905176362803486</v>
      </c>
    </row>
    <row r="16" spans="1:14" x14ac:dyDescent="0.25">
      <c r="A16" s="2"/>
      <c r="B16" s="2" t="s">
        <v>4</v>
      </c>
      <c r="C16" s="4">
        <v>2.17</v>
      </c>
      <c r="D16" s="4">
        <v>0.37</v>
      </c>
      <c r="E16" s="2">
        <v>0.63</v>
      </c>
      <c r="F16" s="8">
        <v>0.1</v>
      </c>
      <c r="G16" s="4">
        <v>0.38788777089623572</v>
      </c>
      <c r="H16">
        <v>1307.75</v>
      </c>
      <c r="I16">
        <f t="shared" ref="I16:I17" si="2">H16/($H$14/100)</f>
        <v>79.728699893308942</v>
      </c>
      <c r="J16">
        <v>98.598618144475026</v>
      </c>
      <c r="L16">
        <v>0.2450155771222457</v>
      </c>
      <c r="N16">
        <v>0.62188227469238433</v>
      </c>
    </row>
    <row r="17" spans="1:14" x14ac:dyDescent="0.25">
      <c r="A17" s="2"/>
      <c r="B17" s="5" t="s">
        <v>5</v>
      </c>
      <c r="C17" s="12">
        <v>6.72</v>
      </c>
      <c r="D17" s="12">
        <v>0.63</v>
      </c>
      <c r="E17" s="12">
        <v>1.2</v>
      </c>
      <c r="F17" s="14">
        <v>0.92</v>
      </c>
      <c r="G17" s="12">
        <v>0.57448502401504775</v>
      </c>
      <c r="H17">
        <v>1388.6666666666667</v>
      </c>
      <c r="I17">
        <f t="shared" si="2"/>
        <v>84.661890971904697</v>
      </c>
      <c r="J17">
        <v>52.085399958998956</v>
      </c>
      <c r="L17">
        <v>0.57448502401504775</v>
      </c>
      <c r="N17">
        <v>0.75017146776406041</v>
      </c>
    </row>
    <row r="18" spans="1:14" x14ac:dyDescent="0.25">
      <c r="A18" s="2"/>
      <c r="B18" s="5" t="s">
        <v>6</v>
      </c>
      <c r="C18" s="12">
        <v>2.3199999999999998</v>
      </c>
      <c r="D18" s="12">
        <v>2.11</v>
      </c>
      <c r="E18" s="12">
        <v>3.88</v>
      </c>
      <c r="F18" s="14">
        <v>5.87</v>
      </c>
      <c r="G18" s="12">
        <v>2.2424777341969131</v>
      </c>
    </row>
    <row r="19" spans="1:14" x14ac:dyDescent="0.25">
      <c r="A19" s="3"/>
      <c r="B19" s="6" t="s">
        <v>7</v>
      </c>
      <c r="C19" s="3"/>
      <c r="D19" s="3"/>
      <c r="E19" s="3"/>
      <c r="F19" s="10"/>
      <c r="G19" s="3"/>
      <c r="H19">
        <v>1257.3333333333333</v>
      </c>
    </row>
    <row r="20" spans="1:14" x14ac:dyDescent="0.25">
      <c r="A20" s="1" t="s">
        <v>47</v>
      </c>
      <c r="B20" s="1" t="s">
        <v>2</v>
      </c>
      <c r="C20" s="2">
        <v>0.48</v>
      </c>
      <c r="D20" s="4">
        <v>0.92</v>
      </c>
      <c r="E20" s="1">
        <v>0.99</v>
      </c>
      <c r="F20" s="7">
        <v>0.46</v>
      </c>
      <c r="G20" s="2">
        <v>0.57786455336970111</v>
      </c>
      <c r="J20">
        <v>25.746628689770024</v>
      </c>
      <c r="L20">
        <v>0.27428227854320164</v>
      </c>
      <c r="N20">
        <v>0.71057884231536927</v>
      </c>
    </row>
    <row r="21" spans="1:14" x14ac:dyDescent="0.25">
      <c r="A21" s="2"/>
      <c r="B21" s="2" t="s">
        <v>3</v>
      </c>
      <c r="C21">
        <v>1.5</v>
      </c>
      <c r="D21" s="4">
        <v>0.28999999999999998</v>
      </c>
      <c r="E21" s="4">
        <v>0.47</v>
      </c>
      <c r="F21" s="8">
        <v>0.63</v>
      </c>
      <c r="G21">
        <v>0.33086623984168212</v>
      </c>
      <c r="H21">
        <v>1539</v>
      </c>
      <c r="I21">
        <f>H21/($H$21/100)</f>
        <v>100</v>
      </c>
      <c r="J21">
        <v>48.256260388333722</v>
      </c>
      <c r="L21">
        <v>0.27843786865374653</v>
      </c>
      <c r="N21">
        <v>0.75866414618777567</v>
      </c>
    </row>
    <row r="22" spans="1:14" x14ac:dyDescent="0.25">
      <c r="A22" s="2"/>
      <c r="B22" s="2" t="s">
        <v>4</v>
      </c>
      <c r="C22" s="2">
        <v>2.6</v>
      </c>
      <c r="D22" s="4">
        <v>0.21</v>
      </c>
      <c r="E22" s="4">
        <v>0.42</v>
      </c>
      <c r="F22" s="8">
        <v>0.63</v>
      </c>
      <c r="G22" s="2">
        <v>0.30215461954771411</v>
      </c>
      <c r="H22">
        <v>1756.4</v>
      </c>
      <c r="I22">
        <f t="shared" ref="I22:I25" si="3">H22/($H$21/100)</f>
        <v>114.12605588044185</v>
      </c>
      <c r="J22">
        <v>91.235080972178679</v>
      </c>
      <c r="L22">
        <v>0.19189968139656408</v>
      </c>
      <c r="N22">
        <v>0.80079090459713298</v>
      </c>
    </row>
    <row r="23" spans="1:14" x14ac:dyDescent="0.25">
      <c r="A23" s="2"/>
      <c r="B23" s="2" t="s">
        <v>5</v>
      </c>
      <c r="C23" s="4">
        <v>2.75</v>
      </c>
      <c r="D23" s="4">
        <v>0.27</v>
      </c>
      <c r="E23" s="4">
        <v>0.5</v>
      </c>
      <c r="F23" s="9">
        <v>0.36</v>
      </c>
      <c r="G23" s="4">
        <v>0.37203515560975625</v>
      </c>
      <c r="H23">
        <v>1223.5999999999999</v>
      </c>
      <c r="I23">
        <f t="shared" si="3"/>
        <v>79.506172839506164</v>
      </c>
      <c r="J23">
        <v>113.08686926429611</v>
      </c>
      <c r="L23">
        <v>0.28886988030316019</v>
      </c>
      <c r="N23">
        <v>0.67923046721633307</v>
      </c>
    </row>
    <row r="24" spans="1:14" x14ac:dyDescent="0.25">
      <c r="A24" s="2"/>
      <c r="B24" s="2" t="s">
        <v>6</v>
      </c>
      <c r="C24" s="4">
        <v>3.72</v>
      </c>
      <c r="D24" s="4">
        <v>0.27</v>
      </c>
      <c r="E24" s="4">
        <v>0.48</v>
      </c>
      <c r="F24" s="9">
        <v>0.32</v>
      </c>
      <c r="G24" s="4">
        <v>0.44989053108602861</v>
      </c>
      <c r="H24">
        <v>1247.75</v>
      </c>
      <c r="I24">
        <f t="shared" si="3"/>
        <v>81.075373619233261</v>
      </c>
      <c r="J24">
        <v>92.7964843084047</v>
      </c>
      <c r="L24">
        <v>0.36925596491813534</v>
      </c>
      <c r="N24">
        <v>0.65966850828729295</v>
      </c>
    </row>
    <row r="25" spans="1:14" x14ac:dyDescent="0.25">
      <c r="A25" s="3"/>
      <c r="B25" s="3" t="s">
        <v>7</v>
      </c>
      <c r="C25" s="3">
        <v>3.4</v>
      </c>
      <c r="D25" s="3">
        <v>0.48</v>
      </c>
      <c r="E25" s="3">
        <v>0.8</v>
      </c>
      <c r="F25" s="10">
        <v>1.1000000000000001</v>
      </c>
      <c r="G25" s="3">
        <v>0.65840151989934159</v>
      </c>
      <c r="H25">
        <v>1108</v>
      </c>
      <c r="I25">
        <f t="shared" si="3"/>
        <v>71.994801819363218</v>
      </c>
      <c r="J25">
        <v>0</v>
      </c>
      <c r="L25">
        <v>0.36622892485896358</v>
      </c>
      <c r="N25">
        <v>0.5441621603237764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00AF3-0E3B-4155-8A21-2999D2A73F56}">
  <dimension ref="A1:M99"/>
  <sheetViews>
    <sheetView workbookViewId="0"/>
  </sheetViews>
  <sheetFormatPr defaultRowHeight="15" x14ac:dyDescent="0.25"/>
  <sheetData>
    <row r="1" spans="1:13" x14ac:dyDescent="0.25">
      <c r="A1" t="s">
        <v>32</v>
      </c>
      <c r="B1" t="s">
        <v>33</v>
      </c>
      <c r="C1" t="s">
        <v>34</v>
      </c>
      <c r="D1" t="s">
        <v>39</v>
      </c>
      <c r="F1" t="s">
        <v>38</v>
      </c>
      <c r="G1" t="s">
        <v>40</v>
      </c>
      <c r="H1" t="s">
        <v>41</v>
      </c>
      <c r="I1" t="s">
        <v>49</v>
      </c>
      <c r="K1" t="s">
        <v>53</v>
      </c>
      <c r="L1" t="s">
        <v>54</v>
      </c>
      <c r="M1" t="s">
        <v>55</v>
      </c>
    </row>
    <row r="2" spans="1:13" x14ac:dyDescent="0.25">
      <c r="A2" t="s">
        <v>2</v>
      </c>
    </row>
    <row r="3" spans="1:13" x14ac:dyDescent="0.25">
      <c r="A3">
        <v>1681</v>
      </c>
      <c r="B3">
        <v>6.79</v>
      </c>
      <c r="C3">
        <v>13.71</v>
      </c>
      <c r="D3">
        <f>SUM(A3:A7)/COUNT(A3:A7)</f>
        <v>1737.4</v>
      </c>
      <c r="E3">
        <f>_xlfn.STDEV.P(A3:A7)</f>
        <v>107.22425098829089</v>
      </c>
      <c r="F3">
        <f>B3*C3</f>
        <v>93.090900000000005</v>
      </c>
      <c r="G3">
        <f>SUM(F3:F7)/COUNT(F3:F7)</f>
        <v>96.422020000000003</v>
      </c>
      <c r="H3">
        <f>D3/G3</f>
        <v>18.018705685692957</v>
      </c>
      <c r="I3">
        <f>_xlfn.STDEV.P(F3:F7)</f>
        <v>4.1597971370729114</v>
      </c>
      <c r="K3">
        <f>65.3/5</f>
        <v>13.059999999999999</v>
      </c>
      <c r="L3">
        <f>(78.14+78.3+78.3)/3</f>
        <v>78.24666666666667</v>
      </c>
      <c r="M3">
        <f>K3*100/(20*L3)</f>
        <v>0.83454034250660292</v>
      </c>
    </row>
    <row r="4" spans="1:13" x14ac:dyDescent="0.25">
      <c r="A4">
        <v>1928</v>
      </c>
      <c r="B4">
        <v>7.09</v>
      </c>
      <c r="C4">
        <v>14.67</v>
      </c>
      <c r="F4">
        <f>B4*C4</f>
        <v>104.0103</v>
      </c>
    </row>
    <row r="5" spans="1:13" x14ac:dyDescent="0.25">
      <c r="A5">
        <v>1647</v>
      </c>
      <c r="B5">
        <v>6.81</v>
      </c>
      <c r="C5">
        <v>13.74</v>
      </c>
      <c r="F5">
        <f>B5*C5</f>
        <v>93.569400000000002</v>
      </c>
    </row>
    <row r="6" spans="1:13" x14ac:dyDescent="0.25">
      <c r="A6">
        <v>1649</v>
      </c>
      <c r="B6">
        <v>6.65</v>
      </c>
      <c r="C6">
        <v>14.08</v>
      </c>
      <c r="F6">
        <f>B6*C6</f>
        <v>93.632000000000005</v>
      </c>
    </row>
    <row r="7" spans="1:13" x14ac:dyDescent="0.25">
      <c r="A7">
        <v>1782</v>
      </c>
      <c r="B7">
        <v>6.75</v>
      </c>
      <c r="C7">
        <v>14.49</v>
      </c>
      <c r="F7">
        <f>B7*C7</f>
        <v>97.807500000000005</v>
      </c>
    </row>
    <row r="8" spans="1:13" x14ac:dyDescent="0.25">
      <c r="A8" t="s">
        <v>3</v>
      </c>
    </row>
    <row r="9" spans="1:13" x14ac:dyDescent="0.25">
      <c r="A9">
        <v>1373</v>
      </c>
      <c r="B9">
        <v>5.21</v>
      </c>
      <c r="C9">
        <v>13.2</v>
      </c>
      <c r="D9">
        <f>SUM(A9:A13)/COUNT(A9:A13)</f>
        <v>1343.8</v>
      </c>
      <c r="E9">
        <f>_xlfn.STDEV.P(A9:A13)</f>
        <v>67.555606725126822</v>
      </c>
      <c r="F9">
        <f>B9*C9</f>
        <v>68.771999999999991</v>
      </c>
      <c r="G9">
        <f>SUM(F9:F13)/COUNT(F9:F13)</f>
        <v>68.774679999999989</v>
      </c>
      <c r="H9">
        <f>D9/G9</f>
        <v>19.53916761226661</v>
      </c>
      <c r="I9">
        <f>_xlfn.STDEV.P(F9:F13)</f>
        <v>5.2048625009312222</v>
      </c>
      <c r="K9">
        <f>50.8/5</f>
        <v>10.16</v>
      </c>
      <c r="L9">
        <v>78.36</v>
      </c>
      <c r="M9">
        <f>K9*100/(20*L9)</f>
        <v>0.64828994384890248</v>
      </c>
    </row>
    <row r="10" spans="1:13" x14ac:dyDescent="0.25">
      <c r="A10">
        <v>1272</v>
      </c>
      <c r="B10">
        <v>4.92</v>
      </c>
      <c r="C10">
        <v>12.6</v>
      </c>
      <c r="F10">
        <f>B10*C10</f>
        <v>61.991999999999997</v>
      </c>
    </row>
    <row r="11" spans="1:13" x14ac:dyDescent="0.25">
      <c r="A11">
        <v>1449</v>
      </c>
      <c r="B11">
        <v>5.69</v>
      </c>
      <c r="C11">
        <v>12.93</v>
      </c>
      <c r="F11">
        <f>B11*C11</f>
        <v>73.571700000000007</v>
      </c>
    </row>
    <row r="12" spans="1:13" x14ac:dyDescent="0.25">
      <c r="A12">
        <v>1356</v>
      </c>
      <c r="B12">
        <v>5.31</v>
      </c>
      <c r="C12">
        <v>12.07</v>
      </c>
      <c r="F12">
        <f>B12*C12</f>
        <v>64.091700000000003</v>
      </c>
    </row>
    <row r="13" spans="1:13" x14ac:dyDescent="0.25">
      <c r="A13">
        <v>1269</v>
      </c>
      <c r="B13">
        <v>5.95</v>
      </c>
      <c r="C13">
        <v>12.68</v>
      </c>
      <c r="F13">
        <f>B13*C13</f>
        <v>75.445999999999998</v>
      </c>
    </row>
    <row r="14" spans="1:13" x14ac:dyDescent="0.25">
      <c r="A14" t="s">
        <v>4</v>
      </c>
    </row>
    <row r="15" spans="1:13" x14ac:dyDescent="0.25">
      <c r="A15">
        <v>1198</v>
      </c>
      <c r="B15">
        <f>(4.72+4.19)/2</f>
        <v>4.4550000000000001</v>
      </c>
      <c r="C15">
        <v>13.33</v>
      </c>
      <c r="D15">
        <f>SUM(A15:A19)/COUNT(A15:A19)</f>
        <v>1118.8</v>
      </c>
      <c r="E15">
        <f>_xlfn.STDEV.P(A15:A19)</f>
        <v>66.844296690144034</v>
      </c>
      <c r="F15">
        <f>B15*C15</f>
        <v>59.385150000000003</v>
      </c>
      <c r="G15">
        <f>SUM(F15:F19)/COUNT(F15:F19)</f>
        <v>60.078880000000005</v>
      </c>
      <c r="H15">
        <f t="shared" ref="H15:H87" si="0">D15/G15</f>
        <v>18.622184701179513</v>
      </c>
      <c r="I15">
        <f>_xlfn.STDEV.P(F15:F19)</f>
        <v>1.8460918304894791</v>
      </c>
      <c r="K15">
        <f>42.6/5</f>
        <v>8.52</v>
      </c>
      <c r="L15">
        <v>76.849999999999994</v>
      </c>
      <c r="M15">
        <f>K15*100/(20*L15)</f>
        <v>0.55432661027976582</v>
      </c>
    </row>
    <row r="16" spans="1:13" x14ac:dyDescent="0.25">
      <c r="A16">
        <v>1116</v>
      </c>
      <c r="B16">
        <v>4.5599999999999996</v>
      </c>
      <c r="C16">
        <v>13.29</v>
      </c>
      <c r="F16">
        <f>B16*C16</f>
        <v>60.602399999999989</v>
      </c>
    </row>
    <row r="17" spans="1:13" x14ac:dyDescent="0.25">
      <c r="A17">
        <v>1052</v>
      </c>
      <c r="B17">
        <f>(4.93+3.84)/2</f>
        <v>4.3849999999999998</v>
      </c>
      <c r="C17">
        <v>13.21</v>
      </c>
      <c r="F17">
        <f>B17*C17</f>
        <v>57.925850000000004</v>
      </c>
    </row>
    <row r="18" spans="1:13" x14ac:dyDescent="0.25">
      <c r="A18">
        <v>1038</v>
      </c>
      <c r="B18">
        <v>4.3</v>
      </c>
      <c r="C18">
        <v>13.75</v>
      </c>
      <c r="F18">
        <f>B18*C18</f>
        <v>59.125</v>
      </c>
    </row>
    <row r="19" spans="1:13" x14ac:dyDescent="0.25">
      <c r="A19">
        <v>1190</v>
      </c>
      <c r="B19">
        <v>4.7</v>
      </c>
      <c r="C19">
        <v>13.48</v>
      </c>
      <c r="F19">
        <f>B19*C19</f>
        <v>63.356000000000002</v>
      </c>
    </row>
    <row r="20" spans="1:13" x14ac:dyDescent="0.25">
      <c r="A20" t="s">
        <v>5</v>
      </c>
    </row>
    <row r="21" spans="1:13" x14ac:dyDescent="0.25">
      <c r="A21">
        <v>677</v>
      </c>
      <c r="B21">
        <v>3.55</v>
      </c>
      <c r="C21">
        <v>12.94</v>
      </c>
      <c r="D21">
        <f>SUM(A21:A24)/COUNT(A21:A24)</f>
        <v>784.5</v>
      </c>
      <c r="E21">
        <f>_xlfn.STDEV.P(A21:A25)</f>
        <v>75.184772394415077</v>
      </c>
      <c r="F21">
        <f>B21*C21</f>
        <v>45.936999999999998</v>
      </c>
      <c r="G21">
        <f>SUM(F21:F24)/COUNT(F21:F24)</f>
        <v>50.50515</v>
      </c>
      <c r="H21">
        <f t="shared" si="0"/>
        <v>15.533069399853282</v>
      </c>
      <c r="I21">
        <f>_xlfn.STDEV.P(F21:F24)</f>
        <v>4.293801319052851</v>
      </c>
      <c r="K21">
        <f>40.9/5</f>
        <v>8.18</v>
      </c>
      <c r="L21">
        <v>77.25</v>
      </c>
      <c r="M21">
        <f>K21*100/(20*L21)</f>
        <v>0.5294498381877023</v>
      </c>
    </row>
    <row r="22" spans="1:13" x14ac:dyDescent="0.25">
      <c r="A22">
        <v>761</v>
      </c>
      <c r="B22">
        <v>3.87</v>
      </c>
      <c r="C22">
        <v>13.8</v>
      </c>
      <c r="F22">
        <f>B22*C22</f>
        <v>53.406000000000006</v>
      </c>
    </row>
    <row r="23" spans="1:13" x14ac:dyDescent="0.25">
      <c r="A23">
        <v>881</v>
      </c>
      <c r="B23">
        <v>3.62</v>
      </c>
      <c r="C23">
        <v>12.9</v>
      </c>
      <c r="F23">
        <f>B23*C23</f>
        <v>46.698</v>
      </c>
    </row>
    <row r="24" spans="1:13" x14ac:dyDescent="0.25">
      <c r="A24">
        <v>819</v>
      </c>
      <c r="B24">
        <v>4.01</v>
      </c>
      <c r="C24">
        <v>13.96</v>
      </c>
      <c r="F24">
        <f>B24*C24</f>
        <v>55.979599999999998</v>
      </c>
    </row>
    <row r="25" spans="1:13" x14ac:dyDescent="0.25">
      <c r="A25" t="s">
        <v>35</v>
      </c>
    </row>
    <row r="26" spans="1:13" x14ac:dyDescent="0.25">
      <c r="A26" t="s">
        <v>2</v>
      </c>
    </row>
    <row r="27" spans="1:13" x14ac:dyDescent="0.25">
      <c r="A27">
        <v>1657</v>
      </c>
      <c r="B27">
        <v>7.32</v>
      </c>
      <c r="C27">
        <v>14.07</v>
      </c>
      <c r="D27">
        <f>SUM(A27:A31)/COUNT(A27:A31)</f>
        <v>1640.25</v>
      </c>
      <c r="E27">
        <f>_xlfn.STDEV.P(A27:A31)</f>
        <v>55.205864724683011</v>
      </c>
      <c r="F27">
        <f>B27*C27</f>
        <v>102.9924</v>
      </c>
      <c r="G27">
        <f>SUM(F27:F31)/COUNT(F27:F31)</f>
        <v>101.80284999999999</v>
      </c>
      <c r="H27">
        <f>D27/G27</f>
        <v>16.112024368669445</v>
      </c>
      <c r="I27">
        <f>_xlfn.STDEV.P(F27:F31)</f>
        <v>2.0127037952714262</v>
      </c>
      <c r="K27">
        <v>12.3</v>
      </c>
      <c r="L27">
        <v>74.5</v>
      </c>
    </row>
    <row r="28" spans="1:13" x14ac:dyDescent="0.25">
      <c r="A28">
        <v>1598</v>
      </c>
      <c r="B28">
        <v>7.27</v>
      </c>
      <c r="C28">
        <v>14.1</v>
      </c>
      <c r="F28">
        <f>B28*C28</f>
        <v>102.50699999999999</v>
      </c>
      <c r="K28">
        <v>12.7</v>
      </c>
      <c r="L28">
        <v>74.5</v>
      </c>
    </row>
    <row r="29" spans="1:13" x14ac:dyDescent="0.25">
      <c r="A29">
        <v>1583</v>
      </c>
      <c r="B29">
        <v>7.34</v>
      </c>
      <c r="C29">
        <v>13.4</v>
      </c>
      <c r="F29">
        <f>B29*C29</f>
        <v>98.355999999999995</v>
      </c>
      <c r="K29">
        <v>12.5</v>
      </c>
      <c r="L29">
        <v>74</v>
      </c>
    </row>
    <row r="30" spans="1:13" x14ac:dyDescent="0.25">
      <c r="A30">
        <v>1723</v>
      </c>
      <c r="B30">
        <v>7.83</v>
      </c>
      <c r="C30">
        <v>13.2</v>
      </c>
      <c r="F30">
        <f>B30*C30</f>
        <v>103.35599999999999</v>
      </c>
      <c r="K30">
        <v>12.5</v>
      </c>
      <c r="L30">
        <v>73.8</v>
      </c>
    </row>
    <row r="31" spans="1:13" x14ac:dyDescent="0.25">
      <c r="K31">
        <v>12.7</v>
      </c>
      <c r="L31">
        <v>74.5</v>
      </c>
    </row>
    <row r="32" spans="1:13" x14ac:dyDescent="0.25">
      <c r="A32" t="s">
        <v>3</v>
      </c>
      <c r="K32">
        <f>AVERAGE(K27:K31)</f>
        <v>12.540000000000001</v>
      </c>
      <c r="L32">
        <f>AVERAGE(L27:L31)</f>
        <v>74.260000000000005</v>
      </c>
      <c r="M32">
        <f>K32*100/(20*L32)</f>
        <v>0.84433072986803126</v>
      </c>
    </row>
    <row r="33" spans="1:13" x14ac:dyDescent="0.25">
      <c r="A33">
        <v>1635</v>
      </c>
      <c r="B33">
        <v>7.3</v>
      </c>
      <c r="C33">
        <v>12.81</v>
      </c>
      <c r="D33">
        <f>SUM(A33:A37)/COUNT(A33:A37)</f>
        <v>1541.8</v>
      </c>
      <c r="E33">
        <f>_xlfn.STDEV.P(A33:A37)</f>
        <v>124.25522121826511</v>
      </c>
      <c r="F33">
        <f>B33*C33</f>
        <v>93.513000000000005</v>
      </c>
      <c r="G33">
        <f>SUM(F33:F37)/COUNT(F33:F37)</f>
        <v>91.088220000000007</v>
      </c>
      <c r="H33">
        <f t="shared" si="0"/>
        <v>16.926447788748092</v>
      </c>
      <c r="I33">
        <f>_xlfn.STDEV.P(F33:F37)</f>
        <v>2.0875386352352838</v>
      </c>
      <c r="K33">
        <f>68.9/5</f>
        <v>13.780000000000001</v>
      </c>
      <c r="L33">
        <v>87.32</v>
      </c>
      <c r="M33">
        <f>K33*100/(20*L33)</f>
        <v>0.78905176362803486</v>
      </c>
    </row>
    <row r="34" spans="1:13" x14ac:dyDescent="0.25">
      <c r="A34">
        <v>1514</v>
      </c>
      <c r="B34">
        <v>6.9</v>
      </c>
      <c r="C34">
        <v>12.64</v>
      </c>
      <c r="F34">
        <f>B34*C34</f>
        <v>87.216000000000008</v>
      </c>
    </row>
    <row r="35" spans="1:13" x14ac:dyDescent="0.25">
      <c r="A35">
        <v>1310</v>
      </c>
      <c r="B35">
        <v>7.14</v>
      </c>
      <c r="C35">
        <v>12.79</v>
      </c>
      <c r="F35">
        <f>B35*C35</f>
        <v>91.320599999999985</v>
      </c>
    </row>
    <row r="36" spans="1:13" x14ac:dyDescent="0.25">
      <c r="A36">
        <v>1616</v>
      </c>
      <c r="B36">
        <v>7.2</v>
      </c>
      <c r="C36">
        <v>12.77</v>
      </c>
      <c r="F36">
        <f>B36*C36</f>
        <v>91.944000000000003</v>
      </c>
    </row>
    <row r="37" spans="1:13" x14ac:dyDescent="0.25">
      <c r="A37">
        <v>1634</v>
      </c>
      <c r="B37">
        <v>6.85</v>
      </c>
      <c r="C37">
        <v>13.35</v>
      </c>
      <c r="F37">
        <f>B37*C37</f>
        <v>91.447499999999991</v>
      </c>
    </row>
    <row r="38" spans="1:13" x14ac:dyDescent="0.25">
      <c r="A38" t="s">
        <v>4</v>
      </c>
    </row>
    <row r="39" spans="1:13" x14ac:dyDescent="0.25">
      <c r="A39">
        <v>1199</v>
      </c>
      <c r="B39">
        <v>4.7699999999999996</v>
      </c>
      <c r="C39">
        <v>13.64</v>
      </c>
      <c r="D39">
        <f>SUM(A39:A42)/COUNT(A39:A42)</f>
        <v>1307.75</v>
      </c>
      <c r="E39">
        <f>_xlfn.STDEV.P(A39:A43)</f>
        <v>98.598618144475026</v>
      </c>
      <c r="F39">
        <f>B39*C39</f>
        <v>65.062799999999996</v>
      </c>
      <c r="G39">
        <f>SUM(F39:F42)/COUNT(F39:F42)</f>
        <v>63.519950000000009</v>
      </c>
      <c r="H39">
        <f t="shared" si="0"/>
        <v>20.588019984272655</v>
      </c>
      <c r="I39">
        <f>_xlfn.STDEV.P(F39:F42)</f>
        <v>1.6169515229282541</v>
      </c>
      <c r="K39">
        <f>47.9/5</f>
        <v>9.58</v>
      </c>
      <c r="L39">
        <v>81.5</v>
      </c>
      <c r="M39">
        <f>K39*100/(20*L39)</f>
        <v>0.5877300613496933</v>
      </c>
    </row>
    <row r="40" spans="1:13" x14ac:dyDescent="0.25">
      <c r="A40">
        <v>1361</v>
      </c>
      <c r="B40">
        <v>4.71</v>
      </c>
      <c r="C40">
        <v>13.38</v>
      </c>
      <c r="F40">
        <f>B40*C40</f>
        <v>63.019800000000004</v>
      </c>
      <c r="K40">
        <f>18.7/4</f>
        <v>4.6749999999999998</v>
      </c>
      <c r="L40">
        <f>(38.2+38.1+38.6+35.45)/4</f>
        <v>37.587500000000006</v>
      </c>
      <c r="M40">
        <f>K40*100/(20*L40)</f>
        <v>0.62188227469238433</v>
      </c>
    </row>
    <row r="41" spans="1:13" x14ac:dyDescent="0.25">
      <c r="A41">
        <v>1442</v>
      </c>
      <c r="B41">
        <v>4.7</v>
      </c>
      <c r="C41">
        <v>13.81</v>
      </c>
      <c r="F41">
        <f>B41*C41</f>
        <v>64.907000000000011</v>
      </c>
    </row>
    <row r="42" spans="1:13" x14ac:dyDescent="0.25">
      <c r="A42">
        <v>1229</v>
      </c>
      <c r="B42">
        <v>4.8600000000000003</v>
      </c>
      <c r="C42">
        <v>12.57</v>
      </c>
      <c r="F42">
        <f>B42*C42</f>
        <v>61.090200000000003</v>
      </c>
    </row>
    <row r="43" spans="1:13" x14ac:dyDescent="0.25">
      <c r="A43" t="s">
        <v>5</v>
      </c>
    </row>
    <row r="44" spans="1:13" x14ac:dyDescent="0.25">
      <c r="A44">
        <v>1318</v>
      </c>
      <c r="B44">
        <v>5.54</v>
      </c>
      <c r="C44">
        <v>13.42</v>
      </c>
      <c r="D44">
        <f>SUM(A44:A46)/COUNT(A44:A46)</f>
        <v>1388.6666666666667</v>
      </c>
      <c r="E44">
        <f>_xlfn.STDEV.P(A44:A46)</f>
        <v>52.085399958998956</v>
      </c>
      <c r="F44">
        <f>B44*C44</f>
        <v>74.346800000000002</v>
      </c>
      <c r="G44">
        <f>SUM(F44:F46)/COUNT(F44:F46)</f>
        <v>75.188300000000012</v>
      </c>
      <c r="H44">
        <f t="shared" si="0"/>
        <v>18.469185586941936</v>
      </c>
      <c r="I44">
        <f>_xlfn.STDEV.P(F44:F46)</f>
        <v>2.975046071351946</v>
      </c>
      <c r="K44">
        <f>52.5/4</f>
        <v>13.125</v>
      </c>
      <c r="L44">
        <f>(86.66+88.3)/2</f>
        <v>87.47999999999999</v>
      </c>
      <c r="M44">
        <f>K44*100/(20*L44)</f>
        <v>0.75017146776406041</v>
      </c>
    </row>
    <row r="45" spans="1:13" x14ac:dyDescent="0.25">
      <c r="A45">
        <v>1442</v>
      </c>
      <c r="B45">
        <v>5.9</v>
      </c>
      <c r="C45">
        <v>12.21</v>
      </c>
      <c r="F45">
        <f>B45*C45</f>
        <v>72.039000000000016</v>
      </c>
    </row>
    <row r="46" spans="1:13" x14ac:dyDescent="0.25">
      <c r="A46">
        <v>1406</v>
      </c>
      <c r="B46">
        <v>6.37</v>
      </c>
      <c r="C46">
        <v>12.43</v>
      </c>
      <c r="F46">
        <f>B46*C46</f>
        <v>79.179100000000005</v>
      </c>
    </row>
    <row r="47" spans="1:13" x14ac:dyDescent="0.25">
      <c r="A47" t="s">
        <v>36</v>
      </c>
    </row>
    <row r="48" spans="1:13" x14ac:dyDescent="0.25">
      <c r="A48" t="s">
        <v>2</v>
      </c>
    </row>
    <row r="49" spans="1:13" x14ac:dyDescent="0.25">
      <c r="A49">
        <v>1637</v>
      </c>
      <c r="B49">
        <v>6.21</v>
      </c>
      <c r="C49">
        <v>14.3</v>
      </c>
      <c r="D49">
        <f>SUM(A49:A53)/COUNT(A49:A53)</f>
        <v>1472.2</v>
      </c>
      <c r="E49">
        <f>_xlfn.STDEV.P(A49:A53)</f>
        <v>87.720921107795036</v>
      </c>
      <c r="F49">
        <f>B49*C49</f>
        <v>88.802999999999997</v>
      </c>
      <c r="G49">
        <f>SUM(F49:F53)/COUNT(F49:F53)</f>
        <v>88.399059999999992</v>
      </c>
      <c r="H49">
        <f>D49/G49</f>
        <v>16.654023244138571</v>
      </c>
      <c r="I49">
        <f>_xlfn.STDEV.P(F49:F53)</f>
        <v>2.8945884941386755</v>
      </c>
      <c r="K49">
        <f>60.7/5</f>
        <v>12.14</v>
      </c>
      <c r="L49">
        <f>(79.8+80.6+78.8)/3</f>
        <v>79.733333333333334</v>
      </c>
      <c r="M49">
        <f>K49*100/(20*L49)</f>
        <v>0.76128762541806017</v>
      </c>
    </row>
    <row r="50" spans="1:13" x14ac:dyDescent="0.25">
      <c r="A50">
        <v>1381</v>
      </c>
      <c r="B50">
        <v>5.94</v>
      </c>
      <c r="C50">
        <v>14.23</v>
      </c>
      <c r="F50">
        <f>B50*C50</f>
        <v>84.526200000000003</v>
      </c>
    </row>
    <row r="51" spans="1:13" x14ac:dyDescent="0.25">
      <c r="A51">
        <v>1428</v>
      </c>
      <c r="B51">
        <v>6.21</v>
      </c>
      <c r="C51">
        <v>13.83</v>
      </c>
      <c r="F51">
        <f>B51*C51</f>
        <v>85.884299999999996</v>
      </c>
    </row>
    <row r="52" spans="1:13" x14ac:dyDescent="0.25">
      <c r="A52">
        <v>1475</v>
      </c>
      <c r="B52">
        <v>6.57</v>
      </c>
      <c r="C52">
        <v>13.74</v>
      </c>
      <c r="F52">
        <f>B52*C52</f>
        <v>90.271799999999999</v>
      </c>
    </row>
    <row r="53" spans="1:13" x14ac:dyDescent="0.25">
      <c r="A53">
        <v>1440</v>
      </c>
      <c r="B53">
        <v>6.38</v>
      </c>
      <c r="C53">
        <v>14.5</v>
      </c>
      <c r="F53">
        <f>B53*C53</f>
        <v>92.51</v>
      </c>
    </row>
    <row r="54" spans="1:13" x14ac:dyDescent="0.25">
      <c r="A54" t="s">
        <v>3</v>
      </c>
    </row>
    <row r="55" spans="1:13" x14ac:dyDescent="0.25">
      <c r="A55">
        <v>1560</v>
      </c>
      <c r="B55">
        <v>6.63</v>
      </c>
      <c r="C55">
        <v>12.65</v>
      </c>
      <c r="D55">
        <f>SUM(A55:A57)/COUNT(A55:A57)</f>
        <v>1644</v>
      </c>
      <c r="E55">
        <f>_xlfn.STDEV.P(A55:A57)</f>
        <v>73.011414632690602</v>
      </c>
      <c r="F55">
        <f>B55*C55</f>
        <v>83.869500000000002</v>
      </c>
      <c r="G55">
        <f>SUM(F55:F57)/COUNT(F55:F57)</f>
        <v>84.630099999999999</v>
      </c>
      <c r="H55">
        <f t="shared" si="0"/>
        <v>19.425712601072195</v>
      </c>
      <c r="I55">
        <f>_xlfn.STDEV.P(F55:F57)</f>
        <v>3.2661540716873652</v>
      </c>
      <c r="K55">
        <f>54.3/5</f>
        <v>10.86</v>
      </c>
      <c r="L55">
        <v>78.45</v>
      </c>
      <c r="M55">
        <f>K55*100/(20*L55)</f>
        <v>0.69216061185468447</v>
      </c>
    </row>
    <row r="56" spans="1:13" x14ac:dyDescent="0.25">
      <c r="A56">
        <v>1634</v>
      </c>
      <c r="B56">
        <v>6.48</v>
      </c>
      <c r="C56">
        <v>12.51</v>
      </c>
      <c r="F56">
        <f>B56*C56</f>
        <v>81.064800000000005</v>
      </c>
    </row>
    <row r="57" spans="1:13" x14ac:dyDescent="0.25">
      <c r="A57">
        <v>1738</v>
      </c>
      <c r="B57">
        <v>7.06</v>
      </c>
      <c r="C57">
        <v>12.6</v>
      </c>
      <c r="F57">
        <f>B57*C57</f>
        <v>88.955999999999989</v>
      </c>
    </row>
    <row r="58" spans="1:13" x14ac:dyDescent="0.25">
      <c r="A58" t="s">
        <v>4</v>
      </c>
    </row>
    <row r="59" spans="1:13" x14ac:dyDescent="0.25">
      <c r="A59">
        <v>1081</v>
      </c>
      <c r="B59">
        <v>4.33</v>
      </c>
      <c r="C59">
        <v>13.13</v>
      </c>
      <c r="D59">
        <f>SUM(A59:A63)/COUNT(A59:A63)</f>
        <v>970</v>
      </c>
      <c r="E59">
        <f>_xlfn.STDEV.P(A59:A63)</f>
        <v>97.451526411852569</v>
      </c>
      <c r="F59">
        <f>B59*C59</f>
        <v>56.852900000000005</v>
      </c>
      <c r="G59">
        <f>SUM(F59:F63)/COUNT(F59:F63)</f>
        <v>56.644980000000011</v>
      </c>
      <c r="H59">
        <f t="shared" si="0"/>
        <v>17.124200591120339</v>
      </c>
      <c r="I59">
        <f>_xlfn.STDEV.P(F59:F63)</f>
        <v>4.9869375052831755</v>
      </c>
      <c r="K59">
        <f>47.2/5</f>
        <v>9.4400000000000013</v>
      </c>
      <c r="L59">
        <v>78.150000000000006</v>
      </c>
      <c r="M59">
        <f>K59*100/(20*L59)</f>
        <v>0.60396673064619333</v>
      </c>
    </row>
    <row r="60" spans="1:13" x14ac:dyDescent="0.25">
      <c r="A60">
        <v>941</v>
      </c>
      <c r="B60">
        <v>4.24</v>
      </c>
      <c r="C60">
        <v>12.4</v>
      </c>
      <c r="F60">
        <f>B60*C60</f>
        <v>52.576000000000008</v>
      </c>
    </row>
    <row r="61" spans="1:13" x14ac:dyDescent="0.25">
      <c r="A61">
        <v>923</v>
      </c>
      <c r="B61">
        <v>4.3</v>
      </c>
      <c r="C61">
        <v>11.94</v>
      </c>
      <c r="F61">
        <f>B61*C61</f>
        <v>51.341999999999999</v>
      </c>
    </row>
    <row r="62" spans="1:13" x14ac:dyDescent="0.25">
      <c r="A62">
        <v>827</v>
      </c>
      <c r="B62">
        <v>4.41</v>
      </c>
      <c r="C62">
        <v>12.9</v>
      </c>
      <c r="F62">
        <f>B62*C62</f>
        <v>56.889000000000003</v>
      </c>
    </row>
    <row r="63" spans="1:13" x14ac:dyDescent="0.25">
      <c r="A63">
        <v>1078</v>
      </c>
      <c r="B63">
        <v>4.7</v>
      </c>
      <c r="C63">
        <v>13.95</v>
      </c>
      <c r="F63">
        <f>B63*C63</f>
        <v>65.564999999999998</v>
      </c>
    </row>
    <row r="64" spans="1:13" x14ac:dyDescent="0.25">
      <c r="A64" t="s">
        <v>5</v>
      </c>
    </row>
    <row r="65" spans="1:13" x14ac:dyDescent="0.25">
      <c r="A65">
        <v>738</v>
      </c>
      <c r="B65">
        <v>3.56</v>
      </c>
      <c r="C65">
        <v>12.48</v>
      </c>
      <c r="D65">
        <f>SUM(A65:A68)/COUNT(A65:A68)</f>
        <v>831.25</v>
      </c>
      <c r="E65">
        <f>_xlfn.STDEV.P(A65:A68)</f>
        <v>54.508600238861391</v>
      </c>
      <c r="F65">
        <f>B65*C65</f>
        <v>44.428800000000003</v>
      </c>
      <c r="G65">
        <f>SUM(F65:F68)/COUNT(F65:F68)</f>
        <v>47.504799999999996</v>
      </c>
      <c r="H65">
        <f t="shared" si="0"/>
        <v>17.498231757632915</v>
      </c>
      <c r="I65">
        <f>_xlfn.STDEV.P(F65:F68)</f>
        <v>5.5052257228927566</v>
      </c>
      <c r="K65">
        <f>40.5/5</f>
        <v>8.1</v>
      </c>
      <c r="L65">
        <v>80.099999999999994</v>
      </c>
      <c r="M65">
        <f>K65*100/(20*L65)</f>
        <v>0.5056179775280899</v>
      </c>
    </row>
    <row r="66" spans="1:13" x14ac:dyDescent="0.25">
      <c r="A66">
        <v>851</v>
      </c>
      <c r="B66">
        <v>3.31</v>
      </c>
      <c r="C66">
        <v>12.54</v>
      </c>
      <c r="F66">
        <f>B66*C66</f>
        <v>41.507399999999997</v>
      </c>
    </row>
    <row r="67" spans="1:13" x14ac:dyDescent="0.25">
      <c r="A67">
        <v>875</v>
      </c>
      <c r="B67">
        <v>4.34</v>
      </c>
      <c r="C67">
        <v>12.95</v>
      </c>
      <c r="F67">
        <f>B67*C67</f>
        <v>56.202999999999996</v>
      </c>
    </row>
    <row r="68" spans="1:13" x14ac:dyDescent="0.25">
      <c r="A68">
        <v>861</v>
      </c>
      <c r="B68">
        <v>3.5</v>
      </c>
      <c r="C68">
        <v>13.68</v>
      </c>
      <c r="F68">
        <f>B68*C68</f>
        <v>47.879999999999995</v>
      </c>
    </row>
    <row r="69" spans="1:13" x14ac:dyDescent="0.25">
      <c r="A69" t="s">
        <v>37</v>
      </c>
    </row>
    <row r="70" spans="1:13" x14ac:dyDescent="0.25">
      <c r="A70" t="s">
        <v>2</v>
      </c>
    </row>
    <row r="71" spans="1:13" x14ac:dyDescent="0.25">
      <c r="D71">
        <f>SUM(A71:A75)/COUNT(A71:A75)</f>
        <v>1257.3333333333333</v>
      </c>
      <c r="E71">
        <f>_xlfn.STDEV.P(A71:A75)</f>
        <v>25.746628689770024</v>
      </c>
      <c r="G71">
        <f>SUM(F71:F75)/COUNT(F71:F75)</f>
        <v>76.465800000000002</v>
      </c>
      <c r="H71">
        <f>D71/G71</f>
        <v>16.443080871884337</v>
      </c>
      <c r="I71">
        <f>_xlfn.STDEV.P(F71:F75)</f>
        <v>7.4381108784421803</v>
      </c>
      <c r="K71">
        <f>12.2/2</f>
        <v>6.1</v>
      </c>
      <c r="L71">
        <f>(48.4+48.45)/2</f>
        <v>48.424999999999997</v>
      </c>
      <c r="M71">
        <f>K71*100/(20*L71)</f>
        <v>0.6298399586990191</v>
      </c>
    </row>
    <row r="72" spans="1:13" x14ac:dyDescent="0.25">
      <c r="A72">
        <v>1225</v>
      </c>
      <c r="B72">
        <v>5.71</v>
      </c>
      <c r="C72">
        <v>13.22</v>
      </c>
      <c r="F72">
        <f>B72*C72</f>
        <v>75.486199999999997</v>
      </c>
      <c r="K72">
        <f>35.6/3</f>
        <v>11.866666666666667</v>
      </c>
      <c r="L72">
        <v>83.5</v>
      </c>
      <c r="M72">
        <f>K72*100/(20*L72)</f>
        <v>0.71057884231536927</v>
      </c>
    </row>
    <row r="73" spans="1:13" x14ac:dyDescent="0.25">
      <c r="A73">
        <v>1259</v>
      </c>
      <c r="B73">
        <v>6.02</v>
      </c>
      <c r="C73">
        <v>14.29</v>
      </c>
      <c r="F73">
        <f>B73*C73</f>
        <v>86.02579999999999</v>
      </c>
    </row>
    <row r="74" spans="1:13" x14ac:dyDescent="0.25">
      <c r="A74">
        <v>1288</v>
      </c>
      <c r="B74">
        <v>5.23</v>
      </c>
      <c r="C74">
        <v>12.98</v>
      </c>
      <c r="F74">
        <f>B74*C74</f>
        <v>67.885400000000004</v>
      </c>
    </row>
    <row r="76" spans="1:13" x14ac:dyDescent="0.25">
      <c r="A76" t="s">
        <v>3</v>
      </c>
    </row>
    <row r="77" spans="1:13" x14ac:dyDescent="0.25">
      <c r="A77">
        <v>1607</v>
      </c>
      <c r="B77">
        <v>6.03</v>
      </c>
      <c r="C77">
        <v>14.62</v>
      </c>
      <c r="D77">
        <f>SUM(A77:A79)/COUNT(A77:A79)</f>
        <v>1539</v>
      </c>
      <c r="E77">
        <f>_xlfn.STDEV.P(A77:A79)</f>
        <v>48.256260388333722</v>
      </c>
      <c r="F77">
        <f>B77*C77</f>
        <v>88.158599999999993</v>
      </c>
      <c r="G77">
        <f>SUM(F77:F79)/COUNT(F77:F79)</f>
        <v>82.473233333333326</v>
      </c>
      <c r="H77">
        <f t="shared" si="0"/>
        <v>18.660599782474883</v>
      </c>
      <c r="I77">
        <f>_xlfn.STDEV.P(F77:F80)</f>
        <v>4.8375294178835624</v>
      </c>
    </row>
    <row r="78" spans="1:13" x14ac:dyDescent="0.25">
      <c r="A78">
        <v>1500</v>
      </c>
      <c r="B78">
        <v>5.41</v>
      </c>
      <c r="C78">
        <v>14.11</v>
      </c>
      <c r="F78">
        <f>B78*C78</f>
        <v>76.335099999999997</v>
      </c>
      <c r="K78">
        <f>60.2/5</f>
        <v>12.040000000000001</v>
      </c>
      <c r="L78">
        <v>79.349999999999994</v>
      </c>
      <c r="M78">
        <f>K78*100/(20*L78)</f>
        <v>0.75866414618777567</v>
      </c>
    </row>
    <row r="79" spans="1:13" x14ac:dyDescent="0.25">
      <c r="A79">
        <v>1510</v>
      </c>
      <c r="B79">
        <v>5.42</v>
      </c>
      <c r="C79">
        <v>15.3</v>
      </c>
      <c r="F79">
        <f>B79*C79</f>
        <v>82.926000000000002</v>
      </c>
    </row>
    <row r="80" spans="1:13" x14ac:dyDescent="0.25">
      <c r="A80" t="s">
        <v>4</v>
      </c>
    </row>
    <row r="81" spans="1:13" x14ac:dyDescent="0.25">
      <c r="A81">
        <v>1718</v>
      </c>
      <c r="B81">
        <v>6.48</v>
      </c>
      <c r="C81">
        <v>13.52</v>
      </c>
      <c r="D81">
        <f>SUM(A81:A85)/COUNT(A81:A85)</f>
        <v>1756.4</v>
      </c>
      <c r="E81">
        <f>_xlfn.STDEV.P(A81:A85)</f>
        <v>91.235080972178679</v>
      </c>
      <c r="F81">
        <f>B81*C81</f>
        <v>87.6096</v>
      </c>
      <c r="G81">
        <f>SUM(F81:F85)/COUNT(F81:F85)</f>
        <v>91.151259999999994</v>
      </c>
      <c r="H81">
        <f t="shared" si="0"/>
        <v>19.26906989546826</v>
      </c>
      <c r="I81">
        <f>_xlfn.STDEV.P(F81:F85)</f>
        <v>4.0556449132536256</v>
      </c>
      <c r="K81">
        <f>64.8/5</f>
        <v>12.959999999999999</v>
      </c>
      <c r="L81">
        <v>80.92</v>
      </c>
      <c r="M81">
        <f>K81*100/(20*L81)</f>
        <v>0.80079090459713298</v>
      </c>
    </row>
    <row r="82" spans="1:13" x14ac:dyDescent="0.25">
      <c r="A82">
        <v>1778</v>
      </c>
      <c r="B82">
        <v>7.04</v>
      </c>
      <c r="C82">
        <v>13.3</v>
      </c>
      <c r="F82">
        <f>B82*C82</f>
        <v>93.632000000000005</v>
      </c>
    </row>
    <row r="83" spans="1:13" x14ac:dyDescent="0.25">
      <c r="A83">
        <v>1746</v>
      </c>
      <c r="B83">
        <v>6.46</v>
      </c>
      <c r="C83">
        <v>13.57</v>
      </c>
      <c r="F83">
        <f>B83*C83</f>
        <v>87.662199999999999</v>
      </c>
    </row>
    <row r="84" spans="1:13" x14ac:dyDescent="0.25">
      <c r="A84">
        <v>1910</v>
      </c>
      <c r="B84">
        <v>6.75</v>
      </c>
      <c r="C84">
        <v>13.17</v>
      </c>
      <c r="F84">
        <f>B84*C84</f>
        <v>88.897499999999994</v>
      </c>
    </row>
    <row r="85" spans="1:13" x14ac:dyDescent="0.25">
      <c r="A85">
        <v>1630</v>
      </c>
      <c r="B85">
        <v>6.85</v>
      </c>
      <c r="C85">
        <v>14.3</v>
      </c>
      <c r="F85">
        <f>B85*C85</f>
        <v>97.954999999999998</v>
      </c>
    </row>
    <row r="86" spans="1:13" x14ac:dyDescent="0.25">
      <c r="A86" t="s">
        <v>5</v>
      </c>
    </row>
    <row r="87" spans="1:13" x14ac:dyDescent="0.25">
      <c r="A87">
        <v>1291</v>
      </c>
      <c r="B87">
        <v>5.0199999999999996</v>
      </c>
      <c r="C87">
        <v>14.7</v>
      </c>
      <c r="D87">
        <f>SUM(A87:A91)/COUNT(A87:A91)</f>
        <v>1223.5999999999999</v>
      </c>
      <c r="E87">
        <f>_xlfn.STDEV.P(A87:A91)</f>
        <v>113.08686926429611</v>
      </c>
      <c r="F87">
        <f>B87*C87</f>
        <v>73.793999999999997</v>
      </c>
      <c r="G87">
        <f>SUM(F87:F91)/COUNT(F87:F91)</f>
        <v>68.24857999999999</v>
      </c>
      <c r="H87">
        <f t="shared" si="0"/>
        <v>17.928578147706517</v>
      </c>
      <c r="I87">
        <f>_xlfn.STDEV.P(F87:F91)</f>
        <v>3.6955248820160813</v>
      </c>
      <c r="K87">
        <f>51.9/5</f>
        <v>10.379999999999999</v>
      </c>
      <c r="L87">
        <v>76.41</v>
      </c>
      <c r="M87">
        <f>K87*100/(20*L87)</f>
        <v>0.67923046721633307</v>
      </c>
    </row>
    <row r="88" spans="1:13" x14ac:dyDescent="0.25">
      <c r="A88">
        <v>1310</v>
      </c>
      <c r="B88">
        <v>4.6900000000000004</v>
      </c>
      <c r="C88">
        <v>14.32</v>
      </c>
      <c r="F88">
        <f>B88*C88</f>
        <v>67.160800000000009</v>
      </c>
    </row>
    <row r="89" spans="1:13" x14ac:dyDescent="0.25">
      <c r="A89">
        <v>1001</v>
      </c>
      <c r="B89">
        <v>5.01</v>
      </c>
      <c r="C89">
        <v>14.11</v>
      </c>
      <c r="F89">
        <f>B89*C89</f>
        <v>70.691099999999992</v>
      </c>
    </row>
    <row r="90" spans="1:13" x14ac:dyDescent="0.25">
      <c r="A90">
        <v>1261</v>
      </c>
      <c r="B90">
        <v>4.88</v>
      </c>
      <c r="C90">
        <v>13.65</v>
      </c>
      <c r="F90">
        <f>B90*C90</f>
        <v>66.611999999999995</v>
      </c>
    </row>
    <row r="91" spans="1:13" x14ac:dyDescent="0.25">
      <c r="A91">
        <v>1255</v>
      </c>
      <c r="B91">
        <v>4.9400000000000004</v>
      </c>
      <c r="C91">
        <v>12.75</v>
      </c>
      <c r="F91">
        <f>B91*C91</f>
        <v>62.985000000000007</v>
      </c>
    </row>
    <row r="92" spans="1:13" x14ac:dyDescent="0.25">
      <c r="A92" t="s">
        <v>6</v>
      </c>
    </row>
    <row r="93" spans="1:13" x14ac:dyDescent="0.25">
      <c r="A93">
        <v>1356</v>
      </c>
      <c r="B93">
        <v>4.87</v>
      </c>
      <c r="C93">
        <v>13.59</v>
      </c>
      <c r="D93">
        <f>SUM(A93:A96)/COUNT(A93:A96)</f>
        <v>1247.75</v>
      </c>
      <c r="E93">
        <f>_xlfn.STDEV.P(A93:A97)</f>
        <v>92.7964843084047</v>
      </c>
      <c r="F93">
        <f>B93*C93</f>
        <v>66.183300000000003</v>
      </c>
      <c r="G93">
        <f>SUM(F93:F96)/COUNT(F93:F96)</f>
        <v>68.578175000000002</v>
      </c>
      <c r="H93">
        <f t="shared" ref="H93:H98" si="1">D93/G93</f>
        <v>18.194564086897909</v>
      </c>
      <c r="I93">
        <f>_xlfn.STDEV.P(F93:F96)</f>
        <v>9.7866501133879318</v>
      </c>
      <c r="K93">
        <f>59.7/5</f>
        <v>11.940000000000001</v>
      </c>
      <c r="L93">
        <v>90.5</v>
      </c>
      <c r="M93">
        <f>K93*100/(20*L93)</f>
        <v>0.65966850828729295</v>
      </c>
    </row>
    <row r="94" spans="1:13" x14ac:dyDescent="0.25">
      <c r="A94">
        <v>1189</v>
      </c>
      <c r="B94">
        <v>5.1100000000000003</v>
      </c>
      <c r="C94">
        <v>12.98</v>
      </c>
      <c r="F94">
        <f>B94*C94</f>
        <v>66.327800000000011</v>
      </c>
    </row>
    <row r="95" spans="1:13" x14ac:dyDescent="0.25">
      <c r="A95">
        <v>1318</v>
      </c>
      <c r="B95">
        <v>4.32</v>
      </c>
      <c r="C95">
        <v>13.3</v>
      </c>
      <c r="F95">
        <f>B95*C95</f>
        <v>57.45600000000001</v>
      </c>
    </row>
    <row r="96" spans="1:13" x14ac:dyDescent="0.25">
      <c r="A96">
        <v>1128</v>
      </c>
      <c r="B96">
        <v>5.73</v>
      </c>
      <c r="C96">
        <v>14.72</v>
      </c>
      <c r="F96">
        <f>B96*C96</f>
        <v>84.345600000000005</v>
      </c>
    </row>
    <row r="97" spans="1:13" x14ac:dyDescent="0.25">
      <c r="A97" t="s">
        <v>7</v>
      </c>
    </row>
    <row r="98" spans="1:13" x14ac:dyDescent="0.25">
      <c r="A98">
        <v>1108</v>
      </c>
      <c r="B98">
        <v>4.2699999999999996</v>
      </c>
      <c r="C98">
        <v>13.03</v>
      </c>
      <c r="D98">
        <f>SUM(A98:A101)/COUNT(A98:A101)</f>
        <v>1108</v>
      </c>
      <c r="E98">
        <f>_xlfn.STDEV.P(A98:A102)</f>
        <v>0</v>
      </c>
      <c r="F98">
        <f>B98*C98</f>
        <v>55.638099999999994</v>
      </c>
      <c r="G98">
        <f>SUM(F98:F102)/COUNT(F98:F102)</f>
        <v>55.638099999999994</v>
      </c>
      <c r="H98">
        <f t="shared" si="1"/>
        <v>19.914411167886755</v>
      </c>
      <c r="I98">
        <f>_xlfn.STDEV.P(F98:F98)</f>
        <v>0</v>
      </c>
      <c r="K98" s="15">
        <f>49.4/5</f>
        <v>9.879999999999999</v>
      </c>
      <c r="L98" s="15">
        <v>97.3</v>
      </c>
      <c r="M98">
        <f>K98*100/(20*L98)</f>
        <v>0.50770811921891057</v>
      </c>
    </row>
    <row r="99" spans="1:13" x14ac:dyDescent="0.25">
      <c r="K99">
        <f>32/5</f>
        <v>6.4</v>
      </c>
      <c r="L99">
        <f>(57.13+59.9+67.7+59.7+49.6)/5</f>
        <v>58.806000000000004</v>
      </c>
      <c r="M99">
        <f>K99*100/(20*L99)</f>
        <v>0.5441621603237764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70467-70BD-43B0-AD32-5B9E3E942624}">
  <dimension ref="A1:K430"/>
  <sheetViews>
    <sheetView workbookViewId="0"/>
  </sheetViews>
  <sheetFormatPr defaultRowHeight="15" x14ac:dyDescent="0.25"/>
  <cols>
    <col min="1" max="1" width="12.28515625" bestFit="1" customWidth="1"/>
    <col min="2" max="2" width="15.85546875" bestFit="1" customWidth="1"/>
    <col min="4" max="4" width="16.2851562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16</v>
      </c>
      <c r="F1" t="s">
        <v>17</v>
      </c>
    </row>
    <row r="2" spans="1:6" x14ac:dyDescent="0.25">
      <c r="A2" s="11" t="s">
        <v>14</v>
      </c>
      <c r="B2" s="11" t="s">
        <v>19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0.65167200000000003</v>
      </c>
      <c r="D4">
        <f>AVERAGE(B4:B428)</f>
        <v>0.51503646588235286</v>
      </c>
      <c r="E4">
        <f>ABS(B4-$D$4)</f>
        <v>0.13663553411764717</v>
      </c>
      <c r="F4">
        <f>1/(COUNT(B:B))*SUM(E:E)</f>
        <v>0.25750906772595156</v>
      </c>
    </row>
    <row r="5" spans="1:6" x14ac:dyDescent="0.25">
      <c r="A5" s="11">
        <v>0.4</v>
      </c>
      <c r="B5" s="11">
        <v>0.45395999999999997</v>
      </c>
      <c r="E5">
        <f t="shared" ref="E5:E68" si="0">ABS(B5-$D$4)</f>
        <v>6.1076465882352882E-2</v>
      </c>
    </row>
    <row r="6" spans="1:6" x14ac:dyDescent="0.25">
      <c r="A6" s="11">
        <v>0.6</v>
      </c>
      <c r="B6" s="11">
        <v>0.235433</v>
      </c>
      <c r="E6">
        <f t="shared" si="0"/>
        <v>0.27960346588235285</v>
      </c>
    </row>
    <row r="7" spans="1:6" x14ac:dyDescent="0.25">
      <c r="A7" s="11">
        <v>0.8</v>
      </c>
      <c r="B7" s="11">
        <v>0.253521</v>
      </c>
      <c r="E7">
        <f t="shared" si="0"/>
        <v>0.26151546588235286</v>
      </c>
    </row>
    <row r="8" spans="1:6" x14ac:dyDescent="0.25">
      <c r="A8" s="11">
        <v>1</v>
      </c>
      <c r="B8" s="11">
        <v>0.34401100000000001</v>
      </c>
      <c r="E8">
        <f t="shared" si="0"/>
        <v>0.17102546588235285</v>
      </c>
    </row>
    <row r="9" spans="1:6" x14ac:dyDescent="0.25">
      <c r="A9" s="11">
        <v>1.2</v>
      </c>
      <c r="B9" s="11">
        <v>0.42836999999999997</v>
      </c>
      <c r="E9">
        <f t="shared" si="0"/>
        <v>8.6666465882352883E-2</v>
      </c>
    </row>
    <row r="10" spans="1:6" x14ac:dyDescent="0.25">
      <c r="A10" s="11">
        <v>1.4</v>
      </c>
      <c r="B10" s="11">
        <v>0.51219999999999999</v>
      </c>
      <c r="E10">
        <f t="shared" si="0"/>
        <v>2.8364658823528677E-3</v>
      </c>
    </row>
    <row r="11" spans="1:6" x14ac:dyDescent="0.25">
      <c r="A11" s="11">
        <v>1.6</v>
      </c>
      <c r="B11" s="11">
        <v>0.55635000000000001</v>
      </c>
      <c r="E11">
        <f t="shared" si="0"/>
        <v>4.1313534117647155E-2</v>
      </c>
    </row>
    <row r="12" spans="1:6" x14ac:dyDescent="0.25">
      <c r="A12" s="11">
        <v>1.8</v>
      </c>
      <c r="B12" s="11">
        <v>0.54035900000000003</v>
      </c>
      <c r="E12">
        <f t="shared" si="0"/>
        <v>2.5322534117647177E-2</v>
      </c>
    </row>
    <row r="13" spans="1:6" x14ac:dyDescent="0.25">
      <c r="A13" s="11">
        <v>2</v>
      </c>
      <c r="B13" s="11">
        <v>0.47342699999999999</v>
      </c>
      <c r="E13">
        <f t="shared" si="0"/>
        <v>4.160946588235287E-2</v>
      </c>
    </row>
    <row r="14" spans="1:6" x14ac:dyDescent="0.25">
      <c r="A14" s="11">
        <v>2.2000000000000002</v>
      </c>
      <c r="B14" s="11">
        <v>0.34076400000000001</v>
      </c>
      <c r="E14">
        <f t="shared" si="0"/>
        <v>0.17427246588235284</v>
      </c>
    </row>
    <row r="15" spans="1:6" x14ac:dyDescent="0.25">
      <c r="A15" s="11">
        <v>2.4</v>
      </c>
      <c r="B15" s="11">
        <v>0.19530400000000001</v>
      </c>
      <c r="E15">
        <f t="shared" si="0"/>
        <v>0.31973246588235282</v>
      </c>
    </row>
    <row r="16" spans="1:6" x14ac:dyDescent="0.25">
      <c r="A16" s="11">
        <v>2.4485730000000001</v>
      </c>
      <c r="B16" s="11">
        <v>0.165655</v>
      </c>
      <c r="E16">
        <f t="shared" si="0"/>
        <v>0.34938146588235286</v>
      </c>
    </row>
    <row r="17" spans="1:5" x14ac:dyDescent="0.25">
      <c r="A17" s="11">
        <v>2.6</v>
      </c>
      <c r="B17" s="11">
        <v>7.3224999999999998E-2</v>
      </c>
      <c r="E17">
        <f t="shared" si="0"/>
        <v>0.44181146588235287</v>
      </c>
    </row>
    <row r="18" spans="1:5" x14ac:dyDescent="0.25">
      <c r="A18" s="11">
        <v>2.8</v>
      </c>
      <c r="B18" s="11">
        <v>8.3695000000000006E-2</v>
      </c>
      <c r="E18">
        <f t="shared" si="0"/>
        <v>0.43134146588235284</v>
      </c>
    </row>
    <row r="19" spans="1:5" x14ac:dyDescent="0.25">
      <c r="A19" s="11">
        <v>3</v>
      </c>
      <c r="B19" s="11">
        <v>0.181114</v>
      </c>
      <c r="E19">
        <f t="shared" si="0"/>
        <v>0.33392246588235286</v>
      </c>
    </row>
    <row r="20" spans="1:5" x14ac:dyDescent="0.25">
      <c r="A20" s="11">
        <v>3.2</v>
      </c>
      <c r="B20" s="11">
        <v>0.26561800000000002</v>
      </c>
      <c r="E20">
        <f t="shared" si="0"/>
        <v>0.24941846588235284</v>
      </c>
    </row>
    <row r="21" spans="1:5" x14ac:dyDescent="0.25">
      <c r="A21" s="11">
        <v>3.4</v>
      </c>
      <c r="B21" s="11">
        <v>0.33721200000000001</v>
      </c>
      <c r="E21">
        <f t="shared" si="0"/>
        <v>0.17782446588235284</v>
      </c>
    </row>
    <row r="22" spans="1:5" x14ac:dyDescent="0.25">
      <c r="A22" s="11">
        <v>3.6</v>
      </c>
      <c r="B22" s="11">
        <v>0.39354499999999998</v>
      </c>
      <c r="E22">
        <f t="shared" si="0"/>
        <v>0.12149146588235288</v>
      </c>
    </row>
    <row r="23" spans="1:5" x14ac:dyDescent="0.25">
      <c r="A23" s="11">
        <v>3.8</v>
      </c>
      <c r="B23" s="11">
        <v>0.40672599999999998</v>
      </c>
      <c r="E23">
        <f t="shared" si="0"/>
        <v>0.10831046588235288</v>
      </c>
    </row>
    <row r="24" spans="1:5" x14ac:dyDescent="0.25">
      <c r="A24" s="11">
        <v>4</v>
      </c>
      <c r="B24" s="11">
        <v>0.33765000000000001</v>
      </c>
      <c r="E24">
        <f t="shared" si="0"/>
        <v>0.17738646588235285</v>
      </c>
    </row>
    <row r="25" spans="1:5" x14ac:dyDescent="0.25">
      <c r="A25" s="11">
        <v>4.2</v>
      </c>
      <c r="B25" s="11">
        <v>0.22688700000000001</v>
      </c>
      <c r="E25">
        <f t="shared" si="0"/>
        <v>0.28814946588235285</v>
      </c>
    </row>
    <row r="26" spans="1:5" x14ac:dyDescent="0.25">
      <c r="A26" s="11">
        <v>4.4000000000000004</v>
      </c>
      <c r="B26" s="11">
        <v>0.107824</v>
      </c>
      <c r="E26">
        <f t="shared" si="0"/>
        <v>0.40721246588235283</v>
      </c>
    </row>
    <row r="27" spans="1:5" x14ac:dyDescent="0.25">
      <c r="A27" s="11">
        <v>4.5999999999999996</v>
      </c>
      <c r="B27" s="11">
        <v>3.5964999999999997E-2</v>
      </c>
      <c r="E27">
        <f t="shared" si="0"/>
        <v>0.47907146588235283</v>
      </c>
    </row>
    <row r="28" spans="1:5" x14ac:dyDescent="0.25">
      <c r="A28" s="11">
        <v>4.8</v>
      </c>
      <c r="B28" s="11">
        <v>0.108764</v>
      </c>
      <c r="E28">
        <f t="shared" si="0"/>
        <v>0.40627246588235288</v>
      </c>
    </row>
    <row r="29" spans="1:5" x14ac:dyDescent="0.25">
      <c r="A29" s="11">
        <v>4.8971460000000002</v>
      </c>
      <c r="B29" s="11">
        <v>0.18038399999999999</v>
      </c>
      <c r="E29">
        <f t="shared" si="0"/>
        <v>0.33465246588235287</v>
      </c>
    </row>
    <row r="30" spans="1:5" x14ac:dyDescent="0.25">
      <c r="A30" s="11">
        <v>5</v>
      </c>
      <c r="B30" s="11">
        <v>0.25621100000000002</v>
      </c>
      <c r="E30">
        <f t="shared" si="0"/>
        <v>0.25882546588235283</v>
      </c>
    </row>
    <row r="31" spans="1:5" x14ac:dyDescent="0.25">
      <c r="A31" s="11">
        <v>5.2</v>
      </c>
      <c r="B31" s="11">
        <v>0.39845799999999998</v>
      </c>
      <c r="E31">
        <f t="shared" si="0"/>
        <v>0.11657846588235288</v>
      </c>
    </row>
    <row r="32" spans="1:5" x14ac:dyDescent="0.25">
      <c r="A32" s="11">
        <v>5.4</v>
      </c>
      <c r="B32" s="11">
        <v>0.48049999999999998</v>
      </c>
      <c r="E32">
        <f t="shared" si="0"/>
        <v>3.4536465882352874E-2</v>
      </c>
    </row>
    <row r="33" spans="1:5" x14ac:dyDescent="0.25">
      <c r="A33" s="11">
        <v>5.6</v>
      </c>
      <c r="B33" s="11">
        <v>0.488649</v>
      </c>
      <c r="E33">
        <f t="shared" si="0"/>
        <v>2.6387465882352856E-2</v>
      </c>
    </row>
    <row r="34" spans="1:5" x14ac:dyDescent="0.25">
      <c r="A34" s="11">
        <v>5.8</v>
      </c>
      <c r="B34" s="11">
        <v>0.452623</v>
      </c>
      <c r="E34">
        <f t="shared" si="0"/>
        <v>6.2413465882352859E-2</v>
      </c>
    </row>
    <row r="35" spans="1:5" x14ac:dyDescent="0.25">
      <c r="A35" s="11">
        <v>6</v>
      </c>
      <c r="B35" s="11">
        <v>0.35619099999999998</v>
      </c>
      <c r="E35">
        <f t="shared" si="0"/>
        <v>0.15884546588235288</v>
      </c>
    </row>
    <row r="36" spans="1:5" x14ac:dyDescent="0.25">
      <c r="A36" s="11">
        <v>6.2</v>
      </c>
      <c r="B36" s="11">
        <v>0.24501899999999999</v>
      </c>
      <c r="E36">
        <f t="shared" si="0"/>
        <v>0.27001746588235287</v>
      </c>
    </row>
    <row r="37" spans="1:5" x14ac:dyDescent="0.25">
      <c r="A37" s="11">
        <v>6.4</v>
      </c>
      <c r="B37" s="11">
        <v>0.123391</v>
      </c>
      <c r="E37">
        <f t="shared" si="0"/>
        <v>0.39164546588235283</v>
      </c>
    </row>
    <row r="38" spans="1:5" x14ac:dyDescent="0.25">
      <c r="A38" s="11">
        <v>6.6</v>
      </c>
      <c r="B38" s="11">
        <v>0.151842</v>
      </c>
      <c r="E38">
        <f t="shared" si="0"/>
        <v>0.36319446588235282</v>
      </c>
    </row>
    <row r="39" spans="1:5" x14ac:dyDescent="0.25">
      <c r="A39" s="11">
        <v>6.8</v>
      </c>
      <c r="B39" s="11">
        <v>0.26605000000000001</v>
      </c>
      <c r="E39">
        <f t="shared" si="0"/>
        <v>0.24898646588235285</v>
      </c>
    </row>
    <row r="40" spans="1:5" x14ac:dyDescent="0.25">
      <c r="A40" s="11">
        <v>7</v>
      </c>
      <c r="B40" s="11">
        <v>0.39047100000000001</v>
      </c>
      <c r="E40">
        <f t="shared" si="0"/>
        <v>0.12456546588235284</v>
      </c>
    </row>
    <row r="41" spans="1:5" x14ac:dyDescent="0.25">
      <c r="A41" s="11">
        <v>7.2</v>
      </c>
      <c r="B41" s="11">
        <v>0.51780199999999998</v>
      </c>
      <c r="E41">
        <f t="shared" si="0"/>
        <v>2.7655341176471282E-3</v>
      </c>
    </row>
    <row r="42" spans="1:5" x14ac:dyDescent="0.25">
      <c r="A42" s="11">
        <v>7.3457189999999999</v>
      </c>
      <c r="B42" s="11">
        <v>0.58595799999999998</v>
      </c>
      <c r="E42">
        <f t="shared" si="0"/>
        <v>7.0921534117647123E-2</v>
      </c>
    </row>
    <row r="43" spans="1:5" x14ac:dyDescent="0.25">
      <c r="A43" s="11">
        <v>7.4</v>
      </c>
      <c r="B43" s="11">
        <v>0.61134599999999995</v>
      </c>
      <c r="E43">
        <f t="shared" si="0"/>
        <v>9.6309534117647089E-2</v>
      </c>
    </row>
    <row r="44" spans="1:5" x14ac:dyDescent="0.25">
      <c r="A44" s="11">
        <v>7.6</v>
      </c>
      <c r="B44" s="11">
        <v>0.63494200000000001</v>
      </c>
      <c r="E44">
        <f t="shared" si="0"/>
        <v>0.11990553411764715</v>
      </c>
    </row>
    <row r="45" spans="1:5" x14ac:dyDescent="0.25">
      <c r="A45" s="11">
        <v>7.8</v>
      </c>
      <c r="B45" s="11">
        <v>0.61167499999999997</v>
      </c>
      <c r="E45">
        <f t="shared" si="0"/>
        <v>9.6638534117647112E-2</v>
      </c>
    </row>
    <row r="46" spans="1:5" x14ac:dyDescent="0.25">
      <c r="A46" s="11">
        <v>8</v>
      </c>
      <c r="B46" s="11">
        <v>0.54592700000000005</v>
      </c>
      <c r="E46">
        <f t="shared" si="0"/>
        <v>3.0890534117647195E-2</v>
      </c>
    </row>
    <row r="47" spans="1:5" x14ac:dyDescent="0.25">
      <c r="A47" s="11">
        <v>8.1999999999999993</v>
      </c>
      <c r="B47" s="11">
        <v>0.44716600000000001</v>
      </c>
      <c r="E47">
        <f t="shared" si="0"/>
        <v>6.7870465882352848E-2</v>
      </c>
    </row>
    <row r="48" spans="1:5" x14ac:dyDescent="0.25">
      <c r="A48" s="11">
        <v>8.4</v>
      </c>
      <c r="B48" s="11">
        <v>0.33455200000000002</v>
      </c>
      <c r="E48">
        <f t="shared" si="0"/>
        <v>0.18048446588235284</v>
      </c>
    </row>
    <row r="49" spans="1:11" x14ac:dyDescent="0.25">
      <c r="A49" s="11">
        <v>8.6</v>
      </c>
      <c r="B49" s="11">
        <v>0.31916800000000001</v>
      </c>
      <c r="E49">
        <f t="shared" si="0"/>
        <v>0.19586846588235285</v>
      </c>
    </row>
    <row r="50" spans="1:11" x14ac:dyDescent="0.25">
      <c r="A50" s="11">
        <v>8.8000000000000007</v>
      </c>
      <c r="B50" s="11">
        <v>0.46690500000000001</v>
      </c>
      <c r="E50">
        <f t="shared" si="0"/>
        <v>4.8131465882352842E-2</v>
      </c>
    </row>
    <row r="51" spans="1:11" x14ac:dyDescent="0.25">
      <c r="A51" s="11">
        <v>9</v>
      </c>
      <c r="B51" s="11">
        <v>0.62521899999999997</v>
      </c>
      <c r="E51">
        <f t="shared" si="0"/>
        <v>0.11018253411764711</v>
      </c>
    </row>
    <row r="52" spans="1:11" x14ac:dyDescent="0.25">
      <c r="A52" s="11">
        <v>9.1999999999999993</v>
      </c>
      <c r="B52" s="11">
        <v>0.76197899999999996</v>
      </c>
      <c r="E52">
        <f t="shared" si="0"/>
        <v>0.24694253411764711</v>
      </c>
    </row>
    <row r="53" spans="1:11" x14ac:dyDescent="0.25">
      <c r="A53" s="11">
        <v>9.4</v>
      </c>
      <c r="B53" s="11">
        <v>0.860236</v>
      </c>
      <c r="E53">
        <f t="shared" si="0"/>
        <v>0.34519953411764714</v>
      </c>
      <c r="G53">
        <f t="shared" ref="G53:G116" si="1">AVERAGE(B4:B103)</f>
        <v>0.51107374000000005</v>
      </c>
      <c r="H53">
        <f t="shared" ref="H53:H116" si="2">B53-G53</f>
        <v>0.34916225999999995</v>
      </c>
      <c r="I53">
        <f>AVERAGE(H53:H365)</f>
        <v>7.4296694568690251E-3</v>
      </c>
      <c r="J53">
        <f>ABS(H53-$I$53)</f>
        <v>0.34173259054313093</v>
      </c>
      <c r="K53">
        <f>1/(COUNT(G:G))*SUM(J:J)</f>
        <v>0.21751885791117584</v>
      </c>
    </row>
    <row r="54" spans="1:11" x14ac:dyDescent="0.25">
      <c r="A54" s="11">
        <v>9.6</v>
      </c>
      <c r="B54" s="11">
        <v>0.88746599999999998</v>
      </c>
      <c r="E54">
        <f t="shared" si="0"/>
        <v>0.37242953411764712</v>
      </c>
      <c r="G54">
        <f t="shared" si="1"/>
        <v>0.51221969000000001</v>
      </c>
      <c r="H54">
        <f t="shared" si="2"/>
        <v>0.37524630999999997</v>
      </c>
      <c r="J54">
        <f t="shared" ref="J54:J117" si="3">ABS(H54-$I$53)</f>
        <v>0.36781664054313096</v>
      </c>
    </row>
    <row r="55" spans="1:11" x14ac:dyDescent="0.25">
      <c r="A55" s="11">
        <v>9.7942920000000004</v>
      </c>
      <c r="B55" s="11">
        <v>0.89165399999999995</v>
      </c>
      <c r="E55">
        <f t="shared" si="0"/>
        <v>0.37661753411764709</v>
      </c>
      <c r="G55">
        <f t="shared" si="1"/>
        <v>0.51650208999999991</v>
      </c>
      <c r="H55">
        <f t="shared" si="2"/>
        <v>0.37515191000000003</v>
      </c>
      <c r="J55">
        <f t="shared" si="3"/>
        <v>0.36772224054313102</v>
      </c>
    </row>
    <row r="56" spans="1:11" x14ac:dyDescent="0.25">
      <c r="A56" s="11">
        <v>9.8000000000000007</v>
      </c>
      <c r="B56" s="11">
        <v>0.89177700000000004</v>
      </c>
      <c r="E56">
        <f t="shared" si="0"/>
        <v>0.37674053411764719</v>
      </c>
      <c r="G56">
        <f t="shared" si="1"/>
        <v>0.52408133999999995</v>
      </c>
      <c r="H56">
        <f t="shared" si="2"/>
        <v>0.36769566000000009</v>
      </c>
      <c r="J56">
        <f t="shared" si="3"/>
        <v>0.36026599054313108</v>
      </c>
    </row>
    <row r="57" spans="1:11" x14ac:dyDescent="0.25">
      <c r="A57" s="11">
        <v>10</v>
      </c>
      <c r="B57" s="11">
        <v>0.85660999999999998</v>
      </c>
      <c r="E57">
        <f t="shared" si="0"/>
        <v>0.34157353411764713</v>
      </c>
      <c r="G57">
        <f t="shared" si="1"/>
        <v>0.53217219000000004</v>
      </c>
      <c r="H57">
        <f t="shared" si="2"/>
        <v>0.32443780999999994</v>
      </c>
      <c r="J57">
        <f t="shared" si="3"/>
        <v>0.31700814054313092</v>
      </c>
    </row>
    <row r="58" spans="1:11" x14ac:dyDescent="0.25">
      <c r="A58" s="11">
        <v>10.199999999999999</v>
      </c>
      <c r="B58" s="11">
        <v>0.74539699999999998</v>
      </c>
      <c r="E58">
        <f t="shared" si="0"/>
        <v>0.23036053411764712</v>
      </c>
      <c r="G58">
        <f t="shared" si="1"/>
        <v>0.53943233999999995</v>
      </c>
      <c r="H58">
        <f t="shared" si="2"/>
        <v>0.20596466000000002</v>
      </c>
      <c r="J58">
        <f t="shared" si="3"/>
        <v>0.19853499054313101</v>
      </c>
    </row>
    <row r="59" spans="1:11" x14ac:dyDescent="0.25">
      <c r="A59" s="11">
        <v>10.4</v>
      </c>
      <c r="B59" s="11">
        <v>0.60914900000000005</v>
      </c>
      <c r="E59">
        <f t="shared" si="0"/>
        <v>9.4112534117647195E-2</v>
      </c>
      <c r="G59">
        <f t="shared" si="1"/>
        <v>0.54585338999999999</v>
      </c>
      <c r="H59">
        <f t="shared" si="2"/>
        <v>6.3295610000000058E-2</v>
      </c>
      <c r="J59">
        <f t="shared" si="3"/>
        <v>5.5865940543131029E-2</v>
      </c>
    </row>
    <row r="60" spans="1:11" x14ac:dyDescent="0.25">
      <c r="A60" s="11">
        <v>10.6</v>
      </c>
      <c r="B60" s="11">
        <v>0.45358599999999999</v>
      </c>
      <c r="E60">
        <f t="shared" si="0"/>
        <v>6.1450465882352867E-2</v>
      </c>
      <c r="G60">
        <f t="shared" si="1"/>
        <v>0.55115635000000007</v>
      </c>
      <c r="H60">
        <f t="shared" si="2"/>
        <v>-9.7570350000000083E-2</v>
      </c>
      <c r="J60">
        <f t="shared" si="3"/>
        <v>0.10500001945686911</v>
      </c>
    </row>
    <row r="61" spans="1:11" x14ac:dyDescent="0.25">
      <c r="A61" s="11">
        <v>10.8</v>
      </c>
      <c r="B61" s="11">
        <v>0.30996400000000002</v>
      </c>
      <c r="E61">
        <f t="shared" si="0"/>
        <v>0.20507246588235284</v>
      </c>
      <c r="G61">
        <f t="shared" si="1"/>
        <v>0.55527687000000003</v>
      </c>
      <c r="H61">
        <f t="shared" si="2"/>
        <v>-0.24531287000000002</v>
      </c>
      <c r="J61">
        <f t="shared" si="3"/>
        <v>0.25274253945686903</v>
      </c>
    </row>
    <row r="62" spans="1:11" x14ac:dyDescent="0.25">
      <c r="A62" s="11">
        <v>11</v>
      </c>
      <c r="B62" s="11">
        <v>0.35596299999999997</v>
      </c>
      <c r="E62">
        <f t="shared" si="0"/>
        <v>0.15907346588235288</v>
      </c>
      <c r="G62">
        <f t="shared" si="1"/>
        <v>0.55856961999999999</v>
      </c>
      <c r="H62">
        <f t="shared" si="2"/>
        <v>-0.20260662000000002</v>
      </c>
      <c r="J62">
        <f t="shared" si="3"/>
        <v>0.21003628945686903</v>
      </c>
    </row>
    <row r="63" spans="1:11" x14ac:dyDescent="0.25">
      <c r="A63" s="11">
        <v>11.2</v>
      </c>
      <c r="B63" s="11">
        <v>0.43043199999999998</v>
      </c>
      <c r="E63">
        <f t="shared" si="0"/>
        <v>8.4604465882352875E-2</v>
      </c>
      <c r="G63">
        <f t="shared" si="1"/>
        <v>0.5613431499999999</v>
      </c>
      <c r="H63">
        <f t="shared" si="2"/>
        <v>-0.13091114999999992</v>
      </c>
      <c r="J63">
        <f t="shared" si="3"/>
        <v>0.13834081945686894</v>
      </c>
    </row>
    <row r="64" spans="1:11" x14ac:dyDescent="0.25">
      <c r="A64" s="11">
        <v>11.4</v>
      </c>
      <c r="B64" s="11">
        <v>0.50661400000000001</v>
      </c>
      <c r="E64">
        <f t="shared" si="0"/>
        <v>8.4224658823528475E-3</v>
      </c>
      <c r="G64">
        <f t="shared" si="1"/>
        <v>0.56424584999999994</v>
      </c>
      <c r="H64">
        <f t="shared" si="2"/>
        <v>-5.7631849999999929E-2</v>
      </c>
      <c r="J64">
        <f t="shared" si="3"/>
        <v>6.5061519456868958E-2</v>
      </c>
    </row>
    <row r="65" spans="1:10" x14ac:dyDescent="0.25">
      <c r="A65" s="11">
        <v>11.6</v>
      </c>
      <c r="B65" s="11">
        <v>0.56676599999999999</v>
      </c>
      <c r="E65">
        <f t="shared" si="0"/>
        <v>5.1729534117647136E-2</v>
      </c>
      <c r="G65">
        <f t="shared" si="1"/>
        <v>0.56871945999999995</v>
      </c>
      <c r="H65">
        <f t="shared" si="2"/>
        <v>-1.9534599999999624E-3</v>
      </c>
      <c r="J65">
        <f t="shared" si="3"/>
        <v>9.3831294568689876E-3</v>
      </c>
    </row>
    <row r="66" spans="1:10" x14ac:dyDescent="0.25">
      <c r="A66" s="11">
        <v>11.8</v>
      </c>
      <c r="B66" s="11">
        <v>0.55954099999999996</v>
      </c>
      <c r="E66">
        <f t="shared" si="0"/>
        <v>4.4504534117647099E-2</v>
      </c>
      <c r="G66">
        <f t="shared" si="1"/>
        <v>0.57424779999999986</v>
      </c>
      <c r="H66">
        <f t="shared" si="2"/>
        <v>-1.4706799999999909E-2</v>
      </c>
      <c r="J66">
        <f t="shared" si="3"/>
        <v>2.2136469456868934E-2</v>
      </c>
    </row>
    <row r="67" spans="1:10" x14ac:dyDescent="0.25">
      <c r="A67" s="11">
        <v>12</v>
      </c>
      <c r="B67" s="11">
        <v>0.49779200000000001</v>
      </c>
      <c r="E67">
        <f t="shared" si="0"/>
        <v>1.7244465882352844E-2</v>
      </c>
      <c r="G67">
        <f t="shared" si="1"/>
        <v>0.58140400000000003</v>
      </c>
      <c r="H67">
        <f t="shared" si="2"/>
        <v>-8.361200000000002E-2</v>
      </c>
      <c r="J67">
        <f t="shared" si="3"/>
        <v>9.1041669456869048E-2</v>
      </c>
    </row>
    <row r="68" spans="1:10" x14ac:dyDescent="0.25">
      <c r="A68" s="11">
        <v>12.2</v>
      </c>
      <c r="B68" s="11">
        <v>0.42448599999999997</v>
      </c>
      <c r="E68">
        <f t="shared" si="0"/>
        <v>9.0550465882352882E-2</v>
      </c>
      <c r="G68">
        <f t="shared" si="1"/>
        <v>0.58902854999999998</v>
      </c>
      <c r="H68">
        <f t="shared" si="2"/>
        <v>-0.16454255000000001</v>
      </c>
      <c r="J68">
        <f t="shared" si="3"/>
        <v>0.17197221945686902</v>
      </c>
    </row>
    <row r="69" spans="1:10" x14ac:dyDescent="0.25">
      <c r="A69" s="11">
        <v>12.242865999999999</v>
      </c>
      <c r="B69" s="11">
        <v>0.40545199999999998</v>
      </c>
      <c r="E69">
        <f t="shared" ref="E69:E132" si="4">ABS(B69-$D$4)</f>
        <v>0.10958446588235288</v>
      </c>
      <c r="G69">
        <f t="shared" si="1"/>
        <v>0.59599837999999994</v>
      </c>
      <c r="H69">
        <f t="shared" si="2"/>
        <v>-0.19054637999999996</v>
      </c>
      <c r="J69">
        <f t="shared" si="3"/>
        <v>0.19797604945686897</v>
      </c>
    </row>
    <row r="70" spans="1:10" x14ac:dyDescent="0.25">
      <c r="A70" s="11">
        <v>12.4</v>
      </c>
      <c r="B70" s="11">
        <v>0.33567799999999998</v>
      </c>
      <c r="E70">
        <f t="shared" si="4"/>
        <v>0.17935846588235288</v>
      </c>
      <c r="G70">
        <f t="shared" si="1"/>
        <v>0.60180685</v>
      </c>
      <c r="H70">
        <f t="shared" si="2"/>
        <v>-0.26612885000000003</v>
      </c>
      <c r="J70">
        <f t="shared" si="3"/>
        <v>0.27355851945686904</v>
      </c>
    </row>
    <row r="71" spans="1:10" x14ac:dyDescent="0.25">
      <c r="A71" s="11">
        <v>12.6</v>
      </c>
      <c r="B71" s="11">
        <v>0.35822900000000002</v>
      </c>
      <c r="E71">
        <f t="shared" si="4"/>
        <v>0.15680746588235284</v>
      </c>
      <c r="G71">
        <f t="shared" si="1"/>
        <v>0.60604479</v>
      </c>
      <c r="H71">
        <f t="shared" si="2"/>
        <v>-0.24781578999999998</v>
      </c>
      <c r="J71">
        <f t="shared" si="3"/>
        <v>0.25524545945686899</v>
      </c>
    </row>
    <row r="72" spans="1:10" x14ac:dyDescent="0.25">
      <c r="A72" s="11">
        <v>12.8</v>
      </c>
      <c r="B72" s="11">
        <v>0.49528</v>
      </c>
      <c r="E72">
        <f t="shared" si="4"/>
        <v>1.9756465882352858E-2</v>
      </c>
      <c r="G72">
        <f t="shared" si="1"/>
        <v>0.60950002999999997</v>
      </c>
      <c r="H72">
        <f t="shared" si="2"/>
        <v>-0.11422002999999997</v>
      </c>
      <c r="J72">
        <f t="shared" si="3"/>
        <v>0.121649699456869</v>
      </c>
    </row>
    <row r="73" spans="1:10" x14ac:dyDescent="0.25">
      <c r="A73" s="11">
        <v>13</v>
      </c>
      <c r="B73" s="11">
        <v>0.64402199999999998</v>
      </c>
      <c r="E73">
        <f t="shared" si="4"/>
        <v>0.12898553411764713</v>
      </c>
      <c r="G73">
        <f t="shared" si="1"/>
        <v>0.6118621099999999</v>
      </c>
      <c r="H73">
        <f t="shared" si="2"/>
        <v>3.215989000000008E-2</v>
      </c>
      <c r="J73">
        <f t="shared" si="3"/>
        <v>2.4730220543131055E-2</v>
      </c>
    </row>
    <row r="74" spans="1:10" x14ac:dyDescent="0.25">
      <c r="A74" s="11">
        <v>13.2</v>
      </c>
      <c r="B74" s="11">
        <v>0.79637100000000005</v>
      </c>
      <c r="E74">
        <f t="shared" si="4"/>
        <v>0.28133453411764719</v>
      </c>
      <c r="G74">
        <f t="shared" si="1"/>
        <v>0.61359971999999996</v>
      </c>
      <c r="H74">
        <f t="shared" si="2"/>
        <v>0.18277128000000009</v>
      </c>
      <c r="J74">
        <f t="shared" si="3"/>
        <v>0.17534161054313108</v>
      </c>
    </row>
    <row r="75" spans="1:10" x14ac:dyDescent="0.25">
      <c r="A75" s="11">
        <v>13.4</v>
      </c>
      <c r="B75" s="11">
        <v>0.90165399999999996</v>
      </c>
      <c r="E75">
        <f t="shared" si="4"/>
        <v>0.3866175341176471</v>
      </c>
      <c r="G75">
        <f t="shared" si="1"/>
        <v>0.61494559999999998</v>
      </c>
      <c r="H75">
        <f t="shared" si="2"/>
        <v>0.28670839999999997</v>
      </c>
      <c r="J75">
        <f t="shared" si="3"/>
        <v>0.27927873054313096</v>
      </c>
    </row>
    <row r="76" spans="1:10" x14ac:dyDescent="0.25">
      <c r="A76" s="11">
        <v>13.6</v>
      </c>
      <c r="B76" s="11">
        <v>0.91513800000000001</v>
      </c>
      <c r="E76">
        <f t="shared" si="4"/>
        <v>0.40010153411764715</v>
      </c>
      <c r="G76">
        <f t="shared" si="1"/>
        <v>0.61745950000000005</v>
      </c>
      <c r="H76">
        <f t="shared" si="2"/>
        <v>0.29767849999999996</v>
      </c>
      <c r="J76">
        <f t="shared" si="3"/>
        <v>0.29024883054313094</v>
      </c>
    </row>
    <row r="77" spans="1:10" x14ac:dyDescent="0.25">
      <c r="A77" s="11">
        <v>13.8</v>
      </c>
      <c r="B77" s="11">
        <v>0.88349699999999998</v>
      </c>
      <c r="E77">
        <f t="shared" si="4"/>
        <v>0.36846053411764712</v>
      </c>
      <c r="G77">
        <f t="shared" si="1"/>
        <v>0.62176361999999996</v>
      </c>
      <c r="H77">
        <f t="shared" si="2"/>
        <v>0.26173338000000002</v>
      </c>
      <c r="J77">
        <f t="shared" si="3"/>
        <v>0.254303710543131</v>
      </c>
    </row>
    <row r="78" spans="1:10" x14ac:dyDescent="0.25">
      <c r="A78" s="11">
        <v>14</v>
      </c>
      <c r="B78" s="11">
        <v>0.80442400000000003</v>
      </c>
      <c r="E78">
        <f t="shared" si="4"/>
        <v>0.28938753411764717</v>
      </c>
      <c r="G78">
        <f t="shared" si="1"/>
        <v>0.62637505999999998</v>
      </c>
      <c r="H78">
        <f t="shared" si="2"/>
        <v>0.17804894000000004</v>
      </c>
      <c r="J78">
        <f t="shared" si="3"/>
        <v>0.17061927054313103</v>
      </c>
    </row>
    <row r="79" spans="1:10" x14ac:dyDescent="0.25">
      <c r="A79" s="11">
        <v>14.2</v>
      </c>
      <c r="B79" s="11">
        <v>0.68705000000000005</v>
      </c>
      <c r="E79">
        <f t="shared" si="4"/>
        <v>0.17201353411764719</v>
      </c>
      <c r="G79">
        <f t="shared" si="1"/>
        <v>0.63112924999999997</v>
      </c>
      <c r="H79">
        <f t="shared" si="2"/>
        <v>5.5920750000000075E-2</v>
      </c>
      <c r="J79">
        <f t="shared" si="3"/>
        <v>4.8491080543131046E-2</v>
      </c>
    </row>
    <row r="80" spans="1:10" x14ac:dyDescent="0.25">
      <c r="A80" s="11">
        <v>14.4</v>
      </c>
      <c r="B80" s="11">
        <v>0.54862999999999995</v>
      </c>
      <c r="E80">
        <f t="shared" si="4"/>
        <v>3.3593534117647095E-2</v>
      </c>
      <c r="G80">
        <f t="shared" si="1"/>
        <v>0.63545244999999995</v>
      </c>
      <c r="H80">
        <f t="shared" si="2"/>
        <v>-8.6822449999999995E-2</v>
      </c>
      <c r="J80">
        <f t="shared" si="3"/>
        <v>9.4252119456869024E-2</v>
      </c>
    </row>
    <row r="81" spans="1:10" x14ac:dyDescent="0.25">
      <c r="A81" s="11">
        <v>14.6</v>
      </c>
      <c r="B81" s="11">
        <v>0.41137400000000002</v>
      </c>
      <c r="E81">
        <f t="shared" si="4"/>
        <v>0.10366246588235284</v>
      </c>
      <c r="G81">
        <f t="shared" si="1"/>
        <v>0.63779498999999995</v>
      </c>
      <c r="H81">
        <f t="shared" si="2"/>
        <v>-0.22642098999999993</v>
      </c>
      <c r="J81">
        <f t="shared" si="3"/>
        <v>0.23385065945686895</v>
      </c>
    </row>
    <row r="82" spans="1:10" x14ac:dyDescent="0.25">
      <c r="A82" s="11">
        <v>14.691439000000001</v>
      </c>
      <c r="B82" s="11">
        <v>0.43370999999999998</v>
      </c>
      <c r="E82">
        <f t="shared" si="4"/>
        <v>8.1326465882352872E-2</v>
      </c>
      <c r="G82">
        <f t="shared" si="1"/>
        <v>0.63855072999999996</v>
      </c>
      <c r="H82">
        <f t="shared" si="2"/>
        <v>-0.20484072999999997</v>
      </c>
      <c r="J82">
        <f t="shared" si="3"/>
        <v>0.21227039945686899</v>
      </c>
    </row>
    <row r="83" spans="1:10" x14ac:dyDescent="0.25">
      <c r="A83" s="11">
        <v>14.8</v>
      </c>
      <c r="B83" s="11">
        <v>0.46022800000000003</v>
      </c>
      <c r="E83">
        <f t="shared" si="4"/>
        <v>5.480846588235283E-2</v>
      </c>
      <c r="G83">
        <f t="shared" si="1"/>
        <v>0.63833894999999996</v>
      </c>
      <c r="H83">
        <f t="shared" si="2"/>
        <v>-0.17811094999999993</v>
      </c>
      <c r="J83">
        <f t="shared" si="3"/>
        <v>0.18554061945686895</v>
      </c>
    </row>
    <row r="84" spans="1:10" x14ac:dyDescent="0.25">
      <c r="A84" s="11">
        <v>15</v>
      </c>
      <c r="B84" s="11">
        <v>0.57309600000000005</v>
      </c>
      <c r="E84">
        <f t="shared" si="4"/>
        <v>5.8059534117647194E-2</v>
      </c>
      <c r="G84">
        <f t="shared" si="1"/>
        <v>0.63761203</v>
      </c>
      <c r="H84">
        <f t="shared" si="2"/>
        <v>-6.4516029999999946E-2</v>
      </c>
      <c r="J84">
        <f t="shared" si="3"/>
        <v>7.1945699456868975E-2</v>
      </c>
    </row>
    <row r="85" spans="1:10" x14ac:dyDescent="0.25">
      <c r="A85" s="11">
        <v>15.2</v>
      </c>
      <c r="B85" s="11">
        <v>0.69039099999999998</v>
      </c>
      <c r="E85">
        <f t="shared" si="4"/>
        <v>0.17535453411764712</v>
      </c>
      <c r="G85">
        <f t="shared" si="1"/>
        <v>0.63759606000000002</v>
      </c>
      <c r="H85">
        <f t="shared" si="2"/>
        <v>5.2794939999999957E-2</v>
      </c>
      <c r="J85">
        <f t="shared" si="3"/>
        <v>4.5365270543130928E-2</v>
      </c>
    </row>
    <row r="86" spans="1:10" x14ac:dyDescent="0.25">
      <c r="A86" s="11">
        <v>15.4</v>
      </c>
      <c r="B86" s="11">
        <v>0.79756700000000003</v>
      </c>
      <c r="E86">
        <f t="shared" si="4"/>
        <v>0.28253053411764717</v>
      </c>
      <c r="G86">
        <f t="shared" si="1"/>
        <v>0.63835411000000009</v>
      </c>
      <c r="H86">
        <f t="shared" si="2"/>
        <v>0.15921288999999994</v>
      </c>
      <c r="J86">
        <f t="shared" si="3"/>
        <v>0.15178322054313093</v>
      </c>
    </row>
    <row r="87" spans="1:10" x14ac:dyDescent="0.25">
      <c r="A87" s="11">
        <v>15.6</v>
      </c>
      <c r="B87" s="11">
        <v>0.82624600000000004</v>
      </c>
      <c r="E87">
        <f t="shared" si="4"/>
        <v>0.31120953411764718</v>
      </c>
      <c r="G87">
        <f t="shared" si="1"/>
        <v>0.64204597000000008</v>
      </c>
      <c r="H87">
        <f t="shared" si="2"/>
        <v>0.18420002999999996</v>
      </c>
      <c r="J87">
        <f t="shared" si="3"/>
        <v>0.17677036054313094</v>
      </c>
    </row>
    <row r="88" spans="1:10" x14ac:dyDescent="0.25">
      <c r="A88" s="11">
        <v>15.8</v>
      </c>
      <c r="B88" s="11">
        <v>0.77834999999999999</v>
      </c>
      <c r="E88">
        <f t="shared" si="4"/>
        <v>0.26331353411764713</v>
      </c>
      <c r="G88">
        <f t="shared" si="1"/>
        <v>0.64711558000000013</v>
      </c>
      <c r="H88">
        <f t="shared" si="2"/>
        <v>0.13123441999999985</v>
      </c>
      <c r="J88">
        <f t="shared" si="3"/>
        <v>0.12380475054313082</v>
      </c>
    </row>
    <row r="89" spans="1:10" x14ac:dyDescent="0.25">
      <c r="A89" s="11">
        <v>16</v>
      </c>
      <c r="B89" s="11">
        <v>0.67025900000000005</v>
      </c>
      <c r="E89">
        <f t="shared" si="4"/>
        <v>0.15522253411764719</v>
      </c>
      <c r="G89">
        <f t="shared" si="1"/>
        <v>0.65238877000000006</v>
      </c>
      <c r="H89">
        <f t="shared" si="2"/>
        <v>1.7870229999999987E-2</v>
      </c>
      <c r="J89">
        <f t="shared" si="3"/>
        <v>1.0440560543130962E-2</v>
      </c>
    </row>
    <row r="90" spans="1:10" x14ac:dyDescent="0.25">
      <c r="A90" s="11">
        <v>16.200001</v>
      </c>
      <c r="B90" s="11">
        <v>0.55224600000000001</v>
      </c>
      <c r="E90">
        <f t="shared" si="4"/>
        <v>3.7209534117647158E-2</v>
      </c>
      <c r="G90">
        <f t="shared" si="1"/>
        <v>0.65713666999999998</v>
      </c>
      <c r="H90">
        <f t="shared" si="2"/>
        <v>-0.10489066999999996</v>
      </c>
      <c r="J90">
        <f t="shared" si="3"/>
        <v>0.11232033945686899</v>
      </c>
    </row>
    <row r="91" spans="1:10" x14ac:dyDescent="0.25">
      <c r="A91" s="11">
        <v>16.399999999999999</v>
      </c>
      <c r="B91" s="11">
        <v>0.41906900000000002</v>
      </c>
      <c r="E91">
        <f t="shared" si="4"/>
        <v>9.5967465882352831E-2</v>
      </c>
      <c r="G91">
        <f t="shared" si="1"/>
        <v>0.66068988000000006</v>
      </c>
      <c r="H91">
        <f t="shared" si="2"/>
        <v>-0.24162088000000004</v>
      </c>
      <c r="J91">
        <f t="shared" si="3"/>
        <v>0.24905054945686905</v>
      </c>
    </row>
    <row r="92" spans="1:10" x14ac:dyDescent="0.25">
      <c r="A92" s="11">
        <v>16.600000000000001</v>
      </c>
      <c r="B92" s="11">
        <v>0.451874</v>
      </c>
      <c r="E92">
        <f t="shared" si="4"/>
        <v>6.3162465882352858E-2</v>
      </c>
      <c r="G92">
        <f t="shared" si="1"/>
        <v>0.66337115999999996</v>
      </c>
      <c r="H92">
        <f t="shared" si="2"/>
        <v>-0.21149715999999996</v>
      </c>
      <c r="J92">
        <f t="shared" si="3"/>
        <v>0.21892682945686898</v>
      </c>
    </row>
    <row r="93" spans="1:10" x14ac:dyDescent="0.25">
      <c r="A93" s="11">
        <v>16.799999</v>
      </c>
      <c r="B93" s="11">
        <v>0.58313899999999996</v>
      </c>
      <c r="E93">
        <f t="shared" si="4"/>
        <v>6.8102534117647107E-2</v>
      </c>
      <c r="G93">
        <f t="shared" si="1"/>
        <v>0.66503373999999982</v>
      </c>
      <c r="H93">
        <f t="shared" si="2"/>
        <v>-8.1894739999999855E-2</v>
      </c>
      <c r="J93">
        <f t="shared" si="3"/>
        <v>8.9324409456868883E-2</v>
      </c>
    </row>
    <row r="94" spans="1:10" x14ac:dyDescent="0.25">
      <c r="A94" s="11">
        <v>17</v>
      </c>
      <c r="B94" s="11">
        <v>0.71369300000000002</v>
      </c>
      <c r="E94">
        <f t="shared" si="4"/>
        <v>0.19865653411764717</v>
      </c>
      <c r="G94">
        <f t="shared" si="1"/>
        <v>0.66527360999999985</v>
      </c>
      <c r="H94">
        <f t="shared" si="2"/>
        <v>4.8419390000000173E-2</v>
      </c>
      <c r="J94">
        <f t="shared" si="3"/>
        <v>4.0989720543131145E-2</v>
      </c>
    </row>
    <row r="95" spans="1:10" x14ac:dyDescent="0.25">
      <c r="A95" s="11">
        <v>17.140013</v>
      </c>
      <c r="B95" s="11">
        <v>0.802153</v>
      </c>
      <c r="E95">
        <f t="shared" si="4"/>
        <v>0.28711653411764715</v>
      </c>
      <c r="G95">
        <f t="shared" si="1"/>
        <v>0.66423019999999977</v>
      </c>
      <c r="H95">
        <f t="shared" si="2"/>
        <v>0.13792280000000023</v>
      </c>
      <c r="J95">
        <f t="shared" si="3"/>
        <v>0.13049313054313122</v>
      </c>
    </row>
    <row r="96" spans="1:10" x14ac:dyDescent="0.25">
      <c r="A96" s="11">
        <v>17.200001</v>
      </c>
      <c r="B96" s="11">
        <v>0.84005399999999997</v>
      </c>
      <c r="E96">
        <f t="shared" si="4"/>
        <v>0.32501753411764711</v>
      </c>
      <c r="G96">
        <f t="shared" si="1"/>
        <v>0.66251960999999993</v>
      </c>
      <c r="H96">
        <f t="shared" si="2"/>
        <v>0.17753439000000004</v>
      </c>
      <c r="J96">
        <f t="shared" si="3"/>
        <v>0.17010472054313103</v>
      </c>
    </row>
    <row r="97" spans="1:10" x14ac:dyDescent="0.25">
      <c r="A97" s="11">
        <v>17.399999999999999</v>
      </c>
      <c r="B97" s="11">
        <v>0.90967500000000001</v>
      </c>
      <c r="E97">
        <f t="shared" si="4"/>
        <v>0.39463853411764716</v>
      </c>
      <c r="G97">
        <f t="shared" si="1"/>
        <v>0.66229419999999994</v>
      </c>
      <c r="H97">
        <f t="shared" si="2"/>
        <v>0.24738080000000007</v>
      </c>
      <c r="J97">
        <f t="shared" si="3"/>
        <v>0.23995113054313105</v>
      </c>
    </row>
    <row r="98" spans="1:10" x14ac:dyDescent="0.25">
      <c r="A98" s="11">
        <v>17.600000000000001</v>
      </c>
      <c r="B98" s="11">
        <v>0.92866199999999999</v>
      </c>
      <c r="E98">
        <f t="shared" si="4"/>
        <v>0.41362553411764713</v>
      </c>
      <c r="G98">
        <f t="shared" si="1"/>
        <v>0.66398973999999977</v>
      </c>
      <c r="H98">
        <f t="shared" si="2"/>
        <v>0.26467226000000021</v>
      </c>
      <c r="J98">
        <f t="shared" si="3"/>
        <v>0.2572425905431312</v>
      </c>
    </row>
    <row r="99" spans="1:10" x14ac:dyDescent="0.25">
      <c r="A99" s="11">
        <v>17.799999</v>
      </c>
      <c r="B99" s="11">
        <v>0.90565200000000001</v>
      </c>
      <c r="E99">
        <f t="shared" si="4"/>
        <v>0.39061553411764716</v>
      </c>
      <c r="G99">
        <f t="shared" si="1"/>
        <v>0.66622790999999981</v>
      </c>
      <c r="H99">
        <f t="shared" si="2"/>
        <v>0.2394240900000002</v>
      </c>
      <c r="J99">
        <f t="shared" si="3"/>
        <v>0.23199442054313119</v>
      </c>
    </row>
    <row r="100" spans="1:10" x14ac:dyDescent="0.25">
      <c r="A100" s="11">
        <v>18</v>
      </c>
      <c r="B100" s="11">
        <v>0.82457899999999995</v>
      </c>
      <c r="E100">
        <f t="shared" si="4"/>
        <v>0.30954253411764709</v>
      </c>
      <c r="G100">
        <f t="shared" si="1"/>
        <v>0.66795018999999978</v>
      </c>
      <c r="H100">
        <f t="shared" si="2"/>
        <v>0.15662881000000017</v>
      </c>
      <c r="J100">
        <f t="shared" si="3"/>
        <v>0.14919914054313116</v>
      </c>
    </row>
    <row r="101" spans="1:10" x14ac:dyDescent="0.25">
      <c r="A101" s="11">
        <v>18.200001</v>
      </c>
      <c r="B101" s="11">
        <v>0.70718700000000001</v>
      </c>
      <c r="E101">
        <f t="shared" si="4"/>
        <v>0.19215053411764715</v>
      </c>
      <c r="G101">
        <f t="shared" si="1"/>
        <v>0.66884506999999982</v>
      </c>
      <c r="H101">
        <f t="shared" si="2"/>
        <v>3.8341930000000191E-2</v>
      </c>
      <c r="J101">
        <f t="shared" si="3"/>
        <v>3.0912260543131165E-2</v>
      </c>
    </row>
    <row r="102" spans="1:10" x14ac:dyDescent="0.25">
      <c r="A102" s="11">
        <v>18.399999999999999</v>
      </c>
      <c r="B102" s="11">
        <v>0.59863100000000002</v>
      </c>
      <c r="E102">
        <f t="shared" si="4"/>
        <v>8.3594534117647168E-2</v>
      </c>
      <c r="G102">
        <f t="shared" si="1"/>
        <v>0.66852463999999978</v>
      </c>
      <c r="H102">
        <f t="shared" si="2"/>
        <v>-6.9893639999999757E-2</v>
      </c>
      <c r="J102">
        <f t="shared" si="3"/>
        <v>7.7323309456868786E-2</v>
      </c>
    </row>
    <row r="103" spans="1:10" x14ac:dyDescent="0.25">
      <c r="A103" s="11">
        <v>18.600000000000001</v>
      </c>
      <c r="B103" s="11">
        <v>0.64500199999999996</v>
      </c>
      <c r="E103">
        <f t="shared" si="4"/>
        <v>0.12996553411764711</v>
      </c>
      <c r="G103">
        <f t="shared" si="1"/>
        <v>0.66706942999999985</v>
      </c>
      <c r="H103">
        <f t="shared" si="2"/>
        <v>-2.2067429999999888E-2</v>
      </c>
      <c r="J103">
        <f t="shared" si="3"/>
        <v>2.9497099456868913E-2</v>
      </c>
    </row>
    <row r="104" spans="1:10" x14ac:dyDescent="0.25">
      <c r="A104" s="11">
        <v>18.799999</v>
      </c>
      <c r="B104" s="11">
        <v>0.76626700000000003</v>
      </c>
      <c r="E104">
        <f t="shared" si="4"/>
        <v>0.25123053411764718</v>
      </c>
      <c r="G104">
        <f t="shared" si="1"/>
        <v>0.66488334999999987</v>
      </c>
      <c r="H104">
        <f t="shared" si="2"/>
        <v>0.10138365000000016</v>
      </c>
      <c r="J104">
        <f t="shared" si="3"/>
        <v>9.395398054313113E-2</v>
      </c>
    </row>
    <row r="105" spans="1:10" x14ac:dyDescent="0.25">
      <c r="A105" s="11">
        <v>19</v>
      </c>
      <c r="B105" s="11">
        <v>0.88219999999999998</v>
      </c>
      <c r="E105">
        <f t="shared" si="4"/>
        <v>0.36716353411764713</v>
      </c>
      <c r="G105">
        <f t="shared" si="1"/>
        <v>0.66204200999999985</v>
      </c>
      <c r="H105">
        <f t="shared" si="2"/>
        <v>0.22015799000000014</v>
      </c>
      <c r="J105">
        <f t="shared" si="3"/>
        <v>0.21272832054313112</v>
      </c>
    </row>
    <row r="106" spans="1:10" x14ac:dyDescent="0.25">
      <c r="A106" s="11">
        <v>19.200001</v>
      </c>
      <c r="B106" s="11">
        <v>0.99335799999999996</v>
      </c>
      <c r="E106">
        <f t="shared" si="4"/>
        <v>0.47832153411764711</v>
      </c>
      <c r="G106">
        <f t="shared" si="1"/>
        <v>0.65849217999999998</v>
      </c>
      <c r="H106">
        <f t="shared" si="2"/>
        <v>0.33486581999999998</v>
      </c>
      <c r="J106">
        <f t="shared" si="3"/>
        <v>0.32743615054313097</v>
      </c>
    </row>
    <row r="107" spans="1:10" x14ac:dyDescent="0.25">
      <c r="A107" s="11">
        <v>19.399999999999999</v>
      </c>
      <c r="B107" s="11">
        <v>1.0626059999999999</v>
      </c>
      <c r="E107">
        <f t="shared" si="4"/>
        <v>0.54756953411764708</v>
      </c>
      <c r="G107">
        <f t="shared" si="1"/>
        <v>0.65557987999999989</v>
      </c>
      <c r="H107">
        <f t="shared" si="2"/>
        <v>0.40702612000000005</v>
      </c>
      <c r="J107">
        <f t="shared" si="3"/>
        <v>0.39959645054313103</v>
      </c>
    </row>
    <row r="108" spans="1:10" x14ac:dyDescent="0.25">
      <c r="A108" s="11">
        <v>19.588584999999998</v>
      </c>
      <c r="B108" s="11">
        <v>1.0700259999999999</v>
      </c>
      <c r="E108">
        <f t="shared" si="4"/>
        <v>0.55498953411764707</v>
      </c>
      <c r="G108">
        <f t="shared" si="1"/>
        <v>0.65554453999999995</v>
      </c>
      <c r="H108">
        <f t="shared" si="2"/>
        <v>0.41448145999999997</v>
      </c>
      <c r="J108">
        <f t="shared" si="3"/>
        <v>0.40705179054313095</v>
      </c>
    </row>
    <row r="109" spans="1:10" x14ac:dyDescent="0.25">
      <c r="A109" s="11">
        <v>19.600000000000001</v>
      </c>
      <c r="B109" s="11">
        <v>1.0704750000000001</v>
      </c>
      <c r="E109">
        <f t="shared" si="4"/>
        <v>0.55543853411764721</v>
      </c>
      <c r="G109">
        <f t="shared" si="1"/>
        <v>0.65880156999999995</v>
      </c>
      <c r="H109">
        <f t="shared" si="2"/>
        <v>0.41167343000000012</v>
      </c>
      <c r="J109">
        <f t="shared" si="3"/>
        <v>0.4042437605431311</v>
      </c>
    </row>
    <row r="110" spans="1:10" x14ac:dyDescent="0.25">
      <c r="A110" s="11">
        <v>19.799999</v>
      </c>
      <c r="B110" s="11">
        <v>1.0424960000000001</v>
      </c>
      <c r="E110">
        <f t="shared" si="4"/>
        <v>0.52745953411764723</v>
      </c>
      <c r="G110">
        <f t="shared" si="1"/>
        <v>0.66467729999999969</v>
      </c>
      <c r="H110">
        <f t="shared" si="2"/>
        <v>0.3778187000000004</v>
      </c>
      <c r="J110">
        <f t="shared" si="3"/>
        <v>0.37038903054313138</v>
      </c>
    </row>
    <row r="111" spans="1:10" x14ac:dyDescent="0.25">
      <c r="A111" s="11">
        <v>20</v>
      </c>
      <c r="B111" s="11">
        <v>0.96840199999999999</v>
      </c>
      <c r="E111">
        <f t="shared" si="4"/>
        <v>0.45336553411764713</v>
      </c>
      <c r="G111">
        <f t="shared" si="1"/>
        <v>0.67230309999999971</v>
      </c>
      <c r="H111">
        <f t="shared" si="2"/>
        <v>0.29609890000000028</v>
      </c>
      <c r="J111">
        <f t="shared" si="3"/>
        <v>0.28866923054313126</v>
      </c>
    </row>
    <row r="112" spans="1:10" x14ac:dyDescent="0.25">
      <c r="A112" s="11">
        <v>20.200001</v>
      </c>
      <c r="B112" s="11">
        <v>0.86963400000000002</v>
      </c>
      <c r="E112">
        <f t="shared" si="4"/>
        <v>0.35459753411764716</v>
      </c>
      <c r="G112">
        <f t="shared" si="1"/>
        <v>0.67949828999999962</v>
      </c>
      <c r="H112">
        <f t="shared" si="2"/>
        <v>0.1901357100000004</v>
      </c>
      <c r="J112">
        <f t="shared" si="3"/>
        <v>0.18270604054313139</v>
      </c>
    </row>
    <row r="113" spans="1:10" x14ac:dyDescent="0.25">
      <c r="A113" s="11">
        <v>20.399999999999999</v>
      </c>
      <c r="B113" s="11">
        <v>0.75078</v>
      </c>
      <c r="E113">
        <f t="shared" si="4"/>
        <v>0.23574353411764715</v>
      </c>
      <c r="G113">
        <f t="shared" si="1"/>
        <v>0.68569281999999976</v>
      </c>
      <c r="H113">
        <f t="shared" si="2"/>
        <v>6.5087180000000244E-2</v>
      </c>
      <c r="J113">
        <f t="shared" si="3"/>
        <v>5.7657510543131216E-2</v>
      </c>
    </row>
    <row r="114" spans="1:10" x14ac:dyDescent="0.25">
      <c r="A114" s="11">
        <v>20.6</v>
      </c>
      <c r="B114" s="11">
        <v>0.63103399999999998</v>
      </c>
      <c r="E114">
        <f t="shared" si="4"/>
        <v>0.11599753411764713</v>
      </c>
      <c r="G114">
        <f t="shared" si="1"/>
        <v>0.69033262999999978</v>
      </c>
      <c r="H114">
        <f t="shared" si="2"/>
        <v>-5.9298629999999797E-2</v>
      </c>
      <c r="J114">
        <f t="shared" si="3"/>
        <v>6.6728299456868825E-2</v>
      </c>
    </row>
    <row r="115" spans="1:10" x14ac:dyDescent="0.25">
      <c r="A115" s="11">
        <v>20.799999</v>
      </c>
      <c r="B115" s="11">
        <v>0.64266500000000004</v>
      </c>
      <c r="E115">
        <f t="shared" si="4"/>
        <v>0.12762853411764719</v>
      </c>
      <c r="G115">
        <f t="shared" si="1"/>
        <v>0.69340533999999976</v>
      </c>
      <c r="H115">
        <f t="shared" si="2"/>
        <v>-5.0740339999999717E-2</v>
      </c>
      <c r="J115">
        <f t="shared" si="3"/>
        <v>5.8170009456868746E-2</v>
      </c>
    </row>
    <row r="116" spans="1:10" x14ac:dyDescent="0.25">
      <c r="A116" s="11">
        <v>21</v>
      </c>
      <c r="B116" s="11">
        <v>0.71848900000000004</v>
      </c>
      <c r="E116">
        <f t="shared" si="4"/>
        <v>0.20345253411764719</v>
      </c>
      <c r="G116">
        <f t="shared" si="1"/>
        <v>0.69546067999999972</v>
      </c>
      <c r="H116">
        <f t="shared" si="2"/>
        <v>2.3028320000000324E-2</v>
      </c>
      <c r="J116">
        <f t="shared" si="3"/>
        <v>1.5598650543131299E-2</v>
      </c>
    </row>
    <row r="117" spans="1:10" x14ac:dyDescent="0.25">
      <c r="A117" s="11">
        <v>21.200001</v>
      </c>
      <c r="B117" s="11">
        <v>0.78884500000000002</v>
      </c>
      <c r="E117">
        <f t="shared" si="4"/>
        <v>0.27380853411764716</v>
      </c>
      <c r="G117">
        <f t="shared" ref="G117:G180" si="5">AVERAGE(B68:B167)</f>
        <v>0.69743569999999988</v>
      </c>
      <c r="H117">
        <f t="shared" ref="H117:H180" si="6">B117-G117</f>
        <v>9.1409300000000138E-2</v>
      </c>
      <c r="J117">
        <f t="shared" si="3"/>
        <v>8.3979630543131109E-2</v>
      </c>
    </row>
    <row r="118" spans="1:10" x14ac:dyDescent="0.25">
      <c r="A118" s="11">
        <v>21.4</v>
      </c>
      <c r="B118" s="11">
        <v>0.84614999999999996</v>
      </c>
      <c r="E118">
        <f t="shared" si="4"/>
        <v>0.3311135341176471</v>
      </c>
      <c r="G118">
        <f t="shared" si="5"/>
        <v>0.7009680800000001</v>
      </c>
      <c r="H118">
        <f t="shared" si="6"/>
        <v>0.14518191999999985</v>
      </c>
      <c r="J118">
        <f t="shared" ref="J118:J181" si="7">ABS(H118-$I$53)</f>
        <v>0.13775225054313084</v>
      </c>
    </row>
    <row r="119" spans="1:10" x14ac:dyDescent="0.25">
      <c r="A119" s="11">
        <v>21.6</v>
      </c>
      <c r="B119" s="11">
        <v>0.87809700000000002</v>
      </c>
      <c r="E119">
        <f t="shared" si="4"/>
        <v>0.36306053411764716</v>
      </c>
      <c r="G119">
        <f t="shared" si="5"/>
        <v>0.70610637999999992</v>
      </c>
      <c r="H119">
        <f t="shared" si="6"/>
        <v>0.17199062000000009</v>
      </c>
      <c r="J119">
        <f t="shared" si="7"/>
        <v>0.16456095054313108</v>
      </c>
    </row>
    <row r="120" spans="1:10" x14ac:dyDescent="0.25">
      <c r="A120" s="11">
        <v>21.799999</v>
      </c>
      <c r="B120" s="11">
        <v>0.84646500000000002</v>
      </c>
      <c r="E120">
        <f t="shared" si="4"/>
        <v>0.33142853411764717</v>
      </c>
      <c r="G120">
        <f t="shared" si="5"/>
        <v>0.71331004999999992</v>
      </c>
      <c r="H120">
        <f t="shared" si="6"/>
        <v>0.13315495000000011</v>
      </c>
      <c r="J120">
        <f t="shared" si="7"/>
        <v>0.12572528054313109</v>
      </c>
    </row>
    <row r="121" spans="1:10" x14ac:dyDescent="0.25">
      <c r="A121" s="11">
        <v>22</v>
      </c>
      <c r="B121" s="11">
        <v>0.76100599999999996</v>
      </c>
      <c r="E121">
        <f t="shared" si="4"/>
        <v>0.2459695341176471</v>
      </c>
      <c r="G121">
        <f t="shared" si="5"/>
        <v>0.72149613000000001</v>
      </c>
      <c r="H121">
        <f t="shared" si="6"/>
        <v>3.9509869999999947E-2</v>
      </c>
      <c r="J121">
        <f t="shared" si="7"/>
        <v>3.2080200543130918E-2</v>
      </c>
    </row>
    <row r="122" spans="1:10" x14ac:dyDescent="0.25">
      <c r="A122" s="11">
        <v>22.037158999999999</v>
      </c>
      <c r="B122" s="11">
        <v>0.73906899999999998</v>
      </c>
      <c r="E122">
        <f t="shared" si="4"/>
        <v>0.22403253411764712</v>
      </c>
      <c r="G122">
        <f t="shared" si="5"/>
        <v>0.72871076000000001</v>
      </c>
      <c r="H122">
        <f t="shared" si="6"/>
        <v>1.0358239999999963E-2</v>
      </c>
      <c r="J122">
        <f t="shared" si="7"/>
        <v>2.9285705431309379E-3</v>
      </c>
    </row>
    <row r="123" spans="1:10" x14ac:dyDescent="0.25">
      <c r="A123" s="11">
        <v>22.200001</v>
      </c>
      <c r="B123" s="11">
        <v>0.64293400000000001</v>
      </c>
      <c r="E123">
        <f t="shared" si="4"/>
        <v>0.12789753411764715</v>
      </c>
      <c r="G123">
        <f t="shared" si="5"/>
        <v>0.73418765999999991</v>
      </c>
      <c r="H123">
        <f t="shared" si="6"/>
        <v>-9.1253659999999903E-2</v>
      </c>
      <c r="J123">
        <f t="shared" si="7"/>
        <v>9.8683329456868932E-2</v>
      </c>
    </row>
    <row r="124" spans="1:10" x14ac:dyDescent="0.25">
      <c r="A124" s="11">
        <v>22.4</v>
      </c>
      <c r="B124" s="11">
        <v>0.51141099999999995</v>
      </c>
      <c r="E124">
        <f t="shared" si="4"/>
        <v>3.6254658823529073E-3</v>
      </c>
      <c r="G124">
        <f t="shared" si="5"/>
        <v>0.73756827999999997</v>
      </c>
      <c r="H124">
        <f t="shared" si="6"/>
        <v>-0.22615728000000002</v>
      </c>
      <c r="J124">
        <f t="shared" si="7"/>
        <v>0.23358694945686903</v>
      </c>
    </row>
    <row r="125" spans="1:10" x14ac:dyDescent="0.25">
      <c r="A125" s="11">
        <v>22.6</v>
      </c>
      <c r="B125" s="11">
        <v>0.36147499999999999</v>
      </c>
      <c r="E125">
        <f t="shared" si="4"/>
        <v>0.15356146588235287</v>
      </c>
      <c r="G125">
        <f t="shared" si="5"/>
        <v>0.73972477000000014</v>
      </c>
      <c r="H125">
        <f t="shared" si="6"/>
        <v>-0.37824977000000015</v>
      </c>
      <c r="J125">
        <f t="shared" si="7"/>
        <v>0.38567943945686917</v>
      </c>
    </row>
    <row r="126" spans="1:10" x14ac:dyDescent="0.25">
      <c r="A126" s="11">
        <v>22.799999</v>
      </c>
      <c r="B126" s="11">
        <v>0.35921399999999998</v>
      </c>
      <c r="E126">
        <f t="shared" si="4"/>
        <v>0.15582246588235288</v>
      </c>
      <c r="G126">
        <f t="shared" si="5"/>
        <v>0.74082840000000016</v>
      </c>
      <c r="H126">
        <f t="shared" si="6"/>
        <v>-0.38161440000000019</v>
      </c>
      <c r="J126">
        <f t="shared" si="7"/>
        <v>0.3890440694568692</v>
      </c>
    </row>
    <row r="127" spans="1:10" x14ac:dyDescent="0.25">
      <c r="A127" s="11">
        <v>23</v>
      </c>
      <c r="B127" s="11">
        <v>0.46637699999999999</v>
      </c>
      <c r="E127">
        <f t="shared" si="4"/>
        <v>4.865946588235287E-2</v>
      </c>
      <c r="G127">
        <f t="shared" si="5"/>
        <v>0.74076389000000009</v>
      </c>
      <c r="H127">
        <f t="shared" si="6"/>
        <v>-0.27438689000000011</v>
      </c>
      <c r="J127">
        <f t="shared" si="7"/>
        <v>0.28181655945686912</v>
      </c>
    </row>
    <row r="128" spans="1:10" x14ac:dyDescent="0.25">
      <c r="A128" s="11">
        <v>23.200001</v>
      </c>
      <c r="B128" s="11">
        <v>0.56990799999999997</v>
      </c>
      <c r="E128">
        <f t="shared" si="4"/>
        <v>5.4871534117647114E-2</v>
      </c>
      <c r="G128">
        <f t="shared" si="5"/>
        <v>0.73974742999999987</v>
      </c>
      <c r="H128">
        <f t="shared" si="6"/>
        <v>-0.1698394299999999</v>
      </c>
      <c r="J128">
        <f t="shared" si="7"/>
        <v>0.17726909945686892</v>
      </c>
    </row>
    <row r="129" spans="1:10" x14ac:dyDescent="0.25">
      <c r="A129" s="11">
        <v>23.4</v>
      </c>
      <c r="B129" s="11">
        <v>0.65580300000000002</v>
      </c>
      <c r="E129">
        <f t="shared" si="4"/>
        <v>0.14076653411764717</v>
      </c>
      <c r="G129">
        <f t="shared" si="5"/>
        <v>0.7404928999999999</v>
      </c>
      <c r="H129">
        <f t="shared" si="6"/>
        <v>-8.4689899999999874E-2</v>
      </c>
      <c r="J129">
        <f t="shared" si="7"/>
        <v>9.2119569456868902E-2</v>
      </c>
    </row>
    <row r="130" spans="1:10" x14ac:dyDescent="0.25">
      <c r="A130" s="11">
        <v>23.6</v>
      </c>
      <c r="B130" s="11">
        <v>0.688531</v>
      </c>
      <c r="E130">
        <f t="shared" si="4"/>
        <v>0.17349453411764715</v>
      </c>
      <c r="G130">
        <f t="shared" si="5"/>
        <v>0.74417320000000009</v>
      </c>
      <c r="H130">
        <f t="shared" si="6"/>
        <v>-5.5642200000000086E-2</v>
      </c>
      <c r="J130">
        <f t="shared" si="7"/>
        <v>6.3071869456869115E-2</v>
      </c>
    </row>
    <row r="131" spans="1:10" x14ac:dyDescent="0.25">
      <c r="A131" s="11">
        <v>23.799999</v>
      </c>
      <c r="B131" s="11">
        <v>0.63271200000000005</v>
      </c>
      <c r="E131">
        <f t="shared" si="4"/>
        <v>0.1176755341176472</v>
      </c>
      <c r="G131">
        <f t="shared" si="5"/>
        <v>0.75067129999999982</v>
      </c>
      <c r="H131">
        <f t="shared" si="6"/>
        <v>-0.11795929999999977</v>
      </c>
      <c r="J131">
        <f t="shared" si="7"/>
        <v>0.12538896945686878</v>
      </c>
    </row>
    <row r="132" spans="1:10" x14ac:dyDescent="0.25">
      <c r="A132" s="11">
        <v>24</v>
      </c>
      <c r="B132" s="11">
        <v>0.55607399999999996</v>
      </c>
      <c r="E132">
        <f t="shared" si="4"/>
        <v>4.1037534117647101E-2</v>
      </c>
      <c r="G132">
        <f t="shared" si="5"/>
        <v>0.75803568999999982</v>
      </c>
      <c r="H132">
        <f t="shared" si="6"/>
        <v>-0.20196168999999986</v>
      </c>
      <c r="J132">
        <f t="shared" si="7"/>
        <v>0.20939135945686888</v>
      </c>
    </row>
    <row r="133" spans="1:10" x14ac:dyDescent="0.25">
      <c r="A133" s="11">
        <v>24.200001</v>
      </c>
      <c r="B133" s="11">
        <v>0.46747100000000003</v>
      </c>
      <c r="E133">
        <f t="shared" ref="E133:E196" si="8">ABS(B133-$D$4)</f>
        <v>4.7565465882352831E-2</v>
      </c>
      <c r="G133">
        <f t="shared" si="5"/>
        <v>0.76564785999999985</v>
      </c>
      <c r="H133">
        <f t="shared" si="6"/>
        <v>-0.29817685999999982</v>
      </c>
      <c r="J133">
        <f t="shared" si="7"/>
        <v>0.30560652945686884</v>
      </c>
    </row>
    <row r="134" spans="1:10" x14ac:dyDescent="0.25">
      <c r="A134" s="11">
        <v>24.4</v>
      </c>
      <c r="B134" s="11">
        <v>0.37993100000000002</v>
      </c>
      <c r="E134">
        <f t="shared" si="8"/>
        <v>0.13510546588235284</v>
      </c>
      <c r="G134">
        <f t="shared" si="5"/>
        <v>0.77207007999999955</v>
      </c>
      <c r="H134">
        <f t="shared" si="6"/>
        <v>-0.39213907999999953</v>
      </c>
      <c r="J134">
        <f t="shared" si="7"/>
        <v>0.39956874945686854</v>
      </c>
    </row>
    <row r="135" spans="1:10" x14ac:dyDescent="0.25">
      <c r="A135" s="11">
        <v>24.485731000000001</v>
      </c>
      <c r="B135" s="11">
        <v>0.35459400000000002</v>
      </c>
      <c r="E135">
        <f t="shared" si="8"/>
        <v>0.16044246588235284</v>
      </c>
      <c r="G135">
        <f t="shared" si="5"/>
        <v>0.77687626999999981</v>
      </c>
      <c r="H135">
        <f t="shared" si="6"/>
        <v>-0.42228226999999979</v>
      </c>
      <c r="J135">
        <f t="shared" si="7"/>
        <v>0.42971193945686881</v>
      </c>
    </row>
    <row r="136" spans="1:10" x14ac:dyDescent="0.25">
      <c r="A136" s="11">
        <v>24.6</v>
      </c>
      <c r="B136" s="11">
        <v>0.320824</v>
      </c>
      <c r="E136">
        <f t="shared" si="8"/>
        <v>0.19421246588235286</v>
      </c>
      <c r="G136">
        <f t="shared" si="5"/>
        <v>0.77960323999999981</v>
      </c>
      <c r="H136">
        <f t="shared" si="6"/>
        <v>-0.45877923999999981</v>
      </c>
      <c r="J136">
        <f t="shared" si="7"/>
        <v>0.46620890945686883</v>
      </c>
    </row>
    <row r="137" spans="1:10" x14ac:dyDescent="0.25">
      <c r="A137" s="11">
        <v>24.799999</v>
      </c>
      <c r="B137" s="11">
        <v>0.49257699999999999</v>
      </c>
      <c r="E137">
        <f t="shared" si="8"/>
        <v>2.2459465882352869E-2</v>
      </c>
      <c r="G137">
        <f t="shared" si="5"/>
        <v>0.78063957999999989</v>
      </c>
      <c r="H137">
        <f t="shared" si="6"/>
        <v>-0.2880625799999999</v>
      </c>
      <c r="J137">
        <f t="shared" si="7"/>
        <v>0.29549224945686892</v>
      </c>
    </row>
    <row r="138" spans="1:10" x14ac:dyDescent="0.25">
      <c r="A138" s="11">
        <v>25</v>
      </c>
      <c r="B138" s="11">
        <v>0.65880300000000003</v>
      </c>
      <c r="E138">
        <f t="shared" si="8"/>
        <v>0.14376653411764717</v>
      </c>
      <c r="G138">
        <f t="shared" si="5"/>
        <v>0.78139023999999968</v>
      </c>
      <c r="H138">
        <f t="shared" si="6"/>
        <v>-0.12258723999999965</v>
      </c>
      <c r="J138">
        <f t="shared" si="7"/>
        <v>0.13001690945686867</v>
      </c>
    </row>
    <row r="139" spans="1:10" x14ac:dyDescent="0.25">
      <c r="A139" s="11">
        <v>25.200001</v>
      </c>
      <c r="B139" s="11">
        <v>0.79336899999999999</v>
      </c>
      <c r="E139">
        <f t="shared" si="8"/>
        <v>0.27833253411764713</v>
      </c>
      <c r="G139">
        <f t="shared" si="5"/>
        <v>0.78207542999999968</v>
      </c>
      <c r="H139">
        <f t="shared" si="6"/>
        <v>1.1293570000000308E-2</v>
      </c>
      <c r="J139">
        <f t="shared" si="7"/>
        <v>3.863900543131283E-3</v>
      </c>
    </row>
    <row r="140" spans="1:10" x14ac:dyDescent="0.25">
      <c r="A140" s="11">
        <v>25.4</v>
      </c>
      <c r="B140" s="11">
        <v>0.86526099999999995</v>
      </c>
      <c r="E140">
        <f t="shared" si="8"/>
        <v>0.35022453411764709</v>
      </c>
      <c r="G140">
        <f t="shared" si="5"/>
        <v>0.78192901999999975</v>
      </c>
      <c r="H140">
        <f t="shared" si="6"/>
        <v>8.3331980000000194E-2</v>
      </c>
      <c r="J140">
        <f t="shared" si="7"/>
        <v>7.5902310543131166E-2</v>
      </c>
    </row>
    <row r="141" spans="1:10" x14ac:dyDescent="0.25">
      <c r="A141" s="11">
        <v>25.6</v>
      </c>
      <c r="B141" s="11">
        <v>0.87312299999999998</v>
      </c>
      <c r="E141">
        <f t="shared" si="8"/>
        <v>0.35808653411764713</v>
      </c>
      <c r="G141">
        <f t="shared" si="5"/>
        <v>0.78349184999999966</v>
      </c>
      <c r="H141">
        <f t="shared" si="6"/>
        <v>8.9631150000000326E-2</v>
      </c>
      <c r="J141">
        <f t="shared" si="7"/>
        <v>8.2201480543131297E-2</v>
      </c>
    </row>
    <row r="142" spans="1:10" x14ac:dyDescent="0.25">
      <c r="A142" s="11">
        <v>25.799999</v>
      </c>
      <c r="B142" s="11">
        <v>0.85408600000000001</v>
      </c>
      <c r="E142">
        <f t="shared" si="8"/>
        <v>0.33904953411764716</v>
      </c>
      <c r="G142">
        <f t="shared" si="5"/>
        <v>0.78559924999999964</v>
      </c>
      <c r="H142">
        <f t="shared" si="6"/>
        <v>6.8486750000000374E-2</v>
      </c>
      <c r="J142">
        <f t="shared" si="7"/>
        <v>6.1057080543131345E-2</v>
      </c>
    </row>
    <row r="143" spans="1:10" x14ac:dyDescent="0.25">
      <c r="A143" s="11">
        <v>26</v>
      </c>
      <c r="B143" s="11">
        <v>0.77760399999999996</v>
      </c>
      <c r="E143">
        <f t="shared" si="8"/>
        <v>0.26256753411764711</v>
      </c>
      <c r="G143">
        <f t="shared" si="5"/>
        <v>0.78701520999999952</v>
      </c>
      <c r="H143">
        <f t="shared" si="6"/>
        <v>-9.4112099999995591E-3</v>
      </c>
      <c r="J143">
        <f t="shared" si="7"/>
        <v>1.6840879456868584E-2</v>
      </c>
    </row>
    <row r="144" spans="1:10" x14ac:dyDescent="0.25">
      <c r="A144" s="11">
        <v>26.200001</v>
      </c>
      <c r="B144" s="11">
        <v>0.65892899999999999</v>
      </c>
      <c r="E144">
        <f t="shared" si="8"/>
        <v>0.14389253411764713</v>
      </c>
      <c r="G144">
        <f t="shared" si="5"/>
        <v>0.78758515999999967</v>
      </c>
      <c r="H144">
        <f t="shared" si="6"/>
        <v>-0.12865615999999969</v>
      </c>
      <c r="J144">
        <f t="shared" si="7"/>
        <v>0.1360858294568687</v>
      </c>
    </row>
    <row r="145" spans="1:10" x14ac:dyDescent="0.25">
      <c r="A145" s="11">
        <v>26.4</v>
      </c>
      <c r="B145" s="11">
        <v>0.50733399999999995</v>
      </c>
      <c r="E145">
        <f t="shared" si="8"/>
        <v>7.7024658823529046E-3</v>
      </c>
      <c r="G145">
        <f t="shared" si="5"/>
        <v>0.78743596999999976</v>
      </c>
      <c r="H145">
        <f t="shared" si="6"/>
        <v>-0.28010196999999981</v>
      </c>
      <c r="J145">
        <f t="shared" si="7"/>
        <v>0.28753163945686883</v>
      </c>
    </row>
    <row r="146" spans="1:10" x14ac:dyDescent="0.25">
      <c r="A146" s="11">
        <v>26.6</v>
      </c>
      <c r="B146" s="11">
        <v>0.37486799999999998</v>
      </c>
      <c r="E146">
        <f t="shared" si="8"/>
        <v>0.14016846588235288</v>
      </c>
      <c r="G146">
        <f t="shared" si="5"/>
        <v>0.78640334999999983</v>
      </c>
      <c r="H146">
        <f t="shared" si="6"/>
        <v>-0.41153534999999986</v>
      </c>
      <c r="J146">
        <f t="shared" si="7"/>
        <v>0.41896501945686887</v>
      </c>
    </row>
    <row r="147" spans="1:10" x14ac:dyDescent="0.25">
      <c r="A147" s="11">
        <v>26.799999</v>
      </c>
      <c r="B147" s="11">
        <v>0.42462499999999997</v>
      </c>
      <c r="E147">
        <f t="shared" si="8"/>
        <v>9.0411465882352882E-2</v>
      </c>
      <c r="G147">
        <f t="shared" si="5"/>
        <v>0.78382137999999979</v>
      </c>
      <c r="H147">
        <f t="shared" si="6"/>
        <v>-0.35919637999999982</v>
      </c>
      <c r="J147">
        <f t="shared" si="7"/>
        <v>0.36662604945686883</v>
      </c>
    </row>
    <row r="148" spans="1:10" x14ac:dyDescent="0.25">
      <c r="A148" s="11">
        <v>26.934304999999998</v>
      </c>
      <c r="B148" s="11">
        <v>0.50410600000000005</v>
      </c>
      <c r="E148">
        <f t="shared" si="8"/>
        <v>1.0930465882352802E-2</v>
      </c>
      <c r="G148">
        <f t="shared" si="5"/>
        <v>0.77989153999999983</v>
      </c>
      <c r="H148">
        <f t="shared" si="6"/>
        <v>-0.27578553999999977</v>
      </c>
      <c r="J148">
        <f t="shared" si="7"/>
        <v>0.28321520945686879</v>
      </c>
    </row>
    <row r="149" spans="1:10" x14ac:dyDescent="0.25">
      <c r="A149" s="11">
        <v>27</v>
      </c>
      <c r="B149" s="11">
        <v>0.54298500000000005</v>
      </c>
      <c r="E149">
        <f t="shared" si="8"/>
        <v>2.7948534117647195E-2</v>
      </c>
      <c r="G149">
        <f t="shared" si="5"/>
        <v>0.77549333999999992</v>
      </c>
      <c r="H149">
        <f t="shared" si="6"/>
        <v>-0.23250833999999987</v>
      </c>
      <c r="J149">
        <f t="shared" si="7"/>
        <v>0.23993800945686888</v>
      </c>
    </row>
    <row r="150" spans="1:10" x14ac:dyDescent="0.25">
      <c r="A150" s="11">
        <v>27.200001</v>
      </c>
      <c r="B150" s="11">
        <v>0.63913299999999995</v>
      </c>
      <c r="E150">
        <f t="shared" si="8"/>
        <v>0.12409653411764709</v>
      </c>
      <c r="G150">
        <f t="shared" si="5"/>
        <v>0.77343226999999981</v>
      </c>
      <c r="H150">
        <f t="shared" si="6"/>
        <v>-0.13429926999999986</v>
      </c>
      <c r="J150">
        <f t="shared" si="7"/>
        <v>0.14172893945686887</v>
      </c>
    </row>
    <row r="151" spans="1:10" x14ac:dyDescent="0.25">
      <c r="A151" s="11">
        <v>27.4</v>
      </c>
      <c r="B151" s="11">
        <v>0.71470699999999998</v>
      </c>
      <c r="E151">
        <f t="shared" si="8"/>
        <v>0.19967053411764712</v>
      </c>
      <c r="G151">
        <f t="shared" si="5"/>
        <v>0.77349725999999985</v>
      </c>
      <c r="H151">
        <f t="shared" si="6"/>
        <v>-5.8790259999999872E-2</v>
      </c>
      <c r="J151">
        <f t="shared" si="7"/>
        <v>6.6219929456868901E-2</v>
      </c>
    </row>
    <row r="152" spans="1:10" x14ac:dyDescent="0.25">
      <c r="A152" s="11">
        <v>27.6</v>
      </c>
      <c r="B152" s="11">
        <v>0.72993600000000003</v>
      </c>
      <c r="E152">
        <f t="shared" si="8"/>
        <v>0.21489953411764717</v>
      </c>
      <c r="G152">
        <f t="shared" si="5"/>
        <v>0.77517647999999995</v>
      </c>
      <c r="H152">
        <f t="shared" si="6"/>
        <v>-4.5240479999999916E-2</v>
      </c>
      <c r="J152">
        <f t="shared" si="7"/>
        <v>5.2670149456868945E-2</v>
      </c>
    </row>
    <row r="153" spans="1:10" x14ac:dyDescent="0.25">
      <c r="A153" s="11">
        <v>27.799999</v>
      </c>
      <c r="B153" s="11">
        <v>0.71471499999999999</v>
      </c>
      <c r="E153">
        <f t="shared" si="8"/>
        <v>0.19967853411764713</v>
      </c>
      <c r="G153">
        <f t="shared" si="5"/>
        <v>0.77752819999999989</v>
      </c>
      <c r="H153">
        <f t="shared" si="6"/>
        <v>-6.2813199999999902E-2</v>
      </c>
      <c r="J153">
        <f t="shared" si="7"/>
        <v>7.0242869456868931E-2</v>
      </c>
    </row>
    <row r="154" spans="1:10" x14ac:dyDescent="0.25">
      <c r="A154" s="11">
        <v>28</v>
      </c>
      <c r="B154" s="11">
        <v>0.66885799999999995</v>
      </c>
      <c r="E154">
        <f t="shared" si="8"/>
        <v>0.1538215341176471</v>
      </c>
      <c r="G154">
        <f t="shared" si="5"/>
        <v>0.77958770999999993</v>
      </c>
      <c r="H154">
        <f t="shared" si="6"/>
        <v>-0.11072970999999998</v>
      </c>
      <c r="J154">
        <f t="shared" si="7"/>
        <v>0.11815937945686901</v>
      </c>
    </row>
    <row r="155" spans="1:10" x14ac:dyDescent="0.25">
      <c r="A155" s="11">
        <v>28.200001</v>
      </c>
      <c r="B155" s="11">
        <v>0.60751999999999995</v>
      </c>
      <c r="E155">
        <f t="shared" si="8"/>
        <v>9.2483534117647093E-2</v>
      </c>
      <c r="G155">
        <f t="shared" si="5"/>
        <v>0.78092273000000001</v>
      </c>
      <c r="H155">
        <f t="shared" si="6"/>
        <v>-0.17340273000000006</v>
      </c>
      <c r="J155">
        <f t="shared" si="7"/>
        <v>0.18083239945686908</v>
      </c>
    </row>
    <row r="156" spans="1:10" x14ac:dyDescent="0.25">
      <c r="A156" s="11">
        <v>28.4</v>
      </c>
      <c r="B156" s="11">
        <v>0.53679399999999999</v>
      </c>
      <c r="E156">
        <f t="shared" si="8"/>
        <v>2.1757534117647137E-2</v>
      </c>
      <c r="G156">
        <f t="shared" si="5"/>
        <v>0.78102511000000008</v>
      </c>
      <c r="H156">
        <f t="shared" si="6"/>
        <v>-0.24423111000000008</v>
      </c>
      <c r="J156">
        <f t="shared" si="7"/>
        <v>0.2516607794568691</v>
      </c>
    </row>
    <row r="157" spans="1:10" x14ac:dyDescent="0.25">
      <c r="A157" s="11">
        <v>28.6</v>
      </c>
      <c r="B157" s="11">
        <v>0.56537999999999999</v>
      </c>
      <c r="E157">
        <f t="shared" si="8"/>
        <v>5.0343534117647137E-2</v>
      </c>
      <c r="G157">
        <f t="shared" si="5"/>
        <v>0.77945804000000019</v>
      </c>
      <c r="H157">
        <f t="shared" si="6"/>
        <v>-0.21407804000000019</v>
      </c>
      <c r="J157">
        <f t="shared" si="7"/>
        <v>0.22150770945686921</v>
      </c>
    </row>
    <row r="158" spans="1:10" x14ac:dyDescent="0.25">
      <c r="A158" s="11">
        <v>28.799999</v>
      </c>
      <c r="B158" s="11">
        <v>0.74186300000000005</v>
      </c>
      <c r="E158">
        <f t="shared" si="8"/>
        <v>0.22682653411764719</v>
      </c>
      <c r="G158">
        <f t="shared" si="5"/>
        <v>0.77663170000000026</v>
      </c>
      <c r="H158">
        <f t="shared" si="6"/>
        <v>-3.4768700000000208E-2</v>
      </c>
      <c r="J158">
        <f t="shared" si="7"/>
        <v>4.2198369456869236E-2</v>
      </c>
    </row>
    <row r="159" spans="1:10" x14ac:dyDescent="0.25">
      <c r="A159" s="11">
        <v>29</v>
      </c>
      <c r="B159" s="11">
        <v>0.93485200000000002</v>
      </c>
      <c r="E159">
        <f t="shared" si="8"/>
        <v>0.41981553411764716</v>
      </c>
      <c r="G159">
        <f t="shared" si="5"/>
        <v>0.77231671000000024</v>
      </c>
      <c r="H159">
        <f t="shared" si="6"/>
        <v>0.16253528999999978</v>
      </c>
      <c r="J159">
        <f t="shared" si="7"/>
        <v>0.15510562054313076</v>
      </c>
    </row>
    <row r="160" spans="1:10" x14ac:dyDescent="0.25">
      <c r="A160" s="11">
        <v>29.200001</v>
      </c>
      <c r="B160" s="11">
        <v>1.0411589999999999</v>
      </c>
      <c r="E160">
        <f t="shared" si="8"/>
        <v>0.52612253411764709</v>
      </c>
      <c r="G160">
        <f t="shared" si="5"/>
        <v>0.76706517000000018</v>
      </c>
      <c r="H160">
        <f t="shared" si="6"/>
        <v>0.27409382999999976</v>
      </c>
      <c r="J160">
        <f t="shared" si="7"/>
        <v>0.26666416054313075</v>
      </c>
    </row>
    <row r="161" spans="1:10" x14ac:dyDescent="0.25">
      <c r="A161" s="11">
        <v>29.382877000000001</v>
      </c>
      <c r="B161" s="11">
        <v>1.0725439999999999</v>
      </c>
      <c r="E161">
        <f t="shared" si="8"/>
        <v>0.55750753411764709</v>
      </c>
      <c r="G161">
        <f t="shared" si="5"/>
        <v>0.76337266000000026</v>
      </c>
      <c r="H161">
        <f t="shared" si="6"/>
        <v>0.30917133999999968</v>
      </c>
      <c r="J161">
        <f t="shared" si="7"/>
        <v>0.30174167054313067</v>
      </c>
    </row>
    <row r="162" spans="1:10" x14ac:dyDescent="0.25">
      <c r="A162" s="11">
        <v>29.4</v>
      </c>
      <c r="B162" s="11">
        <v>1.075482</v>
      </c>
      <c r="E162">
        <f t="shared" si="8"/>
        <v>0.56044553411764719</v>
      </c>
      <c r="G162">
        <f t="shared" si="5"/>
        <v>0.76243168000000039</v>
      </c>
      <c r="H162">
        <f t="shared" si="6"/>
        <v>0.31305031999999966</v>
      </c>
      <c r="J162">
        <f t="shared" si="7"/>
        <v>0.30562065054313065</v>
      </c>
    </row>
    <row r="163" spans="1:10" x14ac:dyDescent="0.25">
      <c r="A163" s="11">
        <v>29.6</v>
      </c>
      <c r="B163" s="11">
        <v>1.049885</v>
      </c>
      <c r="E163">
        <f t="shared" si="8"/>
        <v>0.5348485341176471</v>
      </c>
      <c r="G163">
        <f t="shared" si="5"/>
        <v>0.76477853000000051</v>
      </c>
      <c r="H163">
        <f t="shared" si="6"/>
        <v>0.28510646999999945</v>
      </c>
      <c r="J163">
        <f t="shared" si="7"/>
        <v>0.27767680054313043</v>
      </c>
    </row>
    <row r="164" spans="1:10" x14ac:dyDescent="0.25">
      <c r="A164" s="11">
        <v>29.799999</v>
      </c>
      <c r="B164" s="11">
        <v>0.97059499999999999</v>
      </c>
      <c r="E164">
        <f t="shared" si="8"/>
        <v>0.45555853411764713</v>
      </c>
      <c r="G164">
        <f t="shared" si="5"/>
        <v>0.76941783000000041</v>
      </c>
      <c r="H164">
        <f t="shared" si="6"/>
        <v>0.20117716999999957</v>
      </c>
      <c r="J164">
        <f t="shared" si="7"/>
        <v>0.19374750054313056</v>
      </c>
    </row>
    <row r="165" spans="1:10" x14ac:dyDescent="0.25">
      <c r="A165" s="11">
        <v>30</v>
      </c>
      <c r="B165" s="11">
        <v>0.87403699999999995</v>
      </c>
      <c r="E165">
        <f t="shared" si="8"/>
        <v>0.3590005341176471</v>
      </c>
      <c r="G165">
        <f t="shared" si="5"/>
        <v>0.77408192000000042</v>
      </c>
      <c r="H165">
        <f t="shared" si="6"/>
        <v>9.995507999999953E-2</v>
      </c>
      <c r="J165">
        <f t="shared" si="7"/>
        <v>9.2525410543130501E-2</v>
      </c>
    </row>
    <row r="166" spans="1:10" x14ac:dyDescent="0.25">
      <c r="A166" s="11">
        <v>30.200001</v>
      </c>
      <c r="B166" s="11">
        <v>0.76507499999999995</v>
      </c>
      <c r="E166">
        <f t="shared" si="8"/>
        <v>0.25003853411764709</v>
      </c>
      <c r="G166">
        <f t="shared" si="5"/>
        <v>0.77876247000000032</v>
      </c>
      <c r="H166">
        <f t="shared" si="6"/>
        <v>-1.3687470000000368E-2</v>
      </c>
      <c r="J166">
        <f t="shared" si="7"/>
        <v>2.1117139456869393E-2</v>
      </c>
    </row>
    <row r="167" spans="1:10" x14ac:dyDescent="0.25">
      <c r="A167" s="11">
        <v>30.4</v>
      </c>
      <c r="B167" s="11">
        <v>0.69529399999999997</v>
      </c>
      <c r="E167">
        <f t="shared" si="8"/>
        <v>0.18025753411764711</v>
      </c>
      <c r="G167">
        <f t="shared" si="5"/>
        <v>0.78296485000000049</v>
      </c>
      <c r="H167">
        <f t="shared" si="6"/>
        <v>-8.7670850000000522E-2</v>
      </c>
      <c r="J167">
        <f t="shared" si="7"/>
        <v>9.5100519456869551E-2</v>
      </c>
    </row>
    <row r="168" spans="1:10" x14ac:dyDescent="0.25">
      <c r="A168" s="11">
        <v>30.6</v>
      </c>
      <c r="B168" s="11">
        <v>0.77772399999999997</v>
      </c>
      <c r="E168">
        <f t="shared" si="8"/>
        <v>0.26268753411764711</v>
      </c>
      <c r="G168">
        <f t="shared" si="5"/>
        <v>0.78622710000000051</v>
      </c>
      <c r="H168">
        <f t="shared" si="6"/>
        <v>-8.5031000000005408E-3</v>
      </c>
      <c r="J168">
        <f t="shared" si="7"/>
        <v>1.5932769456869566E-2</v>
      </c>
    </row>
    <row r="169" spans="1:10" x14ac:dyDescent="0.25">
      <c r="A169" s="11">
        <v>30.799999</v>
      </c>
      <c r="B169" s="11">
        <v>0.91928200000000004</v>
      </c>
      <c r="E169">
        <f t="shared" si="8"/>
        <v>0.40424553411764719</v>
      </c>
      <c r="G169">
        <f t="shared" si="5"/>
        <v>0.7884779400000006</v>
      </c>
      <c r="H169">
        <f t="shared" si="6"/>
        <v>0.13080405999999944</v>
      </c>
      <c r="J169">
        <f t="shared" si="7"/>
        <v>0.12337439054313042</v>
      </c>
    </row>
    <row r="170" spans="1:10" x14ac:dyDescent="0.25">
      <c r="A170" s="11">
        <v>31</v>
      </c>
      <c r="B170" s="11">
        <v>1.0560449999999999</v>
      </c>
      <c r="E170">
        <f t="shared" si="8"/>
        <v>0.54100853411764704</v>
      </c>
      <c r="G170">
        <f t="shared" si="5"/>
        <v>0.7895541700000005</v>
      </c>
      <c r="H170">
        <f t="shared" si="6"/>
        <v>0.2664908299999994</v>
      </c>
      <c r="J170">
        <f t="shared" si="7"/>
        <v>0.25906116054313039</v>
      </c>
    </row>
    <row r="171" spans="1:10" x14ac:dyDescent="0.25">
      <c r="A171" s="11">
        <v>31.200001</v>
      </c>
      <c r="B171" s="11">
        <v>1.1768369999999999</v>
      </c>
      <c r="E171">
        <f t="shared" si="8"/>
        <v>0.66180053411764705</v>
      </c>
      <c r="G171">
        <f t="shared" si="5"/>
        <v>0.78924240000000057</v>
      </c>
      <c r="H171">
        <f t="shared" si="6"/>
        <v>0.38759459999999935</v>
      </c>
      <c r="J171">
        <f t="shared" si="7"/>
        <v>0.38016493054313033</v>
      </c>
    </row>
    <row r="172" spans="1:10" x14ac:dyDescent="0.25">
      <c r="A172" s="11">
        <v>31.4</v>
      </c>
      <c r="B172" s="11">
        <v>1.2167429999999999</v>
      </c>
      <c r="E172">
        <f t="shared" si="8"/>
        <v>0.70170653411764705</v>
      </c>
      <c r="G172">
        <f t="shared" si="5"/>
        <v>0.78641248000000019</v>
      </c>
      <c r="H172">
        <f t="shared" si="6"/>
        <v>0.43033051999999972</v>
      </c>
      <c r="J172">
        <f t="shared" si="7"/>
        <v>0.4229008505431307</v>
      </c>
    </row>
    <row r="173" spans="1:10" x14ac:dyDescent="0.25">
      <c r="A173" s="11">
        <v>31.6</v>
      </c>
      <c r="B173" s="11">
        <v>1.1917120000000001</v>
      </c>
      <c r="E173">
        <f t="shared" si="8"/>
        <v>0.67667553411764725</v>
      </c>
      <c r="G173">
        <f t="shared" si="5"/>
        <v>0.78358466000000027</v>
      </c>
      <c r="H173">
        <f t="shared" si="6"/>
        <v>0.40812733999999984</v>
      </c>
      <c r="J173">
        <f t="shared" si="7"/>
        <v>0.40069767054313082</v>
      </c>
    </row>
    <row r="174" spans="1:10" x14ac:dyDescent="0.25">
      <c r="A174" s="11">
        <v>31.799999</v>
      </c>
      <c r="B174" s="11">
        <v>1.134433</v>
      </c>
      <c r="E174">
        <f t="shared" si="8"/>
        <v>0.61939653411764717</v>
      </c>
      <c r="G174">
        <f t="shared" si="5"/>
        <v>0.78277111000000021</v>
      </c>
      <c r="H174">
        <f t="shared" si="6"/>
        <v>0.35166188999999981</v>
      </c>
      <c r="J174">
        <f t="shared" si="7"/>
        <v>0.3442322205431308</v>
      </c>
    </row>
    <row r="175" spans="1:10" x14ac:dyDescent="0.25">
      <c r="A175" s="11">
        <v>31.831451000000001</v>
      </c>
      <c r="B175" s="11">
        <v>1.1173029999999999</v>
      </c>
      <c r="E175">
        <f t="shared" si="8"/>
        <v>0.60226653411764708</v>
      </c>
      <c r="G175">
        <f t="shared" si="5"/>
        <v>0.78400168000000026</v>
      </c>
      <c r="H175">
        <f t="shared" si="6"/>
        <v>0.33330131999999968</v>
      </c>
      <c r="J175">
        <f t="shared" si="7"/>
        <v>0.32587165054313066</v>
      </c>
    </row>
    <row r="176" spans="1:10" x14ac:dyDescent="0.25">
      <c r="A176" s="11">
        <v>32</v>
      </c>
      <c r="B176" s="11">
        <v>1.025501</v>
      </c>
      <c r="E176">
        <f t="shared" si="8"/>
        <v>0.51046453411764714</v>
      </c>
      <c r="G176">
        <f t="shared" si="5"/>
        <v>0.78549210000000036</v>
      </c>
      <c r="H176">
        <f t="shared" si="6"/>
        <v>0.24000889999999964</v>
      </c>
      <c r="J176">
        <f t="shared" si="7"/>
        <v>0.23257923054313062</v>
      </c>
    </row>
    <row r="177" spans="1:10" x14ac:dyDescent="0.25">
      <c r="A177" s="11">
        <v>32.200001</v>
      </c>
      <c r="B177" s="11">
        <v>0.87704599999999999</v>
      </c>
      <c r="E177">
        <f t="shared" si="8"/>
        <v>0.36200953411764714</v>
      </c>
      <c r="G177">
        <f t="shared" si="5"/>
        <v>0.78588166000000015</v>
      </c>
      <c r="H177">
        <f t="shared" si="6"/>
        <v>9.1164339999999844E-2</v>
      </c>
      <c r="J177">
        <f t="shared" si="7"/>
        <v>8.3734670543130815E-2</v>
      </c>
    </row>
    <row r="178" spans="1:10" x14ac:dyDescent="0.25">
      <c r="A178" s="11">
        <v>32.400002000000001</v>
      </c>
      <c r="B178" s="11">
        <v>0.70277800000000001</v>
      </c>
      <c r="E178">
        <f t="shared" si="8"/>
        <v>0.18774153411764716</v>
      </c>
      <c r="G178">
        <f t="shared" si="5"/>
        <v>0.78516606000000022</v>
      </c>
      <c r="H178">
        <f t="shared" si="6"/>
        <v>-8.2388060000000207E-2</v>
      </c>
      <c r="J178">
        <f t="shared" si="7"/>
        <v>8.9817729456869236E-2</v>
      </c>
    </row>
    <row r="179" spans="1:10" x14ac:dyDescent="0.25">
      <c r="A179" s="11">
        <v>32.599997999999999</v>
      </c>
      <c r="B179" s="11">
        <v>0.76159699999999997</v>
      </c>
      <c r="E179">
        <f t="shared" si="8"/>
        <v>0.24656053411764711</v>
      </c>
      <c r="G179">
        <f t="shared" si="5"/>
        <v>0.78311869999999995</v>
      </c>
      <c r="H179">
        <f t="shared" si="6"/>
        <v>-2.1521699999999977E-2</v>
      </c>
      <c r="J179">
        <f t="shared" si="7"/>
        <v>2.8951369456869002E-2</v>
      </c>
    </row>
    <row r="180" spans="1:10" x14ac:dyDescent="0.25">
      <c r="A180" s="11">
        <v>32.799999</v>
      </c>
      <c r="B180" s="11">
        <v>0.91666000000000003</v>
      </c>
      <c r="E180">
        <f t="shared" si="8"/>
        <v>0.40162353411764717</v>
      </c>
      <c r="G180">
        <f t="shared" si="5"/>
        <v>0.77977427999999993</v>
      </c>
      <c r="H180">
        <f t="shared" si="6"/>
        <v>0.1368857200000001</v>
      </c>
      <c r="J180">
        <f t="shared" si="7"/>
        <v>0.12945605054313108</v>
      </c>
    </row>
    <row r="181" spans="1:10" x14ac:dyDescent="0.25">
      <c r="A181" s="11">
        <v>33</v>
      </c>
      <c r="B181" s="11">
        <v>1.0611839999999999</v>
      </c>
      <c r="E181">
        <f t="shared" si="8"/>
        <v>0.54614753411764705</v>
      </c>
      <c r="G181">
        <f t="shared" ref="G181:G244" si="9">AVERAGE(B132:B231)</f>
        <v>0.77576213999999988</v>
      </c>
      <c r="H181">
        <f t="shared" ref="H181:H244" si="10">B181-G181</f>
        <v>0.28542186000000003</v>
      </c>
      <c r="J181">
        <f t="shared" si="7"/>
        <v>0.27799219054313101</v>
      </c>
    </row>
    <row r="182" spans="1:10" x14ac:dyDescent="0.25">
      <c r="A182" s="11">
        <v>33.200001</v>
      </c>
      <c r="B182" s="11">
        <v>1.1701490000000001</v>
      </c>
      <c r="E182">
        <f t="shared" si="8"/>
        <v>0.65511253411764725</v>
      </c>
      <c r="G182">
        <f t="shared" si="9"/>
        <v>0.77136842000000005</v>
      </c>
      <c r="H182">
        <f t="shared" si="10"/>
        <v>0.39878058000000005</v>
      </c>
      <c r="J182">
        <f t="shared" ref="J182:J245" si="11">ABS(H182-$I$53)</f>
        <v>0.39135091054313104</v>
      </c>
    </row>
    <row r="183" spans="1:10" x14ac:dyDescent="0.25">
      <c r="A183" s="11">
        <v>33.400002000000001</v>
      </c>
      <c r="B183" s="11">
        <v>1.2214449999999999</v>
      </c>
      <c r="E183">
        <f t="shared" si="8"/>
        <v>0.70640853411764704</v>
      </c>
      <c r="G183">
        <f t="shared" si="9"/>
        <v>0.76940019000000004</v>
      </c>
      <c r="H183">
        <f t="shared" si="10"/>
        <v>0.45204480999999985</v>
      </c>
      <c r="J183">
        <f t="shared" si="11"/>
        <v>0.44461514054313084</v>
      </c>
    </row>
    <row r="184" spans="1:10" x14ac:dyDescent="0.25">
      <c r="A184" s="11">
        <v>33.599997999999999</v>
      </c>
      <c r="B184" s="11">
        <v>1.2153179999999999</v>
      </c>
      <c r="E184">
        <f t="shared" si="8"/>
        <v>0.70028153411764704</v>
      </c>
      <c r="G184">
        <f t="shared" si="9"/>
        <v>0.76994243000000007</v>
      </c>
      <c r="H184">
        <f t="shared" si="10"/>
        <v>0.44537556999999983</v>
      </c>
      <c r="J184">
        <f t="shared" si="11"/>
        <v>0.43794590054313082</v>
      </c>
    </row>
    <row r="185" spans="1:10" x14ac:dyDescent="0.25">
      <c r="A185" s="11">
        <v>33.799999</v>
      </c>
      <c r="B185" s="11">
        <v>1.1710100000000001</v>
      </c>
      <c r="E185">
        <f t="shared" si="8"/>
        <v>0.65597353411764725</v>
      </c>
      <c r="G185">
        <f t="shared" si="9"/>
        <v>0.77200208999999986</v>
      </c>
      <c r="H185">
        <f t="shared" si="10"/>
        <v>0.39900791000000024</v>
      </c>
      <c r="J185">
        <f t="shared" si="11"/>
        <v>0.39157824054313123</v>
      </c>
    </row>
    <row r="186" spans="1:10" x14ac:dyDescent="0.25">
      <c r="A186" s="11">
        <v>34</v>
      </c>
      <c r="B186" s="11">
        <v>1.0702640000000001</v>
      </c>
      <c r="E186">
        <f t="shared" si="8"/>
        <v>0.55522753411764725</v>
      </c>
      <c r="G186">
        <f t="shared" si="9"/>
        <v>0.77529827999999967</v>
      </c>
      <c r="H186">
        <f t="shared" si="10"/>
        <v>0.29496572000000043</v>
      </c>
      <c r="J186">
        <f t="shared" si="11"/>
        <v>0.28753605054313142</v>
      </c>
    </row>
    <row r="187" spans="1:10" x14ac:dyDescent="0.25">
      <c r="A187" s="11">
        <v>34.200001</v>
      </c>
      <c r="B187" s="11">
        <v>0.92988000000000004</v>
      </c>
      <c r="E187">
        <f t="shared" si="8"/>
        <v>0.41484353411764718</v>
      </c>
      <c r="G187">
        <f t="shared" si="9"/>
        <v>0.77688898999999978</v>
      </c>
      <c r="H187">
        <f t="shared" si="10"/>
        <v>0.15299101000000026</v>
      </c>
      <c r="J187">
        <f t="shared" si="11"/>
        <v>0.14556134054313125</v>
      </c>
    </row>
    <row r="188" spans="1:10" x14ac:dyDescent="0.25">
      <c r="A188" s="11">
        <v>34.280025000000002</v>
      </c>
      <c r="B188" s="11">
        <v>0.85341599999999995</v>
      </c>
      <c r="E188">
        <f t="shared" si="8"/>
        <v>0.3383795341176471</v>
      </c>
      <c r="G188">
        <f t="shared" si="9"/>
        <v>0.77630129999999964</v>
      </c>
      <c r="H188">
        <f t="shared" si="10"/>
        <v>7.7114700000000314E-2</v>
      </c>
      <c r="J188">
        <f t="shared" si="11"/>
        <v>6.9685030543131285E-2</v>
      </c>
    </row>
    <row r="189" spans="1:10" x14ac:dyDescent="0.25">
      <c r="A189" s="11">
        <v>34.400002000000001</v>
      </c>
      <c r="B189" s="11">
        <v>0.73877800000000005</v>
      </c>
      <c r="E189">
        <f t="shared" si="8"/>
        <v>0.22374153411764719</v>
      </c>
      <c r="G189">
        <f t="shared" si="9"/>
        <v>0.7734134499999995</v>
      </c>
      <c r="H189">
        <f t="shared" si="10"/>
        <v>-3.4635449999999457E-2</v>
      </c>
      <c r="J189">
        <f t="shared" si="11"/>
        <v>4.2065119456868486E-2</v>
      </c>
    </row>
    <row r="190" spans="1:10" x14ac:dyDescent="0.25">
      <c r="A190" s="11">
        <v>34.599997999999999</v>
      </c>
      <c r="B190" s="11">
        <v>0.537605</v>
      </c>
      <c r="E190">
        <f t="shared" si="8"/>
        <v>2.2568534117647143E-2</v>
      </c>
      <c r="G190">
        <f t="shared" si="9"/>
        <v>0.76864369999999937</v>
      </c>
      <c r="H190">
        <f t="shared" si="10"/>
        <v>-0.23103869999999938</v>
      </c>
      <c r="J190">
        <f t="shared" si="11"/>
        <v>0.23846836945686839</v>
      </c>
    </row>
    <row r="191" spans="1:10" x14ac:dyDescent="0.25">
      <c r="A191" s="11">
        <v>34.799999</v>
      </c>
      <c r="B191" s="11">
        <v>0.57535199999999997</v>
      </c>
      <c r="E191">
        <f t="shared" si="8"/>
        <v>6.0315534117647118E-2</v>
      </c>
      <c r="G191">
        <f t="shared" si="9"/>
        <v>0.76331178999999949</v>
      </c>
      <c r="H191">
        <f t="shared" si="10"/>
        <v>-0.18795978999999952</v>
      </c>
      <c r="J191">
        <f t="shared" si="11"/>
        <v>0.19538945945686853</v>
      </c>
    </row>
    <row r="192" spans="1:10" x14ac:dyDescent="0.25">
      <c r="A192" s="11">
        <v>35</v>
      </c>
      <c r="B192" s="11">
        <v>0.66261400000000004</v>
      </c>
      <c r="E192">
        <f t="shared" si="8"/>
        <v>0.14757753411764718</v>
      </c>
      <c r="G192">
        <f t="shared" si="9"/>
        <v>0.75735249999999921</v>
      </c>
      <c r="H192">
        <f t="shared" si="10"/>
        <v>-9.4738499999999171E-2</v>
      </c>
      <c r="J192">
        <f t="shared" si="11"/>
        <v>0.1021681694568682</v>
      </c>
    </row>
    <row r="193" spans="1:10" x14ac:dyDescent="0.25">
      <c r="A193" s="11">
        <v>35.200001</v>
      </c>
      <c r="B193" s="11">
        <v>0.72473500000000002</v>
      </c>
      <c r="E193">
        <f t="shared" si="8"/>
        <v>0.20969853411764716</v>
      </c>
      <c r="G193">
        <f t="shared" si="9"/>
        <v>0.7533146499999992</v>
      </c>
      <c r="H193">
        <f t="shared" si="10"/>
        <v>-2.8579649999999179E-2</v>
      </c>
      <c r="J193">
        <f t="shared" si="11"/>
        <v>3.6009319456868208E-2</v>
      </c>
    </row>
    <row r="194" spans="1:10" x14ac:dyDescent="0.25">
      <c r="A194" s="11">
        <v>35.400002000000001</v>
      </c>
      <c r="B194" s="11">
        <v>0.77068800000000004</v>
      </c>
      <c r="E194">
        <f t="shared" si="8"/>
        <v>0.25565153411764718</v>
      </c>
      <c r="G194">
        <f t="shared" si="9"/>
        <v>0.75200645999999916</v>
      </c>
      <c r="H194">
        <f t="shared" si="10"/>
        <v>1.8681540000000885E-2</v>
      </c>
      <c r="J194">
        <f t="shared" si="11"/>
        <v>1.125187054313186E-2</v>
      </c>
    </row>
    <row r="195" spans="1:10" x14ac:dyDescent="0.25">
      <c r="A195" s="11">
        <v>35.599997999999999</v>
      </c>
      <c r="B195" s="11">
        <v>0.78723399999999999</v>
      </c>
      <c r="E195">
        <f t="shared" si="8"/>
        <v>0.27219753411764713</v>
      </c>
      <c r="G195">
        <f t="shared" si="9"/>
        <v>0.75358415999999939</v>
      </c>
      <c r="H195">
        <f t="shared" si="10"/>
        <v>3.3649840000000597E-2</v>
      </c>
      <c r="J195">
        <f t="shared" si="11"/>
        <v>2.6220170543131572E-2</v>
      </c>
    </row>
    <row r="196" spans="1:10" x14ac:dyDescent="0.25">
      <c r="A196" s="11">
        <v>35.799999</v>
      </c>
      <c r="B196" s="11">
        <v>0.736792</v>
      </c>
      <c r="E196">
        <f t="shared" si="8"/>
        <v>0.22175553411764715</v>
      </c>
      <c r="G196">
        <f t="shared" si="9"/>
        <v>0.75769415999999912</v>
      </c>
      <c r="H196">
        <f t="shared" si="10"/>
        <v>-2.0902159999999115E-2</v>
      </c>
      <c r="J196">
        <f t="shared" si="11"/>
        <v>2.833182945686814E-2</v>
      </c>
    </row>
    <row r="197" spans="1:10" x14ac:dyDescent="0.25">
      <c r="A197" s="11">
        <v>36</v>
      </c>
      <c r="B197" s="11">
        <v>0.651478</v>
      </c>
      <c r="E197">
        <f t="shared" ref="E197:E260" si="12">ABS(B197-$D$4)</f>
        <v>0.13644153411764715</v>
      </c>
      <c r="G197">
        <f t="shared" si="9"/>
        <v>0.76207467999999945</v>
      </c>
      <c r="H197">
        <f t="shared" si="10"/>
        <v>-0.11059667999999945</v>
      </c>
      <c r="J197">
        <f t="shared" si="11"/>
        <v>0.11802634945686848</v>
      </c>
    </row>
    <row r="198" spans="1:10" x14ac:dyDescent="0.25">
      <c r="A198" s="11">
        <v>36.200001</v>
      </c>
      <c r="B198" s="11">
        <v>0.53567799999999999</v>
      </c>
      <c r="E198">
        <f t="shared" si="12"/>
        <v>2.0641534117647131E-2</v>
      </c>
      <c r="G198">
        <f t="shared" si="9"/>
        <v>0.76569153999999939</v>
      </c>
      <c r="H198">
        <f t="shared" si="10"/>
        <v>-0.23001353999999941</v>
      </c>
      <c r="J198">
        <f t="shared" si="11"/>
        <v>0.23744320945686842</v>
      </c>
    </row>
    <row r="199" spans="1:10" x14ac:dyDescent="0.25">
      <c r="A199" s="11">
        <v>36.400002000000001</v>
      </c>
      <c r="B199" s="11">
        <v>0.46583200000000002</v>
      </c>
      <c r="E199">
        <f t="shared" si="12"/>
        <v>4.9204465882352832E-2</v>
      </c>
      <c r="G199">
        <f t="shared" si="9"/>
        <v>0.76862574999999922</v>
      </c>
      <c r="H199">
        <f t="shared" si="10"/>
        <v>-0.3027937499999992</v>
      </c>
      <c r="J199">
        <f t="shared" si="11"/>
        <v>0.31022341945686821</v>
      </c>
    </row>
    <row r="200" spans="1:10" x14ac:dyDescent="0.25">
      <c r="A200" s="11">
        <v>36.599997999999999</v>
      </c>
      <c r="B200" s="11">
        <v>0.61847200000000002</v>
      </c>
      <c r="E200">
        <f t="shared" si="12"/>
        <v>0.10343553411764717</v>
      </c>
      <c r="G200">
        <f t="shared" si="9"/>
        <v>0.76978018999999931</v>
      </c>
      <c r="H200">
        <f t="shared" si="10"/>
        <v>-0.15130818999999929</v>
      </c>
      <c r="J200">
        <f t="shared" si="11"/>
        <v>0.1587378594568683</v>
      </c>
    </row>
    <row r="201" spans="1:10" x14ac:dyDescent="0.25">
      <c r="A201" s="11">
        <v>36.7286</v>
      </c>
      <c r="B201" s="11">
        <v>0.71368600000000004</v>
      </c>
      <c r="E201">
        <f t="shared" si="12"/>
        <v>0.19864953411764719</v>
      </c>
      <c r="G201">
        <f t="shared" si="9"/>
        <v>0.7685528299999993</v>
      </c>
      <c r="H201">
        <f t="shared" si="10"/>
        <v>-5.4866829999999256E-2</v>
      </c>
      <c r="J201">
        <f t="shared" si="11"/>
        <v>6.2296499456868284E-2</v>
      </c>
    </row>
    <row r="202" spans="1:10" x14ac:dyDescent="0.25">
      <c r="A202" s="11">
        <v>36.799999</v>
      </c>
      <c r="B202" s="11">
        <v>0.76655300000000004</v>
      </c>
      <c r="E202">
        <f t="shared" si="12"/>
        <v>0.25151653411764718</v>
      </c>
      <c r="G202">
        <f t="shared" si="9"/>
        <v>0.76495185999999937</v>
      </c>
      <c r="H202">
        <f t="shared" si="10"/>
        <v>1.601140000000667E-3</v>
      </c>
      <c r="J202">
        <f t="shared" si="11"/>
        <v>5.8285294568683581E-3</v>
      </c>
    </row>
    <row r="203" spans="1:10" x14ac:dyDescent="0.25">
      <c r="A203" s="11">
        <v>37</v>
      </c>
      <c r="B203" s="11">
        <v>0.88017400000000001</v>
      </c>
      <c r="E203">
        <f t="shared" si="12"/>
        <v>0.36513753411764716</v>
      </c>
      <c r="G203">
        <f t="shared" si="9"/>
        <v>0.75879879999999944</v>
      </c>
      <c r="H203">
        <f t="shared" si="10"/>
        <v>0.12137520000000057</v>
      </c>
      <c r="J203">
        <f t="shared" si="11"/>
        <v>0.11394553054313154</v>
      </c>
    </row>
    <row r="204" spans="1:10" x14ac:dyDescent="0.25">
      <c r="A204" s="11">
        <v>37.200001</v>
      </c>
      <c r="B204" s="11">
        <v>0.97221800000000003</v>
      </c>
      <c r="E204">
        <f t="shared" si="12"/>
        <v>0.45718153411764717</v>
      </c>
      <c r="G204">
        <f t="shared" si="9"/>
        <v>0.7521790899999995</v>
      </c>
      <c r="H204">
        <f t="shared" si="10"/>
        <v>0.22003891000000053</v>
      </c>
      <c r="J204">
        <f t="shared" si="11"/>
        <v>0.21260924054313152</v>
      </c>
    </row>
    <row r="205" spans="1:10" x14ac:dyDescent="0.25">
      <c r="A205" s="11">
        <v>37.400002000000001</v>
      </c>
      <c r="B205" s="11">
        <v>1.0157020000000001</v>
      </c>
      <c r="E205">
        <f t="shared" si="12"/>
        <v>0.50066553411764725</v>
      </c>
      <c r="G205">
        <f t="shared" si="9"/>
        <v>0.74559221999999936</v>
      </c>
      <c r="H205">
        <f t="shared" si="10"/>
        <v>0.27010978000000074</v>
      </c>
      <c r="J205">
        <f t="shared" si="11"/>
        <v>0.26268011054313173</v>
      </c>
    </row>
    <row r="206" spans="1:10" x14ac:dyDescent="0.25">
      <c r="A206" s="11">
        <v>37.599997999999999</v>
      </c>
      <c r="B206" s="11">
        <v>1.0035959999999999</v>
      </c>
      <c r="E206">
        <f t="shared" si="12"/>
        <v>0.48855953411764708</v>
      </c>
      <c r="G206">
        <f t="shared" si="9"/>
        <v>0.74050158999999949</v>
      </c>
      <c r="H206">
        <f t="shared" si="10"/>
        <v>0.26309441000000044</v>
      </c>
      <c r="J206">
        <f t="shared" si="11"/>
        <v>0.25566474054313143</v>
      </c>
    </row>
    <row r="207" spans="1:10" x14ac:dyDescent="0.25">
      <c r="A207" s="11">
        <v>37.799999</v>
      </c>
      <c r="B207" s="11">
        <v>0.90589900000000001</v>
      </c>
      <c r="E207">
        <f t="shared" si="12"/>
        <v>0.39086253411764715</v>
      </c>
      <c r="G207">
        <f t="shared" si="9"/>
        <v>0.73573304999999944</v>
      </c>
      <c r="H207">
        <f t="shared" si="10"/>
        <v>0.17016595000000057</v>
      </c>
      <c r="J207">
        <f t="shared" si="11"/>
        <v>0.16273628054313155</v>
      </c>
    </row>
    <row r="208" spans="1:10" x14ac:dyDescent="0.25">
      <c r="A208" s="11">
        <v>38</v>
      </c>
      <c r="B208" s="11">
        <v>0.78739199999999998</v>
      </c>
      <c r="E208">
        <f t="shared" si="12"/>
        <v>0.27235553411764712</v>
      </c>
      <c r="G208">
        <f t="shared" si="9"/>
        <v>0.72959261999999958</v>
      </c>
      <c r="H208">
        <f t="shared" si="10"/>
        <v>5.77993800000004E-2</v>
      </c>
      <c r="J208">
        <f t="shared" si="11"/>
        <v>5.0369710543131371E-2</v>
      </c>
    </row>
    <row r="209" spans="1:10" x14ac:dyDescent="0.25">
      <c r="A209" s="11">
        <v>38.200001</v>
      </c>
      <c r="B209" s="11">
        <v>0.63897599999999999</v>
      </c>
      <c r="E209">
        <f t="shared" si="12"/>
        <v>0.12393953411764713</v>
      </c>
      <c r="G209">
        <f t="shared" si="9"/>
        <v>0.72164277999999971</v>
      </c>
      <c r="H209">
        <f t="shared" si="10"/>
        <v>-8.2666779999999718E-2</v>
      </c>
      <c r="J209">
        <f t="shared" si="11"/>
        <v>9.0096449456868746E-2</v>
      </c>
    </row>
    <row r="210" spans="1:10" x14ac:dyDescent="0.25">
      <c r="A210" s="11">
        <v>38.400002000000001</v>
      </c>
      <c r="B210" s="11">
        <v>0.51734199999999997</v>
      </c>
      <c r="E210">
        <f t="shared" si="12"/>
        <v>2.3055341176471122E-3</v>
      </c>
      <c r="G210">
        <f t="shared" si="9"/>
        <v>0.71238807999999976</v>
      </c>
      <c r="H210">
        <f t="shared" si="10"/>
        <v>-0.19504607999999979</v>
      </c>
      <c r="J210">
        <f t="shared" si="11"/>
        <v>0.2024757494568688</v>
      </c>
    </row>
    <row r="211" spans="1:10" x14ac:dyDescent="0.25">
      <c r="A211" s="11">
        <v>38.599997999999999</v>
      </c>
      <c r="B211" s="11">
        <v>0.59915099999999999</v>
      </c>
      <c r="E211">
        <f t="shared" si="12"/>
        <v>8.4114534117647133E-2</v>
      </c>
      <c r="G211">
        <f t="shared" si="9"/>
        <v>0.7018955699999998</v>
      </c>
      <c r="H211">
        <f t="shared" si="10"/>
        <v>-0.10274456999999981</v>
      </c>
      <c r="J211">
        <f t="shared" si="11"/>
        <v>0.11017423945686884</v>
      </c>
    </row>
    <row r="212" spans="1:10" x14ac:dyDescent="0.25">
      <c r="A212" s="11">
        <v>38.799999</v>
      </c>
      <c r="B212" s="11">
        <v>0.775536</v>
      </c>
      <c r="E212">
        <f t="shared" si="12"/>
        <v>0.26049953411764715</v>
      </c>
      <c r="G212">
        <f t="shared" si="9"/>
        <v>0.69003350999999979</v>
      </c>
      <c r="H212">
        <f t="shared" si="10"/>
        <v>8.5502490000000209E-2</v>
      </c>
      <c r="J212">
        <f t="shared" si="11"/>
        <v>7.807282054313118E-2</v>
      </c>
    </row>
    <row r="213" spans="1:10" x14ac:dyDescent="0.25">
      <c r="A213" s="11">
        <v>39</v>
      </c>
      <c r="B213" s="11">
        <v>0.98546500000000004</v>
      </c>
      <c r="E213">
        <f t="shared" si="12"/>
        <v>0.47042853411764718</v>
      </c>
      <c r="G213">
        <f t="shared" si="9"/>
        <v>0.67673973999999992</v>
      </c>
      <c r="H213">
        <f t="shared" si="10"/>
        <v>0.30872526000000011</v>
      </c>
      <c r="J213">
        <f t="shared" si="11"/>
        <v>0.3012955905431311</v>
      </c>
    </row>
    <row r="214" spans="1:10" x14ac:dyDescent="0.25">
      <c r="A214" s="11">
        <v>39.177169999999997</v>
      </c>
      <c r="B214" s="11">
        <v>1.094964</v>
      </c>
      <c r="E214">
        <f t="shared" si="12"/>
        <v>0.57992753411764719</v>
      </c>
      <c r="G214">
        <f t="shared" si="9"/>
        <v>0.6630976999999999</v>
      </c>
      <c r="H214">
        <f t="shared" si="10"/>
        <v>0.43186630000000015</v>
      </c>
      <c r="J214">
        <f t="shared" si="11"/>
        <v>0.42443663054313113</v>
      </c>
    </row>
    <row r="215" spans="1:10" x14ac:dyDescent="0.25">
      <c r="A215" s="11">
        <v>39.200001</v>
      </c>
      <c r="B215" s="11">
        <v>1.1090739999999999</v>
      </c>
      <c r="E215">
        <f t="shared" si="12"/>
        <v>0.59403753411764704</v>
      </c>
      <c r="G215">
        <f t="shared" si="9"/>
        <v>0.65133531999999983</v>
      </c>
      <c r="H215">
        <f t="shared" si="10"/>
        <v>0.45773868000000006</v>
      </c>
      <c r="J215">
        <f t="shared" si="11"/>
        <v>0.45030901054313105</v>
      </c>
    </row>
    <row r="216" spans="1:10" x14ac:dyDescent="0.25">
      <c r="A216" s="11">
        <v>39.400002000000001</v>
      </c>
      <c r="B216" s="11">
        <v>1.186544</v>
      </c>
      <c r="E216">
        <f t="shared" si="12"/>
        <v>0.67150753411764719</v>
      </c>
      <c r="G216">
        <f t="shared" si="9"/>
        <v>0.64202574999999984</v>
      </c>
      <c r="H216">
        <f t="shared" si="10"/>
        <v>0.5445182500000002</v>
      </c>
      <c r="J216">
        <f t="shared" si="11"/>
        <v>0.53708858054313113</v>
      </c>
    </row>
    <row r="217" spans="1:10" x14ac:dyDescent="0.25">
      <c r="A217" s="11">
        <v>39.599997999999999</v>
      </c>
      <c r="B217" s="11">
        <v>1.2090829999999999</v>
      </c>
      <c r="E217">
        <f t="shared" si="12"/>
        <v>0.69404653411764705</v>
      </c>
      <c r="G217">
        <f t="shared" si="9"/>
        <v>0.63440418999999981</v>
      </c>
      <c r="H217">
        <f t="shared" si="10"/>
        <v>0.5746788100000001</v>
      </c>
      <c r="J217">
        <f t="shared" si="11"/>
        <v>0.56724914054313103</v>
      </c>
    </row>
    <row r="218" spans="1:10" x14ac:dyDescent="0.25">
      <c r="A218" s="11">
        <v>39.799999</v>
      </c>
      <c r="B218" s="11">
        <v>1.1723749999999999</v>
      </c>
      <c r="E218">
        <f t="shared" si="12"/>
        <v>0.65733853411764709</v>
      </c>
      <c r="G218">
        <f t="shared" si="9"/>
        <v>0.62612313000000008</v>
      </c>
      <c r="H218">
        <f t="shared" si="10"/>
        <v>0.54625186999999986</v>
      </c>
      <c r="J218">
        <f t="shared" si="11"/>
        <v>0.53882220054313079</v>
      </c>
    </row>
    <row r="219" spans="1:10" x14ac:dyDescent="0.25">
      <c r="A219" s="11">
        <v>40</v>
      </c>
      <c r="B219" s="11">
        <v>1.103181</v>
      </c>
      <c r="E219">
        <f t="shared" si="12"/>
        <v>0.58814453411764711</v>
      </c>
      <c r="G219">
        <f t="shared" si="9"/>
        <v>0.61739087000000015</v>
      </c>
      <c r="H219">
        <f t="shared" si="10"/>
        <v>0.48579012999999982</v>
      </c>
      <c r="J219">
        <f t="shared" si="11"/>
        <v>0.47836046054313081</v>
      </c>
    </row>
    <row r="220" spans="1:10" x14ac:dyDescent="0.25">
      <c r="A220" s="11">
        <v>40.200001</v>
      </c>
      <c r="B220" s="11">
        <v>0.95408800000000005</v>
      </c>
      <c r="E220">
        <f t="shared" si="12"/>
        <v>0.43905153411764719</v>
      </c>
      <c r="G220">
        <f t="shared" si="9"/>
        <v>0.60761762000000008</v>
      </c>
      <c r="H220">
        <f t="shared" si="10"/>
        <v>0.34647037999999997</v>
      </c>
      <c r="J220">
        <f t="shared" si="11"/>
        <v>0.33904071054313095</v>
      </c>
    </row>
    <row r="221" spans="1:10" x14ac:dyDescent="0.25">
      <c r="A221" s="11">
        <v>40.400002000000001</v>
      </c>
      <c r="B221" s="11">
        <v>0.72982899999999995</v>
      </c>
      <c r="E221">
        <f t="shared" si="12"/>
        <v>0.21479253411764709</v>
      </c>
      <c r="G221">
        <f t="shared" si="9"/>
        <v>0.59653439000000008</v>
      </c>
      <c r="H221">
        <f t="shared" si="10"/>
        <v>0.13329460999999987</v>
      </c>
      <c r="J221">
        <f t="shared" si="11"/>
        <v>0.12586494054313085</v>
      </c>
    </row>
    <row r="222" spans="1:10" x14ac:dyDescent="0.25">
      <c r="A222" s="11">
        <v>40.599997999999999</v>
      </c>
      <c r="B222" s="11">
        <v>0.45607700000000001</v>
      </c>
      <c r="E222">
        <f t="shared" si="12"/>
        <v>5.8959465882352846E-2</v>
      </c>
      <c r="G222">
        <f t="shared" si="9"/>
        <v>0.58477687000000012</v>
      </c>
      <c r="H222">
        <f t="shared" si="10"/>
        <v>-0.12869987000000011</v>
      </c>
      <c r="J222">
        <f t="shared" si="11"/>
        <v>0.13612953945686912</v>
      </c>
    </row>
    <row r="223" spans="1:10" x14ac:dyDescent="0.25">
      <c r="A223" s="11">
        <v>40.799999</v>
      </c>
      <c r="B223" s="11">
        <v>0.36015200000000003</v>
      </c>
      <c r="E223">
        <f t="shared" si="12"/>
        <v>0.15488446588235283</v>
      </c>
      <c r="G223">
        <f t="shared" si="9"/>
        <v>0.57291291000000011</v>
      </c>
      <c r="H223">
        <f t="shared" si="10"/>
        <v>-0.21276091000000008</v>
      </c>
      <c r="J223">
        <f t="shared" si="11"/>
        <v>0.2201905794568691</v>
      </c>
    </row>
    <row r="224" spans="1:10" x14ac:dyDescent="0.25">
      <c r="A224" s="11">
        <v>41</v>
      </c>
      <c r="B224" s="11">
        <v>0.43005599999999999</v>
      </c>
      <c r="E224">
        <f t="shared" si="12"/>
        <v>8.4980465882352862E-2</v>
      </c>
      <c r="G224">
        <f t="shared" si="9"/>
        <v>0.56110096000000009</v>
      </c>
      <c r="H224">
        <f t="shared" si="10"/>
        <v>-0.1310449600000001</v>
      </c>
      <c r="J224">
        <f t="shared" si="11"/>
        <v>0.13847462945686911</v>
      </c>
    </row>
    <row r="225" spans="1:10" x14ac:dyDescent="0.25">
      <c r="A225" s="11">
        <v>41.200001</v>
      </c>
      <c r="B225" s="11">
        <v>0.48453200000000002</v>
      </c>
      <c r="E225">
        <f t="shared" si="12"/>
        <v>3.0504465882352838E-2</v>
      </c>
      <c r="G225">
        <f t="shared" si="9"/>
        <v>0.55105317000000009</v>
      </c>
      <c r="H225">
        <f t="shared" si="10"/>
        <v>-6.6521170000000074E-2</v>
      </c>
      <c r="J225">
        <f t="shared" si="11"/>
        <v>7.3950839456869102E-2</v>
      </c>
    </row>
    <row r="226" spans="1:10" x14ac:dyDescent="0.25">
      <c r="A226" s="11">
        <v>41.400002000000001</v>
      </c>
      <c r="B226" s="11">
        <v>0.50825600000000004</v>
      </c>
      <c r="E226">
        <f t="shared" si="12"/>
        <v>6.7804658823528152E-3</v>
      </c>
      <c r="G226">
        <f t="shared" si="9"/>
        <v>0.54391062000000012</v>
      </c>
      <c r="H226">
        <f t="shared" si="10"/>
        <v>-3.5654620000000081E-2</v>
      </c>
      <c r="J226">
        <f t="shared" si="11"/>
        <v>4.308428945686911E-2</v>
      </c>
    </row>
    <row r="227" spans="1:10" x14ac:dyDescent="0.25">
      <c r="A227" s="11">
        <v>41.599997999999999</v>
      </c>
      <c r="B227" s="11">
        <v>0.50533300000000003</v>
      </c>
      <c r="E227">
        <f t="shared" si="12"/>
        <v>9.7034658823528241E-3</v>
      </c>
      <c r="G227">
        <f t="shared" si="9"/>
        <v>0.53995512000000012</v>
      </c>
      <c r="H227">
        <f t="shared" si="10"/>
        <v>-3.4622120000000089E-2</v>
      </c>
      <c r="J227">
        <f t="shared" si="11"/>
        <v>4.2051789456869118E-2</v>
      </c>
    </row>
    <row r="228" spans="1:10" x14ac:dyDescent="0.25">
      <c r="A228" s="11">
        <v>41.625743999999997</v>
      </c>
      <c r="B228" s="11">
        <v>0.49834800000000001</v>
      </c>
      <c r="E228">
        <f t="shared" si="12"/>
        <v>1.6688465882352843E-2</v>
      </c>
      <c r="G228">
        <f t="shared" si="9"/>
        <v>0.5390680000000001</v>
      </c>
      <c r="H228">
        <f t="shared" si="10"/>
        <v>-4.0720000000000089E-2</v>
      </c>
      <c r="J228">
        <f t="shared" si="11"/>
        <v>4.8149669456869118E-2</v>
      </c>
    </row>
    <row r="229" spans="1:10" x14ac:dyDescent="0.25">
      <c r="A229" s="11">
        <v>41.799999</v>
      </c>
      <c r="B229" s="11">
        <v>0.451067</v>
      </c>
      <c r="E229">
        <f t="shared" si="12"/>
        <v>6.3969465882352861E-2</v>
      </c>
      <c r="G229">
        <f t="shared" si="9"/>
        <v>0.53805474000000009</v>
      </c>
      <c r="H229">
        <f t="shared" si="10"/>
        <v>-8.6987740000000091E-2</v>
      </c>
      <c r="J229">
        <f t="shared" si="11"/>
        <v>9.441740945686912E-2</v>
      </c>
    </row>
    <row r="230" spans="1:10" x14ac:dyDescent="0.25">
      <c r="A230" s="11">
        <v>42</v>
      </c>
      <c r="B230" s="11">
        <v>0.35408899999999999</v>
      </c>
      <c r="E230">
        <f t="shared" si="12"/>
        <v>0.16094746588235287</v>
      </c>
      <c r="G230">
        <f t="shared" si="9"/>
        <v>0.53545646000000013</v>
      </c>
      <c r="H230">
        <f t="shared" si="10"/>
        <v>-0.18136746000000015</v>
      </c>
      <c r="J230">
        <f t="shared" si="11"/>
        <v>0.18879712945686916</v>
      </c>
    </row>
    <row r="231" spans="1:10" x14ac:dyDescent="0.25">
      <c r="A231" s="11">
        <v>42.200001</v>
      </c>
      <c r="B231" s="11">
        <v>0.23149800000000001</v>
      </c>
      <c r="E231">
        <f t="shared" si="12"/>
        <v>0.28353846588235287</v>
      </c>
      <c r="G231">
        <f t="shared" si="9"/>
        <v>0.53136977000000019</v>
      </c>
      <c r="H231">
        <f t="shared" si="10"/>
        <v>-0.2998717700000002</v>
      </c>
      <c r="J231">
        <f t="shared" si="11"/>
        <v>0.30730143945686922</v>
      </c>
    </row>
    <row r="232" spans="1:10" x14ac:dyDescent="0.25">
      <c r="A232" s="11">
        <v>42.400002000000001</v>
      </c>
      <c r="B232" s="11">
        <v>0.116702</v>
      </c>
      <c r="E232">
        <f t="shared" si="12"/>
        <v>0.39833446588235288</v>
      </c>
      <c r="G232">
        <f t="shared" si="9"/>
        <v>0.52580564000000019</v>
      </c>
      <c r="H232">
        <f t="shared" si="10"/>
        <v>-0.40910364000000021</v>
      </c>
      <c r="J232">
        <f t="shared" si="11"/>
        <v>0.41653330945686923</v>
      </c>
    </row>
    <row r="233" spans="1:10" x14ac:dyDescent="0.25">
      <c r="A233" s="11">
        <v>42.599997999999999</v>
      </c>
      <c r="B233" s="11">
        <v>0.270648</v>
      </c>
      <c r="E233">
        <f t="shared" si="12"/>
        <v>0.24438846588235286</v>
      </c>
      <c r="G233">
        <f t="shared" si="9"/>
        <v>0.51911464000000018</v>
      </c>
      <c r="H233">
        <f t="shared" si="10"/>
        <v>-0.24846664000000018</v>
      </c>
      <c r="J233">
        <f t="shared" si="11"/>
        <v>0.2558963094568692</v>
      </c>
    </row>
    <row r="234" spans="1:10" x14ac:dyDescent="0.25">
      <c r="A234" s="11">
        <v>42.799999</v>
      </c>
      <c r="B234" s="11">
        <v>0.43415500000000001</v>
      </c>
      <c r="E234">
        <f t="shared" si="12"/>
        <v>8.0881465882352843E-2</v>
      </c>
      <c r="G234">
        <f t="shared" si="9"/>
        <v>0.51178008000000019</v>
      </c>
      <c r="H234">
        <f t="shared" si="10"/>
        <v>-7.7625080000000179E-2</v>
      </c>
      <c r="J234">
        <f t="shared" si="11"/>
        <v>8.5054749456869208E-2</v>
      </c>
    </row>
    <row r="235" spans="1:10" x14ac:dyDescent="0.25">
      <c r="A235" s="11">
        <v>43</v>
      </c>
      <c r="B235" s="11">
        <v>0.56055999999999995</v>
      </c>
      <c r="E235">
        <f t="shared" si="12"/>
        <v>4.5523534117647091E-2</v>
      </c>
      <c r="G235">
        <f t="shared" si="9"/>
        <v>0.50407726000000019</v>
      </c>
      <c r="H235">
        <f t="shared" si="10"/>
        <v>5.6482739999999754E-2</v>
      </c>
      <c r="J235">
        <f t="shared" si="11"/>
        <v>4.9053070543130725E-2</v>
      </c>
    </row>
    <row r="236" spans="1:10" x14ac:dyDescent="0.25">
      <c r="A236" s="11">
        <v>43.200001</v>
      </c>
      <c r="B236" s="11">
        <v>0.65044299999999999</v>
      </c>
      <c r="E236">
        <f t="shared" si="12"/>
        <v>0.13540653411764714</v>
      </c>
      <c r="G236">
        <f t="shared" si="9"/>
        <v>0.49770813000000014</v>
      </c>
      <c r="H236">
        <f t="shared" si="10"/>
        <v>0.15273486999999986</v>
      </c>
      <c r="J236">
        <f t="shared" si="11"/>
        <v>0.14530520054313084</v>
      </c>
    </row>
    <row r="237" spans="1:10" x14ac:dyDescent="0.25">
      <c r="A237" s="11">
        <v>43.400002000000001</v>
      </c>
      <c r="B237" s="11">
        <v>0.65164800000000001</v>
      </c>
      <c r="E237">
        <f t="shared" si="12"/>
        <v>0.13661153411764715</v>
      </c>
      <c r="G237">
        <f t="shared" si="9"/>
        <v>0.49457939000000012</v>
      </c>
      <c r="H237">
        <f t="shared" si="10"/>
        <v>0.15706860999999989</v>
      </c>
      <c r="J237">
        <f t="shared" si="11"/>
        <v>0.14963894054313087</v>
      </c>
    </row>
    <row r="238" spans="1:10" x14ac:dyDescent="0.25">
      <c r="A238" s="11">
        <v>43.599997999999999</v>
      </c>
      <c r="B238" s="11">
        <v>0.60003399999999996</v>
      </c>
      <c r="E238">
        <f t="shared" si="12"/>
        <v>8.49975341176471E-2</v>
      </c>
      <c r="G238">
        <f t="shared" si="9"/>
        <v>0.49376654000000009</v>
      </c>
      <c r="H238">
        <f t="shared" si="10"/>
        <v>0.10626745999999987</v>
      </c>
      <c r="J238">
        <f t="shared" si="11"/>
        <v>9.8837790543130841E-2</v>
      </c>
    </row>
    <row r="239" spans="1:10" x14ac:dyDescent="0.25">
      <c r="A239" s="11">
        <v>43.799999</v>
      </c>
      <c r="B239" s="11">
        <v>0.50458400000000003</v>
      </c>
      <c r="E239">
        <f t="shared" si="12"/>
        <v>1.0452465882352824E-2</v>
      </c>
      <c r="G239">
        <f t="shared" si="9"/>
        <v>0.49537666000000008</v>
      </c>
      <c r="H239">
        <f t="shared" si="10"/>
        <v>9.2073399999999528E-3</v>
      </c>
      <c r="J239">
        <f t="shared" si="11"/>
        <v>1.7776705431309277E-3</v>
      </c>
    </row>
    <row r="240" spans="1:10" x14ac:dyDescent="0.25">
      <c r="A240" s="11">
        <v>44</v>
      </c>
      <c r="B240" s="11">
        <v>0.38828600000000002</v>
      </c>
      <c r="E240">
        <f t="shared" si="12"/>
        <v>0.12675046588235284</v>
      </c>
      <c r="G240">
        <f t="shared" si="9"/>
        <v>0.49969797000000005</v>
      </c>
      <c r="H240">
        <f t="shared" si="10"/>
        <v>-0.11141197000000003</v>
      </c>
      <c r="J240">
        <f t="shared" si="11"/>
        <v>0.11884163945686906</v>
      </c>
    </row>
    <row r="241" spans="1:10" x14ac:dyDescent="0.25">
      <c r="A241" s="11">
        <v>44.074317999999998</v>
      </c>
      <c r="B241" s="11">
        <v>0.33993200000000001</v>
      </c>
      <c r="E241">
        <f t="shared" si="12"/>
        <v>0.17510446588235284</v>
      </c>
      <c r="G241">
        <f t="shared" si="9"/>
        <v>0.50383263000000011</v>
      </c>
      <c r="H241">
        <f t="shared" si="10"/>
        <v>-0.1639006300000001</v>
      </c>
      <c r="J241">
        <f t="shared" si="11"/>
        <v>0.17133029945686912</v>
      </c>
    </row>
    <row r="242" spans="1:10" x14ac:dyDescent="0.25">
      <c r="A242" s="11">
        <v>44.200001</v>
      </c>
      <c r="B242" s="11">
        <v>0.25815700000000003</v>
      </c>
      <c r="E242">
        <f t="shared" si="12"/>
        <v>0.25687946588235283</v>
      </c>
      <c r="G242">
        <f t="shared" si="9"/>
        <v>0.50696461000000004</v>
      </c>
      <c r="H242">
        <f t="shared" si="10"/>
        <v>-0.24880761000000001</v>
      </c>
      <c r="J242">
        <f t="shared" si="11"/>
        <v>0.25623727945686903</v>
      </c>
    </row>
    <row r="243" spans="1:10" x14ac:dyDescent="0.25">
      <c r="A243" s="11">
        <v>44.400002000000001</v>
      </c>
      <c r="B243" s="11">
        <v>0.37381900000000001</v>
      </c>
      <c r="E243">
        <f t="shared" si="12"/>
        <v>0.14121746588235284</v>
      </c>
      <c r="G243">
        <f t="shared" si="9"/>
        <v>0.50884198000000003</v>
      </c>
      <c r="H243">
        <f t="shared" si="10"/>
        <v>-0.13502298000000001</v>
      </c>
      <c r="J243">
        <f t="shared" si="11"/>
        <v>0.14245264945686903</v>
      </c>
    </row>
    <row r="244" spans="1:10" x14ac:dyDescent="0.25">
      <c r="A244" s="11">
        <v>44.599997999999999</v>
      </c>
      <c r="B244" s="11">
        <v>0.52810999999999997</v>
      </c>
      <c r="E244">
        <f t="shared" si="12"/>
        <v>1.3073534117647112E-2</v>
      </c>
      <c r="G244">
        <f t="shared" si="9"/>
        <v>0.50983042000000023</v>
      </c>
      <c r="H244">
        <f t="shared" si="10"/>
        <v>1.827957999999974E-2</v>
      </c>
      <c r="J244">
        <f t="shared" si="11"/>
        <v>1.0849910543130715E-2</v>
      </c>
    </row>
    <row r="245" spans="1:10" x14ac:dyDescent="0.25">
      <c r="A245" s="11">
        <v>44.799999</v>
      </c>
      <c r="B245" s="11">
        <v>0.66510400000000003</v>
      </c>
      <c r="E245">
        <f t="shared" si="12"/>
        <v>0.15006753411764717</v>
      </c>
      <c r="G245">
        <f t="shared" ref="G245:G308" si="13">AVERAGE(B196:B295)</f>
        <v>0.50983109000000015</v>
      </c>
      <c r="H245">
        <f t="shared" ref="H245:H308" si="14">B245-G245</f>
        <v>0.15527290999999988</v>
      </c>
      <c r="J245">
        <f t="shared" si="11"/>
        <v>0.14784324054313086</v>
      </c>
    </row>
    <row r="246" spans="1:10" x14ac:dyDescent="0.25">
      <c r="A246" s="11">
        <v>45</v>
      </c>
      <c r="B246" s="11">
        <v>0.78586800000000001</v>
      </c>
      <c r="E246">
        <f t="shared" si="12"/>
        <v>0.27083153411764715</v>
      </c>
      <c r="G246">
        <f t="shared" si="13"/>
        <v>0.50826689000000025</v>
      </c>
      <c r="H246">
        <f t="shared" si="14"/>
        <v>0.27760110999999976</v>
      </c>
      <c r="J246">
        <f t="shared" ref="J246:J309" si="15">ABS(H246-$I$53)</f>
        <v>0.27017144054313075</v>
      </c>
    </row>
    <row r="247" spans="1:10" x14ac:dyDescent="0.25">
      <c r="A247" s="11">
        <v>45.200001</v>
      </c>
      <c r="B247" s="11">
        <v>0.86267700000000003</v>
      </c>
      <c r="E247">
        <f t="shared" si="12"/>
        <v>0.34764053411764717</v>
      </c>
      <c r="G247">
        <f t="shared" si="13"/>
        <v>0.50489607000000025</v>
      </c>
      <c r="H247">
        <f t="shared" si="14"/>
        <v>0.35778092999999977</v>
      </c>
      <c r="J247">
        <f t="shared" si="15"/>
        <v>0.35035126054313076</v>
      </c>
    </row>
    <row r="248" spans="1:10" x14ac:dyDescent="0.25">
      <c r="A248" s="11">
        <v>45.400002000000001</v>
      </c>
      <c r="B248" s="11">
        <v>0.86579200000000001</v>
      </c>
      <c r="E248">
        <f t="shared" si="12"/>
        <v>0.35075553411764715</v>
      </c>
      <c r="G248">
        <f t="shared" si="13"/>
        <v>0.49944892000000024</v>
      </c>
      <c r="H248">
        <f t="shared" si="14"/>
        <v>0.36634307999999977</v>
      </c>
      <c r="J248">
        <f t="shared" si="15"/>
        <v>0.35891341054313075</v>
      </c>
    </row>
    <row r="249" spans="1:10" x14ac:dyDescent="0.25">
      <c r="A249" s="11">
        <v>45.599997999999999</v>
      </c>
      <c r="B249" s="11">
        <v>0.83640599999999998</v>
      </c>
      <c r="E249">
        <f t="shared" si="12"/>
        <v>0.32136953411764713</v>
      </c>
      <c r="G249">
        <f t="shared" si="13"/>
        <v>0.49419998000000026</v>
      </c>
      <c r="H249">
        <f t="shared" si="14"/>
        <v>0.34220601999999972</v>
      </c>
      <c r="J249">
        <f t="shared" si="15"/>
        <v>0.33477635054313071</v>
      </c>
    </row>
    <row r="250" spans="1:10" x14ac:dyDescent="0.25">
      <c r="A250" s="11">
        <v>45.799999</v>
      </c>
      <c r="B250" s="11">
        <v>0.75457700000000005</v>
      </c>
      <c r="E250">
        <f t="shared" si="12"/>
        <v>0.2395405341176472</v>
      </c>
      <c r="G250">
        <f t="shared" si="13"/>
        <v>0.48768180000000028</v>
      </c>
      <c r="H250">
        <f t="shared" si="14"/>
        <v>0.26689519999999978</v>
      </c>
      <c r="J250">
        <f t="shared" si="15"/>
        <v>0.25946553054313076</v>
      </c>
    </row>
    <row r="251" spans="1:10" x14ac:dyDescent="0.25">
      <c r="A251" s="11">
        <v>46</v>
      </c>
      <c r="B251" s="11">
        <v>0.59197100000000002</v>
      </c>
      <c r="E251">
        <f t="shared" si="12"/>
        <v>7.6934534117647169E-2</v>
      </c>
      <c r="G251">
        <f t="shared" si="13"/>
        <v>0.4802067400000003</v>
      </c>
      <c r="H251">
        <f t="shared" si="14"/>
        <v>0.11176425999999973</v>
      </c>
      <c r="J251">
        <f t="shared" si="15"/>
        <v>0.1043345905431307</v>
      </c>
    </row>
    <row r="252" spans="1:10" x14ac:dyDescent="0.25">
      <c r="A252" s="11">
        <v>46.200001</v>
      </c>
      <c r="B252" s="11">
        <v>0.36983899999999997</v>
      </c>
      <c r="E252">
        <f t="shared" si="12"/>
        <v>0.14519746588235288</v>
      </c>
      <c r="G252">
        <f t="shared" si="13"/>
        <v>0.47184512000000034</v>
      </c>
      <c r="H252">
        <f t="shared" si="14"/>
        <v>-0.10200612000000037</v>
      </c>
      <c r="J252">
        <f t="shared" si="15"/>
        <v>0.1094357894568694</v>
      </c>
    </row>
    <row r="253" spans="1:10" x14ac:dyDescent="0.25">
      <c r="A253" s="11">
        <v>46.400002000000001</v>
      </c>
      <c r="B253" s="11">
        <v>9.9408999999999997E-2</v>
      </c>
      <c r="E253">
        <f t="shared" si="12"/>
        <v>0.41562746588235289</v>
      </c>
      <c r="G253">
        <f t="shared" si="13"/>
        <v>0.46174935000000034</v>
      </c>
      <c r="H253">
        <f t="shared" si="14"/>
        <v>-0.36234035000000031</v>
      </c>
      <c r="J253">
        <f t="shared" si="15"/>
        <v>0.36977001945686933</v>
      </c>
    </row>
    <row r="254" spans="1:10" x14ac:dyDescent="0.25">
      <c r="A254" s="11">
        <v>46.522891999999999</v>
      </c>
      <c r="B254" s="11">
        <v>6.8869999999999999E-3</v>
      </c>
      <c r="E254">
        <f t="shared" si="12"/>
        <v>0.50814946588235288</v>
      </c>
      <c r="G254">
        <f t="shared" si="13"/>
        <v>0.44974262000000026</v>
      </c>
      <c r="H254">
        <f t="shared" si="14"/>
        <v>-0.44285562000000028</v>
      </c>
      <c r="J254">
        <f t="shared" si="15"/>
        <v>0.4502852894568693</v>
      </c>
    </row>
    <row r="255" spans="1:10" x14ac:dyDescent="0.25">
      <c r="A255" s="11">
        <v>46.599997999999999</v>
      </c>
      <c r="B255" s="11">
        <v>-5.1166999999999997E-2</v>
      </c>
      <c r="E255">
        <f t="shared" si="12"/>
        <v>0.56620346588235282</v>
      </c>
      <c r="G255">
        <f t="shared" si="13"/>
        <v>0.43623909000000016</v>
      </c>
      <c r="H255">
        <f t="shared" si="14"/>
        <v>-0.48740609000000018</v>
      </c>
      <c r="J255">
        <f t="shared" si="15"/>
        <v>0.4948357594568692</v>
      </c>
    </row>
    <row r="256" spans="1:10" x14ac:dyDescent="0.25">
      <c r="A256" s="11">
        <v>46.799999</v>
      </c>
      <c r="B256" s="11">
        <v>2.7730999999999999E-2</v>
      </c>
      <c r="E256">
        <f t="shared" si="12"/>
        <v>0.48730546588235285</v>
      </c>
      <c r="G256">
        <f t="shared" si="13"/>
        <v>0.42268240000000029</v>
      </c>
      <c r="H256">
        <f t="shared" si="14"/>
        <v>-0.39495140000000029</v>
      </c>
      <c r="J256">
        <f t="shared" si="15"/>
        <v>0.4023810694568693</v>
      </c>
    </row>
    <row r="257" spans="1:10" x14ac:dyDescent="0.25">
      <c r="A257" s="11">
        <v>47</v>
      </c>
      <c r="B257" s="11">
        <v>8.8525999999999994E-2</v>
      </c>
      <c r="E257">
        <f t="shared" si="12"/>
        <v>0.42651046588235286</v>
      </c>
      <c r="G257">
        <f t="shared" si="13"/>
        <v>0.41086104000000018</v>
      </c>
      <c r="H257">
        <f t="shared" si="14"/>
        <v>-0.32233504000000018</v>
      </c>
      <c r="J257">
        <f t="shared" si="15"/>
        <v>0.3297647094568692</v>
      </c>
    </row>
    <row r="258" spans="1:10" x14ac:dyDescent="0.25">
      <c r="A258" s="11">
        <v>47.200001</v>
      </c>
      <c r="B258" s="11">
        <v>0.12781999999999999</v>
      </c>
      <c r="E258">
        <f t="shared" si="12"/>
        <v>0.38721646588235287</v>
      </c>
      <c r="G258">
        <f t="shared" si="13"/>
        <v>0.40076070000000025</v>
      </c>
      <c r="H258">
        <f t="shared" si="14"/>
        <v>-0.27294070000000026</v>
      </c>
      <c r="J258">
        <f t="shared" si="15"/>
        <v>0.28037036945686927</v>
      </c>
    </row>
    <row r="259" spans="1:10" x14ac:dyDescent="0.25">
      <c r="A259" s="11">
        <v>47.400002000000001</v>
      </c>
      <c r="B259" s="11">
        <v>0.13986799999999999</v>
      </c>
      <c r="E259">
        <f t="shared" si="12"/>
        <v>0.37516846588235286</v>
      </c>
      <c r="G259">
        <f t="shared" si="13"/>
        <v>0.3942091100000002</v>
      </c>
      <c r="H259">
        <f t="shared" si="14"/>
        <v>-0.2543411100000002</v>
      </c>
      <c r="J259">
        <f t="shared" si="15"/>
        <v>0.26177077945686922</v>
      </c>
    </row>
    <row r="260" spans="1:10" x14ac:dyDescent="0.25">
      <c r="A260" s="11">
        <v>47.599997999999999</v>
      </c>
      <c r="B260" s="11">
        <v>0.115689</v>
      </c>
      <c r="E260">
        <f t="shared" si="12"/>
        <v>0.39934746588235287</v>
      </c>
      <c r="G260">
        <f t="shared" si="13"/>
        <v>0.39060822000000017</v>
      </c>
      <c r="H260">
        <f t="shared" si="14"/>
        <v>-0.27491922000000019</v>
      </c>
      <c r="J260">
        <f t="shared" si="15"/>
        <v>0.2823488894568692</v>
      </c>
    </row>
    <row r="261" spans="1:10" x14ac:dyDescent="0.25">
      <c r="A261" s="11">
        <v>47.799999</v>
      </c>
      <c r="B261" s="11">
        <v>2.3293000000000001E-2</v>
      </c>
      <c r="E261">
        <f t="shared" ref="E261:E324" si="16">ABS(B261-$D$4)</f>
        <v>0.49174346588235285</v>
      </c>
      <c r="G261">
        <f t="shared" si="13"/>
        <v>0.38753403000000014</v>
      </c>
      <c r="H261">
        <f t="shared" si="14"/>
        <v>-0.36424103000000013</v>
      </c>
      <c r="J261">
        <f t="shared" si="15"/>
        <v>0.37167069945686915</v>
      </c>
    </row>
    <row r="262" spans="1:10" x14ac:dyDescent="0.25">
      <c r="A262" s="11">
        <v>48</v>
      </c>
      <c r="B262" s="11">
        <v>-0.110724</v>
      </c>
      <c r="E262">
        <f t="shared" si="16"/>
        <v>0.6257604658823529</v>
      </c>
      <c r="G262">
        <f t="shared" si="13"/>
        <v>0.38318647000000011</v>
      </c>
      <c r="H262">
        <f t="shared" si="14"/>
        <v>-0.4939104700000001</v>
      </c>
      <c r="J262">
        <f t="shared" si="15"/>
        <v>0.50134013945686917</v>
      </c>
    </row>
    <row r="263" spans="1:10" x14ac:dyDescent="0.25">
      <c r="A263" s="11">
        <v>48.200001</v>
      </c>
      <c r="B263" s="11">
        <v>-0.27949200000000002</v>
      </c>
      <c r="E263">
        <f t="shared" si="16"/>
        <v>0.79452846588235282</v>
      </c>
      <c r="G263">
        <f t="shared" si="13"/>
        <v>0.37657962000000011</v>
      </c>
      <c r="H263">
        <f t="shared" si="14"/>
        <v>-0.65607162000000008</v>
      </c>
      <c r="J263">
        <f t="shared" si="15"/>
        <v>0.66350128945686915</v>
      </c>
    </row>
    <row r="264" spans="1:10" x14ac:dyDescent="0.25">
      <c r="A264" s="11">
        <v>48.400002000000001</v>
      </c>
      <c r="B264" s="11">
        <v>-0.39360899999999999</v>
      </c>
      <c r="E264">
        <f t="shared" si="16"/>
        <v>0.90864546588235284</v>
      </c>
      <c r="G264">
        <f t="shared" si="13"/>
        <v>0.36857834000000006</v>
      </c>
      <c r="H264">
        <f t="shared" si="14"/>
        <v>-0.7621873400000001</v>
      </c>
      <c r="J264">
        <f t="shared" si="15"/>
        <v>0.76961700945686917</v>
      </c>
    </row>
    <row r="265" spans="1:10" x14ac:dyDescent="0.25">
      <c r="A265" s="11">
        <v>48.599997999999999</v>
      </c>
      <c r="B265" s="11">
        <v>-0.302201</v>
      </c>
      <c r="E265">
        <f t="shared" si="16"/>
        <v>0.81723746588235291</v>
      </c>
      <c r="G265">
        <f t="shared" si="13"/>
        <v>0.36004839</v>
      </c>
      <c r="H265">
        <f t="shared" si="14"/>
        <v>-0.66224938999999994</v>
      </c>
      <c r="J265">
        <f t="shared" si="15"/>
        <v>0.66967905945686901</v>
      </c>
    </row>
    <row r="266" spans="1:10" x14ac:dyDescent="0.25">
      <c r="A266" s="11">
        <v>48.799999</v>
      </c>
      <c r="B266" s="11">
        <v>-0.165882</v>
      </c>
      <c r="E266">
        <f t="shared" si="16"/>
        <v>0.68091846588235283</v>
      </c>
      <c r="G266">
        <f t="shared" si="13"/>
        <v>0.35018520000000003</v>
      </c>
      <c r="H266">
        <f t="shared" si="14"/>
        <v>-0.51606720000000006</v>
      </c>
      <c r="J266">
        <f t="shared" si="15"/>
        <v>0.52349686945686913</v>
      </c>
    </row>
    <row r="267" spans="1:10" x14ac:dyDescent="0.25">
      <c r="A267" s="11">
        <v>48.971462000000002</v>
      </c>
      <c r="B267" s="11">
        <v>-6.6862000000000005E-2</v>
      </c>
      <c r="E267">
        <f t="shared" si="16"/>
        <v>0.58189846588235283</v>
      </c>
      <c r="G267">
        <f t="shared" si="13"/>
        <v>0.3395458400000001</v>
      </c>
      <c r="H267">
        <f t="shared" si="14"/>
        <v>-0.40640784000000008</v>
      </c>
      <c r="J267">
        <f t="shared" si="15"/>
        <v>0.41383750945686909</v>
      </c>
    </row>
    <row r="268" spans="1:10" x14ac:dyDescent="0.25">
      <c r="A268" s="11">
        <v>49</v>
      </c>
      <c r="B268" s="11">
        <v>-5.0382000000000003E-2</v>
      </c>
      <c r="E268">
        <f t="shared" si="16"/>
        <v>0.56541846588235289</v>
      </c>
      <c r="G268">
        <f t="shared" si="13"/>
        <v>0.32914786000000001</v>
      </c>
      <c r="H268">
        <f t="shared" si="14"/>
        <v>-0.37952986</v>
      </c>
      <c r="J268">
        <f t="shared" si="15"/>
        <v>0.38695952945686901</v>
      </c>
    </row>
    <row r="269" spans="1:10" x14ac:dyDescent="0.25">
      <c r="A269" s="11">
        <v>49.200001</v>
      </c>
      <c r="B269" s="11">
        <v>4.6056E-2</v>
      </c>
      <c r="E269">
        <f t="shared" si="16"/>
        <v>0.46898046588235287</v>
      </c>
      <c r="G269">
        <f t="shared" si="13"/>
        <v>0.32093967000000001</v>
      </c>
      <c r="H269">
        <f t="shared" si="14"/>
        <v>-0.27488367000000002</v>
      </c>
      <c r="J269">
        <f t="shared" si="15"/>
        <v>0.28231333945686904</v>
      </c>
    </row>
    <row r="270" spans="1:10" x14ac:dyDescent="0.25">
      <c r="A270" s="11">
        <v>49.400002000000001</v>
      </c>
      <c r="B270" s="11">
        <v>7.8719999999999998E-2</v>
      </c>
      <c r="E270">
        <f t="shared" si="16"/>
        <v>0.43631646588235284</v>
      </c>
      <c r="G270">
        <f t="shared" si="13"/>
        <v>0.31526053999999998</v>
      </c>
      <c r="H270">
        <f t="shared" si="14"/>
        <v>-0.23654053999999997</v>
      </c>
      <c r="J270">
        <f t="shared" si="15"/>
        <v>0.24397020945686898</v>
      </c>
    </row>
    <row r="271" spans="1:10" x14ac:dyDescent="0.25">
      <c r="A271" s="11">
        <v>49.599997999999999</v>
      </c>
      <c r="B271" s="11">
        <v>6.8514000000000005E-2</v>
      </c>
      <c r="E271">
        <f t="shared" si="16"/>
        <v>0.44652246588235284</v>
      </c>
      <c r="G271">
        <f t="shared" si="13"/>
        <v>0.31203846000000002</v>
      </c>
      <c r="H271">
        <f t="shared" si="14"/>
        <v>-0.24352446</v>
      </c>
      <c r="J271">
        <f t="shared" si="15"/>
        <v>0.25095412945686901</v>
      </c>
    </row>
    <row r="272" spans="1:10" x14ac:dyDescent="0.25">
      <c r="A272" s="11">
        <v>49.799999</v>
      </c>
      <c r="B272" s="11">
        <v>4.0991E-2</v>
      </c>
      <c r="E272">
        <f t="shared" si="16"/>
        <v>0.47404546588235286</v>
      </c>
      <c r="G272">
        <f t="shared" si="13"/>
        <v>0.31242614000000007</v>
      </c>
      <c r="H272">
        <f t="shared" si="14"/>
        <v>-0.27143514000000007</v>
      </c>
      <c r="J272">
        <f t="shared" si="15"/>
        <v>0.27886480945686909</v>
      </c>
    </row>
    <row r="273" spans="1:10" x14ac:dyDescent="0.25">
      <c r="A273" s="11">
        <v>50</v>
      </c>
      <c r="B273" s="11">
        <v>5.3160000000000004E-3</v>
      </c>
      <c r="E273">
        <f t="shared" si="16"/>
        <v>0.50972046588235287</v>
      </c>
      <c r="G273">
        <f t="shared" si="13"/>
        <v>0.31442843000000009</v>
      </c>
      <c r="H273">
        <f t="shared" si="14"/>
        <v>-0.3091124300000001</v>
      </c>
      <c r="J273">
        <f t="shared" si="15"/>
        <v>0.31654209945686912</v>
      </c>
    </row>
    <row r="274" spans="1:10" x14ac:dyDescent="0.25">
      <c r="A274" s="11">
        <v>50.200001</v>
      </c>
      <c r="B274" s="11">
        <v>-4.6761999999999998E-2</v>
      </c>
      <c r="E274">
        <f t="shared" si="16"/>
        <v>0.56179846588235283</v>
      </c>
      <c r="G274">
        <f t="shared" si="13"/>
        <v>0.31568378000000008</v>
      </c>
      <c r="H274">
        <f t="shared" si="14"/>
        <v>-0.36244578000000005</v>
      </c>
      <c r="J274">
        <f t="shared" si="15"/>
        <v>0.36987544945686907</v>
      </c>
    </row>
    <row r="275" spans="1:10" x14ac:dyDescent="0.25">
      <c r="A275" s="11">
        <v>50.400002000000001</v>
      </c>
      <c r="B275" s="11">
        <v>0.112524</v>
      </c>
      <c r="E275">
        <f t="shared" si="16"/>
        <v>0.40251246588235284</v>
      </c>
      <c r="G275">
        <f t="shared" si="13"/>
        <v>0.31571519000000003</v>
      </c>
      <c r="H275">
        <f t="shared" si="14"/>
        <v>-0.20319119000000002</v>
      </c>
      <c r="J275">
        <f t="shared" si="15"/>
        <v>0.21062085945686904</v>
      </c>
    </row>
    <row r="276" spans="1:10" x14ac:dyDescent="0.25">
      <c r="A276" s="11">
        <v>50.599997999999999</v>
      </c>
      <c r="B276" s="11">
        <v>0.31124600000000002</v>
      </c>
      <c r="E276">
        <f t="shared" si="16"/>
        <v>0.20379046588235283</v>
      </c>
      <c r="G276">
        <f t="shared" si="13"/>
        <v>0.31433648000000003</v>
      </c>
      <c r="H276">
        <f t="shared" si="14"/>
        <v>-3.0904800000000066E-3</v>
      </c>
      <c r="J276">
        <f t="shared" si="15"/>
        <v>1.0520149456869032E-2</v>
      </c>
    </row>
    <row r="277" spans="1:10" x14ac:dyDescent="0.25">
      <c r="A277" s="11">
        <v>50.799999</v>
      </c>
      <c r="B277" s="11">
        <v>0.48149599999999998</v>
      </c>
      <c r="E277">
        <f t="shared" si="16"/>
        <v>3.3540465882352877E-2</v>
      </c>
      <c r="G277">
        <f t="shared" si="13"/>
        <v>0.31141362</v>
      </c>
      <c r="H277">
        <f t="shared" si="14"/>
        <v>0.17008237999999998</v>
      </c>
      <c r="J277">
        <f t="shared" si="15"/>
        <v>0.16265271054313096</v>
      </c>
    </row>
    <row r="278" spans="1:10" x14ac:dyDescent="0.25">
      <c r="A278" s="11">
        <v>51</v>
      </c>
      <c r="B278" s="11">
        <v>0.614066</v>
      </c>
      <c r="E278">
        <f t="shared" si="16"/>
        <v>9.9029534117647144E-2</v>
      </c>
      <c r="G278">
        <f t="shared" si="13"/>
        <v>0.30702760000000001</v>
      </c>
      <c r="H278">
        <f t="shared" si="14"/>
        <v>0.30703839999999999</v>
      </c>
      <c r="J278">
        <f t="shared" si="15"/>
        <v>0.29960873054313097</v>
      </c>
    </row>
    <row r="279" spans="1:10" x14ac:dyDescent="0.25">
      <c r="A279" s="11">
        <v>51.200001</v>
      </c>
      <c r="B279" s="11">
        <v>0.66027100000000005</v>
      </c>
      <c r="E279">
        <f t="shared" si="16"/>
        <v>0.1452345341176472</v>
      </c>
      <c r="G279">
        <f t="shared" si="13"/>
        <v>0.30428374000000002</v>
      </c>
      <c r="H279">
        <f t="shared" si="14"/>
        <v>0.35598726000000003</v>
      </c>
      <c r="J279">
        <f t="shared" si="15"/>
        <v>0.34855759054313101</v>
      </c>
    </row>
    <row r="280" spans="1:10" x14ac:dyDescent="0.25">
      <c r="A280" s="11">
        <v>51.400002000000001</v>
      </c>
      <c r="B280" s="11">
        <v>0.65683199999999997</v>
      </c>
      <c r="E280">
        <f t="shared" si="16"/>
        <v>0.14179553411764712</v>
      </c>
      <c r="G280">
        <f t="shared" si="13"/>
        <v>0.30365215000000001</v>
      </c>
      <c r="H280">
        <f t="shared" si="14"/>
        <v>0.35317984999999996</v>
      </c>
      <c r="J280">
        <f t="shared" si="15"/>
        <v>0.34575018054313095</v>
      </c>
    </row>
    <row r="281" spans="1:10" x14ac:dyDescent="0.25">
      <c r="A281" s="11">
        <v>51.420036000000003</v>
      </c>
      <c r="B281" s="11">
        <v>0.65251499999999996</v>
      </c>
      <c r="E281">
        <f t="shared" si="16"/>
        <v>0.1374785341176471</v>
      </c>
      <c r="G281">
        <f t="shared" si="13"/>
        <v>0.30516293</v>
      </c>
      <c r="H281">
        <f t="shared" si="14"/>
        <v>0.34735206999999996</v>
      </c>
      <c r="J281">
        <f t="shared" si="15"/>
        <v>0.33992240054313094</v>
      </c>
    </row>
    <row r="282" spans="1:10" x14ac:dyDescent="0.25">
      <c r="A282" s="11">
        <v>51.599997999999999</v>
      </c>
      <c r="B282" s="11">
        <v>0.61373599999999995</v>
      </c>
      <c r="E282">
        <f t="shared" si="16"/>
        <v>9.8699534117647092E-2</v>
      </c>
      <c r="G282">
        <f t="shared" si="13"/>
        <v>0.30839531000000003</v>
      </c>
      <c r="H282">
        <f t="shared" si="14"/>
        <v>0.30534068999999991</v>
      </c>
      <c r="J282">
        <f t="shared" si="15"/>
        <v>0.2979110205431309</v>
      </c>
    </row>
    <row r="283" spans="1:10" x14ac:dyDescent="0.25">
      <c r="A283" s="11">
        <v>51.799999</v>
      </c>
      <c r="B283" s="11">
        <v>0.55234499999999997</v>
      </c>
      <c r="E283">
        <f t="shared" si="16"/>
        <v>3.7308534117647119E-2</v>
      </c>
      <c r="G283">
        <f t="shared" si="13"/>
        <v>0.31023101000000003</v>
      </c>
      <c r="H283">
        <f t="shared" si="14"/>
        <v>0.24211398999999995</v>
      </c>
      <c r="J283">
        <f t="shared" si="15"/>
        <v>0.23468432054313093</v>
      </c>
    </row>
    <row r="284" spans="1:10" x14ac:dyDescent="0.25">
      <c r="A284" s="11">
        <v>52</v>
      </c>
      <c r="B284" s="11">
        <v>0.48186200000000001</v>
      </c>
      <c r="E284">
        <f t="shared" si="16"/>
        <v>3.3174465882352844E-2</v>
      </c>
      <c r="G284">
        <f t="shared" si="13"/>
        <v>0.31041418000000004</v>
      </c>
      <c r="H284">
        <f t="shared" si="14"/>
        <v>0.17144781999999997</v>
      </c>
      <c r="J284">
        <f t="shared" si="15"/>
        <v>0.16401815054313096</v>
      </c>
    </row>
    <row r="285" spans="1:10" x14ac:dyDescent="0.25">
      <c r="A285" s="11">
        <v>52.200001</v>
      </c>
      <c r="B285" s="11">
        <v>0.40072799999999997</v>
      </c>
      <c r="E285">
        <f t="shared" si="16"/>
        <v>0.11430846588235288</v>
      </c>
      <c r="G285">
        <f t="shared" si="13"/>
        <v>0.30910707000000004</v>
      </c>
      <c r="H285">
        <f t="shared" si="14"/>
        <v>9.1620929999999934E-2</v>
      </c>
      <c r="J285">
        <f t="shared" si="15"/>
        <v>8.4191260543130905E-2</v>
      </c>
    </row>
    <row r="286" spans="1:10" x14ac:dyDescent="0.25">
      <c r="A286" s="11">
        <v>52.400002000000001</v>
      </c>
      <c r="B286" s="11">
        <v>0.43335099999999999</v>
      </c>
      <c r="E286">
        <f t="shared" si="16"/>
        <v>8.168546588235287E-2</v>
      </c>
      <c r="G286">
        <f t="shared" si="13"/>
        <v>0.30634038000000002</v>
      </c>
      <c r="H286">
        <f t="shared" si="14"/>
        <v>0.12701061999999996</v>
      </c>
      <c r="J286">
        <f t="shared" si="15"/>
        <v>0.11958095054313093</v>
      </c>
    </row>
    <row r="287" spans="1:10" x14ac:dyDescent="0.25">
      <c r="A287" s="11">
        <v>52.599997999999999</v>
      </c>
      <c r="B287" s="11">
        <v>0.61700600000000005</v>
      </c>
      <c r="E287">
        <f t="shared" si="16"/>
        <v>0.1019695341176472</v>
      </c>
      <c r="G287">
        <f t="shared" si="13"/>
        <v>0.30268193000000004</v>
      </c>
      <c r="H287">
        <f t="shared" si="14"/>
        <v>0.31432407000000001</v>
      </c>
      <c r="J287">
        <f t="shared" si="15"/>
        <v>0.306894400543131</v>
      </c>
    </row>
    <row r="288" spans="1:10" x14ac:dyDescent="0.25">
      <c r="A288" s="11">
        <v>52.799999</v>
      </c>
      <c r="B288" s="11">
        <v>0.77213100000000001</v>
      </c>
      <c r="E288">
        <f t="shared" si="16"/>
        <v>0.25709453411764716</v>
      </c>
      <c r="G288">
        <f t="shared" si="13"/>
        <v>0.29826489</v>
      </c>
      <c r="H288">
        <f t="shared" si="14"/>
        <v>0.47386611000000001</v>
      </c>
      <c r="J288">
        <f t="shared" si="15"/>
        <v>0.46643644054313099</v>
      </c>
    </row>
    <row r="289" spans="1:10" x14ac:dyDescent="0.25">
      <c r="A289" s="11">
        <v>53</v>
      </c>
      <c r="B289" s="11">
        <v>0.89978999999999998</v>
      </c>
      <c r="E289">
        <f t="shared" si="16"/>
        <v>0.38475353411764712</v>
      </c>
      <c r="G289">
        <f t="shared" si="13"/>
        <v>0.29384557</v>
      </c>
      <c r="H289">
        <f t="shared" si="14"/>
        <v>0.60594442999999998</v>
      </c>
      <c r="J289">
        <f t="shared" si="15"/>
        <v>0.59851476054313091</v>
      </c>
    </row>
    <row r="290" spans="1:10" x14ac:dyDescent="0.25">
      <c r="A290" s="11">
        <v>53.200001</v>
      </c>
      <c r="B290" s="11">
        <v>0.96973600000000004</v>
      </c>
      <c r="E290">
        <f t="shared" si="16"/>
        <v>0.45469953411764719</v>
      </c>
      <c r="G290">
        <f t="shared" si="13"/>
        <v>0.29205931999999996</v>
      </c>
      <c r="H290">
        <f t="shared" si="14"/>
        <v>0.67767668000000003</v>
      </c>
      <c r="J290">
        <f t="shared" si="15"/>
        <v>0.67024701054313096</v>
      </c>
    </row>
    <row r="291" spans="1:10" x14ac:dyDescent="0.25">
      <c r="A291" s="11">
        <v>53.400002000000001</v>
      </c>
      <c r="B291" s="11">
        <v>0.98881799999999997</v>
      </c>
      <c r="E291">
        <f t="shared" si="16"/>
        <v>0.47378153411764712</v>
      </c>
      <c r="G291">
        <f t="shared" si="13"/>
        <v>0.29230419999999996</v>
      </c>
      <c r="H291">
        <f t="shared" si="14"/>
        <v>0.69651379999999996</v>
      </c>
      <c r="J291">
        <f t="shared" si="15"/>
        <v>0.68908413054313089</v>
      </c>
    </row>
    <row r="292" spans="1:10" x14ac:dyDescent="0.25">
      <c r="A292" s="11">
        <v>53.599997999999999</v>
      </c>
      <c r="B292" s="11">
        <v>0.97581200000000001</v>
      </c>
      <c r="E292">
        <f t="shared" si="16"/>
        <v>0.46077553411764716</v>
      </c>
      <c r="G292">
        <f t="shared" si="13"/>
        <v>0.29464774999999999</v>
      </c>
      <c r="H292">
        <f t="shared" si="14"/>
        <v>0.68116425000000003</v>
      </c>
      <c r="J292">
        <f t="shared" si="15"/>
        <v>0.67373458054313096</v>
      </c>
    </row>
    <row r="293" spans="1:10" x14ac:dyDescent="0.25">
      <c r="A293" s="11">
        <v>53.799999</v>
      </c>
      <c r="B293" s="11">
        <v>0.91247199999999995</v>
      </c>
      <c r="E293">
        <f t="shared" si="16"/>
        <v>0.39743553411764709</v>
      </c>
      <c r="G293">
        <f t="shared" si="13"/>
        <v>0.29660823999999997</v>
      </c>
      <c r="H293">
        <f t="shared" si="14"/>
        <v>0.61586375999999998</v>
      </c>
      <c r="J293">
        <f t="shared" si="15"/>
        <v>0.60843409054313091</v>
      </c>
    </row>
    <row r="294" spans="1:10" x14ac:dyDescent="0.25">
      <c r="A294" s="11">
        <v>53.868609999999997</v>
      </c>
      <c r="B294" s="11">
        <v>0.86953199999999997</v>
      </c>
      <c r="E294">
        <f t="shared" si="16"/>
        <v>0.35449553411764712</v>
      </c>
      <c r="G294">
        <f t="shared" si="13"/>
        <v>0.29721935999999993</v>
      </c>
      <c r="H294">
        <f t="shared" si="14"/>
        <v>0.57231264000000004</v>
      </c>
      <c r="J294">
        <f t="shared" si="15"/>
        <v>0.56488297054313097</v>
      </c>
    </row>
    <row r="295" spans="1:10" x14ac:dyDescent="0.25">
      <c r="A295" s="11">
        <v>54</v>
      </c>
      <c r="B295" s="11">
        <v>0.78730100000000003</v>
      </c>
      <c r="E295">
        <f t="shared" si="16"/>
        <v>0.27226453411764717</v>
      </c>
      <c r="G295">
        <f t="shared" si="13"/>
        <v>0.29624392999999993</v>
      </c>
      <c r="H295">
        <f t="shared" si="14"/>
        <v>0.4910570700000001</v>
      </c>
      <c r="J295">
        <f t="shared" si="15"/>
        <v>0.48362740054313108</v>
      </c>
    </row>
    <row r="296" spans="1:10" x14ac:dyDescent="0.25">
      <c r="A296" s="11">
        <v>54.200001</v>
      </c>
      <c r="B296" s="11">
        <v>0.580372</v>
      </c>
      <c r="E296">
        <f t="shared" si="16"/>
        <v>6.5335534117647143E-2</v>
      </c>
      <c r="G296">
        <f t="shared" si="13"/>
        <v>0.29332073999999997</v>
      </c>
      <c r="H296">
        <f t="shared" si="14"/>
        <v>0.28705126000000003</v>
      </c>
      <c r="J296">
        <f t="shared" si="15"/>
        <v>0.27962159054313102</v>
      </c>
    </row>
    <row r="297" spans="1:10" x14ac:dyDescent="0.25">
      <c r="A297" s="11">
        <v>54.400002000000001</v>
      </c>
      <c r="B297" s="11">
        <v>0.31439600000000001</v>
      </c>
      <c r="E297">
        <f t="shared" si="16"/>
        <v>0.20064046588235285</v>
      </c>
      <c r="G297">
        <f t="shared" si="13"/>
        <v>0.28927738000000003</v>
      </c>
      <c r="H297">
        <f t="shared" si="14"/>
        <v>2.511861999999998E-2</v>
      </c>
      <c r="J297">
        <f t="shared" si="15"/>
        <v>1.7688950543130955E-2</v>
      </c>
    </row>
    <row r="298" spans="1:10" x14ac:dyDescent="0.25">
      <c r="A298" s="11">
        <v>54.599997999999999</v>
      </c>
      <c r="B298" s="11">
        <v>-9.0369999999999999E-3</v>
      </c>
      <c r="E298">
        <f t="shared" si="16"/>
        <v>0.52407346588235282</v>
      </c>
      <c r="G298">
        <f t="shared" si="13"/>
        <v>0.28443551</v>
      </c>
      <c r="H298">
        <f t="shared" si="14"/>
        <v>-0.29347251000000002</v>
      </c>
      <c r="J298">
        <f t="shared" si="15"/>
        <v>0.30090217945686903</v>
      </c>
    </row>
    <row r="299" spans="1:10" x14ac:dyDescent="0.25">
      <c r="A299" s="11">
        <v>54.799999</v>
      </c>
      <c r="B299" s="11">
        <v>-5.9062000000000003E-2</v>
      </c>
      <c r="E299">
        <f t="shared" si="16"/>
        <v>0.57409846588235292</v>
      </c>
      <c r="G299">
        <f t="shared" si="13"/>
        <v>0.27843928000000007</v>
      </c>
      <c r="H299">
        <f t="shared" si="14"/>
        <v>-0.33750128000000007</v>
      </c>
      <c r="J299">
        <f t="shared" si="15"/>
        <v>0.34493094945686908</v>
      </c>
    </row>
    <row r="300" spans="1:10" x14ac:dyDescent="0.25">
      <c r="A300" s="11">
        <v>55</v>
      </c>
      <c r="B300" s="11">
        <v>-3.3346000000000001E-2</v>
      </c>
      <c r="E300">
        <f t="shared" si="16"/>
        <v>0.54838246588235284</v>
      </c>
      <c r="G300">
        <f t="shared" si="13"/>
        <v>0.27290484000000004</v>
      </c>
      <c r="H300">
        <f t="shared" si="14"/>
        <v>-0.30625084000000002</v>
      </c>
      <c r="J300">
        <f t="shared" si="15"/>
        <v>0.31368050945686904</v>
      </c>
    </row>
    <row r="301" spans="1:10" x14ac:dyDescent="0.25">
      <c r="A301" s="11">
        <v>55.200001</v>
      </c>
      <c r="B301" s="11">
        <v>-3.3820000000000003E-2</v>
      </c>
      <c r="E301">
        <f t="shared" si="16"/>
        <v>0.54885646588235282</v>
      </c>
      <c r="G301">
        <f t="shared" si="13"/>
        <v>0.26964556000000001</v>
      </c>
      <c r="H301">
        <f t="shared" si="14"/>
        <v>-0.30346556000000002</v>
      </c>
      <c r="J301">
        <f t="shared" si="15"/>
        <v>0.31089522945686904</v>
      </c>
    </row>
    <row r="302" spans="1:10" x14ac:dyDescent="0.25">
      <c r="A302" s="11">
        <v>55.400002000000001</v>
      </c>
      <c r="B302" s="11">
        <v>-6.9609000000000004E-2</v>
      </c>
      <c r="E302">
        <f t="shared" si="16"/>
        <v>0.58464546588235289</v>
      </c>
      <c r="G302">
        <f t="shared" si="13"/>
        <v>0.26936972000000003</v>
      </c>
      <c r="H302">
        <f t="shared" si="14"/>
        <v>-0.33897872000000007</v>
      </c>
      <c r="J302">
        <f t="shared" si="15"/>
        <v>0.34640838945686908</v>
      </c>
    </row>
    <row r="303" spans="1:10" x14ac:dyDescent="0.25">
      <c r="A303" s="11">
        <v>55.599997999999999</v>
      </c>
      <c r="B303" s="11">
        <v>-0.12940299999999999</v>
      </c>
      <c r="E303">
        <f t="shared" si="16"/>
        <v>0.6444394658823529</v>
      </c>
      <c r="G303">
        <f t="shared" si="13"/>
        <v>0.27277245000000006</v>
      </c>
      <c r="H303">
        <f t="shared" si="14"/>
        <v>-0.40217545000000005</v>
      </c>
      <c r="J303">
        <f t="shared" si="15"/>
        <v>0.40960511945686906</v>
      </c>
    </row>
    <row r="304" spans="1:10" x14ac:dyDescent="0.25">
      <c r="A304" s="11">
        <v>55.799999</v>
      </c>
      <c r="B304" s="11">
        <v>-0.22845499999999999</v>
      </c>
      <c r="E304">
        <f t="shared" si="16"/>
        <v>0.74349146588235282</v>
      </c>
      <c r="G304">
        <f t="shared" si="13"/>
        <v>0.27804703000000003</v>
      </c>
      <c r="H304">
        <f t="shared" si="14"/>
        <v>-0.50650203000000005</v>
      </c>
      <c r="J304">
        <f t="shared" si="15"/>
        <v>0.51393169945686912</v>
      </c>
    </row>
    <row r="305" spans="1:10" x14ac:dyDescent="0.25">
      <c r="A305" s="11">
        <v>56</v>
      </c>
      <c r="B305" s="11">
        <v>-0.33465099999999998</v>
      </c>
      <c r="E305">
        <f t="shared" si="16"/>
        <v>0.84968746588235278</v>
      </c>
      <c r="G305">
        <f t="shared" si="13"/>
        <v>0.28432043000000001</v>
      </c>
      <c r="H305">
        <f t="shared" si="14"/>
        <v>-0.61897142999999999</v>
      </c>
      <c r="J305">
        <f t="shared" si="15"/>
        <v>0.62640109945686906</v>
      </c>
    </row>
    <row r="306" spans="1:10" x14ac:dyDescent="0.25">
      <c r="A306" s="11">
        <v>56.200001</v>
      </c>
      <c r="B306" s="11">
        <v>-0.35207300000000002</v>
      </c>
      <c r="E306">
        <f t="shared" si="16"/>
        <v>0.86710946588235283</v>
      </c>
      <c r="G306">
        <f t="shared" si="13"/>
        <v>0.28960595000000006</v>
      </c>
      <c r="H306">
        <f t="shared" si="14"/>
        <v>-0.64167895000000008</v>
      </c>
      <c r="J306">
        <f t="shared" si="15"/>
        <v>0.64910861945686915</v>
      </c>
    </row>
    <row r="307" spans="1:10" x14ac:dyDescent="0.25">
      <c r="A307" s="11">
        <v>56.317183999999997</v>
      </c>
      <c r="B307" s="11">
        <v>-0.27623700000000001</v>
      </c>
      <c r="E307">
        <f t="shared" si="16"/>
        <v>0.79127346588235281</v>
      </c>
      <c r="G307">
        <f t="shared" si="13"/>
        <v>0.29381592000000006</v>
      </c>
      <c r="H307">
        <f t="shared" si="14"/>
        <v>-0.57005292000000007</v>
      </c>
      <c r="J307">
        <f t="shared" si="15"/>
        <v>0.57748258945686914</v>
      </c>
    </row>
    <row r="308" spans="1:10" x14ac:dyDescent="0.25">
      <c r="A308" s="11">
        <v>56.400002000000001</v>
      </c>
      <c r="B308" s="11">
        <v>-0.22264200000000001</v>
      </c>
      <c r="E308">
        <f t="shared" si="16"/>
        <v>0.73767846588235286</v>
      </c>
      <c r="G308">
        <f t="shared" si="13"/>
        <v>0.29639559000000004</v>
      </c>
      <c r="H308">
        <f t="shared" si="14"/>
        <v>-0.51903759000000005</v>
      </c>
      <c r="J308">
        <f t="shared" si="15"/>
        <v>0.52646725945686912</v>
      </c>
    </row>
    <row r="309" spans="1:10" x14ac:dyDescent="0.25">
      <c r="A309" s="11">
        <v>56.599997999999999</v>
      </c>
      <c r="B309" s="11">
        <v>-1.6182999999999999E-2</v>
      </c>
      <c r="E309">
        <f t="shared" si="16"/>
        <v>0.5312194658823528</v>
      </c>
      <c r="G309">
        <f t="shared" ref="G309:G365" si="17">AVERAGE(B260:B359)</f>
        <v>0.29702273000000007</v>
      </c>
      <c r="H309">
        <f t="shared" ref="H309:H365" si="18">B309-G309</f>
        <v>-0.31320573000000007</v>
      </c>
      <c r="J309">
        <f t="shared" si="15"/>
        <v>0.32063539945686909</v>
      </c>
    </row>
    <row r="310" spans="1:10" x14ac:dyDescent="0.25">
      <c r="A310" s="11">
        <v>56.799999</v>
      </c>
      <c r="B310" s="11">
        <v>0.157253</v>
      </c>
      <c r="E310">
        <f t="shared" si="16"/>
        <v>0.35778346588235288</v>
      </c>
      <c r="G310">
        <f t="shared" si="17"/>
        <v>0.29675487000000006</v>
      </c>
      <c r="H310">
        <f t="shared" si="18"/>
        <v>-0.13950187000000006</v>
      </c>
      <c r="J310">
        <f t="shared" ref="J310:J365" si="19">ABS(H310-$I$53)</f>
        <v>0.14693153945686907</v>
      </c>
    </row>
    <row r="311" spans="1:10" x14ac:dyDescent="0.25">
      <c r="A311" s="11">
        <v>57</v>
      </c>
      <c r="B311" s="11">
        <v>0.29173199999999999</v>
      </c>
      <c r="E311">
        <f t="shared" si="16"/>
        <v>0.22330446588235286</v>
      </c>
      <c r="G311">
        <f t="shared" si="17"/>
        <v>0.29650822000000004</v>
      </c>
      <c r="H311">
        <f t="shared" si="18"/>
        <v>-4.7762200000000532E-3</v>
      </c>
      <c r="J311">
        <f t="shared" si="19"/>
        <v>1.2205889456869078E-2</v>
      </c>
    </row>
    <row r="312" spans="1:10" x14ac:dyDescent="0.25">
      <c r="A312" s="11">
        <v>57.200001</v>
      </c>
      <c r="B312" s="11">
        <v>0.34078000000000003</v>
      </c>
      <c r="E312">
        <f t="shared" si="16"/>
        <v>0.17425646588235283</v>
      </c>
      <c r="G312">
        <f t="shared" si="17"/>
        <v>0.29811013000000008</v>
      </c>
      <c r="H312">
        <f t="shared" si="18"/>
        <v>4.2669869999999943E-2</v>
      </c>
      <c r="J312">
        <f t="shared" si="19"/>
        <v>3.5240200543130915E-2</v>
      </c>
    </row>
    <row r="313" spans="1:10" x14ac:dyDescent="0.25">
      <c r="A313" s="11">
        <v>57.400002000000001</v>
      </c>
      <c r="B313" s="11">
        <v>0.32478000000000001</v>
      </c>
      <c r="E313">
        <f t="shared" si="16"/>
        <v>0.19025646588235284</v>
      </c>
      <c r="G313">
        <f t="shared" si="17"/>
        <v>0.30251913000000008</v>
      </c>
      <c r="H313">
        <f t="shared" si="18"/>
        <v>2.2260869999999933E-2</v>
      </c>
      <c r="J313">
        <f t="shared" si="19"/>
        <v>1.4831200543130908E-2</v>
      </c>
    </row>
    <row r="314" spans="1:10" x14ac:dyDescent="0.25">
      <c r="A314" s="11">
        <v>57.599997999999999</v>
      </c>
      <c r="B314" s="11">
        <v>0.29483599999999999</v>
      </c>
      <c r="E314">
        <f t="shared" si="16"/>
        <v>0.22020046588235287</v>
      </c>
      <c r="G314">
        <f t="shared" si="17"/>
        <v>0.30898082000000004</v>
      </c>
      <c r="H314">
        <f t="shared" si="18"/>
        <v>-1.4144820000000058E-2</v>
      </c>
      <c r="J314">
        <f t="shared" si="19"/>
        <v>2.1574489456869083E-2</v>
      </c>
    </row>
    <row r="315" spans="1:10" x14ac:dyDescent="0.25">
      <c r="A315" s="11">
        <v>57.799999</v>
      </c>
      <c r="B315" s="11">
        <v>0.256079</v>
      </c>
      <c r="E315">
        <f t="shared" si="16"/>
        <v>0.25895746588235286</v>
      </c>
      <c r="G315">
        <f t="shared" si="17"/>
        <v>0.31527461000000007</v>
      </c>
      <c r="H315">
        <f t="shared" si="18"/>
        <v>-5.9195610000000065E-2</v>
      </c>
      <c r="J315">
        <f t="shared" si="19"/>
        <v>6.6625279456869094E-2</v>
      </c>
    </row>
    <row r="316" spans="1:10" x14ac:dyDescent="0.25">
      <c r="A316" s="11">
        <v>58</v>
      </c>
      <c r="B316" s="11">
        <v>0.20022499999999999</v>
      </c>
      <c r="E316">
        <f t="shared" si="16"/>
        <v>0.31481146588235287</v>
      </c>
      <c r="G316">
        <f t="shared" si="17"/>
        <v>0.32020030000000005</v>
      </c>
      <c r="H316">
        <f t="shared" si="18"/>
        <v>-0.11997530000000006</v>
      </c>
      <c r="J316">
        <f t="shared" si="19"/>
        <v>0.12740496945686908</v>
      </c>
    </row>
    <row r="317" spans="1:10" x14ac:dyDescent="0.25">
      <c r="A317" s="11">
        <v>58.200001</v>
      </c>
      <c r="B317" s="11">
        <v>0.145147</v>
      </c>
      <c r="E317">
        <f t="shared" si="16"/>
        <v>0.36988946588235283</v>
      </c>
      <c r="G317">
        <f t="shared" si="17"/>
        <v>0.32367298000000005</v>
      </c>
      <c r="H317">
        <f t="shared" si="18"/>
        <v>-0.17852598000000006</v>
      </c>
      <c r="J317">
        <f t="shared" si="19"/>
        <v>0.18595564945686907</v>
      </c>
    </row>
    <row r="318" spans="1:10" x14ac:dyDescent="0.25">
      <c r="A318" s="11">
        <v>58.400002000000001</v>
      </c>
      <c r="B318" s="11">
        <v>0.132577</v>
      </c>
      <c r="E318">
        <f t="shared" si="16"/>
        <v>0.38245946588235286</v>
      </c>
      <c r="G318">
        <f t="shared" si="17"/>
        <v>0.32625889000000002</v>
      </c>
      <c r="H318">
        <f t="shared" si="18"/>
        <v>-0.19368189000000002</v>
      </c>
      <c r="J318">
        <f t="shared" si="19"/>
        <v>0.20111155945686904</v>
      </c>
    </row>
    <row r="319" spans="1:10" x14ac:dyDescent="0.25">
      <c r="A319" s="11">
        <v>58.599997999999999</v>
      </c>
      <c r="B319" s="11">
        <v>0.282362</v>
      </c>
      <c r="E319">
        <f t="shared" si="16"/>
        <v>0.23267446588235285</v>
      </c>
      <c r="G319">
        <f t="shared" si="17"/>
        <v>0.32684276000000007</v>
      </c>
      <c r="H319">
        <f t="shared" si="18"/>
        <v>-4.4480760000000064E-2</v>
      </c>
      <c r="J319">
        <f t="shared" si="19"/>
        <v>5.1910429456869092E-2</v>
      </c>
    </row>
    <row r="320" spans="1:10" x14ac:dyDescent="0.25">
      <c r="A320" s="11">
        <v>58.765754999999999</v>
      </c>
      <c r="B320" s="11">
        <v>0.38617499999999999</v>
      </c>
      <c r="E320">
        <f t="shared" si="16"/>
        <v>0.12886146588235287</v>
      </c>
      <c r="G320">
        <f t="shared" si="17"/>
        <v>0.32579310000000006</v>
      </c>
      <c r="H320">
        <f t="shared" si="18"/>
        <v>6.0381899999999933E-2</v>
      </c>
      <c r="J320">
        <f t="shared" si="19"/>
        <v>5.2952230543130904E-2</v>
      </c>
    </row>
    <row r="321" spans="1:10" x14ac:dyDescent="0.25">
      <c r="A321" s="11">
        <v>58.799999</v>
      </c>
      <c r="B321" s="11">
        <v>0.40762100000000001</v>
      </c>
      <c r="E321">
        <f t="shared" si="16"/>
        <v>0.10741546588235285</v>
      </c>
      <c r="G321">
        <f t="shared" si="17"/>
        <v>0.32427787000000008</v>
      </c>
      <c r="H321">
        <f t="shared" si="18"/>
        <v>8.3343129999999932E-2</v>
      </c>
      <c r="J321">
        <f t="shared" si="19"/>
        <v>7.5913460543130903E-2</v>
      </c>
    </row>
    <row r="322" spans="1:10" x14ac:dyDescent="0.25">
      <c r="A322" s="11">
        <v>59</v>
      </c>
      <c r="B322" s="11">
        <v>0.49484499999999998</v>
      </c>
      <c r="E322">
        <f t="shared" si="16"/>
        <v>2.0191465882352877E-2</v>
      </c>
      <c r="G322">
        <f t="shared" si="17"/>
        <v>0.32469566000000005</v>
      </c>
      <c r="H322">
        <f t="shared" si="18"/>
        <v>0.17014933999999993</v>
      </c>
      <c r="J322">
        <f t="shared" si="19"/>
        <v>0.16271967054313091</v>
      </c>
    </row>
    <row r="323" spans="1:10" x14ac:dyDescent="0.25">
      <c r="A323" s="11">
        <v>59.200001</v>
      </c>
      <c r="B323" s="11">
        <v>0.56038100000000002</v>
      </c>
      <c r="E323">
        <f t="shared" si="16"/>
        <v>4.5344534117647162E-2</v>
      </c>
      <c r="G323">
        <f t="shared" si="17"/>
        <v>0.32650942000000005</v>
      </c>
      <c r="H323">
        <f t="shared" si="18"/>
        <v>0.23387157999999997</v>
      </c>
      <c r="J323">
        <f t="shared" si="19"/>
        <v>0.22644191054313095</v>
      </c>
    </row>
    <row r="324" spans="1:10" x14ac:dyDescent="0.25">
      <c r="A324" s="11">
        <v>59.400002000000001</v>
      </c>
      <c r="B324" s="11">
        <v>0.55559099999999995</v>
      </c>
      <c r="E324">
        <f t="shared" si="16"/>
        <v>4.055453411764709E-2</v>
      </c>
      <c r="G324">
        <f t="shared" si="17"/>
        <v>0.32910336000000007</v>
      </c>
      <c r="H324">
        <f t="shared" si="18"/>
        <v>0.22648763999999988</v>
      </c>
      <c r="J324">
        <f t="shared" si="19"/>
        <v>0.21905797054313086</v>
      </c>
    </row>
    <row r="325" spans="1:10" x14ac:dyDescent="0.25">
      <c r="A325" s="11">
        <v>59.599997999999999</v>
      </c>
      <c r="B325" s="11">
        <v>0.48767300000000002</v>
      </c>
      <c r="E325">
        <f t="shared" ref="E325:E388" si="20">ABS(B325-$D$4)</f>
        <v>2.7363465882352833E-2</v>
      </c>
      <c r="G325">
        <f t="shared" si="17"/>
        <v>0.33115175000000008</v>
      </c>
      <c r="H325">
        <f t="shared" si="18"/>
        <v>0.15652124999999995</v>
      </c>
      <c r="J325">
        <f t="shared" si="19"/>
        <v>0.14909158054313093</v>
      </c>
    </row>
    <row r="326" spans="1:10" x14ac:dyDescent="0.25">
      <c r="A326" s="11">
        <v>59.799999</v>
      </c>
      <c r="B326" s="11">
        <v>0.37038500000000002</v>
      </c>
      <c r="E326">
        <f t="shared" si="20"/>
        <v>0.14465146588235284</v>
      </c>
      <c r="G326">
        <f t="shared" si="17"/>
        <v>0.33197860000000007</v>
      </c>
      <c r="H326">
        <f t="shared" si="18"/>
        <v>3.8406399999999952E-2</v>
      </c>
      <c r="J326">
        <f t="shared" si="19"/>
        <v>3.0976730543130927E-2</v>
      </c>
    </row>
    <row r="327" spans="1:10" x14ac:dyDescent="0.25">
      <c r="A327" s="11">
        <v>60</v>
      </c>
      <c r="B327" s="11">
        <v>0.21304699999999999</v>
      </c>
      <c r="E327">
        <f t="shared" si="20"/>
        <v>0.30198946588235287</v>
      </c>
      <c r="G327">
        <f t="shared" si="17"/>
        <v>0.33117999000000004</v>
      </c>
      <c r="H327">
        <f t="shared" si="18"/>
        <v>-0.11813299000000005</v>
      </c>
      <c r="J327">
        <f t="shared" si="19"/>
        <v>0.12556265945686906</v>
      </c>
    </row>
    <row r="328" spans="1:10" x14ac:dyDescent="0.25">
      <c r="A328" s="11">
        <v>60.200001</v>
      </c>
      <c r="B328" s="11">
        <v>5.9746E-2</v>
      </c>
      <c r="E328">
        <f t="shared" si="20"/>
        <v>0.45529046588235283</v>
      </c>
      <c r="G328">
        <f t="shared" si="17"/>
        <v>0.32877720999999999</v>
      </c>
      <c r="H328">
        <f t="shared" si="18"/>
        <v>-0.26903120999999997</v>
      </c>
      <c r="J328">
        <f t="shared" si="19"/>
        <v>0.27646087945686898</v>
      </c>
    </row>
    <row r="329" spans="1:10" x14ac:dyDescent="0.25">
      <c r="A329" s="11">
        <v>60.400002000000001</v>
      </c>
      <c r="B329" s="11">
        <v>0.176681</v>
      </c>
      <c r="E329">
        <f t="shared" si="20"/>
        <v>0.33835546588235288</v>
      </c>
      <c r="G329">
        <f t="shared" si="17"/>
        <v>0.3255188</v>
      </c>
      <c r="H329">
        <f t="shared" si="18"/>
        <v>-0.14883779999999999</v>
      </c>
      <c r="J329">
        <f t="shared" si="19"/>
        <v>0.15626746945686901</v>
      </c>
    </row>
    <row r="330" spans="1:10" x14ac:dyDescent="0.25">
      <c r="A330" s="11">
        <v>60.599997999999999</v>
      </c>
      <c r="B330" s="11">
        <v>0.29093000000000002</v>
      </c>
      <c r="E330">
        <f t="shared" si="20"/>
        <v>0.22410646588235283</v>
      </c>
      <c r="G330">
        <f t="shared" si="17"/>
        <v>0.32180008999999998</v>
      </c>
      <c r="H330">
        <f t="shared" si="18"/>
        <v>-3.0870089999999961E-2</v>
      </c>
      <c r="J330">
        <f t="shared" si="19"/>
        <v>3.829975945686899E-2</v>
      </c>
    </row>
    <row r="331" spans="1:10" x14ac:dyDescent="0.25">
      <c r="A331" s="11">
        <v>60.799999</v>
      </c>
      <c r="B331" s="11">
        <v>0.38257600000000003</v>
      </c>
      <c r="E331">
        <f t="shared" si="20"/>
        <v>0.13246046588235283</v>
      </c>
      <c r="G331">
        <f t="shared" si="17"/>
        <v>0.31748443000000004</v>
      </c>
      <c r="H331">
        <f t="shared" si="18"/>
        <v>6.5091569999999987E-2</v>
      </c>
      <c r="J331">
        <f t="shared" si="19"/>
        <v>5.7661900543130959E-2</v>
      </c>
    </row>
    <row r="332" spans="1:10" x14ac:dyDescent="0.25">
      <c r="A332" s="11">
        <v>61</v>
      </c>
      <c r="B332" s="11">
        <v>0.43994</v>
      </c>
      <c r="E332">
        <f t="shared" si="20"/>
        <v>7.5096465882352859E-2</v>
      </c>
      <c r="G332">
        <f t="shared" si="17"/>
        <v>0.31323928000000006</v>
      </c>
      <c r="H332">
        <f t="shared" si="18"/>
        <v>0.12670071999999993</v>
      </c>
      <c r="J332">
        <f t="shared" si="19"/>
        <v>0.1192710505431309</v>
      </c>
    </row>
    <row r="333" spans="1:10" x14ac:dyDescent="0.25">
      <c r="A333" s="11">
        <v>61.200001</v>
      </c>
      <c r="B333" s="11">
        <v>0.45421800000000001</v>
      </c>
      <c r="E333">
        <f t="shared" si="20"/>
        <v>6.0818465882352846E-2</v>
      </c>
      <c r="G333">
        <f t="shared" si="17"/>
        <v>0.31089549000000005</v>
      </c>
      <c r="H333">
        <f t="shared" si="18"/>
        <v>0.14332250999999996</v>
      </c>
      <c r="J333">
        <f t="shared" si="19"/>
        <v>0.13589284054313094</v>
      </c>
    </row>
    <row r="334" spans="1:10" x14ac:dyDescent="0.25">
      <c r="A334" s="11">
        <v>61.214328999999999</v>
      </c>
      <c r="B334" s="11">
        <v>0.45247199999999999</v>
      </c>
      <c r="E334">
        <f t="shared" si="20"/>
        <v>6.2564465882352871E-2</v>
      </c>
      <c r="G334">
        <f t="shared" si="17"/>
        <v>0.31076527000000004</v>
      </c>
      <c r="H334">
        <f t="shared" si="18"/>
        <v>0.14170672999999995</v>
      </c>
      <c r="J334">
        <f t="shared" si="19"/>
        <v>0.13427706054313093</v>
      </c>
    </row>
    <row r="335" spans="1:10" x14ac:dyDescent="0.25">
      <c r="A335" s="11">
        <v>61.400002000000001</v>
      </c>
      <c r="B335" s="11">
        <v>0.42984899999999998</v>
      </c>
      <c r="E335">
        <f t="shared" si="20"/>
        <v>8.5187465882352875E-2</v>
      </c>
      <c r="G335">
        <f t="shared" si="17"/>
        <v>0.31263903000000004</v>
      </c>
      <c r="H335">
        <f t="shared" si="18"/>
        <v>0.11720996999999994</v>
      </c>
      <c r="J335">
        <f t="shared" si="19"/>
        <v>0.10978030054313091</v>
      </c>
    </row>
    <row r="336" spans="1:10" x14ac:dyDescent="0.25">
      <c r="A336" s="11">
        <v>61.599997999999999</v>
      </c>
      <c r="B336" s="11">
        <v>0.373774</v>
      </c>
      <c r="E336">
        <f t="shared" si="20"/>
        <v>0.14126246588235286</v>
      </c>
      <c r="G336">
        <f t="shared" si="17"/>
        <v>0.31501591000000001</v>
      </c>
      <c r="H336">
        <f t="shared" si="18"/>
        <v>5.8758089999999985E-2</v>
      </c>
      <c r="J336">
        <f t="shared" si="19"/>
        <v>5.1328420543130956E-2</v>
      </c>
    </row>
    <row r="337" spans="1:10" x14ac:dyDescent="0.25">
      <c r="A337" s="11">
        <v>61.799999</v>
      </c>
      <c r="B337" s="11">
        <v>0.28580299999999997</v>
      </c>
      <c r="E337">
        <f t="shared" si="20"/>
        <v>0.22923346588235288</v>
      </c>
      <c r="G337">
        <f t="shared" si="17"/>
        <v>0.31556665</v>
      </c>
      <c r="H337">
        <f t="shared" si="18"/>
        <v>-2.976365000000003E-2</v>
      </c>
      <c r="J337">
        <f t="shared" si="19"/>
        <v>3.7193319456869059E-2</v>
      </c>
    </row>
    <row r="338" spans="1:10" x14ac:dyDescent="0.25">
      <c r="A338" s="11">
        <v>62</v>
      </c>
      <c r="B338" s="11">
        <v>0.15833</v>
      </c>
      <c r="E338">
        <f t="shared" si="20"/>
        <v>0.35670646588235289</v>
      </c>
      <c r="G338">
        <f t="shared" si="17"/>
        <v>0.31479710999999999</v>
      </c>
      <c r="H338">
        <f t="shared" si="18"/>
        <v>-0.15646710999999999</v>
      </c>
      <c r="J338">
        <f t="shared" si="19"/>
        <v>0.16389677945686901</v>
      </c>
    </row>
    <row r="339" spans="1:10" x14ac:dyDescent="0.25">
      <c r="A339" s="11">
        <v>62.200001</v>
      </c>
      <c r="B339" s="11">
        <v>6.2651999999999999E-2</v>
      </c>
      <c r="E339">
        <f t="shared" si="20"/>
        <v>0.45238446588235287</v>
      </c>
      <c r="G339">
        <f t="shared" si="17"/>
        <v>0.31249079000000002</v>
      </c>
      <c r="H339">
        <f t="shared" si="18"/>
        <v>-0.24983879000000003</v>
      </c>
      <c r="J339">
        <f t="shared" si="19"/>
        <v>0.25726845945686905</v>
      </c>
    </row>
    <row r="340" spans="1:10" x14ac:dyDescent="0.25">
      <c r="A340" s="11">
        <v>62.400002000000001</v>
      </c>
      <c r="B340" s="11">
        <v>0.20966099999999999</v>
      </c>
      <c r="E340">
        <f t="shared" si="20"/>
        <v>0.30537546588235287</v>
      </c>
      <c r="G340">
        <f t="shared" si="17"/>
        <v>0.30902986999999998</v>
      </c>
      <c r="H340">
        <f t="shared" si="18"/>
        <v>-9.9368869999999998E-2</v>
      </c>
      <c r="J340">
        <f t="shared" si="19"/>
        <v>0.10679853945686903</v>
      </c>
    </row>
    <row r="341" spans="1:10" x14ac:dyDescent="0.25">
      <c r="A341" s="11">
        <v>62.599997999999999</v>
      </c>
      <c r="B341" s="11">
        <v>0.36442000000000002</v>
      </c>
      <c r="E341">
        <f t="shared" si="20"/>
        <v>0.15061646588235283</v>
      </c>
      <c r="G341">
        <f t="shared" si="17"/>
        <v>0.30474039999999997</v>
      </c>
      <c r="H341">
        <f t="shared" si="18"/>
        <v>5.9679600000000055E-2</v>
      </c>
      <c r="J341">
        <f t="shared" si="19"/>
        <v>5.2249930543131026E-2</v>
      </c>
    </row>
    <row r="342" spans="1:10" x14ac:dyDescent="0.25">
      <c r="A342" s="11">
        <v>62.799999</v>
      </c>
      <c r="B342" s="11">
        <v>0.49251200000000001</v>
      </c>
      <c r="E342">
        <f t="shared" si="20"/>
        <v>2.2524465882352851E-2</v>
      </c>
      <c r="G342">
        <f t="shared" si="17"/>
        <v>0.29979862000000002</v>
      </c>
      <c r="H342">
        <f t="shared" si="18"/>
        <v>0.19271337999999999</v>
      </c>
      <c r="J342">
        <f t="shared" si="19"/>
        <v>0.18528371054313097</v>
      </c>
    </row>
    <row r="343" spans="1:10" x14ac:dyDescent="0.25">
      <c r="A343" s="11">
        <v>63</v>
      </c>
      <c r="B343" s="11">
        <v>0.56986800000000004</v>
      </c>
      <c r="E343">
        <f t="shared" si="20"/>
        <v>5.4831534117647185E-2</v>
      </c>
      <c r="G343">
        <f t="shared" si="17"/>
        <v>0.29540026000000003</v>
      </c>
      <c r="H343">
        <f t="shared" si="18"/>
        <v>0.27446774000000002</v>
      </c>
      <c r="J343">
        <f t="shared" si="19"/>
        <v>0.267038070543131</v>
      </c>
    </row>
    <row r="344" spans="1:10" x14ac:dyDescent="0.25">
      <c r="A344" s="11">
        <v>63.200001</v>
      </c>
      <c r="B344" s="11">
        <v>0.58922200000000002</v>
      </c>
      <c r="E344">
        <f t="shared" si="20"/>
        <v>7.4185534117647167E-2</v>
      </c>
      <c r="G344">
        <f t="shared" si="17"/>
        <v>0.29171608999999998</v>
      </c>
      <c r="H344">
        <f t="shared" si="18"/>
        <v>0.29750591000000004</v>
      </c>
      <c r="J344">
        <f t="shared" si="19"/>
        <v>0.29007624054313103</v>
      </c>
    </row>
    <row r="345" spans="1:10" x14ac:dyDescent="0.25">
      <c r="A345" s="11">
        <v>63.400002000000001</v>
      </c>
      <c r="B345" s="11">
        <v>0.56756099999999998</v>
      </c>
      <c r="E345">
        <f t="shared" si="20"/>
        <v>5.2524534117647126E-2</v>
      </c>
      <c r="G345">
        <f t="shared" si="17"/>
        <v>0.29030020000000001</v>
      </c>
      <c r="H345">
        <f t="shared" si="18"/>
        <v>0.27726079999999997</v>
      </c>
      <c r="J345">
        <f t="shared" si="19"/>
        <v>0.26983113054313096</v>
      </c>
    </row>
    <row r="346" spans="1:10" x14ac:dyDescent="0.25">
      <c r="A346" s="11">
        <v>63.599997999999999</v>
      </c>
      <c r="B346" s="11">
        <v>0.49354900000000002</v>
      </c>
      <c r="E346">
        <f t="shared" si="20"/>
        <v>2.1487465882352841E-2</v>
      </c>
      <c r="G346">
        <f t="shared" si="17"/>
        <v>0.29272203000000002</v>
      </c>
      <c r="H346">
        <f t="shared" si="18"/>
        <v>0.20082696999999999</v>
      </c>
      <c r="J346">
        <f t="shared" si="19"/>
        <v>0.19339730054313098</v>
      </c>
    </row>
    <row r="347" spans="1:10" x14ac:dyDescent="0.25">
      <c r="A347" s="11">
        <v>63.662903</v>
      </c>
      <c r="B347" s="11">
        <v>0.458341</v>
      </c>
      <c r="E347">
        <f t="shared" si="20"/>
        <v>5.6695465882352858E-2</v>
      </c>
      <c r="G347">
        <f t="shared" si="17"/>
        <v>0.29895560999999998</v>
      </c>
      <c r="H347">
        <f t="shared" si="18"/>
        <v>0.15938539000000002</v>
      </c>
      <c r="J347">
        <f t="shared" si="19"/>
        <v>0.151955720543131</v>
      </c>
    </row>
    <row r="348" spans="1:10" x14ac:dyDescent="0.25">
      <c r="A348" s="11">
        <v>63.799999</v>
      </c>
      <c r="B348" s="11">
        <v>0.38160500000000003</v>
      </c>
      <c r="E348">
        <f t="shared" si="20"/>
        <v>0.13343146588235283</v>
      </c>
      <c r="G348">
        <f t="shared" si="17"/>
        <v>0.30888404999999997</v>
      </c>
      <c r="H348">
        <f t="shared" si="18"/>
        <v>7.2720950000000062E-2</v>
      </c>
      <c r="J348">
        <f t="shared" si="19"/>
        <v>6.5291280543131033E-2</v>
      </c>
    </row>
    <row r="349" spans="1:10" x14ac:dyDescent="0.25">
      <c r="A349" s="11">
        <v>64</v>
      </c>
      <c r="B349" s="11">
        <v>0.23678299999999999</v>
      </c>
      <c r="E349">
        <f t="shared" si="20"/>
        <v>0.27825346588235289</v>
      </c>
      <c r="G349">
        <f t="shared" si="17"/>
        <v>0.31928680000000004</v>
      </c>
      <c r="H349">
        <f t="shared" si="18"/>
        <v>-8.2503800000000044E-2</v>
      </c>
      <c r="J349">
        <f t="shared" si="19"/>
        <v>8.9933469456869072E-2</v>
      </c>
    </row>
    <row r="350" spans="1:10" x14ac:dyDescent="0.25">
      <c r="A350" s="11">
        <v>64.199996999999996</v>
      </c>
      <c r="B350" s="11">
        <v>0.20113300000000001</v>
      </c>
      <c r="E350">
        <f t="shared" si="20"/>
        <v>0.31390346588235285</v>
      </c>
      <c r="G350">
        <f t="shared" si="17"/>
        <v>0.32914349000000004</v>
      </c>
      <c r="H350">
        <f t="shared" si="18"/>
        <v>-0.12801049000000003</v>
      </c>
      <c r="J350">
        <f t="shared" si="19"/>
        <v>0.13544015945686905</v>
      </c>
    </row>
    <row r="351" spans="1:10" x14ac:dyDescent="0.25">
      <c r="A351" s="11">
        <v>64.400002000000001</v>
      </c>
      <c r="B351" s="11">
        <v>0.26604299999999997</v>
      </c>
      <c r="E351">
        <f t="shared" si="20"/>
        <v>0.24899346588235288</v>
      </c>
      <c r="G351">
        <f t="shared" si="17"/>
        <v>0.33867458</v>
      </c>
      <c r="H351">
        <f t="shared" si="18"/>
        <v>-7.2631580000000029E-2</v>
      </c>
      <c r="J351">
        <f t="shared" si="19"/>
        <v>8.0061249456869057E-2</v>
      </c>
    </row>
    <row r="352" spans="1:10" x14ac:dyDescent="0.25">
      <c r="A352" s="11">
        <v>64.599997999999999</v>
      </c>
      <c r="B352" s="11">
        <v>0.34225499999999998</v>
      </c>
      <c r="E352">
        <f t="shared" si="20"/>
        <v>0.17278146588235288</v>
      </c>
      <c r="G352">
        <f t="shared" si="17"/>
        <v>0.34773875999999992</v>
      </c>
      <c r="H352">
        <f t="shared" si="18"/>
        <v>-5.4837599999999487E-3</v>
      </c>
      <c r="J352">
        <f t="shared" si="19"/>
        <v>1.2913429456868974E-2</v>
      </c>
    </row>
    <row r="353" spans="1:10" x14ac:dyDescent="0.25">
      <c r="A353" s="11">
        <v>64.800003000000004</v>
      </c>
      <c r="B353" s="11">
        <v>0.43968200000000002</v>
      </c>
      <c r="E353">
        <f t="shared" si="20"/>
        <v>7.5354465882352839E-2</v>
      </c>
      <c r="G353">
        <f t="shared" si="17"/>
        <v>0.35555648999999995</v>
      </c>
      <c r="H353">
        <f t="shared" si="18"/>
        <v>8.412551000000007E-2</v>
      </c>
      <c r="J353">
        <f t="shared" si="19"/>
        <v>7.6695840543131041E-2</v>
      </c>
    </row>
    <row r="354" spans="1:10" x14ac:dyDescent="0.25">
      <c r="A354" s="11">
        <v>65</v>
      </c>
      <c r="B354" s="11">
        <v>0.53434499999999996</v>
      </c>
      <c r="E354">
        <f t="shared" si="20"/>
        <v>1.9308534117647103E-2</v>
      </c>
      <c r="G354">
        <f t="shared" si="17"/>
        <v>0.36208377999999997</v>
      </c>
      <c r="H354">
        <f t="shared" si="18"/>
        <v>0.17226121999999999</v>
      </c>
      <c r="J354">
        <f t="shared" si="19"/>
        <v>0.16483155054313098</v>
      </c>
    </row>
    <row r="355" spans="1:10" x14ac:dyDescent="0.25">
      <c r="A355" s="11">
        <v>65.199996999999996</v>
      </c>
      <c r="B355" s="11">
        <v>0.57617300000000005</v>
      </c>
      <c r="E355">
        <f t="shared" si="20"/>
        <v>6.113653411764719E-2</v>
      </c>
      <c r="G355">
        <f t="shared" si="17"/>
        <v>0.36847512999999993</v>
      </c>
      <c r="H355">
        <f t="shared" si="18"/>
        <v>0.20769787000000012</v>
      </c>
      <c r="J355">
        <f t="shared" si="19"/>
        <v>0.2002682005431311</v>
      </c>
    </row>
    <row r="356" spans="1:10" x14ac:dyDescent="0.25">
      <c r="A356" s="11">
        <v>65.400002000000001</v>
      </c>
      <c r="B356" s="11">
        <v>0.55628299999999997</v>
      </c>
      <c r="E356">
        <f t="shared" si="20"/>
        <v>4.1246534117647116E-2</v>
      </c>
      <c r="G356">
        <f t="shared" si="17"/>
        <v>0.37540350999999994</v>
      </c>
      <c r="H356">
        <f t="shared" si="18"/>
        <v>0.18087949000000003</v>
      </c>
      <c r="J356">
        <f t="shared" si="19"/>
        <v>0.17344982054313102</v>
      </c>
    </row>
    <row r="357" spans="1:10" x14ac:dyDescent="0.25">
      <c r="A357" s="11">
        <v>65.599997999999999</v>
      </c>
      <c r="B357" s="11">
        <v>0.50952299999999995</v>
      </c>
      <c r="E357">
        <f t="shared" si="20"/>
        <v>5.5134658823529081E-3</v>
      </c>
      <c r="G357">
        <f t="shared" si="17"/>
        <v>0.38209045999999985</v>
      </c>
      <c r="H357">
        <f t="shared" si="18"/>
        <v>0.12743254000000009</v>
      </c>
      <c r="J357">
        <f t="shared" si="19"/>
        <v>0.12000287054313107</v>
      </c>
    </row>
    <row r="358" spans="1:10" x14ac:dyDescent="0.25">
      <c r="A358" s="11">
        <v>65.800003000000004</v>
      </c>
      <c r="B358" s="11">
        <v>0.38578699999999999</v>
      </c>
      <c r="E358">
        <f t="shared" si="20"/>
        <v>0.12924946588235287</v>
      </c>
      <c r="G358">
        <f t="shared" si="17"/>
        <v>0.38840203999999984</v>
      </c>
      <c r="H358">
        <f t="shared" si="18"/>
        <v>-2.6150399999998464E-3</v>
      </c>
      <c r="J358">
        <f t="shared" si="19"/>
        <v>1.0044709456868871E-2</v>
      </c>
    </row>
    <row r="359" spans="1:10" x14ac:dyDescent="0.25">
      <c r="A359" s="11">
        <v>66</v>
      </c>
      <c r="B359" s="11">
        <v>0.20258200000000001</v>
      </c>
      <c r="E359">
        <f t="shared" si="20"/>
        <v>0.31245446588235282</v>
      </c>
      <c r="G359">
        <f t="shared" si="17"/>
        <v>0.39288258999999992</v>
      </c>
      <c r="H359">
        <f t="shared" si="18"/>
        <v>-0.19030058999999991</v>
      </c>
      <c r="J359">
        <f t="shared" si="19"/>
        <v>0.19773025945686892</v>
      </c>
    </row>
    <row r="360" spans="1:10" x14ac:dyDescent="0.25">
      <c r="A360" s="11">
        <v>66.111473000000004</v>
      </c>
      <c r="B360" s="11">
        <v>8.8902999999999996E-2</v>
      </c>
      <c r="E360">
        <f t="shared" si="20"/>
        <v>0.42613346588235285</v>
      </c>
      <c r="G360">
        <f t="shared" si="17"/>
        <v>0.3957744299999999</v>
      </c>
      <c r="H360">
        <f t="shared" si="18"/>
        <v>-0.30687142999999989</v>
      </c>
      <c r="J360">
        <f t="shared" si="19"/>
        <v>0.3143010994568689</v>
      </c>
    </row>
    <row r="361" spans="1:10" x14ac:dyDescent="0.25">
      <c r="A361" s="11">
        <v>66.199996999999996</v>
      </c>
      <c r="B361" s="11">
        <v>-1.372E-3</v>
      </c>
      <c r="E361">
        <f t="shared" si="20"/>
        <v>0.5164084658823529</v>
      </c>
      <c r="G361">
        <f t="shared" si="17"/>
        <v>0.39695800999999986</v>
      </c>
      <c r="H361">
        <f t="shared" si="18"/>
        <v>-0.39833000999999985</v>
      </c>
      <c r="J361">
        <f t="shared" si="19"/>
        <v>0.40575967945686886</v>
      </c>
    </row>
    <row r="362" spans="1:10" x14ac:dyDescent="0.25">
      <c r="A362" s="11">
        <v>66.400002000000001</v>
      </c>
      <c r="B362" s="11">
        <v>4.9466999999999997E-2</v>
      </c>
      <c r="E362">
        <f t="shared" si="20"/>
        <v>0.46556946588235287</v>
      </c>
      <c r="G362">
        <f t="shared" si="17"/>
        <v>0.39682838999999986</v>
      </c>
      <c r="H362">
        <f t="shared" si="18"/>
        <v>-0.34736138999999988</v>
      </c>
      <c r="J362">
        <f t="shared" si="19"/>
        <v>0.3547910594568689</v>
      </c>
    </row>
    <row r="363" spans="1:10" x14ac:dyDescent="0.25">
      <c r="A363" s="11">
        <v>66.599997999999999</v>
      </c>
      <c r="B363" s="11">
        <v>0.161408</v>
      </c>
      <c r="E363">
        <f t="shared" si="20"/>
        <v>0.35362846588235286</v>
      </c>
      <c r="G363">
        <f t="shared" si="17"/>
        <v>0.39575066999999992</v>
      </c>
      <c r="H363">
        <f t="shared" si="18"/>
        <v>-0.23434266999999992</v>
      </c>
      <c r="J363">
        <f t="shared" si="19"/>
        <v>0.24177233945686893</v>
      </c>
    </row>
    <row r="364" spans="1:10" x14ac:dyDescent="0.25">
      <c r="A364" s="11">
        <v>66.800003000000004</v>
      </c>
      <c r="B364" s="11">
        <v>0.25256000000000001</v>
      </c>
      <c r="E364">
        <f t="shared" si="20"/>
        <v>0.26247646588235285</v>
      </c>
      <c r="G364">
        <f t="shared" si="17"/>
        <v>0.39347097999999986</v>
      </c>
      <c r="H364">
        <f t="shared" si="18"/>
        <v>-0.14091097999999985</v>
      </c>
      <c r="J364">
        <f t="shared" si="19"/>
        <v>0.14834064945686887</v>
      </c>
    </row>
    <row r="365" spans="1:10" x14ac:dyDescent="0.25">
      <c r="A365" s="11">
        <v>67</v>
      </c>
      <c r="B365" s="11">
        <v>0.32717800000000002</v>
      </c>
      <c r="E365">
        <f t="shared" si="20"/>
        <v>0.18785846588235283</v>
      </c>
      <c r="G365">
        <f t="shared" si="17"/>
        <v>0.39174688999999996</v>
      </c>
      <c r="H365">
        <f t="shared" si="18"/>
        <v>-6.4568889999999934E-2</v>
      </c>
      <c r="J365">
        <f t="shared" si="19"/>
        <v>7.1998559456868963E-2</v>
      </c>
    </row>
    <row r="366" spans="1:10" x14ac:dyDescent="0.25">
      <c r="A366" s="11">
        <v>67.199996999999996</v>
      </c>
      <c r="B366" s="11">
        <v>0.32668700000000001</v>
      </c>
      <c r="E366">
        <f t="shared" si="20"/>
        <v>0.18834946588235285</v>
      </c>
    </row>
    <row r="367" spans="1:10" x14ac:dyDescent="0.25">
      <c r="A367" s="11">
        <v>67.400002000000001</v>
      </c>
      <c r="B367" s="11">
        <v>0.28040599999999999</v>
      </c>
      <c r="E367">
        <f t="shared" si="20"/>
        <v>0.23463046588235287</v>
      </c>
    </row>
    <row r="368" spans="1:10" x14ac:dyDescent="0.25">
      <c r="A368" s="11">
        <v>67.599997999999999</v>
      </c>
      <c r="B368" s="11">
        <v>0.20820900000000001</v>
      </c>
      <c r="E368">
        <f t="shared" si="20"/>
        <v>0.30682746588235288</v>
      </c>
    </row>
    <row r="369" spans="1:5" x14ac:dyDescent="0.25">
      <c r="A369" s="11">
        <v>67.800003000000004</v>
      </c>
      <c r="B369" s="11">
        <v>0.10444299999999999</v>
      </c>
      <c r="E369">
        <f t="shared" si="20"/>
        <v>0.41059346588235285</v>
      </c>
    </row>
    <row r="370" spans="1:5" x14ac:dyDescent="0.25">
      <c r="A370" s="11">
        <v>68</v>
      </c>
      <c r="B370" s="11">
        <v>-2.6245999999999998E-2</v>
      </c>
      <c r="E370">
        <f t="shared" si="20"/>
        <v>0.54128246588235285</v>
      </c>
    </row>
    <row r="371" spans="1:5" x14ac:dyDescent="0.25">
      <c r="A371" s="11">
        <v>68.199996999999996</v>
      </c>
      <c r="B371" s="11">
        <v>-8.3008999999999999E-2</v>
      </c>
      <c r="E371">
        <f t="shared" si="20"/>
        <v>0.59804546588235286</v>
      </c>
    </row>
    <row r="372" spans="1:5" x14ac:dyDescent="0.25">
      <c r="A372" s="11">
        <v>68.400002000000001</v>
      </c>
      <c r="B372" s="11">
        <v>8.2769999999999996E-2</v>
      </c>
      <c r="E372">
        <f t="shared" si="20"/>
        <v>0.43226646588235285</v>
      </c>
    </row>
    <row r="373" spans="1:5" x14ac:dyDescent="0.25">
      <c r="A373" s="11">
        <v>68.560051000000001</v>
      </c>
      <c r="B373" s="11">
        <v>0.186692</v>
      </c>
      <c r="E373">
        <f t="shared" si="20"/>
        <v>0.32834446588235289</v>
      </c>
    </row>
    <row r="374" spans="1:5" x14ac:dyDescent="0.25">
      <c r="A374" s="11">
        <v>68.599997999999999</v>
      </c>
      <c r="B374" s="11">
        <v>0.21263199999999999</v>
      </c>
      <c r="E374">
        <f t="shared" si="20"/>
        <v>0.30240446588235287</v>
      </c>
    </row>
    <row r="375" spans="1:5" x14ac:dyDescent="0.25">
      <c r="A375" s="11">
        <v>68.800003000000004</v>
      </c>
      <c r="B375" s="11">
        <v>0.31736300000000001</v>
      </c>
      <c r="E375">
        <f t="shared" si="20"/>
        <v>0.19767346588235285</v>
      </c>
    </row>
    <row r="376" spans="1:5" x14ac:dyDescent="0.25">
      <c r="A376" s="11">
        <v>69</v>
      </c>
      <c r="B376" s="11">
        <v>0.39393099999999998</v>
      </c>
      <c r="E376">
        <f t="shared" si="20"/>
        <v>0.12110546588235288</v>
      </c>
    </row>
    <row r="377" spans="1:5" x14ac:dyDescent="0.25">
      <c r="A377" s="11">
        <v>69.199996999999996</v>
      </c>
      <c r="B377" s="11">
        <v>0.40163500000000002</v>
      </c>
      <c r="E377">
        <f t="shared" si="20"/>
        <v>0.11340146588235284</v>
      </c>
    </row>
    <row r="378" spans="1:5" x14ac:dyDescent="0.25">
      <c r="A378" s="11">
        <v>69.400002000000001</v>
      </c>
      <c r="B378" s="11">
        <v>0.37378800000000001</v>
      </c>
      <c r="E378">
        <f t="shared" si="20"/>
        <v>0.14124846588235285</v>
      </c>
    </row>
    <row r="379" spans="1:5" x14ac:dyDescent="0.25">
      <c r="A379" s="11">
        <v>69.599997999999999</v>
      </c>
      <c r="B379" s="11">
        <v>0.33443000000000001</v>
      </c>
      <c r="E379">
        <f t="shared" si="20"/>
        <v>0.18060646588235285</v>
      </c>
    </row>
    <row r="380" spans="1:5" x14ac:dyDescent="0.25">
      <c r="A380" s="11">
        <v>69.800003000000004</v>
      </c>
      <c r="B380" s="11">
        <v>0.28496100000000002</v>
      </c>
      <c r="E380">
        <f t="shared" si="20"/>
        <v>0.23007546588235284</v>
      </c>
    </row>
    <row r="381" spans="1:5" x14ac:dyDescent="0.25">
      <c r="A381" s="11">
        <v>70</v>
      </c>
      <c r="B381" s="11">
        <v>0.22094900000000001</v>
      </c>
      <c r="E381">
        <f t="shared" si="20"/>
        <v>0.29408746588235285</v>
      </c>
    </row>
    <row r="382" spans="1:5" x14ac:dyDescent="0.25">
      <c r="A382" s="11">
        <v>70.199996999999996</v>
      </c>
      <c r="B382" s="11">
        <v>0.189221</v>
      </c>
      <c r="E382">
        <f t="shared" si="20"/>
        <v>0.32581546588235288</v>
      </c>
    </row>
    <row r="383" spans="1:5" x14ac:dyDescent="0.25">
      <c r="A383" s="11">
        <v>70.400002000000001</v>
      </c>
      <c r="B383" s="11">
        <v>0.31796600000000003</v>
      </c>
      <c r="E383">
        <f t="shared" si="20"/>
        <v>0.19707046588235283</v>
      </c>
    </row>
    <row r="384" spans="1:5" x14ac:dyDescent="0.25">
      <c r="A384" s="11">
        <v>70.599997999999999</v>
      </c>
      <c r="B384" s="11">
        <v>0.46883999999999998</v>
      </c>
      <c r="E384">
        <f t="shared" si="20"/>
        <v>4.6196465882352877E-2</v>
      </c>
    </row>
    <row r="385" spans="1:5" x14ac:dyDescent="0.25">
      <c r="A385" s="11">
        <v>70.800003000000004</v>
      </c>
      <c r="B385" s="11">
        <v>0.58810399999999996</v>
      </c>
      <c r="E385">
        <f t="shared" si="20"/>
        <v>7.3067534117647104E-2</v>
      </c>
    </row>
    <row r="386" spans="1:5" x14ac:dyDescent="0.25">
      <c r="A386" s="11">
        <v>71</v>
      </c>
      <c r="B386" s="11">
        <v>0.67103900000000005</v>
      </c>
      <c r="E386">
        <f t="shared" si="20"/>
        <v>0.1560025341176472</v>
      </c>
    </row>
    <row r="387" spans="1:5" x14ac:dyDescent="0.25">
      <c r="A387" s="11">
        <v>71.008621000000005</v>
      </c>
      <c r="B387" s="11">
        <v>0.67208000000000001</v>
      </c>
      <c r="E387">
        <f t="shared" si="20"/>
        <v>0.15704353411764715</v>
      </c>
    </row>
    <row r="388" spans="1:5" x14ac:dyDescent="0.25">
      <c r="A388" s="11">
        <v>71.199996999999996</v>
      </c>
      <c r="B388" s="11">
        <v>0.69517700000000004</v>
      </c>
      <c r="E388">
        <f t="shared" si="20"/>
        <v>0.18014053411764719</v>
      </c>
    </row>
    <row r="389" spans="1:5" x14ac:dyDescent="0.25">
      <c r="A389" s="11">
        <v>71.400002000000001</v>
      </c>
      <c r="B389" s="11">
        <v>0.66915800000000003</v>
      </c>
      <c r="E389">
        <f t="shared" ref="E389:E428" si="21">ABS(B389-$D$4)</f>
        <v>0.15412153411764717</v>
      </c>
    </row>
    <row r="390" spans="1:5" x14ac:dyDescent="0.25">
      <c r="A390" s="11">
        <v>71.599997999999999</v>
      </c>
      <c r="B390" s="11">
        <v>0.62364399999999998</v>
      </c>
      <c r="E390">
        <f t="shared" si="21"/>
        <v>0.10860753411764712</v>
      </c>
    </row>
    <row r="391" spans="1:5" x14ac:dyDescent="0.25">
      <c r="A391" s="11">
        <v>71.800003000000004</v>
      </c>
      <c r="B391" s="11">
        <v>0.55987100000000001</v>
      </c>
      <c r="E391">
        <f t="shared" si="21"/>
        <v>4.4834534117647151E-2</v>
      </c>
    </row>
    <row r="392" spans="1:5" x14ac:dyDescent="0.25">
      <c r="A392" s="11">
        <v>72</v>
      </c>
      <c r="B392" s="11">
        <v>0.48163400000000001</v>
      </c>
      <c r="E392">
        <f t="shared" si="21"/>
        <v>3.340246588235285E-2</v>
      </c>
    </row>
    <row r="393" spans="1:5" x14ac:dyDescent="0.25">
      <c r="A393" s="11">
        <v>72.199996999999996</v>
      </c>
      <c r="B393" s="11">
        <v>0.472636</v>
      </c>
      <c r="E393">
        <f t="shared" si="21"/>
        <v>4.2400465882352856E-2</v>
      </c>
    </row>
    <row r="394" spans="1:5" x14ac:dyDescent="0.25">
      <c r="A394" s="11">
        <v>72.232910000000004</v>
      </c>
      <c r="B394" s="11">
        <v>0.50111499999999998</v>
      </c>
      <c r="E394">
        <f t="shared" si="21"/>
        <v>1.3921465882352879E-2</v>
      </c>
    </row>
    <row r="395" spans="1:5" x14ac:dyDescent="0.25">
      <c r="A395" s="11">
        <v>72.400002000000001</v>
      </c>
      <c r="B395" s="11">
        <v>0.64571199999999995</v>
      </c>
      <c r="E395">
        <f t="shared" si="21"/>
        <v>0.1306755341176471</v>
      </c>
    </row>
    <row r="396" spans="1:5" x14ac:dyDescent="0.25">
      <c r="A396" s="11">
        <v>72.599997999999999</v>
      </c>
      <c r="B396" s="11">
        <v>0.82255500000000004</v>
      </c>
      <c r="E396">
        <f t="shared" si="21"/>
        <v>0.30751853411764718</v>
      </c>
    </row>
    <row r="397" spans="1:5" x14ac:dyDescent="0.25">
      <c r="A397" s="11">
        <v>72.800003000000004</v>
      </c>
      <c r="B397" s="11">
        <v>0.93775399999999998</v>
      </c>
      <c r="E397">
        <f t="shared" si="21"/>
        <v>0.42271753411764712</v>
      </c>
    </row>
    <row r="398" spans="1:5" x14ac:dyDescent="0.25">
      <c r="A398" s="11">
        <v>73</v>
      </c>
      <c r="B398" s="11">
        <v>0.98380699999999999</v>
      </c>
      <c r="E398">
        <f t="shared" si="21"/>
        <v>0.46877053411764713</v>
      </c>
    </row>
    <row r="399" spans="1:5" x14ac:dyDescent="0.25">
      <c r="A399" s="11">
        <v>73.199996999999996</v>
      </c>
      <c r="B399" s="11">
        <v>0.981213</v>
      </c>
      <c r="E399">
        <f t="shared" si="21"/>
        <v>0.46617653411764715</v>
      </c>
    </row>
    <row r="400" spans="1:5" x14ac:dyDescent="0.25">
      <c r="A400" s="11">
        <v>73.400002000000001</v>
      </c>
      <c r="B400" s="11">
        <v>0.95232300000000003</v>
      </c>
      <c r="E400">
        <f t="shared" si="21"/>
        <v>0.43728653411764717</v>
      </c>
    </row>
    <row r="401" spans="1:5" x14ac:dyDescent="0.25">
      <c r="A401" s="11">
        <v>73.457199000000003</v>
      </c>
      <c r="B401" s="11">
        <v>0.91928900000000002</v>
      </c>
      <c r="E401">
        <f t="shared" si="21"/>
        <v>0.40425253411764717</v>
      </c>
    </row>
    <row r="402" spans="1:5" x14ac:dyDescent="0.25">
      <c r="A402" s="11">
        <v>73.599997999999999</v>
      </c>
      <c r="B402" s="11">
        <v>0.83680900000000003</v>
      </c>
      <c r="E402">
        <f t="shared" si="21"/>
        <v>0.32177253411764717</v>
      </c>
    </row>
    <row r="403" spans="1:5" x14ac:dyDescent="0.25">
      <c r="A403" s="11">
        <v>73.800003000000004</v>
      </c>
      <c r="B403" s="11">
        <v>0.65237000000000001</v>
      </c>
      <c r="E403">
        <f t="shared" si="21"/>
        <v>0.13733353411764715</v>
      </c>
    </row>
    <row r="404" spans="1:5" x14ac:dyDescent="0.25">
      <c r="A404" s="11">
        <v>74</v>
      </c>
      <c r="B404" s="11">
        <v>0.42427399999999998</v>
      </c>
      <c r="E404">
        <f t="shared" si="21"/>
        <v>9.0762465882352872E-2</v>
      </c>
    </row>
    <row r="405" spans="1:5" x14ac:dyDescent="0.25">
      <c r="A405" s="11">
        <v>74.199996999999996</v>
      </c>
      <c r="B405" s="11">
        <v>0.30448399999999998</v>
      </c>
      <c r="E405">
        <f t="shared" si="21"/>
        <v>0.21055246588235288</v>
      </c>
    </row>
    <row r="406" spans="1:5" x14ac:dyDescent="0.25">
      <c r="A406" s="11">
        <v>74.400002000000001</v>
      </c>
      <c r="B406" s="11">
        <v>0.34076499999999998</v>
      </c>
      <c r="E406">
        <f t="shared" si="21"/>
        <v>0.17427146588235287</v>
      </c>
    </row>
    <row r="407" spans="1:5" x14ac:dyDescent="0.25">
      <c r="A407" s="11">
        <v>74.599997999999999</v>
      </c>
      <c r="B407" s="11">
        <v>0.39245799999999997</v>
      </c>
      <c r="E407">
        <f t="shared" si="21"/>
        <v>0.12257846588235288</v>
      </c>
    </row>
    <row r="408" spans="1:5" x14ac:dyDescent="0.25">
      <c r="A408" s="11">
        <v>74.681479999999993</v>
      </c>
      <c r="B408" s="11">
        <v>0.40851599999999999</v>
      </c>
      <c r="E408">
        <f t="shared" si="21"/>
        <v>0.10652046588235287</v>
      </c>
    </row>
    <row r="409" spans="1:5" x14ac:dyDescent="0.25">
      <c r="A409" s="11">
        <v>74.800003000000004</v>
      </c>
      <c r="B409" s="11">
        <v>0.43187199999999998</v>
      </c>
      <c r="E409">
        <f t="shared" si="21"/>
        <v>8.3164465882352878E-2</v>
      </c>
    </row>
    <row r="410" spans="1:5" x14ac:dyDescent="0.25">
      <c r="A410" s="11">
        <v>75</v>
      </c>
      <c r="B410" s="11">
        <v>0.44643699999999997</v>
      </c>
      <c r="E410">
        <f t="shared" si="21"/>
        <v>6.8599465882352884E-2</v>
      </c>
    </row>
    <row r="411" spans="1:5" x14ac:dyDescent="0.25">
      <c r="A411" s="11">
        <v>75.199996999999996</v>
      </c>
      <c r="B411" s="11">
        <v>0.41009000000000001</v>
      </c>
      <c r="E411">
        <f t="shared" si="21"/>
        <v>0.10494646588235285</v>
      </c>
    </row>
    <row r="412" spans="1:5" x14ac:dyDescent="0.25">
      <c r="A412" s="11">
        <v>75.400002000000001</v>
      </c>
      <c r="B412" s="11">
        <v>0.327818</v>
      </c>
      <c r="E412">
        <f t="shared" si="21"/>
        <v>0.18721846588235286</v>
      </c>
    </row>
    <row r="413" spans="1:5" x14ac:dyDescent="0.25">
      <c r="A413" s="11">
        <v>75.599997999999999</v>
      </c>
      <c r="B413" s="11">
        <v>0.21700800000000001</v>
      </c>
      <c r="E413">
        <f t="shared" si="21"/>
        <v>0.29802846588235288</v>
      </c>
    </row>
    <row r="414" spans="1:5" x14ac:dyDescent="0.25">
      <c r="A414" s="11">
        <v>75.800003000000004</v>
      </c>
      <c r="B414" s="11">
        <v>6.6866999999999996E-2</v>
      </c>
      <c r="E414">
        <f t="shared" si="21"/>
        <v>0.44816946588235285</v>
      </c>
    </row>
    <row r="415" spans="1:5" x14ac:dyDescent="0.25">
      <c r="A415" s="11">
        <v>75.905769000000006</v>
      </c>
      <c r="B415" s="11">
        <v>8.3669999999999994E-2</v>
      </c>
      <c r="E415">
        <f t="shared" si="21"/>
        <v>0.43136646588235283</v>
      </c>
    </row>
    <row r="416" spans="1:5" x14ac:dyDescent="0.25">
      <c r="A416" s="11">
        <v>76</v>
      </c>
      <c r="B416" s="11">
        <v>9.8641000000000006E-2</v>
      </c>
      <c r="E416">
        <f t="shared" si="21"/>
        <v>0.41639546588235288</v>
      </c>
    </row>
    <row r="417" spans="1:5" x14ac:dyDescent="0.25">
      <c r="A417" s="11">
        <v>76.199996999999996</v>
      </c>
      <c r="B417" s="11">
        <v>0.16560900000000001</v>
      </c>
      <c r="E417">
        <f t="shared" si="21"/>
        <v>0.34942746588235285</v>
      </c>
    </row>
    <row r="418" spans="1:5" x14ac:dyDescent="0.25">
      <c r="A418" s="11">
        <v>76.400002000000001</v>
      </c>
      <c r="B418" s="11">
        <v>0.29712699999999997</v>
      </c>
      <c r="E418">
        <f t="shared" si="21"/>
        <v>0.21790946588235288</v>
      </c>
    </row>
    <row r="419" spans="1:5" x14ac:dyDescent="0.25">
      <c r="A419" s="11">
        <v>76.599997999999999</v>
      </c>
      <c r="B419" s="11">
        <v>0.41398099999999999</v>
      </c>
      <c r="E419">
        <f t="shared" si="21"/>
        <v>0.10105546588235287</v>
      </c>
    </row>
    <row r="420" spans="1:5" x14ac:dyDescent="0.25">
      <c r="A420" s="11">
        <v>76.800003000000004</v>
      </c>
      <c r="B420" s="11">
        <v>0.50339599999999995</v>
      </c>
      <c r="E420">
        <f t="shared" si="21"/>
        <v>1.1640465882352902E-2</v>
      </c>
    </row>
    <row r="421" spans="1:5" x14ac:dyDescent="0.25">
      <c r="A421" s="11">
        <v>77</v>
      </c>
      <c r="B421" s="11">
        <v>0.50663599999999998</v>
      </c>
      <c r="E421">
        <f t="shared" si="21"/>
        <v>8.4004658823528811E-3</v>
      </c>
    </row>
    <row r="422" spans="1:5" x14ac:dyDescent="0.25">
      <c r="A422" s="11">
        <v>77.130058000000005</v>
      </c>
      <c r="B422" s="11">
        <v>0.477439</v>
      </c>
      <c r="E422">
        <f t="shared" si="21"/>
        <v>3.7597465882352854E-2</v>
      </c>
    </row>
    <row r="423" spans="1:5" x14ac:dyDescent="0.25">
      <c r="A423" s="11">
        <v>77.199996999999996</v>
      </c>
      <c r="B423" s="11">
        <v>0.46173700000000001</v>
      </c>
      <c r="E423">
        <f t="shared" si="21"/>
        <v>5.3299465882352848E-2</v>
      </c>
    </row>
    <row r="424" spans="1:5" x14ac:dyDescent="0.25">
      <c r="A424" s="11">
        <v>77.400002000000001</v>
      </c>
      <c r="B424" s="11">
        <v>0.39023099999999999</v>
      </c>
      <c r="E424">
        <f t="shared" si="21"/>
        <v>0.12480546588235286</v>
      </c>
    </row>
    <row r="425" spans="1:5" x14ac:dyDescent="0.25">
      <c r="A425" s="11">
        <v>77.599997999999999</v>
      </c>
      <c r="B425" s="11">
        <v>0.29500199999999999</v>
      </c>
      <c r="E425">
        <f t="shared" si="21"/>
        <v>0.22003446588235287</v>
      </c>
    </row>
    <row r="426" spans="1:5" x14ac:dyDescent="0.25">
      <c r="A426" s="11">
        <v>77.742194999999995</v>
      </c>
      <c r="B426" s="11">
        <v>0.259934</v>
      </c>
      <c r="E426">
        <f t="shared" si="21"/>
        <v>0.25510246588235286</v>
      </c>
    </row>
    <row r="427" spans="1:5" x14ac:dyDescent="0.25">
      <c r="A427" s="11">
        <v>77.800003000000004</v>
      </c>
      <c r="B427" s="11">
        <v>0.24567900000000001</v>
      </c>
      <c r="E427">
        <f t="shared" si="21"/>
        <v>0.26935746588235288</v>
      </c>
    </row>
    <row r="428" spans="1:5" x14ac:dyDescent="0.25">
      <c r="A428" s="11">
        <v>78</v>
      </c>
      <c r="B428" s="11">
        <v>0.33004899999999998</v>
      </c>
      <c r="E428">
        <f t="shared" si="21"/>
        <v>0.18498746588235288</v>
      </c>
    </row>
    <row r="429" spans="1:5" x14ac:dyDescent="0.25">
      <c r="A429" s="11"/>
      <c r="B429" s="11"/>
    </row>
    <row r="430" spans="1:5" x14ac:dyDescent="0.25">
      <c r="A430" s="11"/>
      <c r="B430" s="11"/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60C3A-1F82-438F-933D-0E9E2BD97E24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16</v>
      </c>
      <c r="F1" t="s">
        <v>17</v>
      </c>
    </row>
    <row r="2" spans="1:6" x14ac:dyDescent="0.25">
      <c r="A2" s="11" t="s">
        <v>14</v>
      </c>
      <c r="B2" s="11" t="s">
        <v>20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-0.12523400000000001</v>
      </c>
      <c r="D4">
        <f>AVERAGE(B4:B428)</f>
        <v>0.20818986924939484</v>
      </c>
      <c r="E4">
        <f>ABS(B4-$D$4)</f>
        <v>0.33342386924939482</v>
      </c>
      <c r="F4">
        <f>1/(COUNT(B:B))*SUM(E:E)</f>
        <v>0.23971465805627046</v>
      </c>
    </row>
    <row r="5" spans="1:6" x14ac:dyDescent="0.25">
      <c r="A5" s="11">
        <v>0.4</v>
      </c>
      <c r="B5" s="11">
        <v>-1.5051E-2</v>
      </c>
      <c r="E5">
        <f t="shared" ref="E5:E68" si="0">ABS(B5-$D$4)</f>
        <v>0.22324086924939485</v>
      </c>
    </row>
    <row r="6" spans="1:6" x14ac:dyDescent="0.25">
      <c r="A6" s="11">
        <v>0.6</v>
      </c>
      <c r="B6" s="11">
        <v>6.4481999999999998E-2</v>
      </c>
      <c r="E6">
        <f t="shared" si="0"/>
        <v>0.14370786924939483</v>
      </c>
    </row>
    <row r="7" spans="1:6" x14ac:dyDescent="0.25">
      <c r="A7" s="11">
        <v>0.8</v>
      </c>
      <c r="B7" s="11">
        <v>9.7550999999999999E-2</v>
      </c>
      <c r="E7">
        <f t="shared" si="0"/>
        <v>0.11063886924939484</v>
      </c>
    </row>
    <row r="8" spans="1:6" x14ac:dyDescent="0.25">
      <c r="A8" s="11">
        <v>1</v>
      </c>
      <c r="B8" s="11">
        <v>6.0859999999999997E-2</v>
      </c>
      <c r="E8">
        <f t="shared" si="0"/>
        <v>0.14732986924939484</v>
      </c>
    </row>
    <row r="9" spans="1:6" x14ac:dyDescent="0.25">
      <c r="A9" s="11">
        <v>1.2</v>
      </c>
      <c r="B9" s="11">
        <v>-7.5310000000000004E-3</v>
      </c>
      <c r="E9">
        <f t="shared" si="0"/>
        <v>0.21572086924939485</v>
      </c>
    </row>
    <row r="10" spans="1:6" x14ac:dyDescent="0.25">
      <c r="A10" s="11">
        <v>1.4</v>
      </c>
      <c r="B10" s="11">
        <v>-9.5162999999999998E-2</v>
      </c>
      <c r="E10">
        <f t="shared" si="0"/>
        <v>0.30335286924939486</v>
      </c>
    </row>
    <row r="11" spans="1:6" x14ac:dyDescent="0.25">
      <c r="A11" s="11">
        <v>1.6</v>
      </c>
      <c r="B11" s="11">
        <v>-0.18542800000000001</v>
      </c>
      <c r="E11">
        <f t="shared" si="0"/>
        <v>0.39361786924939485</v>
      </c>
    </row>
    <row r="12" spans="1:6" x14ac:dyDescent="0.25">
      <c r="A12" s="11">
        <v>1.8</v>
      </c>
      <c r="B12" s="11">
        <v>-4.7916E-2</v>
      </c>
      <c r="E12">
        <f t="shared" si="0"/>
        <v>0.25610586924939482</v>
      </c>
    </row>
    <row r="13" spans="1:6" x14ac:dyDescent="0.25">
      <c r="A13" s="11">
        <v>2</v>
      </c>
      <c r="B13" s="11">
        <v>0.14809900000000001</v>
      </c>
      <c r="E13">
        <f t="shared" si="0"/>
        <v>6.0090869249394829E-2</v>
      </c>
    </row>
    <row r="14" spans="1:6" x14ac:dyDescent="0.25">
      <c r="A14" s="11">
        <v>2.2000000000000002</v>
      </c>
      <c r="B14" s="11">
        <v>0.31365599999999999</v>
      </c>
      <c r="E14">
        <f t="shared" si="0"/>
        <v>0.10546613075060515</v>
      </c>
    </row>
    <row r="15" spans="1:6" x14ac:dyDescent="0.25">
      <c r="A15" s="11">
        <v>2.3971439999999999</v>
      </c>
      <c r="B15" s="11">
        <v>0.42567700000000003</v>
      </c>
      <c r="E15">
        <f t="shared" si="0"/>
        <v>0.21748713075060519</v>
      </c>
    </row>
    <row r="16" spans="1:6" x14ac:dyDescent="0.25">
      <c r="A16" s="11">
        <v>2.4</v>
      </c>
      <c r="B16" s="11">
        <v>0.42730000000000001</v>
      </c>
      <c r="E16">
        <f t="shared" si="0"/>
        <v>0.21911013075060518</v>
      </c>
    </row>
    <row r="17" spans="1:5" x14ac:dyDescent="0.25">
      <c r="A17" s="11">
        <v>2.6</v>
      </c>
      <c r="B17" s="11">
        <v>0.49204399999999998</v>
      </c>
      <c r="E17">
        <f t="shared" si="0"/>
        <v>0.28385413075060517</v>
      </c>
    </row>
    <row r="18" spans="1:5" x14ac:dyDescent="0.25">
      <c r="A18" s="11">
        <v>2.8</v>
      </c>
      <c r="B18" s="11">
        <v>0.51584799999999997</v>
      </c>
      <c r="E18">
        <f t="shared" si="0"/>
        <v>0.30765813075060511</v>
      </c>
    </row>
    <row r="19" spans="1:5" x14ac:dyDescent="0.25">
      <c r="A19" s="11">
        <v>3</v>
      </c>
      <c r="B19" s="11">
        <v>0.49693900000000002</v>
      </c>
      <c r="E19">
        <f t="shared" si="0"/>
        <v>0.28874913075060515</v>
      </c>
    </row>
    <row r="20" spans="1:5" x14ac:dyDescent="0.25">
      <c r="A20" s="11">
        <v>3.2</v>
      </c>
      <c r="B20" s="11">
        <v>0.40836800000000001</v>
      </c>
      <c r="E20">
        <f t="shared" si="0"/>
        <v>0.20017813075060517</v>
      </c>
    </row>
    <row r="21" spans="1:5" x14ac:dyDescent="0.25">
      <c r="A21" s="11">
        <v>3.4</v>
      </c>
      <c r="B21" s="11">
        <v>0.26128899999999999</v>
      </c>
      <c r="E21">
        <f t="shared" si="0"/>
        <v>5.3099130750605156E-2</v>
      </c>
    </row>
    <row r="22" spans="1:5" x14ac:dyDescent="0.25">
      <c r="A22" s="11">
        <v>3.6</v>
      </c>
      <c r="B22" s="11">
        <v>7.9878000000000005E-2</v>
      </c>
      <c r="E22">
        <f t="shared" si="0"/>
        <v>0.12831186924939483</v>
      </c>
    </row>
    <row r="23" spans="1:5" x14ac:dyDescent="0.25">
      <c r="A23" s="11">
        <v>3.8</v>
      </c>
      <c r="B23" s="11">
        <v>-4.6148000000000002E-2</v>
      </c>
      <c r="E23">
        <f t="shared" si="0"/>
        <v>0.25433786924939483</v>
      </c>
    </row>
    <row r="24" spans="1:5" x14ac:dyDescent="0.25">
      <c r="A24" s="11">
        <v>4</v>
      </c>
      <c r="B24" s="11">
        <v>7.1647000000000002E-2</v>
      </c>
      <c r="E24">
        <f t="shared" si="0"/>
        <v>0.13654286924939485</v>
      </c>
    </row>
    <row r="25" spans="1:5" x14ac:dyDescent="0.25">
      <c r="A25" s="11">
        <v>4.2</v>
      </c>
      <c r="B25" s="11">
        <v>0.233929</v>
      </c>
      <c r="E25">
        <f t="shared" si="0"/>
        <v>2.573913075060516E-2</v>
      </c>
    </row>
    <row r="26" spans="1:5" x14ac:dyDescent="0.25">
      <c r="A26" s="11">
        <v>4.4000000000000004</v>
      </c>
      <c r="B26" s="11">
        <v>0.35877399999999998</v>
      </c>
      <c r="E26">
        <f t="shared" si="0"/>
        <v>0.15058413075060514</v>
      </c>
    </row>
    <row r="27" spans="1:5" x14ac:dyDescent="0.25">
      <c r="A27" s="11">
        <v>4.5999999999999996</v>
      </c>
      <c r="B27" s="11">
        <v>0.45271</v>
      </c>
      <c r="E27">
        <f t="shared" si="0"/>
        <v>0.24452013075060516</v>
      </c>
    </row>
    <row r="28" spans="1:5" x14ac:dyDescent="0.25">
      <c r="A28" s="11">
        <v>4.7942879999999999</v>
      </c>
      <c r="B28" s="11">
        <v>0.51081299999999996</v>
      </c>
      <c r="E28">
        <f t="shared" si="0"/>
        <v>0.3026231307506051</v>
      </c>
    </row>
    <row r="29" spans="1:5" x14ac:dyDescent="0.25">
      <c r="A29" s="11">
        <v>4.8</v>
      </c>
      <c r="B29" s="11">
        <v>0.512521</v>
      </c>
      <c r="E29">
        <f t="shared" si="0"/>
        <v>0.30433113075060514</v>
      </c>
    </row>
    <row r="30" spans="1:5" x14ac:dyDescent="0.25">
      <c r="A30" s="11">
        <v>5</v>
      </c>
      <c r="B30" s="11">
        <v>0.543632</v>
      </c>
      <c r="E30">
        <f t="shared" si="0"/>
        <v>0.33544213075060514</v>
      </c>
    </row>
    <row r="31" spans="1:5" x14ac:dyDescent="0.25">
      <c r="A31" s="11">
        <v>5.2</v>
      </c>
      <c r="B31" s="11">
        <v>0.51343799999999995</v>
      </c>
      <c r="E31">
        <f t="shared" si="0"/>
        <v>0.30524813075060508</v>
      </c>
    </row>
    <row r="32" spans="1:5" x14ac:dyDescent="0.25">
      <c r="A32" s="11">
        <v>5.4</v>
      </c>
      <c r="B32" s="11">
        <v>0.407441</v>
      </c>
      <c r="E32">
        <f t="shared" si="0"/>
        <v>0.19925113075060516</v>
      </c>
    </row>
    <row r="33" spans="1:5" x14ac:dyDescent="0.25">
      <c r="A33" s="11">
        <v>5.6</v>
      </c>
      <c r="B33" s="11">
        <v>0.27568799999999999</v>
      </c>
      <c r="E33">
        <f t="shared" si="0"/>
        <v>6.7498130750605151E-2</v>
      </c>
    </row>
    <row r="34" spans="1:5" x14ac:dyDescent="0.25">
      <c r="A34" s="11">
        <v>5.8</v>
      </c>
      <c r="B34" s="11">
        <v>0.121962</v>
      </c>
      <c r="E34">
        <f t="shared" si="0"/>
        <v>8.6227869249394837E-2</v>
      </c>
    </row>
    <row r="35" spans="1:5" x14ac:dyDescent="0.25">
      <c r="A35" s="11">
        <v>6</v>
      </c>
      <c r="B35" s="11">
        <v>-4.8647000000000003E-2</v>
      </c>
      <c r="E35">
        <f t="shared" si="0"/>
        <v>0.25683686924939486</v>
      </c>
    </row>
    <row r="36" spans="1:5" x14ac:dyDescent="0.25">
      <c r="A36" s="11">
        <v>6.2</v>
      </c>
      <c r="B36" s="11">
        <v>-3.3440000000000002E-3</v>
      </c>
      <c r="E36">
        <f t="shared" si="0"/>
        <v>0.21153386924939485</v>
      </c>
    </row>
    <row r="37" spans="1:5" x14ac:dyDescent="0.25">
      <c r="A37" s="11">
        <v>6.4</v>
      </c>
      <c r="B37" s="11">
        <v>0.14027400000000001</v>
      </c>
      <c r="E37">
        <f t="shared" si="0"/>
        <v>6.7915869249394828E-2</v>
      </c>
    </row>
    <row r="38" spans="1:5" x14ac:dyDescent="0.25">
      <c r="A38" s="11">
        <v>6.6</v>
      </c>
      <c r="B38" s="11">
        <v>0.246887</v>
      </c>
      <c r="E38">
        <f t="shared" si="0"/>
        <v>3.8697130750605158E-2</v>
      </c>
    </row>
    <row r="39" spans="1:5" x14ac:dyDescent="0.25">
      <c r="A39" s="11">
        <v>6.8</v>
      </c>
      <c r="B39" s="11">
        <v>0.31102400000000002</v>
      </c>
      <c r="E39">
        <f t="shared" si="0"/>
        <v>0.10283413075060518</v>
      </c>
    </row>
    <row r="40" spans="1:5" x14ac:dyDescent="0.25">
      <c r="A40" s="11">
        <v>7</v>
      </c>
      <c r="B40" s="11">
        <v>0.35243600000000003</v>
      </c>
      <c r="E40">
        <f t="shared" si="0"/>
        <v>0.14424613075060519</v>
      </c>
    </row>
    <row r="41" spans="1:5" x14ac:dyDescent="0.25">
      <c r="A41" s="11">
        <v>7.1914319999999998</v>
      </c>
      <c r="B41" s="11">
        <v>0.337337</v>
      </c>
      <c r="E41">
        <f t="shared" si="0"/>
        <v>0.12914713075060516</v>
      </c>
    </row>
    <row r="42" spans="1:5" x14ac:dyDescent="0.25">
      <c r="A42" s="11">
        <v>7.2</v>
      </c>
      <c r="B42" s="11">
        <v>0.33666099999999999</v>
      </c>
      <c r="E42">
        <f t="shared" si="0"/>
        <v>0.12847113075060515</v>
      </c>
    </row>
    <row r="43" spans="1:5" x14ac:dyDescent="0.25">
      <c r="A43" s="11">
        <v>7.4</v>
      </c>
      <c r="B43" s="11">
        <v>0.27461400000000002</v>
      </c>
      <c r="E43">
        <f t="shared" si="0"/>
        <v>6.6424130750605187E-2</v>
      </c>
    </row>
    <row r="44" spans="1:5" x14ac:dyDescent="0.25">
      <c r="A44" s="11">
        <v>7.6</v>
      </c>
      <c r="B44" s="11">
        <v>0.17055400000000001</v>
      </c>
      <c r="E44">
        <f t="shared" si="0"/>
        <v>3.7635869249394827E-2</v>
      </c>
    </row>
    <row r="45" spans="1:5" x14ac:dyDescent="0.25">
      <c r="A45" s="11">
        <v>7.8</v>
      </c>
      <c r="B45" s="11">
        <v>3.2788999999999999E-2</v>
      </c>
      <c r="E45">
        <f t="shared" si="0"/>
        <v>0.17540086924939485</v>
      </c>
    </row>
    <row r="46" spans="1:5" x14ac:dyDescent="0.25">
      <c r="A46" s="11">
        <v>8</v>
      </c>
      <c r="B46" s="11">
        <v>1.8309999999999999E-3</v>
      </c>
      <c r="E46">
        <f t="shared" si="0"/>
        <v>0.20635886924939484</v>
      </c>
    </row>
    <row r="47" spans="1:5" x14ac:dyDescent="0.25">
      <c r="A47" s="11">
        <v>8.1999999999999993</v>
      </c>
      <c r="B47" s="11">
        <v>0.11698799999999999</v>
      </c>
      <c r="E47">
        <f t="shared" si="0"/>
        <v>9.1201869249394843E-2</v>
      </c>
    </row>
    <row r="48" spans="1:5" x14ac:dyDescent="0.25">
      <c r="A48" s="11">
        <v>8.4</v>
      </c>
      <c r="B48" s="11">
        <v>0.30766300000000002</v>
      </c>
      <c r="E48">
        <f t="shared" si="0"/>
        <v>9.9473130750605182E-2</v>
      </c>
    </row>
    <row r="49" spans="1:11" x14ac:dyDescent="0.25">
      <c r="A49" s="11">
        <v>8.6</v>
      </c>
      <c r="B49" s="11">
        <v>0.45057799999999998</v>
      </c>
      <c r="E49">
        <f t="shared" si="0"/>
        <v>0.24238813075060514</v>
      </c>
    </row>
    <row r="50" spans="1:11" x14ac:dyDescent="0.25">
      <c r="A50" s="11">
        <v>8.8000000000000007</v>
      </c>
      <c r="B50" s="11">
        <v>0.53859599999999996</v>
      </c>
      <c r="E50">
        <f t="shared" si="0"/>
        <v>0.3304061307506051</v>
      </c>
    </row>
    <row r="51" spans="1:11" x14ac:dyDescent="0.25">
      <c r="A51" s="11">
        <v>9</v>
      </c>
      <c r="B51" s="11">
        <v>0.56341799999999997</v>
      </c>
      <c r="E51">
        <f t="shared" si="0"/>
        <v>0.35522813075060511</v>
      </c>
    </row>
    <row r="52" spans="1:11" x14ac:dyDescent="0.25">
      <c r="A52" s="11">
        <v>9.1999999999999993</v>
      </c>
      <c r="B52" s="11">
        <v>0.57091199999999998</v>
      </c>
      <c r="E52">
        <f t="shared" si="0"/>
        <v>0.36272213075060511</v>
      </c>
    </row>
    <row r="53" spans="1:11" x14ac:dyDescent="0.25">
      <c r="A53" s="11">
        <v>9.4</v>
      </c>
      <c r="B53" s="11">
        <v>0.51241800000000004</v>
      </c>
      <c r="E53">
        <f t="shared" si="0"/>
        <v>0.30422813075060517</v>
      </c>
      <c r="G53">
        <f t="shared" ref="G53:G116" si="1">AVERAGE(B4:B103)</f>
        <v>0.26322085999999995</v>
      </c>
      <c r="H53">
        <f t="shared" ref="H53:H116" si="2">B53-G53</f>
        <v>0.24919714000000009</v>
      </c>
      <c r="I53">
        <f>AVERAGE(H53:H365)</f>
        <v>-1.4316393003194892E-2</v>
      </c>
      <c r="J53">
        <f>ABS(H53-$I$53)</f>
        <v>0.26351353300319497</v>
      </c>
      <c r="K53">
        <f>1/(COUNT(G:G))*SUM(J:J)</f>
        <v>0.24346813000928885</v>
      </c>
    </row>
    <row r="54" spans="1:11" x14ac:dyDescent="0.25">
      <c r="A54" s="11">
        <v>9.5885759999999998</v>
      </c>
      <c r="B54" s="11">
        <v>0.37734400000000001</v>
      </c>
      <c r="E54">
        <f t="shared" si="0"/>
        <v>0.16915413075060518</v>
      </c>
      <c r="G54">
        <f t="shared" si="1"/>
        <v>0.26360743999999997</v>
      </c>
      <c r="H54">
        <f t="shared" si="2"/>
        <v>0.11373656000000004</v>
      </c>
      <c r="J54">
        <f t="shared" ref="J54:J117" si="3">ABS(H54-$I$53)</f>
        <v>0.12805295300319494</v>
      </c>
    </row>
    <row r="55" spans="1:11" x14ac:dyDescent="0.25">
      <c r="A55" s="11">
        <v>9.6</v>
      </c>
      <c r="B55" s="11">
        <v>0.36916100000000002</v>
      </c>
      <c r="E55">
        <f t="shared" si="0"/>
        <v>0.16097113075060518</v>
      </c>
      <c r="G55">
        <f t="shared" si="1"/>
        <v>0.26335447999999995</v>
      </c>
      <c r="H55">
        <f t="shared" si="2"/>
        <v>0.10580652000000007</v>
      </c>
      <c r="J55">
        <f t="shared" si="3"/>
        <v>0.12012291300319497</v>
      </c>
    </row>
    <row r="56" spans="1:11" x14ac:dyDescent="0.25">
      <c r="A56" s="11">
        <v>9.8000000000000007</v>
      </c>
      <c r="B56" s="11">
        <v>0.179095</v>
      </c>
      <c r="E56">
        <f t="shared" si="0"/>
        <v>2.9094869249394834E-2</v>
      </c>
      <c r="G56">
        <f t="shared" si="1"/>
        <v>0.26279947999999992</v>
      </c>
      <c r="H56">
        <f t="shared" si="2"/>
        <v>-8.3704479999999915E-2</v>
      </c>
      <c r="J56">
        <f t="shared" si="3"/>
        <v>6.9388086996805015E-2</v>
      </c>
    </row>
    <row r="57" spans="1:11" x14ac:dyDescent="0.25">
      <c r="A57" s="11">
        <v>10</v>
      </c>
      <c r="B57" s="11">
        <v>-7.5240000000000001E-2</v>
      </c>
      <c r="E57">
        <f t="shared" si="0"/>
        <v>0.28342986924939484</v>
      </c>
      <c r="G57">
        <f t="shared" si="1"/>
        <v>0.26197741999999996</v>
      </c>
      <c r="H57">
        <f t="shared" si="2"/>
        <v>-0.33721741999999999</v>
      </c>
      <c r="J57">
        <f t="shared" si="3"/>
        <v>0.32290102699680512</v>
      </c>
    </row>
    <row r="58" spans="1:11" x14ac:dyDescent="0.25">
      <c r="A58" s="11">
        <v>10.199999999999999</v>
      </c>
      <c r="B58" s="11">
        <v>-0.27939399999999998</v>
      </c>
      <c r="E58">
        <f t="shared" si="0"/>
        <v>0.48758386924939479</v>
      </c>
      <c r="G58">
        <f t="shared" si="1"/>
        <v>0.26176949999999993</v>
      </c>
      <c r="H58">
        <f t="shared" si="2"/>
        <v>-0.54116349999999991</v>
      </c>
      <c r="J58">
        <f t="shared" si="3"/>
        <v>0.52684710699680504</v>
      </c>
    </row>
    <row r="59" spans="1:11" x14ac:dyDescent="0.25">
      <c r="A59" s="11">
        <v>10.4</v>
      </c>
      <c r="B59" s="11">
        <v>-0.22109799999999999</v>
      </c>
      <c r="E59">
        <f t="shared" si="0"/>
        <v>0.42928786924939483</v>
      </c>
      <c r="G59">
        <f t="shared" si="1"/>
        <v>0.26219868999999996</v>
      </c>
      <c r="H59">
        <f t="shared" si="2"/>
        <v>-0.48329668999999997</v>
      </c>
      <c r="J59">
        <f t="shared" si="3"/>
        <v>0.4689802969968051</v>
      </c>
    </row>
    <row r="60" spans="1:11" x14ac:dyDescent="0.25">
      <c r="A60" s="11">
        <v>10.6</v>
      </c>
      <c r="B60" s="11">
        <v>-0.126913</v>
      </c>
      <c r="E60">
        <f t="shared" si="0"/>
        <v>0.33510286924939481</v>
      </c>
      <c r="G60">
        <f t="shared" si="1"/>
        <v>0.26312917999999996</v>
      </c>
      <c r="H60">
        <f t="shared" si="2"/>
        <v>-0.39004217999999996</v>
      </c>
      <c r="J60">
        <f t="shared" si="3"/>
        <v>0.37572578699680509</v>
      </c>
    </row>
    <row r="61" spans="1:11" x14ac:dyDescent="0.25">
      <c r="A61" s="11">
        <v>10.8</v>
      </c>
      <c r="B61" s="11">
        <v>-3.8057000000000001E-2</v>
      </c>
      <c r="E61">
        <f t="shared" si="0"/>
        <v>0.24624686924939485</v>
      </c>
      <c r="G61">
        <f t="shared" si="1"/>
        <v>0.26420237999999996</v>
      </c>
      <c r="H61">
        <f t="shared" si="2"/>
        <v>-0.30225937999999997</v>
      </c>
      <c r="J61">
        <f t="shared" si="3"/>
        <v>0.28794298699680509</v>
      </c>
    </row>
    <row r="62" spans="1:11" x14ac:dyDescent="0.25">
      <c r="A62" s="11">
        <v>11</v>
      </c>
      <c r="B62" s="11">
        <v>2.2154E-2</v>
      </c>
      <c r="E62">
        <f t="shared" si="0"/>
        <v>0.18603586924939483</v>
      </c>
      <c r="G62">
        <f t="shared" si="1"/>
        <v>0.26265227000000002</v>
      </c>
      <c r="H62">
        <f t="shared" si="2"/>
        <v>-0.24049827000000001</v>
      </c>
      <c r="J62">
        <f t="shared" si="3"/>
        <v>0.22618187699680511</v>
      </c>
    </row>
    <row r="63" spans="1:11" x14ac:dyDescent="0.25">
      <c r="A63" s="11">
        <v>11.2</v>
      </c>
      <c r="B63" s="11">
        <v>5.6792000000000002E-2</v>
      </c>
      <c r="E63">
        <f t="shared" si="0"/>
        <v>0.15139786924939483</v>
      </c>
      <c r="G63">
        <f t="shared" si="1"/>
        <v>0.25852102999999999</v>
      </c>
      <c r="H63">
        <f t="shared" si="2"/>
        <v>-0.20172902999999998</v>
      </c>
      <c r="J63">
        <f t="shared" si="3"/>
        <v>0.18741263699680508</v>
      </c>
    </row>
    <row r="64" spans="1:11" x14ac:dyDescent="0.25">
      <c r="A64" s="11">
        <v>11.4</v>
      </c>
      <c r="B64" s="11">
        <v>3.4313000000000003E-2</v>
      </c>
      <c r="E64">
        <f t="shared" si="0"/>
        <v>0.17387686924939483</v>
      </c>
      <c r="G64">
        <f t="shared" si="1"/>
        <v>0.25391251999999997</v>
      </c>
      <c r="H64">
        <f t="shared" si="2"/>
        <v>-0.21959951999999996</v>
      </c>
      <c r="J64">
        <f t="shared" si="3"/>
        <v>0.20528312699680507</v>
      </c>
    </row>
    <row r="65" spans="1:10" x14ac:dyDescent="0.25">
      <c r="A65" s="11">
        <v>11.6</v>
      </c>
      <c r="B65" s="11">
        <v>-3.6686999999999997E-2</v>
      </c>
      <c r="E65">
        <f t="shared" si="0"/>
        <v>0.24487686924939484</v>
      </c>
      <c r="G65">
        <f t="shared" si="1"/>
        <v>0.24979493999999999</v>
      </c>
      <c r="H65">
        <f t="shared" si="2"/>
        <v>-0.28648193999999999</v>
      </c>
      <c r="J65">
        <f t="shared" si="3"/>
        <v>0.27216554699680512</v>
      </c>
    </row>
    <row r="66" spans="1:10" x14ac:dyDescent="0.25">
      <c r="A66" s="11">
        <v>11.8</v>
      </c>
      <c r="B66" s="11">
        <v>-0.12664800000000001</v>
      </c>
      <c r="E66">
        <f t="shared" si="0"/>
        <v>0.33483786924939485</v>
      </c>
      <c r="G66">
        <f t="shared" si="1"/>
        <v>0.24729682</v>
      </c>
      <c r="H66">
        <f t="shared" si="2"/>
        <v>-0.37394482000000001</v>
      </c>
      <c r="J66">
        <f t="shared" si="3"/>
        <v>0.35962842699680514</v>
      </c>
    </row>
    <row r="67" spans="1:10" x14ac:dyDescent="0.25">
      <c r="A67" s="11">
        <v>11.985720000000001</v>
      </c>
      <c r="B67" s="11">
        <v>-0.22609699999999999</v>
      </c>
      <c r="E67">
        <f t="shared" si="0"/>
        <v>0.43428686924939486</v>
      </c>
      <c r="G67">
        <f t="shared" si="1"/>
        <v>0.24520780000000006</v>
      </c>
      <c r="H67">
        <f t="shared" si="2"/>
        <v>-0.47130480000000008</v>
      </c>
      <c r="J67">
        <f t="shared" si="3"/>
        <v>0.45698840699680521</v>
      </c>
    </row>
    <row r="68" spans="1:10" x14ac:dyDescent="0.25">
      <c r="A68" s="11">
        <v>12</v>
      </c>
      <c r="B68" s="11">
        <v>-0.23374400000000001</v>
      </c>
      <c r="E68">
        <f t="shared" si="0"/>
        <v>0.44193386924939482</v>
      </c>
      <c r="G68">
        <f t="shared" si="1"/>
        <v>0.24334845000000005</v>
      </c>
      <c r="H68">
        <f t="shared" si="2"/>
        <v>-0.47709245000000006</v>
      </c>
      <c r="J68">
        <f t="shared" si="3"/>
        <v>0.46277605699680519</v>
      </c>
    </row>
    <row r="69" spans="1:10" x14ac:dyDescent="0.25">
      <c r="A69" s="11">
        <v>12.2</v>
      </c>
      <c r="B69" s="11">
        <v>-0.32342799999999999</v>
      </c>
      <c r="E69">
        <f t="shared" ref="E69:E132" si="4">ABS(B69-$D$4)</f>
        <v>0.5316178692493948</v>
      </c>
      <c r="G69">
        <f t="shared" si="1"/>
        <v>0.24169537000000005</v>
      </c>
      <c r="H69">
        <f t="shared" si="2"/>
        <v>-0.56512337000000001</v>
      </c>
      <c r="J69">
        <f t="shared" si="3"/>
        <v>0.55080697699680514</v>
      </c>
    </row>
    <row r="70" spans="1:10" x14ac:dyDescent="0.25">
      <c r="A70" s="11">
        <v>12.4</v>
      </c>
      <c r="B70" s="11">
        <v>-0.187166</v>
      </c>
      <c r="E70">
        <f t="shared" si="4"/>
        <v>0.39535586924939481</v>
      </c>
      <c r="G70">
        <f t="shared" si="1"/>
        <v>0.24093053000000006</v>
      </c>
      <c r="H70">
        <f t="shared" si="2"/>
        <v>-0.42809653000000003</v>
      </c>
      <c r="J70">
        <f t="shared" si="3"/>
        <v>0.41378013699680516</v>
      </c>
    </row>
    <row r="71" spans="1:10" x14ac:dyDescent="0.25">
      <c r="A71" s="11">
        <v>12.6</v>
      </c>
      <c r="B71" s="11">
        <v>-3.4823E-2</v>
      </c>
      <c r="E71">
        <f t="shared" si="4"/>
        <v>0.24301286924939483</v>
      </c>
      <c r="G71">
        <f t="shared" si="1"/>
        <v>0.24132933000000009</v>
      </c>
      <c r="H71">
        <f t="shared" si="2"/>
        <v>-0.27615233000000011</v>
      </c>
      <c r="J71">
        <f t="shared" si="3"/>
        <v>0.26183593699680524</v>
      </c>
    </row>
    <row r="72" spans="1:10" x14ac:dyDescent="0.25">
      <c r="A72" s="11">
        <v>12.8</v>
      </c>
      <c r="B72" s="11">
        <v>9.9185999999999996E-2</v>
      </c>
      <c r="E72">
        <f t="shared" si="4"/>
        <v>0.10900386924939484</v>
      </c>
      <c r="G72">
        <f t="shared" si="1"/>
        <v>0.24251416000000006</v>
      </c>
      <c r="H72">
        <f t="shared" si="2"/>
        <v>-0.14332816000000007</v>
      </c>
      <c r="J72">
        <f t="shared" si="3"/>
        <v>0.12901176699680517</v>
      </c>
    </row>
    <row r="73" spans="1:10" x14ac:dyDescent="0.25">
      <c r="A73" s="11">
        <v>13</v>
      </c>
      <c r="B73" s="11">
        <v>0.21008499999999999</v>
      </c>
      <c r="E73">
        <f t="shared" si="4"/>
        <v>1.8951307506051562E-3</v>
      </c>
      <c r="G73">
        <f t="shared" si="1"/>
        <v>0.24347445000000006</v>
      </c>
      <c r="H73">
        <f t="shared" si="2"/>
        <v>-3.338945000000007E-2</v>
      </c>
      <c r="J73">
        <f t="shared" si="3"/>
        <v>1.9073056996805178E-2</v>
      </c>
    </row>
    <row r="74" spans="1:10" x14ac:dyDescent="0.25">
      <c r="A74" s="11">
        <v>13.2</v>
      </c>
      <c r="B74" s="11">
        <v>0.262764</v>
      </c>
      <c r="E74">
        <f t="shared" si="4"/>
        <v>5.457413075060516E-2</v>
      </c>
      <c r="G74">
        <f t="shared" si="1"/>
        <v>0.24154063000000003</v>
      </c>
      <c r="H74">
        <f t="shared" si="2"/>
        <v>2.1223369999999964E-2</v>
      </c>
      <c r="J74">
        <f t="shared" si="3"/>
        <v>3.5539763003194856E-2</v>
      </c>
    </row>
    <row r="75" spans="1:10" x14ac:dyDescent="0.25">
      <c r="A75" s="11">
        <v>13.4</v>
      </c>
      <c r="B75" s="11">
        <v>0.23395099999999999</v>
      </c>
      <c r="E75">
        <f t="shared" si="4"/>
        <v>2.5761130750605155E-2</v>
      </c>
      <c r="G75">
        <f t="shared" si="1"/>
        <v>0.23709946000000007</v>
      </c>
      <c r="H75">
        <f t="shared" si="2"/>
        <v>-3.1484600000000751E-3</v>
      </c>
      <c r="J75">
        <f t="shared" si="3"/>
        <v>1.1167933003194817E-2</v>
      </c>
    </row>
    <row r="76" spans="1:10" x14ac:dyDescent="0.25">
      <c r="A76" s="11">
        <v>13.6</v>
      </c>
      <c r="B76" s="11">
        <v>0.20697399999999999</v>
      </c>
      <c r="E76">
        <f t="shared" si="4"/>
        <v>1.2158692493948464E-3</v>
      </c>
      <c r="G76">
        <f t="shared" si="1"/>
        <v>0.23231914000000009</v>
      </c>
      <c r="H76">
        <f t="shared" si="2"/>
        <v>-2.5345140000000099E-2</v>
      </c>
      <c r="J76">
        <f t="shared" si="3"/>
        <v>1.1028746996805207E-2</v>
      </c>
    </row>
    <row r="77" spans="1:10" x14ac:dyDescent="0.25">
      <c r="A77" s="11">
        <v>13.8</v>
      </c>
      <c r="B77" s="11">
        <v>0.16466600000000001</v>
      </c>
      <c r="E77">
        <f t="shared" si="4"/>
        <v>4.3523869249394831E-2</v>
      </c>
      <c r="G77">
        <f t="shared" si="1"/>
        <v>0.2279864400000001</v>
      </c>
      <c r="H77">
        <f t="shared" si="2"/>
        <v>-6.3320440000000089E-2</v>
      </c>
      <c r="J77">
        <f t="shared" si="3"/>
        <v>4.9004046996805196E-2</v>
      </c>
    </row>
    <row r="78" spans="1:10" x14ac:dyDescent="0.25">
      <c r="A78" s="11">
        <v>14</v>
      </c>
      <c r="B78" s="11">
        <v>0.18655099999999999</v>
      </c>
      <c r="E78">
        <f t="shared" si="4"/>
        <v>2.1638869249394843E-2</v>
      </c>
      <c r="G78">
        <f t="shared" si="1"/>
        <v>0.22435648000000008</v>
      </c>
      <c r="H78">
        <f t="shared" si="2"/>
        <v>-3.7805480000000086E-2</v>
      </c>
      <c r="J78">
        <f t="shared" si="3"/>
        <v>2.3489086996805193E-2</v>
      </c>
    </row>
    <row r="79" spans="1:10" x14ac:dyDescent="0.25">
      <c r="A79" s="11">
        <v>14.2</v>
      </c>
      <c r="B79" s="11">
        <v>0.39200699999999999</v>
      </c>
      <c r="E79">
        <f t="shared" si="4"/>
        <v>0.18381713075060516</v>
      </c>
      <c r="G79">
        <f t="shared" si="1"/>
        <v>0.22157919000000004</v>
      </c>
      <c r="H79">
        <f t="shared" si="2"/>
        <v>0.17042780999999996</v>
      </c>
      <c r="J79">
        <f t="shared" si="3"/>
        <v>0.18474420300319486</v>
      </c>
    </row>
    <row r="80" spans="1:10" x14ac:dyDescent="0.25">
      <c r="A80" s="11">
        <v>14.382864</v>
      </c>
      <c r="B80" s="11">
        <v>0.56135999999999997</v>
      </c>
      <c r="E80">
        <f t="shared" si="4"/>
        <v>0.3531701307506051</v>
      </c>
      <c r="G80">
        <f t="shared" si="1"/>
        <v>0.21860644000000004</v>
      </c>
      <c r="H80">
        <f t="shared" si="2"/>
        <v>0.3427535599999999</v>
      </c>
      <c r="J80">
        <f t="shared" si="3"/>
        <v>0.35706995300319477</v>
      </c>
    </row>
    <row r="81" spans="1:10" x14ac:dyDescent="0.25">
      <c r="A81" s="11">
        <v>14.4</v>
      </c>
      <c r="B81" s="11">
        <v>0.57723100000000005</v>
      </c>
      <c r="E81">
        <f t="shared" si="4"/>
        <v>0.36904113075060518</v>
      </c>
      <c r="G81">
        <f t="shared" si="1"/>
        <v>0.21560796000000004</v>
      </c>
      <c r="H81">
        <f t="shared" si="2"/>
        <v>0.36162304000000001</v>
      </c>
      <c r="J81">
        <f t="shared" si="3"/>
        <v>0.37593943300319488</v>
      </c>
    </row>
    <row r="82" spans="1:10" x14ac:dyDescent="0.25">
      <c r="A82" s="11">
        <v>14.6</v>
      </c>
      <c r="B82" s="11">
        <v>0.74818300000000004</v>
      </c>
      <c r="E82">
        <f t="shared" si="4"/>
        <v>0.53999313075060518</v>
      </c>
      <c r="G82">
        <f t="shared" si="1"/>
        <v>0.21330418000000007</v>
      </c>
      <c r="H82">
        <f t="shared" si="2"/>
        <v>0.53487881999999998</v>
      </c>
      <c r="J82">
        <f t="shared" si="3"/>
        <v>0.54919521300319485</v>
      </c>
    </row>
    <row r="83" spans="1:10" x14ac:dyDescent="0.25">
      <c r="A83" s="11">
        <v>14.8</v>
      </c>
      <c r="B83" s="11">
        <v>0.87656599999999996</v>
      </c>
      <c r="E83">
        <f t="shared" si="4"/>
        <v>0.66837613075060509</v>
      </c>
      <c r="G83">
        <f t="shared" si="1"/>
        <v>0.21225707000000005</v>
      </c>
      <c r="H83">
        <f t="shared" si="2"/>
        <v>0.66430892999999991</v>
      </c>
      <c r="J83">
        <f t="shared" si="3"/>
        <v>0.67862532300319478</v>
      </c>
    </row>
    <row r="84" spans="1:10" x14ac:dyDescent="0.25">
      <c r="A84" s="11">
        <v>15</v>
      </c>
      <c r="B84" s="11">
        <v>0.934894</v>
      </c>
      <c r="E84">
        <f t="shared" si="4"/>
        <v>0.72670413075060514</v>
      </c>
      <c r="G84">
        <f t="shared" si="1"/>
        <v>0.21225075000000004</v>
      </c>
      <c r="H84">
        <f t="shared" si="2"/>
        <v>0.72264324999999996</v>
      </c>
      <c r="J84">
        <f t="shared" si="3"/>
        <v>0.73695964300319483</v>
      </c>
    </row>
    <row r="85" spans="1:10" x14ac:dyDescent="0.25">
      <c r="A85" s="11">
        <v>15.2</v>
      </c>
      <c r="B85" s="11">
        <v>0.94977900000000004</v>
      </c>
      <c r="E85">
        <f t="shared" si="4"/>
        <v>0.74158913075060517</v>
      </c>
      <c r="G85">
        <f t="shared" si="1"/>
        <v>0.21363069000000007</v>
      </c>
      <c r="H85">
        <f t="shared" si="2"/>
        <v>0.73614830999999992</v>
      </c>
      <c r="J85">
        <f t="shared" si="3"/>
        <v>0.75046470300319479</v>
      </c>
    </row>
    <row r="86" spans="1:10" x14ac:dyDescent="0.25">
      <c r="A86" s="11">
        <v>15.4</v>
      </c>
      <c r="B86" s="11">
        <v>0.92970299999999995</v>
      </c>
      <c r="E86">
        <f t="shared" si="4"/>
        <v>0.72151313075060508</v>
      </c>
      <c r="G86">
        <f t="shared" si="1"/>
        <v>0.21622679000000006</v>
      </c>
      <c r="H86">
        <f t="shared" si="2"/>
        <v>0.71347620999999983</v>
      </c>
      <c r="J86">
        <f t="shared" si="3"/>
        <v>0.7277926030031947</v>
      </c>
    </row>
    <row r="87" spans="1:10" x14ac:dyDescent="0.25">
      <c r="A87" s="11">
        <v>15.6</v>
      </c>
      <c r="B87" s="11">
        <v>0.86610299999999996</v>
      </c>
      <c r="E87">
        <f t="shared" si="4"/>
        <v>0.65791313075060509</v>
      </c>
      <c r="G87">
        <f t="shared" si="1"/>
        <v>0.21953010000000006</v>
      </c>
      <c r="H87">
        <f t="shared" si="2"/>
        <v>0.64657289999999989</v>
      </c>
      <c r="J87">
        <f t="shared" si="3"/>
        <v>0.66088929300319477</v>
      </c>
    </row>
    <row r="88" spans="1:10" x14ac:dyDescent="0.25">
      <c r="A88" s="11">
        <v>15.8</v>
      </c>
      <c r="B88" s="11">
        <v>0.73861500000000002</v>
      </c>
      <c r="E88">
        <f t="shared" si="4"/>
        <v>0.53042513075060516</v>
      </c>
      <c r="G88">
        <f t="shared" si="1"/>
        <v>0.22382548000000008</v>
      </c>
      <c r="H88">
        <f t="shared" si="2"/>
        <v>0.51478951999999989</v>
      </c>
      <c r="J88">
        <f t="shared" si="3"/>
        <v>0.52910591300319476</v>
      </c>
    </row>
    <row r="89" spans="1:10" x14ac:dyDescent="0.25">
      <c r="A89" s="11">
        <v>16</v>
      </c>
      <c r="B89" s="11">
        <v>0.56138699999999997</v>
      </c>
      <c r="E89">
        <f t="shared" si="4"/>
        <v>0.3531971307506051</v>
      </c>
      <c r="G89">
        <f t="shared" si="1"/>
        <v>0.22864739000000003</v>
      </c>
      <c r="H89">
        <f t="shared" si="2"/>
        <v>0.33273960999999996</v>
      </c>
      <c r="J89">
        <f t="shared" si="3"/>
        <v>0.34705600300319484</v>
      </c>
    </row>
    <row r="90" spans="1:10" x14ac:dyDescent="0.25">
      <c r="A90" s="11">
        <v>16.200001</v>
      </c>
      <c r="B90" s="11">
        <v>0.33604000000000001</v>
      </c>
      <c r="E90">
        <f t="shared" si="4"/>
        <v>0.12785013075060517</v>
      </c>
      <c r="G90">
        <f t="shared" si="1"/>
        <v>0.23345820000000006</v>
      </c>
      <c r="H90">
        <f t="shared" si="2"/>
        <v>0.10258179999999995</v>
      </c>
      <c r="J90">
        <f t="shared" si="3"/>
        <v>0.11689819300319484</v>
      </c>
    </row>
    <row r="91" spans="1:10" x14ac:dyDescent="0.25">
      <c r="A91" s="11">
        <v>16.399999999999999</v>
      </c>
      <c r="B91" s="11">
        <v>0.199098</v>
      </c>
      <c r="E91">
        <f t="shared" si="4"/>
        <v>9.0918692493948405E-3</v>
      </c>
      <c r="G91">
        <f t="shared" si="1"/>
        <v>0.23837005</v>
      </c>
      <c r="H91">
        <f t="shared" si="2"/>
        <v>-3.9272050000000003E-2</v>
      </c>
      <c r="J91">
        <f t="shared" si="3"/>
        <v>2.495565699680511E-2</v>
      </c>
    </row>
    <row r="92" spans="1:10" x14ac:dyDescent="0.25">
      <c r="A92" s="11">
        <v>16.600000000000001</v>
      </c>
      <c r="B92" s="11">
        <v>0.29017300000000001</v>
      </c>
      <c r="E92">
        <f t="shared" si="4"/>
        <v>8.1983130750605177E-2</v>
      </c>
      <c r="G92">
        <f t="shared" si="1"/>
        <v>0.24279328999999999</v>
      </c>
      <c r="H92">
        <f t="shared" si="2"/>
        <v>4.7379710000000019E-2</v>
      </c>
      <c r="J92">
        <f t="shared" si="3"/>
        <v>6.1696103003194912E-2</v>
      </c>
    </row>
    <row r="93" spans="1:10" x14ac:dyDescent="0.25">
      <c r="A93" s="11">
        <v>16.780007999999999</v>
      </c>
      <c r="B93" s="11">
        <v>0.386382</v>
      </c>
      <c r="E93">
        <f t="shared" si="4"/>
        <v>0.17819213075060517</v>
      </c>
      <c r="G93">
        <f t="shared" si="1"/>
        <v>0.24682166000000003</v>
      </c>
      <c r="H93">
        <f t="shared" si="2"/>
        <v>0.13956033999999998</v>
      </c>
      <c r="J93">
        <f t="shared" si="3"/>
        <v>0.15387673300319488</v>
      </c>
    </row>
    <row r="94" spans="1:10" x14ac:dyDescent="0.25">
      <c r="A94" s="11">
        <v>16.799999</v>
      </c>
      <c r="B94" s="11">
        <v>0.397067</v>
      </c>
      <c r="E94">
        <f t="shared" si="4"/>
        <v>0.18887713075060517</v>
      </c>
      <c r="G94">
        <f t="shared" si="1"/>
        <v>0.25035653000000008</v>
      </c>
      <c r="H94">
        <f t="shared" si="2"/>
        <v>0.14671046999999993</v>
      </c>
      <c r="J94">
        <f t="shared" si="3"/>
        <v>0.16102686300319483</v>
      </c>
    </row>
    <row r="95" spans="1:10" x14ac:dyDescent="0.25">
      <c r="A95" s="11">
        <v>17</v>
      </c>
      <c r="B95" s="11">
        <v>0.48503800000000002</v>
      </c>
      <c r="E95">
        <f t="shared" si="4"/>
        <v>0.27684813075060521</v>
      </c>
      <c r="G95">
        <f t="shared" si="1"/>
        <v>0.25359444000000009</v>
      </c>
      <c r="H95">
        <f t="shared" si="2"/>
        <v>0.23144355999999994</v>
      </c>
      <c r="J95">
        <f t="shared" si="3"/>
        <v>0.24575995300319484</v>
      </c>
    </row>
    <row r="96" spans="1:10" x14ac:dyDescent="0.25">
      <c r="A96" s="11">
        <v>17.200001</v>
      </c>
      <c r="B96" s="11">
        <v>0.54630000000000001</v>
      </c>
      <c r="E96">
        <f t="shared" si="4"/>
        <v>0.33811013075060514</v>
      </c>
      <c r="G96">
        <f t="shared" si="1"/>
        <v>0.25682986000000002</v>
      </c>
      <c r="H96">
        <f t="shared" si="2"/>
        <v>0.28947013999999999</v>
      </c>
      <c r="J96">
        <f t="shared" si="3"/>
        <v>0.30378653300319486</v>
      </c>
    </row>
    <row r="97" spans="1:10" x14ac:dyDescent="0.25">
      <c r="A97" s="11">
        <v>17.399999999999999</v>
      </c>
      <c r="B97" s="11">
        <v>0.58559000000000005</v>
      </c>
      <c r="E97">
        <f t="shared" si="4"/>
        <v>0.37740013075060519</v>
      </c>
      <c r="G97">
        <f t="shared" si="1"/>
        <v>0.25642480000000001</v>
      </c>
      <c r="H97">
        <f t="shared" si="2"/>
        <v>0.32916520000000005</v>
      </c>
      <c r="J97">
        <f t="shared" si="3"/>
        <v>0.34348159300319492</v>
      </c>
    </row>
    <row r="98" spans="1:10" x14ac:dyDescent="0.25">
      <c r="A98" s="11">
        <v>17.600000000000001</v>
      </c>
      <c r="B98" s="11">
        <v>0.59552799999999995</v>
      </c>
      <c r="E98">
        <f t="shared" si="4"/>
        <v>0.38733813075060508</v>
      </c>
      <c r="G98">
        <f t="shared" si="1"/>
        <v>0.25417926000000007</v>
      </c>
      <c r="H98">
        <f t="shared" si="2"/>
        <v>0.34134873999999987</v>
      </c>
      <c r="J98">
        <f t="shared" si="3"/>
        <v>0.35566513300319474</v>
      </c>
    </row>
    <row r="99" spans="1:10" x14ac:dyDescent="0.25">
      <c r="A99" s="11">
        <v>17.799999</v>
      </c>
      <c r="B99" s="11">
        <v>0.57048699999999997</v>
      </c>
      <c r="E99">
        <f t="shared" si="4"/>
        <v>0.3622971307506051</v>
      </c>
      <c r="G99">
        <f t="shared" si="1"/>
        <v>0.25157752</v>
      </c>
      <c r="H99">
        <f t="shared" si="2"/>
        <v>0.31890947999999997</v>
      </c>
      <c r="J99">
        <f t="shared" si="3"/>
        <v>0.33322587300319484</v>
      </c>
    </row>
    <row r="100" spans="1:10" x14ac:dyDescent="0.25">
      <c r="A100" s="11">
        <v>18</v>
      </c>
      <c r="B100" s="11">
        <v>0.483819</v>
      </c>
      <c r="E100">
        <f t="shared" si="4"/>
        <v>0.27562913075060513</v>
      </c>
      <c r="G100">
        <f t="shared" si="1"/>
        <v>0.24918829999999992</v>
      </c>
      <c r="H100">
        <f t="shared" si="2"/>
        <v>0.23463070000000008</v>
      </c>
      <c r="J100">
        <f t="shared" si="3"/>
        <v>0.24894709300319498</v>
      </c>
    </row>
    <row r="101" spans="1:10" x14ac:dyDescent="0.25">
      <c r="A101" s="11">
        <v>18.200001</v>
      </c>
      <c r="B101" s="11">
        <v>0.31194</v>
      </c>
      <c r="E101">
        <f t="shared" si="4"/>
        <v>0.10375013075060516</v>
      </c>
      <c r="G101">
        <f t="shared" si="1"/>
        <v>0.24759101999999988</v>
      </c>
      <c r="H101">
        <f t="shared" si="2"/>
        <v>6.4348980000000111E-2</v>
      </c>
      <c r="J101">
        <f t="shared" si="3"/>
        <v>7.866537300319501E-2</v>
      </c>
    </row>
    <row r="102" spans="1:10" x14ac:dyDescent="0.25">
      <c r="A102" s="11">
        <v>18.399999999999999</v>
      </c>
      <c r="B102" s="11">
        <v>8.5183999999999996E-2</v>
      </c>
      <c r="E102">
        <f t="shared" si="4"/>
        <v>0.12300586924939484</v>
      </c>
      <c r="G102">
        <f t="shared" si="1"/>
        <v>0.24661859999999994</v>
      </c>
      <c r="H102">
        <f t="shared" si="2"/>
        <v>-0.16143459999999993</v>
      </c>
      <c r="J102">
        <f t="shared" si="3"/>
        <v>0.14711820699680503</v>
      </c>
    </row>
    <row r="103" spans="1:10" x14ac:dyDescent="0.25">
      <c r="A103" s="11">
        <v>18.600000000000001</v>
      </c>
      <c r="B103" s="11">
        <v>-6.5193000000000001E-2</v>
      </c>
      <c r="E103">
        <f t="shared" si="4"/>
        <v>0.27338286924939481</v>
      </c>
      <c r="G103">
        <f t="shared" si="1"/>
        <v>0.2463310199999999</v>
      </c>
      <c r="H103">
        <f t="shared" si="2"/>
        <v>-0.3115240199999999</v>
      </c>
      <c r="J103">
        <f t="shared" si="3"/>
        <v>0.29720762699680503</v>
      </c>
    </row>
    <row r="104" spans="1:10" x14ac:dyDescent="0.25">
      <c r="A104" s="11">
        <v>18.799999</v>
      </c>
      <c r="B104" s="11">
        <v>-8.6576E-2</v>
      </c>
      <c r="E104">
        <f t="shared" si="4"/>
        <v>0.29476586924939485</v>
      </c>
      <c r="G104">
        <f t="shared" si="1"/>
        <v>0.24703229999999998</v>
      </c>
      <c r="H104">
        <f t="shared" si="2"/>
        <v>-0.33360829999999997</v>
      </c>
      <c r="J104">
        <f t="shared" si="3"/>
        <v>0.3192919069968051</v>
      </c>
    </row>
    <row r="105" spans="1:10" x14ac:dyDescent="0.25">
      <c r="A105" s="11">
        <v>19</v>
      </c>
      <c r="B105" s="11">
        <v>-4.0347000000000001E-2</v>
      </c>
      <c r="E105">
        <f t="shared" si="4"/>
        <v>0.24853686924939483</v>
      </c>
      <c r="G105">
        <f t="shared" si="1"/>
        <v>0.24678513999999993</v>
      </c>
      <c r="H105">
        <f t="shared" si="2"/>
        <v>-0.28713213999999992</v>
      </c>
      <c r="J105">
        <f t="shared" si="3"/>
        <v>0.27281574699680505</v>
      </c>
    </row>
    <row r="106" spans="1:10" x14ac:dyDescent="0.25">
      <c r="A106" s="11">
        <v>19.177150999999999</v>
      </c>
      <c r="B106" s="11">
        <v>8.9820000000000004E-3</v>
      </c>
      <c r="E106">
        <f t="shared" si="4"/>
        <v>0.19920786924939485</v>
      </c>
      <c r="G106">
        <f t="shared" si="1"/>
        <v>0.24670372999999995</v>
      </c>
      <c r="H106">
        <f t="shared" si="2"/>
        <v>-0.23772172999999996</v>
      </c>
      <c r="J106">
        <f t="shared" si="3"/>
        <v>0.22340533699680507</v>
      </c>
    </row>
    <row r="107" spans="1:10" x14ac:dyDescent="0.25">
      <c r="A107" s="11">
        <v>19.200001</v>
      </c>
      <c r="B107" s="11">
        <v>1.5344999999999999E-2</v>
      </c>
      <c r="E107">
        <f t="shared" si="4"/>
        <v>0.19284486924939484</v>
      </c>
      <c r="G107">
        <f t="shared" si="1"/>
        <v>0.24712534999999997</v>
      </c>
      <c r="H107">
        <f t="shared" si="2"/>
        <v>-0.23178034999999997</v>
      </c>
      <c r="J107">
        <f t="shared" si="3"/>
        <v>0.21746395699680507</v>
      </c>
    </row>
    <row r="108" spans="1:10" x14ac:dyDescent="0.25">
      <c r="A108" s="11">
        <v>19.399999999999999</v>
      </c>
      <c r="B108" s="11">
        <v>4.0067999999999999E-2</v>
      </c>
      <c r="E108">
        <f t="shared" si="4"/>
        <v>0.16812186924939485</v>
      </c>
      <c r="G108">
        <f t="shared" si="1"/>
        <v>0.24835247999999993</v>
      </c>
      <c r="H108">
        <f t="shared" si="2"/>
        <v>-0.20828447999999994</v>
      </c>
      <c r="J108">
        <f t="shared" si="3"/>
        <v>0.19396808699680504</v>
      </c>
    </row>
    <row r="109" spans="1:10" x14ac:dyDescent="0.25">
      <c r="A109" s="11">
        <v>19.600000000000001</v>
      </c>
      <c r="B109" s="11">
        <v>3.5388000000000003E-2</v>
      </c>
      <c r="E109">
        <f t="shared" si="4"/>
        <v>0.17280186924939483</v>
      </c>
      <c r="G109">
        <f t="shared" si="1"/>
        <v>0.24874103999999991</v>
      </c>
      <c r="H109">
        <f t="shared" si="2"/>
        <v>-0.21335303999999991</v>
      </c>
      <c r="J109">
        <f t="shared" si="3"/>
        <v>0.19903664699680501</v>
      </c>
    </row>
    <row r="110" spans="1:10" x14ac:dyDescent="0.25">
      <c r="A110" s="11">
        <v>19.799999</v>
      </c>
      <c r="B110" s="11">
        <v>-2.114E-3</v>
      </c>
      <c r="E110">
        <f t="shared" si="4"/>
        <v>0.21030386924939484</v>
      </c>
      <c r="G110">
        <f t="shared" si="1"/>
        <v>0.24845405999999992</v>
      </c>
      <c r="H110">
        <f t="shared" si="2"/>
        <v>-0.25056805999999993</v>
      </c>
      <c r="J110">
        <f t="shared" si="3"/>
        <v>0.23625166699680503</v>
      </c>
    </row>
    <row r="111" spans="1:10" x14ac:dyDescent="0.25">
      <c r="A111" s="11">
        <v>20</v>
      </c>
      <c r="B111" s="11">
        <v>-7.8107999999999997E-2</v>
      </c>
      <c r="E111">
        <f t="shared" si="4"/>
        <v>0.28629786924939482</v>
      </c>
      <c r="G111">
        <f t="shared" si="1"/>
        <v>0.24849931999999997</v>
      </c>
      <c r="H111">
        <f t="shared" si="2"/>
        <v>-0.32660731999999998</v>
      </c>
      <c r="J111">
        <f t="shared" si="3"/>
        <v>0.31229092699680511</v>
      </c>
    </row>
    <row r="112" spans="1:10" x14ac:dyDescent="0.25">
      <c r="A112" s="11">
        <v>20.200001</v>
      </c>
      <c r="B112" s="11">
        <v>-0.202927</v>
      </c>
      <c r="E112">
        <f t="shared" si="4"/>
        <v>0.41111686924939483</v>
      </c>
      <c r="G112">
        <f t="shared" si="1"/>
        <v>0.24902907999999996</v>
      </c>
      <c r="H112">
        <f t="shared" si="2"/>
        <v>-0.45195607999999998</v>
      </c>
      <c r="J112">
        <f t="shared" si="3"/>
        <v>0.43763968699680511</v>
      </c>
    </row>
    <row r="113" spans="1:10" x14ac:dyDescent="0.25">
      <c r="A113" s="11">
        <v>20.399999999999999</v>
      </c>
      <c r="B113" s="11">
        <v>-0.26502500000000001</v>
      </c>
      <c r="E113">
        <f t="shared" si="4"/>
        <v>0.47321486924939482</v>
      </c>
      <c r="G113">
        <f t="shared" si="1"/>
        <v>0.24985767999999997</v>
      </c>
      <c r="H113">
        <f t="shared" si="2"/>
        <v>-0.51488267999999993</v>
      </c>
      <c r="J113">
        <f t="shared" si="3"/>
        <v>0.50056628699680505</v>
      </c>
    </row>
    <row r="114" spans="1:10" x14ac:dyDescent="0.25">
      <c r="A114" s="11">
        <v>20.6</v>
      </c>
      <c r="B114" s="11">
        <v>-0.14719499999999999</v>
      </c>
      <c r="E114">
        <f t="shared" si="4"/>
        <v>0.35538486924939483</v>
      </c>
      <c r="G114">
        <f t="shared" si="1"/>
        <v>0.25105906</v>
      </c>
      <c r="H114">
        <f t="shared" si="2"/>
        <v>-0.39825405999999997</v>
      </c>
      <c r="J114">
        <f t="shared" si="3"/>
        <v>0.38393766699680509</v>
      </c>
    </row>
    <row r="115" spans="1:10" x14ac:dyDescent="0.25">
      <c r="A115" s="11">
        <v>20.799999</v>
      </c>
      <c r="B115" s="11">
        <v>1.3919000000000001E-2</v>
      </c>
      <c r="E115">
        <f t="shared" si="4"/>
        <v>0.19427086924939485</v>
      </c>
      <c r="G115">
        <f t="shared" si="1"/>
        <v>0.25257180000000001</v>
      </c>
      <c r="H115">
        <f t="shared" si="2"/>
        <v>-0.2386528</v>
      </c>
      <c r="J115">
        <f t="shared" si="3"/>
        <v>0.2243364069968051</v>
      </c>
    </row>
    <row r="116" spans="1:10" x14ac:dyDescent="0.25">
      <c r="A116" s="11">
        <v>21</v>
      </c>
      <c r="B116" s="11">
        <v>0.17748800000000001</v>
      </c>
      <c r="E116">
        <f t="shared" si="4"/>
        <v>3.0701869249394831E-2</v>
      </c>
      <c r="G116">
        <f t="shared" si="1"/>
        <v>0.25392280999999994</v>
      </c>
      <c r="H116">
        <f t="shared" si="2"/>
        <v>-7.6434809999999936E-2</v>
      </c>
      <c r="J116">
        <f t="shared" si="3"/>
        <v>6.2118416996805044E-2</v>
      </c>
    </row>
    <row r="117" spans="1:10" x14ac:dyDescent="0.25">
      <c r="A117" s="11">
        <v>21.200001</v>
      </c>
      <c r="B117" s="11">
        <v>0.283142</v>
      </c>
      <c r="E117">
        <f t="shared" si="4"/>
        <v>7.4952130750605167E-2</v>
      </c>
      <c r="G117">
        <f t="shared" ref="G117:G180" si="5">AVERAGE(B68:B167)</f>
        <v>0.25485412000000002</v>
      </c>
      <c r="H117">
        <f t="shared" ref="H117:H180" si="6">B117-G117</f>
        <v>2.8287879999999987E-2</v>
      </c>
      <c r="J117">
        <f t="shared" si="3"/>
        <v>4.260427300319488E-2</v>
      </c>
    </row>
    <row r="118" spans="1:10" x14ac:dyDescent="0.25">
      <c r="A118" s="11">
        <v>21.4</v>
      </c>
      <c r="B118" s="11">
        <v>0.32991300000000001</v>
      </c>
      <c r="E118">
        <f t="shared" si="4"/>
        <v>0.12172313075060517</v>
      </c>
      <c r="G118">
        <f t="shared" si="5"/>
        <v>0.25437488999999996</v>
      </c>
      <c r="H118">
        <f t="shared" si="6"/>
        <v>7.5538110000000047E-2</v>
      </c>
      <c r="J118">
        <f t="shared" ref="J118:J181" si="7">ABS(H118-$I$53)</f>
        <v>8.9854503003194947E-2</v>
      </c>
    </row>
    <row r="119" spans="1:10" x14ac:dyDescent="0.25">
      <c r="A119" s="11">
        <v>21.574294999999999</v>
      </c>
      <c r="B119" s="11">
        <v>0.33163100000000001</v>
      </c>
      <c r="E119">
        <f t="shared" si="4"/>
        <v>0.12344113075060517</v>
      </c>
      <c r="G119">
        <f t="shared" si="5"/>
        <v>0.25325242000000003</v>
      </c>
      <c r="H119">
        <f t="shared" si="6"/>
        <v>7.8378579999999975E-2</v>
      </c>
      <c r="J119">
        <f t="shared" si="7"/>
        <v>9.2694973003194875E-2</v>
      </c>
    </row>
    <row r="120" spans="1:10" x14ac:dyDescent="0.25">
      <c r="A120" s="11">
        <v>21.6</v>
      </c>
      <c r="B120" s="11">
        <v>0.33188400000000001</v>
      </c>
      <c r="E120">
        <f t="shared" si="4"/>
        <v>0.12369413075060517</v>
      </c>
      <c r="G120">
        <f t="shared" si="5"/>
        <v>0.25118994</v>
      </c>
      <c r="H120">
        <f t="shared" si="6"/>
        <v>8.0694060000000012E-2</v>
      </c>
      <c r="J120">
        <f t="shared" si="7"/>
        <v>9.5010453003194911E-2</v>
      </c>
    </row>
    <row r="121" spans="1:10" x14ac:dyDescent="0.25">
      <c r="A121" s="11">
        <v>21.799999</v>
      </c>
      <c r="B121" s="11">
        <v>0.30116900000000002</v>
      </c>
      <c r="E121">
        <f t="shared" si="4"/>
        <v>9.2979130750605182E-2</v>
      </c>
      <c r="G121">
        <f t="shared" si="5"/>
        <v>0.24902920000000006</v>
      </c>
      <c r="H121">
        <f t="shared" si="6"/>
        <v>5.2139799999999958E-2</v>
      </c>
      <c r="J121">
        <f t="shared" si="7"/>
        <v>6.6456193003194858E-2</v>
      </c>
    </row>
    <row r="122" spans="1:10" x14ac:dyDescent="0.25">
      <c r="A122" s="11">
        <v>22</v>
      </c>
      <c r="B122" s="11">
        <v>0.19836100000000001</v>
      </c>
      <c r="E122">
        <f t="shared" si="4"/>
        <v>9.8288692493948282E-3</v>
      </c>
      <c r="G122">
        <f t="shared" si="5"/>
        <v>0.24585325000000002</v>
      </c>
      <c r="H122">
        <f t="shared" si="6"/>
        <v>-4.7492250000000014E-2</v>
      </c>
      <c r="J122">
        <f t="shared" si="7"/>
        <v>3.3175856996805121E-2</v>
      </c>
    </row>
    <row r="123" spans="1:10" x14ac:dyDescent="0.25">
      <c r="A123" s="11">
        <v>22.200001</v>
      </c>
      <c r="B123" s="11">
        <v>4.9881000000000002E-2</v>
      </c>
      <c r="E123">
        <f t="shared" si="4"/>
        <v>0.15830886924939483</v>
      </c>
      <c r="G123">
        <f t="shared" si="5"/>
        <v>0.24316926000000003</v>
      </c>
      <c r="H123">
        <f t="shared" si="6"/>
        <v>-0.19328826000000002</v>
      </c>
      <c r="J123">
        <f t="shared" si="7"/>
        <v>0.17897186699680512</v>
      </c>
    </row>
    <row r="124" spans="1:10" x14ac:dyDescent="0.25">
      <c r="A124" s="11">
        <v>22.4</v>
      </c>
      <c r="B124" s="11">
        <v>-0.121735</v>
      </c>
      <c r="E124">
        <f t="shared" si="4"/>
        <v>0.32992486924939485</v>
      </c>
      <c r="G124">
        <f t="shared" si="5"/>
        <v>0.24117776999999996</v>
      </c>
      <c r="H124">
        <f t="shared" si="6"/>
        <v>-0.36291276999999994</v>
      </c>
      <c r="J124">
        <f t="shared" si="7"/>
        <v>0.34859637699680507</v>
      </c>
    </row>
    <row r="125" spans="1:10" x14ac:dyDescent="0.25">
      <c r="A125" s="11">
        <v>22.6</v>
      </c>
      <c r="B125" s="11">
        <v>-0.21018800000000001</v>
      </c>
      <c r="E125">
        <f t="shared" si="4"/>
        <v>0.41837786924939485</v>
      </c>
      <c r="G125">
        <f t="shared" si="5"/>
        <v>0.23996666999999999</v>
      </c>
      <c r="H125">
        <f t="shared" si="6"/>
        <v>-0.45015466999999998</v>
      </c>
      <c r="J125">
        <f t="shared" si="7"/>
        <v>0.43583827699680511</v>
      </c>
    </row>
    <row r="126" spans="1:10" x14ac:dyDescent="0.25">
      <c r="A126" s="11">
        <v>22.799999</v>
      </c>
      <c r="B126" s="11">
        <v>-0.119258</v>
      </c>
      <c r="E126">
        <f t="shared" si="4"/>
        <v>0.32744786924939484</v>
      </c>
      <c r="G126">
        <f t="shared" si="5"/>
        <v>0.23902794999999999</v>
      </c>
      <c r="H126">
        <f t="shared" si="6"/>
        <v>-0.35828594999999996</v>
      </c>
      <c r="J126">
        <f t="shared" si="7"/>
        <v>0.34396955699680509</v>
      </c>
    </row>
    <row r="127" spans="1:10" x14ac:dyDescent="0.25">
      <c r="A127" s="11">
        <v>23</v>
      </c>
      <c r="B127" s="11">
        <v>1.9439999999999999E-2</v>
      </c>
      <c r="E127">
        <f t="shared" si="4"/>
        <v>0.18874986924939485</v>
      </c>
      <c r="G127">
        <f t="shared" si="5"/>
        <v>0.23817448999999999</v>
      </c>
      <c r="H127">
        <f t="shared" si="6"/>
        <v>-0.21873449</v>
      </c>
      <c r="J127">
        <f t="shared" si="7"/>
        <v>0.2044180969968051</v>
      </c>
    </row>
    <row r="128" spans="1:10" x14ac:dyDescent="0.25">
      <c r="A128" s="11">
        <v>23.200001</v>
      </c>
      <c r="B128" s="11">
        <v>0.147817</v>
      </c>
      <c r="E128">
        <f t="shared" si="4"/>
        <v>6.0372869249394834E-2</v>
      </c>
      <c r="G128">
        <f t="shared" si="5"/>
        <v>0.23631470999999998</v>
      </c>
      <c r="H128">
        <f t="shared" si="6"/>
        <v>-8.8497709999999979E-2</v>
      </c>
      <c r="J128">
        <f t="shared" si="7"/>
        <v>7.418131699680508E-2</v>
      </c>
    </row>
    <row r="129" spans="1:10" x14ac:dyDescent="0.25">
      <c r="A129" s="11">
        <v>23.4</v>
      </c>
      <c r="B129" s="11">
        <v>0.234792</v>
      </c>
      <c r="E129">
        <f t="shared" si="4"/>
        <v>2.6602130750605163E-2</v>
      </c>
      <c r="G129">
        <f t="shared" si="5"/>
        <v>0.23131130999999999</v>
      </c>
      <c r="H129">
        <f t="shared" si="6"/>
        <v>3.4806900000000085E-3</v>
      </c>
      <c r="J129">
        <f t="shared" si="7"/>
        <v>1.7797083003194901E-2</v>
      </c>
    </row>
    <row r="130" spans="1:10" x14ac:dyDescent="0.25">
      <c r="A130" s="11">
        <v>23.6</v>
      </c>
      <c r="B130" s="11">
        <v>0.24635699999999999</v>
      </c>
      <c r="E130">
        <f t="shared" si="4"/>
        <v>3.8167130750605155E-2</v>
      </c>
      <c r="G130">
        <f t="shared" si="5"/>
        <v>0.22351795000000002</v>
      </c>
      <c r="H130">
        <f t="shared" si="6"/>
        <v>2.2839049999999972E-2</v>
      </c>
      <c r="J130">
        <f t="shared" si="7"/>
        <v>3.7155443003194864E-2</v>
      </c>
    </row>
    <row r="131" spans="1:10" x14ac:dyDescent="0.25">
      <c r="A131" s="11">
        <v>23.799999</v>
      </c>
      <c r="B131" s="11">
        <v>0.21359</v>
      </c>
      <c r="E131">
        <f t="shared" si="4"/>
        <v>5.4001307506051643E-3</v>
      </c>
      <c r="G131">
        <f t="shared" si="5"/>
        <v>0.21666004000000005</v>
      </c>
      <c r="H131">
        <f t="shared" si="6"/>
        <v>-3.0700400000000516E-3</v>
      </c>
      <c r="J131">
        <f t="shared" si="7"/>
        <v>1.1246353003194841E-2</v>
      </c>
    </row>
    <row r="132" spans="1:10" x14ac:dyDescent="0.25">
      <c r="A132" s="11">
        <v>23.971439</v>
      </c>
      <c r="B132" s="11">
        <v>0.177063</v>
      </c>
      <c r="E132">
        <f t="shared" si="4"/>
        <v>3.112686924939484E-2</v>
      </c>
      <c r="G132">
        <f t="shared" si="5"/>
        <v>0.21042014000000001</v>
      </c>
      <c r="H132">
        <f t="shared" si="6"/>
        <v>-3.3357140000000007E-2</v>
      </c>
      <c r="J132">
        <f t="shared" si="7"/>
        <v>1.9040746996805115E-2</v>
      </c>
    </row>
    <row r="133" spans="1:10" x14ac:dyDescent="0.25">
      <c r="A133" s="11">
        <v>24</v>
      </c>
      <c r="B133" s="11">
        <v>0.17097699999999999</v>
      </c>
      <c r="E133">
        <f t="shared" ref="E133:E196" si="8">ABS(B133-$D$4)</f>
        <v>3.7212869249394848E-2</v>
      </c>
      <c r="G133">
        <f t="shared" si="5"/>
        <v>0.20473532000000005</v>
      </c>
      <c r="H133">
        <f t="shared" si="6"/>
        <v>-3.3758320000000064E-2</v>
      </c>
      <c r="J133">
        <f t="shared" si="7"/>
        <v>1.9441926996805171E-2</v>
      </c>
    </row>
    <row r="134" spans="1:10" x14ac:dyDescent="0.25">
      <c r="A134" s="11">
        <v>24.200001</v>
      </c>
      <c r="B134" s="11">
        <v>0.12132999999999999</v>
      </c>
      <c r="E134">
        <f t="shared" si="8"/>
        <v>8.6859869249394844E-2</v>
      </c>
      <c r="G134">
        <f t="shared" si="5"/>
        <v>0.19950562000000005</v>
      </c>
      <c r="H134">
        <f t="shared" si="6"/>
        <v>-7.8175620000000057E-2</v>
      </c>
      <c r="J134">
        <f t="shared" si="7"/>
        <v>6.3859226996805157E-2</v>
      </c>
    </row>
    <row r="135" spans="1:10" x14ac:dyDescent="0.25">
      <c r="A135" s="11">
        <v>24.4</v>
      </c>
      <c r="B135" s="11">
        <v>8.9346999999999996E-2</v>
      </c>
      <c r="E135">
        <f t="shared" si="8"/>
        <v>0.11884286924939484</v>
      </c>
      <c r="G135">
        <f t="shared" si="5"/>
        <v>0.19438654000000008</v>
      </c>
      <c r="H135">
        <f t="shared" si="6"/>
        <v>-0.10503954000000008</v>
      </c>
      <c r="J135">
        <f t="shared" si="7"/>
        <v>9.0723146996805198E-2</v>
      </c>
    </row>
    <row r="136" spans="1:10" x14ac:dyDescent="0.25">
      <c r="A136" s="11">
        <v>24.6</v>
      </c>
      <c r="B136" s="11">
        <v>0.25626599999999999</v>
      </c>
      <c r="E136">
        <f t="shared" si="8"/>
        <v>4.8076130750605156E-2</v>
      </c>
      <c r="G136">
        <f t="shared" si="5"/>
        <v>0.19001361000000011</v>
      </c>
      <c r="H136">
        <f t="shared" si="6"/>
        <v>6.6252389999999883E-2</v>
      </c>
      <c r="J136">
        <f t="shared" si="7"/>
        <v>8.0568783003194783E-2</v>
      </c>
    </row>
    <row r="137" spans="1:10" x14ac:dyDescent="0.25">
      <c r="A137" s="11">
        <v>24.799999</v>
      </c>
      <c r="B137" s="11">
        <v>0.470605</v>
      </c>
      <c r="E137">
        <f t="shared" si="8"/>
        <v>0.26241513075060519</v>
      </c>
      <c r="G137">
        <f t="shared" si="5"/>
        <v>0.18638336000000005</v>
      </c>
      <c r="H137">
        <f t="shared" si="6"/>
        <v>0.28422163999999994</v>
      </c>
      <c r="J137">
        <f t="shared" si="7"/>
        <v>0.29853803300319481</v>
      </c>
    </row>
    <row r="138" spans="1:10" x14ac:dyDescent="0.25">
      <c r="A138" s="11">
        <v>25</v>
      </c>
      <c r="B138" s="11">
        <v>0.67642500000000005</v>
      </c>
      <c r="E138">
        <f t="shared" si="8"/>
        <v>0.46823513075060519</v>
      </c>
      <c r="G138">
        <f t="shared" si="5"/>
        <v>0.18367557000000004</v>
      </c>
      <c r="H138">
        <f t="shared" si="6"/>
        <v>0.49274943000000004</v>
      </c>
      <c r="J138">
        <f t="shared" si="7"/>
        <v>0.50706582300319492</v>
      </c>
    </row>
    <row r="139" spans="1:10" x14ac:dyDescent="0.25">
      <c r="A139" s="11">
        <v>25.200001</v>
      </c>
      <c r="B139" s="11">
        <v>0.793215</v>
      </c>
      <c r="E139">
        <f t="shared" si="8"/>
        <v>0.58502513075060514</v>
      </c>
      <c r="G139">
        <f t="shared" si="5"/>
        <v>0.18194717000000005</v>
      </c>
      <c r="H139">
        <f t="shared" si="6"/>
        <v>0.61126782999999996</v>
      </c>
      <c r="J139">
        <f t="shared" si="7"/>
        <v>0.62558422300319483</v>
      </c>
    </row>
    <row r="140" spans="1:10" x14ac:dyDescent="0.25">
      <c r="A140" s="11">
        <v>25.4</v>
      </c>
      <c r="B140" s="11">
        <v>0.83351699999999995</v>
      </c>
      <c r="E140">
        <f t="shared" si="8"/>
        <v>0.62532713075060509</v>
      </c>
      <c r="G140">
        <f t="shared" si="5"/>
        <v>0.18132640000000003</v>
      </c>
      <c r="H140">
        <f t="shared" si="6"/>
        <v>0.65219059999999995</v>
      </c>
      <c r="J140">
        <f t="shared" si="7"/>
        <v>0.66650699300319483</v>
      </c>
    </row>
    <row r="141" spans="1:10" x14ac:dyDescent="0.25">
      <c r="A141" s="11">
        <v>25.6</v>
      </c>
      <c r="B141" s="11">
        <v>0.82852199999999998</v>
      </c>
      <c r="E141">
        <f t="shared" si="8"/>
        <v>0.62033213075060512</v>
      </c>
      <c r="G141">
        <f t="shared" si="5"/>
        <v>0.18067343999999991</v>
      </c>
      <c r="H141">
        <f t="shared" si="6"/>
        <v>0.64784856000000013</v>
      </c>
      <c r="J141">
        <f t="shared" si="7"/>
        <v>0.662164953003195</v>
      </c>
    </row>
    <row r="142" spans="1:10" x14ac:dyDescent="0.25">
      <c r="A142" s="11">
        <v>25.799999</v>
      </c>
      <c r="B142" s="11">
        <v>0.77898500000000004</v>
      </c>
      <c r="E142">
        <f t="shared" si="8"/>
        <v>0.57079513075060517</v>
      </c>
      <c r="G142">
        <f t="shared" si="5"/>
        <v>0.17918592999999983</v>
      </c>
      <c r="H142">
        <f t="shared" si="6"/>
        <v>0.59979907000000021</v>
      </c>
      <c r="J142">
        <f t="shared" si="7"/>
        <v>0.61411546300319508</v>
      </c>
    </row>
    <row r="143" spans="1:10" x14ac:dyDescent="0.25">
      <c r="A143" s="11">
        <v>26</v>
      </c>
      <c r="B143" s="11">
        <v>0.67745100000000003</v>
      </c>
      <c r="E143">
        <f t="shared" si="8"/>
        <v>0.46926113075060516</v>
      </c>
      <c r="G143">
        <f t="shared" si="5"/>
        <v>0.1787571899999999</v>
      </c>
      <c r="H143">
        <f t="shared" si="6"/>
        <v>0.49869381000000013</v>
      </c>
      <c r="J143">
        <f t="shared" si="7"/>
        <v>0.513010203003195</v>
      </c>
    </row>
    <row r="144" spans="1:10" x14ac:dyDescent="0.25">
      <c r="A144" s="11">
        <v>26.200001</v>
      </c>
      <c r="B144" s="11">
        <v>0.52404099999999998</v>
      </c>
      <c r="E144">
        <f t="shared" si="8"/>
        <v>0.31585113075060511</v>
      </c>
      <c r="G144">
        <f t="shared" si="5"/>
        <v>0.18006000999999994</v>
      </c>
      <c r="H144">
        <f t="shared" si="6"/>
        <v>0.34398099000000004</v>
      </c>
      <c r="J144">
        <f t="shared" si="7"/>
        <v>0.35829738300319491</v>
      </c>
    </row>
    <row r="145" spans="1:10" x14ac:dyDescent="0.25">
      <c r="A145" s="11">
        <v>26.368583999999998</v>
      </c>
      <c r="B145" s="11">
        <v>0.35658000000000001</v>
      </c>
      <c r="E145">
        <f t="shared" si="8"/>
        <v>0.14839013075060517</v>
      </c>
      <c r="G145">
        <f t="shared" si="5"/>
        <v>0.18203635999999995</v>
      </c>
      <c r="H145">
        <f t="shared" si="6"/>
        <v>0.17454364000000006</v>
      </c>
      <c r="J145">
        <f t="shared" si="7"/>
        <v>0.18886003300319495</v>
      </c>
    </row>
    <row r="146" spans="1:10" x14ac:dyDescent="0.25">
      <c r="A146" s="11">
        <v>26.4</v>
      </c>
      <c r="B146" s="11">
        <v>0.32537300000000002</v>
      </c>
      <c r="E146">
        <f t="shared" si="8"/>
        <v>0.11718313075060519</v>
      </c>
      <c r="G146">
        <f t="shared" si="5"/>
        <v>0.18422723999999999</v>
      </c>
      <c r="H146">
        <f t="shared" si="6"/>
        <v>0.14114576000000004</v>
      </c>
      <c r="J146">
        <f t="shared" si="7"/>
        <v>0.15546215300319494</v>
      </c>
    </row>
    <row r="147" spans="1:10" x14ac:dyDescent="0.25">
      <c r="A147" s="11">
        <v>26.6</v>
      </c>
      <c r="B147" s="11">
        <v>7.6481999999999994E-2</v>
      </c>
      <c r="E147">
        <f t="shared" si="8"/>
        <v>0.13170786924939484</v>
      </c>
      <c r="G147">
        <f t="shared" si="5"/>
        <v>0.18632543999999998</v>
      </c>
      <c r="H147">
        <f t="shared" si="6"/>
        <v>-0.10984343999999999</v>
      </c>
      <c r="J147">
        <f t="shared" si="7"/>
        <v>9.5527046996805087E-2</v>
      </c>
    </row>
    <row r="148" spans="1:10" x14ac:dyDescent="0.25">
      <c r="A148" s="11">
        <v>26.799999</v>
      </c>
      <c r="B148" s="11">
        <v>8.3109000000000002E-2</v>
      </c>
      <c r="E148">
        <f t="shared" si="8"/>
        <v>0.12508086924939482</v>
      </c>
      <c r="G148">
        <f t="shared" si="5"/>
        <v>0.18840608999999994</v>
      </c>
      <c r="H148">
        <f t="shared" si="6"/>
        <v>-0.10529708999999994</v>
      </c>
      <c r="J148">
        <f t="shared" si="7"/>
        <v>9.0980696996805055E-2</v>
      </c>
    </row>
    <row r="149" spans="1:10" x14ac:dyDescent="0.25">
      <c r="A149" s="11">
        <v>27</v>
      </c>
      <c r="B149" s="11">
        <v>0.19040399999999999</v>
      </c>
      <c r="E149">
        <f t="shared" si="8"/>
        <v>1.7785869249394848E-2</v>
      </c>
      <c r="G149">
        <f t="shared" si="5"/>
        <v>0.19078157999999995</v>
      </c>
      <c r="H149">
        <f t="shared" si="6"/>
        <v>-3.7757999999996072E-4</v>
      </c>
      <c r="J149">
        <f t="shared" si="7"/>
        <v>1.3938813003194932E-2</v>
      </c>
    </row>
    <row r="150" spans="1:10" x14ac:dyDescent="0.25">
      <c r="A150" s="11">
        <v>27.200001</v>
      </c>
      <c r="B150" s="11">
        <v>0.299674</v>
      </c>
      <c r="E150">
        <f t="shared" si="8"/>
        <v>9.1484130750605158E-2</v>
      </c>
      <c r="G150">
        <f t="shared" si="5"/>
        <v>0.19364536999999998</v>
      </c>
      <c r="H150">
        <f t="shared" si="6"/>
        <v>0.10602863000000001</v>
      </c>
      <c r="J150">
        <f t="shared" si="7"/>
        <v>0.12034502300319491</v>
      </c>
    </row>
    <row r="151" spans="1:10" x14ac:dyDescent="0.25">
      <c r="A151" s="11">
        <v>27.4</v>
      </c>
      <c r="B151" s="11">
        <v>0.40368999999999999</v>
      </c>
      <c r="E151">
        <f t="shared" si="8"/>
        <v>0.19550013075060516</v>
      </c>
      <c r="G151">
        <f t="shared" si="5"/>
        <v>0.19722925999999991</v>
      </c>
      <c r="H151">
        <f t="shared" si="6"/>
        <v>0.20646074000000009</v>
      </c>
      <c r="J151">
        <f t="shared" si="7"/>
        <v>0.22077713300319499</v>
      </c>
    </row>
    <row r="152" spans="1:10" x14ac:dyDescent="0.25">
      <c r="A152" s="11">
        <v>27.6</v>
      </c>
      <c r="B152" s="11">
        <v>0.47366999999999998</v>
      </c>
      <c r="E152">
        <f t="shared" si="8"/>
        <v>0.26548013075060517</v>
      </c>
      <c r="G152">
        <f t="shared" si="5"/>
        <v>0.20150097999999994</v>
      </c>
      <c r="H152">
        <f t="shared" si="6"/>
        <v>0.27216902000000004</v>
      </c>
      <c r="J152">
        <f t="shared" si="7"/>
        <v>0.28648541300319491</v>
      </c>
    </row>
    <row r="153" spans="1:10" x14ac:dyDescent="0.25">
      <c r="A153" s="11">
        <v>27.799999</v>
      </c>
      <c r="B153" s="11">
        <v>0.48365999999999998</v>
      </c>
      <c r="E153">
        <f t="shared" si="8"/>
        <v>0.27547013075060511</v>
      </c>
      <c r="G153">
        <f t="shared" si="5"/>
        <v>0.20543713999999993</v>
      </c>
      <c r="H153">
        <f t="shared" si="6"/>
        <v>0.27822286000000007</v>
      </c>
      <c r="J153">
        <f t="shared" si="7"/>
        <v>0.29253925300319494</v>
      </c>
    </row>
    <row r="154" spans="1:10" x14ac:dyDescent="0.25">
      <c r="A154" s="11">
        <v>28</v>
      </c>
      <c r="B154" s="11">
        <v>0.44747199999999998</v>
      </c>
      <c r="E154">
        <f t="shared" si="8"/>
        <v>0.23928213075060514</v>
      </c>
      <c r="G154">
        <f t="shared" si="5"/>
        <v>0.20732257999999992</v>
      </c>
      <c r="H154">
        <f t="shared" si="6"/>
        <v>0.24014942000000006</v>
      </c>
      <c r="J154">
        <f t="shared" si="7"/>
        <v>0.25446581300319493</v>
      </c>
    </row>
    <row r="155" spans="1:10" x14ac:dyDescent="0.25">
      <c r="A155" s="11">
        <v>28.200001</v>
      </c>
      <c r="B155" s="11">
        <v>0.344445</v>
      </c>
      <c r="E155">
        <f t="shared" si="8"/>
        <v>0.13625513075060516</v>
      </c>
      <c r="G155">
        <f t="shared" si="5"/>
        <v>0.20675840999999992</v>
      </c>
      <c r="H155">
        <f t="shared" si="6"/>
        <v>0.13768659000000008</v>
      </c>
      <c r="J155">
        <f t="shared" si="7"/>
        <v>0.15200298300319498</v>
      </c>
    </row>
    <row r="156" spans="1:10" x14ac:dyDescent="0.25">
      <c r="A156" s="11">
        <v>28.4</v>
      </c>
      <c r="B156" s="11">
        <v>0.17095399999999999</v>
      </c>
      <c r="E156">
        <f t="shared" si="8"/>
        <v>3.7235869249394843E-2</v>
      </c>
      <c r="G156">
        <f t="shared" si="5"/>
        <v>0.20619116999999992</v>
      </c>
      <c r="H156">
        <f t="shared" si="6"/>
        <v>-3.5237169999999929E-2</v>
      </c>
      <c r="J156">
        <f t="shared" si="7"/>
        <v>2.0920776996805036E-2</v>
      </c>
    </row>
    <row r="157" spans="1:10" x14ac:dyDescent="0.25">
      <c r="A157" s="11">
        <v>28.6</v>
      </c>
      <c r="B157" s="11">
        <v>-3.3078000000000003E-2</v>
      </c>
      <c r="E157">
        <f t="shared" si="8"/>
        <v>0.24126786924939483</v>
      </c>
      <c r="G157">
        <f t="shared" si="5"/>
        <v>0.20623163999999991</v>
      </c>
      <c r="H157">
        <f t="shared" si="6"/>
        <v>-0.23930963999999991</v>
      </c>
      <c r="J157">
        <f t="shared" si="7"/>
        <v>0.22499324699680501</v>
      </c>
    </row>
    <row r="158" spans="1:10" x14ac:dyDescent="0.25">
      <c r="A158" s="11">
        <v>28.765727999999999</v>
      </c>
      <c r="B158" s="11">
        <v>-0.15668099999999999</v>
      </c>
      <c r="E158">
        <f t="shared" si="8"/>
        <v>0.36487086924939482</v>
      </c>
      <c r="G158">
        <f t="shared" si="5"/>
        <v>0.20653490999999996</v>
      </c>
      <c r="H158">
        <f t="shared" si="6"/>
        <v>-0.36321590999999998</v>
      </c>
      <c r="J158">
        <f t="shared" si="7"/>
        <v>0.3488995169968051</v>
      </c>
    </row>
    <row r="159" spans="1:10" x14ac:dyDescent="0.25">
      <c r="A159" s="11">
        <v>28.799999</v>
      </c>
      <c r="B159" s="11">
        <v>-0.18224199999999999</v>
      </c>
      <c r="E159">
        <f t="shared" si="8"/>
        <v>0.39043186924939483</v>
      </c>
      <c r="G159">
        <f t="shared" si="5"/>
        <v>0.20715836999999993</v>
      </c>
      <c r="H159">
        <f t="shared" si="6"/>
        <v>-0.38940036999999994</v>
      </c>
      <c r="J159">
        <f t="shared" si="7"/>
        <v>0.37508397699680507</v>
      </c>
    </row>
    <row r="160" spans="1:10" x14ac:dyDescent="0.25">
      <c r="A160" s="11">
        <v>29</v>
      </c>
      <c r="B160" s="11">
        <v>-0.155611</v>
      </c>
      <c r="E160">
        <f t="shared" si="8"/>
        <v>0.36380086924939481</v>
      </c>
      <c r="G160">
        <f t="shared" si="5"/>
        <v>0.20802082999999993</v>
      </c>
      <c r="H160">
        <f t="shared" si="6"/>
        <v>-0.36363182999999993</v>
      </c>
      <c r="J160">
        <f t="shared" si="7"/>
        <v>0.34931543699680506</v>
      </c>
    </row>
    <row r="161" spans="1:10" x14ac:dyDescent="0.25">
      <c r="A161" s="11">
        <v>29.200001</v>
      </c>
      <c r="B161" s="11">
        <v>-3.3530999999999998E-2</v>
      </c>
      <c r="E161">
        <f t="shared" si="8"/>
        <v>0.24172086924939484</v>
      </c>
      <c r="G161">
        <f t="shared" si="5"/>
        <v>0.20960293999999993</v>
      </c>
      <c r="H161">
        <f t="shared" si="6"/>
        <v>-0.24313393999999994</v>
      </c>
      <c r="J161">
        <f t="shared" si="7"/>
        <v>0.22881754699680504</v>
      </c>
    </row>
    <row r="162" spans="1:10" x14ac:dyDescent="0.25">
      <c r="A162" s="11">
        <v>29.4</v>
      </c>
      <c r="B162" s="11">
        <v>7.5130000000000002E-2</v>
      </c>
      <c r="E162">
        <f t="shared" si="8"/>
        <v>0.13305986924939484</v>
      </c>
      <c r="G162">
        <f t="shared" si="5"/>
        <v>0.21184556000000002</v>
      </c>
      <c r="H162">
        <f t="shared" si="6"/>
        <v>-0.13671556000000001</v>
      </c>
      <c r="J162">
        <f t="shared" si="7"/>
        <v>0.12239916699680511</v>
      </c>
    </row>
    <row r="163" spans="1:10" x14ac:dyDescent="0.25">
      <c r="A163" s="11">
        <v>29.6</v>
      </c>
      <c r="B163" s="11">
        <v>0.139652</v>
      </c>
      <c r="E163">
        <f t="shared" si="8"/>
        <v>6.8537869249394839E-2</v>
      </c>
      <c r="G163">
        <f t="shared" si="5"/>
        <v>0.21371754999999998</v>
      </c>
      <c r="H163">
        <f t="shared" si="6"/>
        <v>-7.406554999999998E-2</v>
      </c>
      <c r="J163">
        <f t="shared" si="7"/>
        <v>5.9749156996805088E-2</v>
      </c>
    </row>
    <row r="164" spans="1:10" x14ac:dyDescent="0.25">
      <c r="A164" s="11">
        <v>29.799999</v>
      </c>
      <c r="B164" s="11">
        <v>0.154451</v>
      </c>
      <c r="E164">
        <f t="shared" si="8"/>
        <v>5.3738869249394833E-2</v>
      </c>
      <c r="G164">
        <f t="shared" si="5"/>
        <v>0.21288641999999997</v>
      </c>
      <c r="H164">
        <f t="shared" si="6"/>
        <v>-5.843541999999996E-2</v>
      </c>
      <c r="J164">
        <f t="shared" si="7"/>
        <v>4.4119026996805068E-2</v>
      </c>
    </row>
    <row r="165" spans="1:10" x14ac:dyDescent="0.25">
      <c r="A165" s="11">
        <v>30</v>
      </c>
      <c r="B165" s="11">
        <v>0.11458699999999999</v>
      </c>
      <c r="E165">
        <f t="shared" si="8"/>
        <v>9.3602869249394843E-2</v>
      </c>
      <c r="G165">
        <f t="shared" si="5"/>
        <v>0.20876889999999995</v>
      </c>
      <c r="H165">
        <f t="shared" si="6"/>
        <v>-9.4181899999999957E-2</v>
      </c>
      <c r="J165">
        <f t="shared" si="7"/>
        <v>7.9865506996805058E-2</v>
      </c>
    </row>
    <row r="166" spans="1:10" x14ac:dyDescent="0.25">
      <c r="A166" s="11">
        <v>30.200001</v>
      </c>
      <c r="B166" s="11">
        <v>8.4530000000000004E-3</v>
      </c>
      <c r="E166">
        <f t="shared" si="8"/>
        <v>0.19973686924939485</v>
      </c>
      <c r="G166">
        <f t="shared" si="5"/>
        <v>0.20325202000000001</v>
      </c>
      <c r="H166">
        <f t="shared" si="6"/>
        <v>-0.19479902000000002</v>
      </c>
      <c r="J166">
        <f t="shared" si="7"/>
        <v>0.18048262699680512</v>
      </c>
    </row>
    <row r="167" spans="1:10" x14ac:dyDescent="0.25">
      <c r="A167" s="11">
        <v>30.4</v>
      </c>
      <c r="B167" s="11">
        <v>-0.132966</v>
      </c>
      <c r="E167">
        <f t="shared" si="8"/>
        <v>0.34115586924939484</v>
      </c>
      <c r="G167">
        <f t="shared" si="5"/>
        <v>0.19801182999999997</v>
      </c>
      <c r="H167">
        <f t="shared" si="6"/>
        <v>-0.33097782999999997</v>
      </c>
      <c r="J167">
        <f t="shared" si="7"/>
        <v>0.3166614369968051</v>
      </c>
    </row>
    <row r="168" spans="1:10" x14ac:dyDescent="0.25">
      <c r="A168" s="11">
        <v>30.6</v>
      </c>
      <c r="B168" s="11">
        <v>-0.281667</v>
      </c>
      <c r="E168">
        <f t="shared" si="8"/>
        <v>0.48985686924939487</v>
      </c>
      <c r="G168">
        <f t="shared" si="5"/>
        <v>0.19381703999999991</v>
      </c>
      <c r="H168">
        <f t="shared" si="6"/>
        <v>-0.47548403999999989</v>
      </c>
      <c r="J168">
        <f t="shared" si="7"/>
        <v>0.46116764699680501</v>
      </c>
    </row>
    <row r="169" spans="1:10" x14ac:dyDescent="0.25">
      <c r="A169" s="11">
        <v>30.799999</v>
      </c>
      <c r="B169" s="11">
        <v>-0.43567499999999998</v>
      </c>
      <c r="E169">
        <f t="shared" si="8"/>
        <v>0.64386486924939479</v>
      </c>
      <c r="G169">
        <f t="shared" si="5"/>
        <v>0.19072921999999995</v>
      </c>
      <c r="H169">
        <f t="shared" si="6"/>
        <v>-0.62640421999999996</v>
      </c>
      <c r="J169">
        <f t="shared" si="7"/>
        <v>0.61208782699680508</v>
      </c>
    </row>
    <row r="170" spans="1:10" x14ac:dyDescent="0.25">
      <c r="A170" s="11">
        <v>31</v>
      </c>
      <c r="B170" s="11">
        <v>-0.39341399999999999</v>
      </c>
      <c r="E170">
        <f t="shared" si="8"/>
        <v>0.6016038692493948</v>
      </c>
      <c r="G170">
        <f t="shared" si="5"/>
        <v>0.18820662999999996</v>
      </c>
      <c r="H170">
        <f t="shared" si="6"/>
        <v>-0.58162062999999997</v>
      </c>
      <c r="J170">
        <f t="shared" si="7"/>
        <v>0.5673042369968051</v>
      </c>
    </row>
    <row r="171" spans="1:10" x14ac:dyDescent="0.25">
      <c r="A171" s="11">
        <v>31.162872</v>
      </c>
      <c r="B171" s="11">
        <v>-0.25089699999999998</v>
      </c>
      <c r="E171">
        <f t="shared" si="8"/>
        <v>0.45908686924939479</v>
      </c>
      <c r="G171">
        <f t="shared" si="5"/>
        <v>0.18598354999999997</v>
      </c>
      <c r="H171">
        <f t="shared" si="6"/>
        <v>-0.43688054999999992</v>
      </c>
      <c r="J171">
        <f t="shared" si="7"/>
        <v>0.42256415699680505</v>
      </c>
    </row>
    <row r="172" spans="1:10" x14ac:dyDescent="0.25">
      <c r="A172" s="11">
        <v>31.200001</v>
      </c>
      <c r="B172" s="11">
        <v>-0.21840899999999999</v>
      </c>
      <c r="E172">
        <f t="shared" si="8"/>
        <v>0.42659886924939483</v>
      </c>
      <c r="G172">
        <f t="shared" si="5"/>
        <v>0.18409071000000002</v>
      </c>
      <c r="H172">
        <f t="shared" si="6"/>
        <v>-0.40249971000000001</v>
      </c>
      <c r="J172">
        <f t="shared" si="7"/>
        <v>0.38818331699680514</v>
      </c>
    </row>
    <row r="173" spans="1:10" x14ac:dyDescent="0.25">
      <c r="A173" s="11">
        <v>31.4</v>
      </c>
      <c r="B173" s="11">
        <v>-5.8313999999999998E-2</v>
      </c>
      <c r="E173">
        <f t="shared" si="8"/>
        <v>0.26650386924939484</v>
      </c>
      <c r="G173">
        <f t="shared" si="5"/>
        <v>0.18286026000000002</v>
      </c>
      <c r="H173">
        <f t="shared" si="6"/>
        <v>-0.24117426000000003</v>
      </c>
      <c r="J173">
        <f t="shared" si="7"/>
        <v>0.22685786699680513</v>
      </c>
    </row>
    <row r="174" spans="1:10" x14ac:dyDescent="0.25">
      <c r="A174" s="11">
        <v>31.6</v>
      </c>
      <c r="B174" s="11">
        <v>6.3615000000000005E-2</v>
      </c>
      <c r="E174">
        <f t="shared" si="8"/>
        <v>0.14457486924939483</v>
      </c>
      <c r="G174">
        <f t="shared" si="5"/>
        <v>0.18308231</v>
      </c>
      <c r="H174">
        <f t="shared" si="6"/>
        <v>-0.11946730999999999</v>
      </c>
      <c r="J174">
        <f t="shared" si="7"/>
        <v>0.10515091699680509</v>
      </c>
    </row>
    <row r="175" spans="1:10" x14ac:dyDescent="0.25">
      <c r="A175" s="11">
        <v>31.799999</v>
      </c>
      <c r="B175" s="11">
        <v>0.112841</v>
      </c>
      <c r="E175">
        <f t="shared" si="8"/>
        <v>9.5348869249394841E-2</v>
      </c>
      <c r="G175">
        <f t="shared" si="5"/>
        <v>0.18296297999999997</v>
      </c>
      <c r="H175">
        <f t="shared" si="6"/>
        <v>-7.0121979999999973E-2</v>
      </c>
      <c r="J175">
        <f t="shared" si="7"/>
        <v>5.580558699680508E-2</v>
      </c>
    </row>
    <row r="176" spans="1:10" x14ac:dyDescent="0.25">
      <c r="A176" s="11">
        <v>32</v>
      </c>
      <c r="B176" s="11">
        <v>0.11310199999999999</v>
      </c>
      <c r="E176">
        <f t="shared" si="8"/>
        <v>9.5087869249394844E-2</v>
      </c>
      <c r="G176">
        <f t="shared" si="5"/>
        <v>0.18097816999999999</v>
      </c>
      <c r="H176">
        <f t="shared" si="6"/>
        <v>-6.787617E-2</v>
      </c>
      <c r="J176">
        <f t="shared" si="7"/>
        <v>5.3559776996805107E-2</v>
      </c>
    </row>
    <row r="177" spans="1:10" x14ac:dyDescent="0.25">
      <c r="A177" s="11">
        <v>32.200001</v>
      </c>
      <c r="B177" s="11">
        <v>7.9320000000000002E-2</v>
      </c>
      <c r="E177">
        <f t="shared" si="8"/>
        <v>0.12886986924939484</v>
      </c>
      <c r="G177">
        <f t="shared" si="5"/>
        <v>0.17921681999999997</v>
      </c>
      <c r="H177">
        <f t="shared" si="6"/>
        <v>-9.989681999999997E-2</v>
      </c>
      <c r="J177">
        <f t="shared" si="7"/>
        <v>8.558042699680507E-2</v>
      </c>
    </row>
    <row r="178" spans="1:10" x14ac:dyDescent="0.25">
      <c r="A178" s="11">
        <v>32.400002000000001</v>
      </c>
      <c r="B178" s="11">
        <v>5.7300000000000005E-4</v>
      </c>
      <c r="E178">
        <f t="shared" si="8"/>
        <v>0.20761686924939485</v>
      </c>
      <c r="G178">
        <f t="shared" si="5"/>
        <v>0.17799846999999996</v>
      </c>
      <c r="H178">
        <f t="shared" si="6"/>
        <v>-0.17742546999999997</v>
      </c>
      <c r="J178">
        <f t="shared" si="7"/>
        <v>0.16310907699680507</v>
      </c>
    </row>
    <row r="179" spans="1:10" x14ac:dyDescent="0.25">
      <c r="A179" s="11">
        <v>32.599997999999999</v>
      </c>
      <c r="B179" s="11">
        <v>-0.108333</v>
      </c>
      <c r="E179">
        <f t="shared" si="8"/>
        <v>0.31652286924939482</v>
      </c>
      <c r="G179">
        <f t="shared" si="5"/>
        <v>0.17744637000000002</v>
      </c>
      <c r="H179">
        <f t="shared" si="6"/>
        <v>-0.28577937000000003</v>
      </c>
      <c r="J179">
        <f t="shared" si="7"/>
        <v>0.27146297699680516</v>
      </c>
    </row>
    <row r="180" spans="1:10" x14ac:dyDescent="0.25">
      <c r="A180" s="11">
        <v>32.799999</v>
      </c>
      <c r="B180" s="11">
        <v>-0.217976</v>
      </c>
      <c r="E180">
        <f t="shared" si="8"/>
        <v>0.42616586924939481</v>
      </c>
      <c r="G180">
        <f t="shared" si="5"/>
        <v>0.17794777999999994</v>
      </c>
      <c r="H180">
        <f t="shared" si="6"/>
        <v>-0.39592377999999995</v>
      </c>
      <c r="J180">
        <f t="shared" si="7"/>
        <v>0.38160738699680508</v>
      </c>
    </row>
    <row r="181" spans="1:10" x14ac:dyDescent="0.25">
      <c r="A181" s="11">
        <v>33</v>
      </c>
      <c r="B181" s="11">
        <v>-0.10856</v>
      </c>
      <c r="E181">
        <f t="shared" si="8"/>
        <v>0.31674986924939486</v>
      </c>
      <c r="G181">
        <f t="shared" ref="G181:G244" si="9">AVERAGE(B132:B231)</f>
        <v>0.17943470999999994</v>
      </c>
      <c r="H181">
        <f t="shared" ref="H181:H244" si="10">B181-G181</f>
        <v>-0.28799470999999993</v>
      </c>
      <c r="J181">
        <f t="shared" si="7"/>
        <v>0.27367831699680506</v>
      </c>
    </row>
    <row r="182" spans="1:10" x14ac:dyDescent="0.25">
      <c r="A182" s="11">
        <v>33.200001</v>
      </c>
      <c r="B182" s="11">
        <v>0.124193</v>
      </c>
      <c r="E182">
        <f t="shared" si="8"/>
        <v>8.399686924939484E-2</v>
      </c>
      <c r="G182">
        <f t="shared" si="9"/>
        <v>0.18141971999999998</v>
      </c>
      <c r="H182">
        <f t="shared" si="10"/>
        <v>-5.7226719999999981E-2</v>
      </c>
      <c r="J182">
        <f t="shared" ref="J182:J245" si="11">ABS(H182-$I$53)</f>
        <v>4.2910326996805088E-2</v>
      </c>
    </row>
    <row r="183" spans="1:10" x14ac:dyDescent="0.25">
      <c r="A183" s="11">
        <v>33.400002000000001</v>
      </c>
      <c r="B183" s="11">
        <v>0.30808400000000002</v>
      </c>
      <c r="E183">
        <f t="shared" si="8"/>
        <v>9.9894130750605187E-2</v>
      </c>
      <c r="G183">
        <f t="shared" si="9"/>
        <v>0.18297418999999998</v>
      </c>
      <c r="H183">
        <f t="shared" si="10"/>
        <v>0.12510981000000004</v>
      </c>
      <c r="J183">
        <f t="shared" si="11"/>
        <v>0.13942620300319494</v>
      </c>
    </row>
    <row r="184" spans="1:10" x14ac:dyDescent="0.25">
      <c r="A184" s="11">
        <v>33.560017000000002</v>
      </c>
      <c r="B184" s="11">
        <v>0.41192400000000001</v>
      </c>
      <c r="E184">
        <f t="shared" si="8"/>
        <v>0.20373413075060517</v>
      </c>
      <c r="G184">
        <f t="shared" si="9"/>
        <v>0.18419113999999998</v>
      </c>
      <c r="H184">
        <f t="shared" si="10"/>
        <v>0.22773286000000004</v>
      </c>
      <c r="J184">
        <f t="shared" si="11"/>
        <v>0.24204925300319494</v>
      </c>
    </row>
    <row r="185" spans="1:10" x14ac:dyDescent="0.25">
      <c r="A185" s="11">
        <v>33.599997999999999</v>
      </c>
      <c r="B185" s="11">
        <v>0.43787100000000001</v>
      </c>
      <c r="E185">
        <f t="shared" si="8"/>
        <v>0.22968113075060517</v>
      </c>
      <c r="G185">
        <f t="shared" si="9"/>
        <v>0.18482735999999997</v>
      </c>
      <c r="H185">
        <f t="shared" si="10"/>
        <v>0.25304364000000001</v>
      </c>
      <c r="J185">
        <f t="shared" si="11"/>
        <v>0.26736003300319489</v>
      </c>
    </row>
    <row r="186" spans="1:10" x14ac:dyDescent="0.25">
      <c r="A186" s="11">
        <v>33.799999</v>
      </c>
      <c r="B186" s="11">
        <v>0.49241000000000001</v>
      </c>
      <c r="E186">
        <f t="shared" si="8"/>
        <v>0.28422013075060515</v>
      </c>
      <c r="G186">
        <f t="shared" si="9"/>
        <v>0.18368996999999998</v>
      </c>
      <c r="H186">
        <f t="shared" si="10"/>
        <v>0.30872003000000003</v>
      </c>
      <c r="J186">
        <f t="shared" si="11"/>
        <v>0.32303642300319491</v>
      </c>
    </row>
    <row r="187" spans="1:10" x14ac:dyDescent="0.25">
      <c r="A187" s="11">
        <v>34</v>
      </c>
      <c r="B187" s="11">
        <v>0.50307800000000003</v>
      </c>
      <c r="E187">
        <f t="shared" si="8"/>
        <v>0.29488813075060516</v>
      </c>
      <c r="G187">
        <f t="shared" si="9"/>
        <v>0.18037306</v>
      </c>
      <c r="H187">
        <f t="shared" si="10"/>
        <v>0.32270494000000005</v>
      </c>
      <c r="J187">
        <f t="shared" si="11"/>
        <v>0.33702133300319492</v>
      </c>
    </row>
    <row r="188" spans="1:10" x14ac:dyDescent="0.25">
      <c r="A188" s="11">
        <v>34.200001</v>
      </c>
      <c r="B188" s="11">
        <v>0.46783599999999997</v>
      </c>
      <c r="E188">
        <f t="shared" si="8"/>
        <v>0.25964613075060516</v>
      </c>
      <c r="G188">
        <f t="shared" si="9"/>
        <v>0.17559491000000005</v>
      </c>
      <c r="H188">
        <f t="shared" si="10"/>
        <v>0.29224108999999993</v>
      </c>
      <c r="J188">
        <f t="shared" si="11"/>
        <v>0.3065574830031948</v>
      </c>
    </row>
    <row r="189" spans="1:10" x14ac:dyDescent="0.25">
      <c r="A189" s="11">
        <v>34.400002000000001</v>
      </c>
      <c r="B189" s="11">
        <v>0.38854699999999998</v>
      </c>
      <c r="E189">
        <f t="shared" si="8"/>
        <v>0.18035713075060514</v>
      </c>
      <c r="G189">
        <f t="shared" si="9"/>
        <v>0.17103766000000001</v>
      </c>
      <c r="H189">
        <f t="shared" si="10"/>
        <v>0.21750933999999997</v>
      </c>
      <c r="J189">
        <f t="shared" si="11"/>
        <v>0.23182573300319487</v>
      </c>
    </row>
    <row r="190" spans="1:10" x14ac:dyDescent="0.25">
      <c r="A190" s="11">
        <v>34.599997999999999</v>
      </c>
      <c r="B190" s="11">
        <v>0.27396300000000001</v>
      </c>
      <c r="E190">
        <f t="shared" si="8"/>
        <v>6.5773130750605174E-2</v>
      </c>
      <c r="G190">
        <f t="shared" si="9"/>
        <v>0.16792248000000004</v>
      </c>
      <c r="H190">
        <f t="shared" si="10"/>
        <v>0.10604051999999997</v>
      </c>
      <c r="J190">
        <f t="shared" si="11"/>
        <v>0.12035691300319487</v>
      </c>
    </row>
    <row r="191" spans="1:10" x14ac:dyDescent="0.25">
      <c r="A191" s="11">
        <v>34.799999</v>
      </c>
      <c r="B191" s="11">
        <v>0.133802</v>
      </c>
      <c r="E191">
        <f t="shared" si="8"/>
        <v>7.4387869249394833E-2</v>
      </c>
      <c r="G191">
        <f t="shared" si="9"/>
        <v>0.16615186000000004</v>
      </c>
      <c r="H191">
        <f t="shared" si="10"/>
        <v>-3.2349860000000036E-2</v>
      </c>
      <c r="J191">
        <f t="shared" si="11"/>
        <v>1.8033466996805143E-2</v>
      </c>
    </row>
    <row r="192" spans="1:10" x14ac:dyDescent="0.25">
      <c r="A192" s="11">
        <v>35</v>
      </c>
      <c r="B192" s="11">
        <v>0.14142199999999999</v>
      </c>
      <c r="E192">
        <f t="shared" si="8"/>
        <v>6.6767869249394846E-2</v>
      </c>
      <c r="G192">
        <f t="shared" si="9"/>
        <v>0.16553859000000007</v>
      </c>
      <c r="H192">
        <f t="shared" si="10"/>
        <v>-2.4116590000000077E-2</v>
      </c>
      <c r="J192">
        <f t="shared" si="11"/>
        <v>9.8001969968051841E-3</v>
      </c>
    </row>
    <row r="193" spans="1:10" x14ac:dyDescent="0.25">
      <c r="A193" s="11">
        <v>35.200001</v>
      </c>
      <c r="B193" s="11">
        <v>0.34350799999999998</v>
      </c>
      <c r="E193">
        <f t="shared" si="8"/>
        <v>0.13531813075060514</v>
      </c>
      <c r="G193">
        <f t="shared" si="9"/>
        <v>0.16621466000000004</v>
      </c>
      <c r="H193">
        <f t="shared" si="10"/>
        <v>0.17729333999999994</v>
      </c>
      <c r="J193">
        <f t="shared" si="11"/>
        <v>0.19160973300319484</v>
      </c>
    </row>
    <row r="194" spans="1:10" x14ac:dyDescent="0.25">
      <c r="A194" s="11">
        <v>35.400002000000001</v>
      </c>
      <c r="B194" s="11">
        <v>0.52734899999999996</v>
      </c>
      <c r="E194">
        <f t="shared" si="8"/>
        <v>0.31915913075060509</v>
      </c>
      <c r="G194">
        <f t="shared" si="9"/>
        <v>0.16836513</v>
      </c>
      <c r="H194">
        <f t="shared" si="10"/>
        <v>0.35898386999999998</v>
      </c>
      <c r="J194">
        <f t="shared" si="11"/>
        <v>0.37330026300319485</v>
      </c>
    </row>
    <row r="195" spans="1:10" x14ac:dyDescent="0.25">
      <c r="A195" s="11">
        <v>35.599997999999999</v>
      </c>
      <c r="B195" s="11">
        <v>0.68267299999999997</v>
      </c>
      <c r="E195">
        <f t="shared" si="8"/>
        <v>0.47448313075060511</v>
      </c>
      <c r="G195">
        <f t="shared" si="9"/>
        <v>0.17161647000000002</v>
      </c>
      <c r="H195">
        <f t="shared" si="10"/>
        <v>0.51105652999999995</v>
      </c>
      <c r="J195">
        <f t="shared" si="11"/>
        <v>0.52537292300319482</v>
      </c>
    </row>
    <row r="196" spans="1:10" x14ac:dyDescent="0.25">
      <c r="A196" s="11">
        <v>35.799999</v>
      </c>
      <c r="B196" s="11">
        <v>0.76538799999999996</v>
      </c>
      <c r="E196">
        <f t="shared" si="8"/>
        <v>0.55719813075060509</v>
      </c>
      <c r="G196">
        <f t="shared" si="9"/>
        <v>0.17382951000000002</v>
      </c>
      <c r="H196">
        <f t="shared" si="10"/>
        <v>0.59155848999999994</v>
      </c>
      <c r="J196">
        <f t="shared" si="11"/>
        <v>0.60587488300319481</v>
      </c>
    </row>
    <row r="197" spans="1:10" x14ac:dyDescent="0.25">
      <c r="A197" s="11">
        <v>35.957160999999999</v>
      </c>
      <c r="B197" s="11">
        <v>0.79540999999999995</v>
      </c>
      <c r="E197">
        <f t="shared" ref="E197:E260" si="12">ABS(B197-$D$4)</f>
        <v>0.58722013075060508</v>
      </c>
      <c r="G197">
        <f t="shared" si="9"/>
        <v>0.17692340000000006</v>
      </c>
      <c r="H197">
        <f t="shared" si="10"/>
        <v>0.61848659999999989</v>
      </c>
      <c r="J197">
        <f t="shared" si="11"/>
        <v>0.63280299300319476</v>
      </c>
    </row>
    <row r="198" spans="1:10" x14ac:dyDescent="0.25">
      <c r="A198" s="11">
        <v>36</v>
      </c>
      <c r="B198" s="11">
        <v>0.803593</v>
      </c>
      <c r="E198">
        <f t="shared" si="12"/>
        <v>0.59540313075060514</v>
      </c>
      <c r="G198">
        <f t="shared" si="9"/>
        <v>0.17897956000000004</v>
      </c>
      <c r="H198">
        <f t="shared" si="10"/>
        <v>0.62461343999999996</v>
      </c>
      <c r="J198">
        <f t="shared" si="11"/>
        <v>0.63892983300319484</v>
      </c>
    </row>
    <row r="199" spans="1:10" x14ac:dyDescent="0.25">
      <c r="A199" s="11">
        <v>36.200001</v>
      </c>
      <c r="B199" s="11">
        <v>0.80803599999999998</v>
      </c>
      <c r="E199">
        <f t="shared" si="12"/>
        <v>0.59984613075060511</v>
      </c>
      <c r="G199">
        <f t="shared" si="9"/>
        <v>0.17946387000000005</v>
      </c>
      <c r="H199">
        <f t="shared" si="10"/>
        <v>0.6285721299999999</v>
      </c>
      <c r="J199">
        <f t="shared" si="11"/>
        <v>0.64288852300319477</v>
      </c>
    </row>
    <row r="200" spans="1:10" x14ac:dyDescent="0.25">
      <c r="A200" s="11">
        <v>36.400002000000001</v>
      </c>
      <c r="B200" s="11">
        <v>0.77019800000000005</v>
      </c>
      <c r="E200">
        <f t="shared" si="12"/>
        <v>0.56200813075060518</v>
      </c>
      <c r="G200">
        <f t="shared" si="9"/>
        <v>0.17866972000000003</v>
      </c>
      <c r="H200">
        <f t="shared" si="10"/>
        <v>0.59152828000000002</v>
      </c>
      <c r="J200">
        <f t="shared" si="11"/>
        <v>0.60584467300319489</v>
      </c>
    </row>
    <row r="201" spans="1:10" x14ac:dyDescent="0.25">
      <c r="A201" s="11">
        <v>36.599997999999999</v>
      </c>
      <c r="B201" s="11">
        <v>0.67032899999999995</v>
      </c>
      <c r="E201">
        <f t="shared" si="12"/>
        <v>0.46213913075060509</v>
      </c>
      <c r="G201">
        <f t="shared" si="9"/>
        <v>0.17630555000000009</v>
      </c>
      <c r="H201">
        <f t="shared" si="10"/>
        <v>0.49402344999999986</v>
      </c>
      <c r="J201">
        <f t="shared" si="11"/>
        <v>0.50833984300319479</v>
      </c>
    </row>
    <row r="202" spans="1:10" x14ac:dyDescent="0.25">
      <c r="A202" s="11">
        <v>36.799999</v>
      </c>
      <c r="B202" s="11">
        <v>0.51235600000000003</v>
      </c>
      <c r="E202">
        <f t="shared" si="12"/>
        <v>0.30416613075060517</v>
      </c>
      <c r="G202">
        <f t="shared" si="9"/>
        <v>0.1743944800000001</v>
      </c>
      <c r="H202">
        <f t="shared" si="10"/>
        <v>0.3379615199999999</v>
      </c>
      <c r="J202">
        <f t="shared" si="11"/>
        <v>0.35227791300319478</v>
      </c>
    </row>
    <row r="203" spans="1:10" x14ac:dyDescent="0.25">
      <c r="A203" s="11">
        <v>37</v>
      </c>
      <c r="B203" s="11">
        <v>0.32842300000000002</v>
      </c>
      <c r="E203">
        <f t="shared" si="12"/>
        <v>0.12023313075060518</v>
      </c>
      <c r="G203">
        <f t="shared" si="9"/>
        <v>0.17317829000000007</v>
      </c>
      <c r="H203">
        <f t="shared" si="10"/>
        <v>0.15524470999999995</v>
      </c>
      <c r="J203">
        <f t="shared" si="11"/>
        <v>0.16956110300319485</v>
      </c>
    </row>
    <row r="204" spans="1:10" x14ac:dyDescent="0.25">
      <c r="A204" s="11">
        <v>37.200001</v>
      </c>
      <c r="B204" s="11">
        <v>0.101968</v>
      </c>
      <c r="E204">
        <f t="shared" si="12"/>
        <v>0.10622186924939483</v>
      </c>
      <c r="G204">
        <f t="shared" si="9"/>
        <v>0.17285374000000003</v>
      </c>
      <c r="H204">
        <f t="shared" si="10"/>
        <v>-7.088574000000003E-2</v>
      </c>
      <c r="J204">
        <f t="shared" si="11"/>
        <v>5.6569346996805138E-2</v>
      </c>
    </row>
    <row r="205" spans="1:10" x14ac:dyDescent="0.25">
      <c r="A205" s="11">
        <v>37.400002000000001</v>
      </c>
      <c r="B205" s="11">
        <v>-9.6764000000000003E-2</v>
      </c>
      <c r="E205">
        <f t="shared" si="12"/>
        <v>0.30495386924939483</v>
      </c>
      <c r="G205">
        <f t="shared" si="9"/>
        <v>0.17351839000000002</v>
      </c>
      <c r="H205">
        <f t="shared" si="10"/>
        <v>-0.27028239000000004</v>
      </c>
      <c r="J205">
        <f t="shared" si="11"/>
        <v>0.25596599699680517</v>
      </c>
    </row>
    <row r="206" spans="1:10" x14ac:dyDescent="0.25">
      <c r="A206" s="11">
        <v>37.599997999999999</v>
      </c>
      <c r="B206" s="11">
        <v>-4.7742E-2</v>
      </c>
      <c r="E206">
        <f t="shared" si="12"/>
        <v>0.25593186924939482</v>
      </c>
      <c r="G206">
        <f t="shared" si="9"/>
        <v>0.17544623999999998</v>
      </c>
      <c r="H206">
        <f t="shared" si="10"/>
        <v>-0.22318823999999998</v>
      </c>
      <c r="J206">
        <f t="shared" si="11"/>
        <v>0.20887184699680508</v>
      </c>
    </row>
    <row r="207" spans="1:10" x14ac:dyDescent="0.25">
      <c r="A207" s="11">
        <v>37.799999</v>
      </c>
      <c r="B207" s="11">
        <v>1.9392E-2</v>
      </c>
      <c r="E207">
        <f t="shared" si="12"/>
        <v>0.18879786924939485</v>
      </c>
      <c r="G207">
        <f t="shared" si="9"/>
        <v>0.17839515000000003</v>
      </c>
      <c r="H207">
        <f t="shared" si="10"/>
        <v>-0.15900315000000004</v>
      </c>
      <c r="J207">
        <f t="shared" si="11"/>
        <v>0.14468675699680514</v>
      </c>
    </row>
    <row r="208" spans="1:10" x14ac:dyDescent="0.25">
      <c r="A208" s="11">
        <v>38</v>
      </c>
      <c r="B208" s="11">
        <v>7.0394999999999999E-2</v>
      </c>
      <c r="E208">
        <f t="shared" si="12"/>
        <v>0.13779486924939482</v>
      </c>
      <c r="G208">
        <f t="shared" si="9"/>
        <v>0.18113408</v>
      </c>
      <c r="H208">
        <f t="shared" si="10"/>
        <v>-0.11073908</v>
      </c>
      <c r="J208">
        <f t="shared" si="11"/>
        <v>9.6422686996805118E-2</v>
      </c>
    </row>
    <row r="209" spans="1:10" x14ac:dyDescent="0.25">
      <c r="A209" s="11">
        <v>38.200001</v>
      </c>
      <c r="B209" s="11">
        <v>9.7734000000000001E-2</v>
      </c>
      <c r="E209">
        <f t="shared" si="12"/>
        <v>0.11045586924939484</v>
      </c>
      <c r="G209">
        <f t="shared" si="9"/>
        <v>0.18229784000000002</v>
      </c>
      <c r="H209">
        <f t="shared" si="10"/>
        <v>-8.4563840000000015E-2</v>
      </c>
      <c r="J209">
        <f t="shared" si="11"/>
        <v>7.024744699680513E-2</v>
      </c>
    </row>
    <row r="210" spans="1:10" x14ac:dyDescent="0.25">
      <c r="A210" s="11">
        <v>38.354301</v>
      </c>
      <c r="B210" s="11">
        <v>8.4131999999999998E-2</v>
      </c>
      <c r="E210">
        <f t="shared" si="12"/>
        <v>0.12405786924939484</v>
      </c>
      <c r="G210">
        <f t="shared" si="9"/>
        <v>0.18179741000000005</v>
      </c>
      <c r="H210">
        <f t="shared" si="10"/>
        <v>-9.766541000000005E-2</v>
      </c>
      <c r="J210">
        <f t="shared" si="11"/>
        <v>8.3349016996805164E-2</v>
      </c>
    </row>
    <row r="211" spans="1:10" x14ac:dyDescent="0.25">
      <c r="A211" s="11">
        <v>38.400002000000001</v>
      </c>
      <c r="B211" s="11">
        <v>8.0102999999999994E-2</v>
      </c>
      <c r="E211">
        <f t="shared" si="12"/>
        <v>0.12808686924939483</v>
      </c>
      <c r="G211">
        <f t="shared" si="9"/>
        <v>0.18086071000000004</v>
      </c>
      <c r="H211">
        <f t="shared" si="10"/>
        <v>-0.10075771000000004</v>
      </c>
      <c r="J211">
        <f t="shared" si="11"/>
        <v>8.6441316996805156E-2</v>
      </c>
    </row>
    <row r="212" spans="1:10" x14ac:dyDescent="0.25">
      <c r="A212" s="11">
        <v>38.599997999999999</v>
      </c>
      <c r="B212" s="11">
        <v>2.1335E-2</v>
      </c>
      <c r="E212">
        <f t="shared" si="12"/>
        <v>0.18685486924939484</v>
      </c>
      <c r="G212">
        <f t="shared" si="9"/>
        <v>0.17970911000000001</v>
      </c>
      <c r="H212">
        <f t="shared" si="10"/>
        <v>-0.15837411000000001</v>
      </c>
      <c r="J212">
        <f t="shared" si="11"/>
        <v>0.14405771699680511</v>
      </c>
    </row>
    <row r="213" spans="1:10" x14ac:dyDescent="0.25">
      <c r="A213" s="11">
        <v>38.799999</v>
      </c>
      <c r="B213" s="11">
        <v>-7.7826000000000006E-2</v>
      </c>
      <c r="E213">
        <f t="shared" si="12"/>
        <v>0.28601586924939482</v>
      </c>
      <c r="G213">
        <f t="shared" si="9"/>
        <v>0.17826079000000003</v>
      </c>
      <c r="H213">
        <f t="shared" si="10"/>
        <v>-0.25608679000000001</v>
      </c>
      <c r="J213">
        <f t="shared" si="11"/>
        <v>0.24177039699680511</v>
      </c>
    </row>
    <row r="214" spans="1:10" x14ac:dyDescent="0.25">
      <c r="A214" s="11">
        <v>39</v>
      </c>
      <c r="B214" s="11">
        <v>-0.23030800000000001</v>
      </c>
      <c r="E214">
        <f t="shared" si="12"/>
        <v>0.43849786924939482</v>
      </c>
      <c r="G214">
        <f t="shared" si="9"/>
        <v>0.17751741000000001</v>
      </c>
      <c r="H214">
        <f t="shared" si="10"/>
        <v>-0.40782541000000005</v>
      </c>
      <c r="J214">
        <f t="shared" si="11"/>
        <v>0.39350901699680518</v>
      </c>
    </row>
    <row r="215" spans="1:10" x14ac:dyDescent="0.25">
      <c r="A215" s="11">
        <v>39.200001</v>
      </c>
      <c r="B215" s="11">
        <v>-0.39783299999999999</v>
      </c>
      <c r="E215">
        <f t="shared" si="12"/>
        <v>0.60602286924939486</v>
      </c>
      <c r="G215">
        <f t="shared" si="9"/>
        <v>0.17770576000000002</v>
      </c>
      <c r="H215">
        <f t="shared" si="10"/>
        <v>-0.57553876000000004</v>
      </c>
      <c r="J215">
        <f t="shared" si="11"/>
        <v>0.56122236699680517</v>
      </c>
    </row>
    <row r="216" spans="1:10" x14ac:dyDescent="0.25">
      <c r="A216" s="11">
        <v>39.400002000000001</v>
      </c>
      <c r="B216" s="11">
        <v>-0.37419999999999998</v>
      </c>
      <c r="E216">
        <f t="shared" si="12"/>
        <v>0.58238986924939484</v>
      </c>
      <c r="G216">
        <f t="shared" si="9"/>
        <v>0.17903804999999998</v>
      </c>
      <c r="H216">
        <f t="shared" si="10"/>
        <v>-0.55323804999999993</v>
      </c>
      <c r="J216">
        <f t="shared" si="11"/>
        <v>0.53892165699680505</v>
      </c>
    </row>
    <row r="217" spans="1:10" x14ac:dyDescent="0.25">
      <c r="A217" s="11">
        <v>39.599997999999999</v>
      </c>
      <c r="B217" s="11">
        <v>-0.24087700000000001</v>
      </c>
      <c r="E217">
        <f t="shared" si="12"/>
        <v>0.44906686924939487</v>
      </c>
      <c r="G217">
        <f t="shared" si="9"/>
        <v>0.18127056000000003</v>
      </c>
      <c r="H217">
        <f t="shared" si="10"/>
        <v>-0.42214756000000003</v>
      </c>
      <c r="J217">
        <f t="shared" si="11"/>
        <v>0.40783116699680516</v>
      </c>
    </row>
    <row r="218" spans="1:10" x14ac:dyDescent="0.25">
      <c r="A218" s="11">
        <v>39.799999</v>
      </c>
      <c r="B218" s="11">
        <v>-8.9566000000000007E-2</v>
      </c>
      <c r="E218">
        <f t="shared" si="12"/>
        <v>0.29775586924939484</v>
      </c>
      <c r="G218">
        <f t="shared" si="9"/>
        <v>0.18422947000000001</v>
      </c>
      <c r="H218">
        <f t="shared" si="10"/>
        <v>-0.27379547000000004</v>
      </c>
      <c r="J218">
        <f t="shared" si="11"/>
        <v>0.25947907699680517</v>
      </c>
    </row>
    <row r="219" spans="1:10" x14ac:dyDescent="0.25">
      <c r="A219" s="11">
        <v>40</v>
      </c>
      <c r="B219" s="11">
        <v>2.2849000000000001E-2</v>
      </c>
      <c r="E219">
        <f t="shared" si="12"/>
        <v>0.18534086924939483</v>
      </c>
      <c r="G219">
        <f t="shared" si="9"/>
        <v>0.18771414000000008</v>
      </c>
      <c r="H219">
        <f t="shared" si="10"/>
        <v>-0.16486514000000008</v>
      </c>
      <c r="J219">
        <f t="shared" si="11"/>
        <v>0.15054874699680518</v>
      </c>
    </row>
    <row r="220" spans="1:10" x14ac:dyDescent="0.25">
      <c r="A220" s="11">
        <v>40.200001</v>
      </c>
      <c r="B220" s="11">
        <v>7.9625000000000001E-2</v>
      </c>
      <c r="E220">
        <f t="shared" si="12"/>
        <v>0.12856486924939484</v>
      </c>
      <c r="G220">
        <f t="shared" si="9"/>
        <v>0.18958421000000009</v>
      </c>
      <c r="H220">
        <f t="shared" si="10"/>
        <v>-0.10995921000000008</v>
      </c>
      <c r="J220">
        <f t="shared" si="11"/>
        <v>9.5642816996805186E-2</v>
      </c>
    </row>
    <row r="221" spans="1:10" x14ac:dyDescent="0.25">
      <c r="A221" s="11">
        <v>40.400002000000001</v>
      </c>
      <c r="B221" s="11">
        <v>7.8861000000000001E-2</v>
      </c>
      <c r="E221">
        <f t="shared" si="12"/>
        <v>0.12932886924939485</v>
      </c>
      <c r="G221">
        <f t="shared" si="9"/>
        <v>0.1906459300000001</v>
      </c>
      <c r="H221">
        <f t="shared" si="10"/>
        <v>-0.1117849300000001</v>
      </c>
      <c r="J221">
        <f t="shared" si="11"/>
        <v>9.7468536996805216E-2</v>
      </c>
    </row>
    <row r="222" spans="1:10" x14ac:dyDescent="0.25">
      <c r="A222" s="11">
        <v>40.599997999999999</v>
      </c>
      <c r="B222" s="11">
        <v>9.077E-3</v>
      </c>
      <c r="E222">
        <f t="shared" si="12"/>
        <v>0.19911286924939484</v>
      </c>
      <c r="G222">
        <f t="shared" si="9"/>
        <v>0.19376084000000005</v>
      </c>
      <c r="H222">
        <f t="shared" si="10"/>
        <v>-0.18468384000000004</v>
      </c>
      <c r="J222">
        <f t="shared" si="11"/>
        <v>0.17036744699680514</v>
      </c>
    </row>
    <row r="223" spans="1:10" x14ac:dyDescent="0.25">
      <c r="A223" s="11">
        <v>40.751446000000001</v>
      </c>
      <c r="B223" s="11">
        <v>-7.3164000000000007E-2</v>
      </c>
      <c r="E223">
        <f t="shared" si="12"/>
        <v>0.28135386924939487</v>
      </c>
      <c r="G223">
        <f t="shared" si="9"/>
        <v>0.19723973000000006</v>
      </c>
      <c r="H223">
        <f t="shared" si="10"/>
        <v>-0.27040373000000006</v>
      </c>
      <c r="J223">
        <f t="shared" si="11"/>
        <v>0.25608733699680519</v>
      </c>
    </row>
    <row r="224" spans="1:10" x14ac:dyDescent="0.25">
      <c r="A224" s="11">
        <v>40.799999</v>
      </c>
      <c r="B224" s="11">
        <v>-9.9529999999999993E-2</v>
      </c>
      <c r="E224">
        <f t="shared" si="12"/>
        <v>0.30771986924939482</v>
      </c>
      <c r="G224">
        <f t="shared" si="9"/>
        <v>0.20120511000000005</v>
      </c>
      <c r="H224">
        <f t="shared" si="10"/>
        <v>-0.30073511000000003</v>
      </c>
      <c r="J224">
        <f t="shared" si="11"/>
        <v>0.28641871699680516</v>
      </c>
    </row>
    <row r="225" spans="1:10" x14ac:dyDescent="0.25">
      <c r="A225" s="11">
        <v>41</v>
      </c>
      <c r="B225" s="11">
        <v>-0.22212100000000001</v>
      </c>
      <c r="E225">
        <f t="shared" si="12"/>
        <v>0.43031086924939488</v>
      </c>
      <c r="G225">
        <f t="shared" si="9"/>
        <v>0.20541323000000006</v>
      </c>
      <c r="H225">
        <f t="shared" si="10"/>
        <v>-0.42753423000000007</v>
      </c>
      <c r="J225">
        <f t="shared" si="11"/>
        <v>0.4132178369968052</v>
      </c>
    </row>
    <row r="226" spans="1:10" x14ac:dyDescent="0.25">
      <c r="A226" s="11">
        <v>41.200001</v>
      </c>
      <c r="B226" s="11">
        <v>-0.31773899999999999</v>
      </c>
      <c r="E226">
        <f t="shared" si="12"/>
        <v>0.52592886924939486</v>
      </c>
      <c r="G226">
        <f t="shared" si="9"/>
        <v>0.20993356000000005</v>
      </c>
      <c r="H226">
        <f t="shared" si="10"/>
        <v>-0.52767256000000007</v>
      </c>
      <c r="J226">
        <f t="shared" si="11"/>
        <v>0.5133561669968052</v>
      </c>
    </row>
    <row r="227" spans="1:10" x14ac:dyDescent="0.25">
      <c r="A227" s="11">
        <v>41.400002000000001</v>
      </c>
      <c r="B227" s="11">
        <v>-0.156695</v>
      </c>
      <c r="E227">
        <f t="shared" si="12"/>
        <v>0.36488486924939484</v>
      </c>
      <c r="G227">
        <f t="shared" si="9"/>
        <v>0.21504811000000007</v>
      </c>
      <c r="H227">
        <f t="shared" si="10"/>
        <v>-0.37174311000000004</v>
      </c>
      <c r="J227">
        <f t="shared" si="11"/>
        <v>0.35742671699680517</v>
      </c>
    </row>
    <row r="228" spans="1:10" x14ac:dyDescent="0.25">
      <c r="A228" s="11">
        <v>41.599997999999999</v>
      </c>
      <c r="B228" s="11">
        <v>2.5982000000000002E-2</v>
      </c>
      <c r="E228">
        <f t="shared" si="12"/>
        <v>0.18220786924939483</v>
      </c>
      <c r="G228">
        <f t="shared" si="9"/>
        <v>0.2210076800000001</v>
      </c>
      <c r="H228">
        <f t="shared" si="10"/>
        <v>-0.19502568000000009</v>
      </c>
      <c r="J228">
        <f t="shared" si="11"/>
        <v>0.18070928699680519</v>
      </c>
    </row>
    <row r="229" spans="1:10" x14ac:dyDescent="0.25">
      <c r="A229" s="11">
        <v>41.799999</v>
      </c>
      <c r="B229" s="11">
        <v>0.17958199999999999</v>
      </c>
      <c r="E229">
        <f t="shared" si="12"/>
        <v>2.8607869249394846E-2</v>
      </c>
      <c r="G229">
        <f t="shared" si="9"/>
        <v>0.22762700000000005</v>
      </c>
      <c r="H229">
        <f t="shared" si="10"/>
        <v>-4.804500000000006E-2</v>
      </c>
      <c r="J229">
        <f t="shared" si="11"/>
        <v>3.3728606996805167E-2</v>
      </c>
    </row>
    <row r="230" spans="1:10" x14ac:dyDescent="0.25">
      <c r="A230" s="11">
        <v>42</v>
      </c>
      <c r="B230" s="11">
        <v>0.29649799999999998</v>
      </c>
      <c r="E230">
        <f t="shared" si="12"/>
        <v>8.8308130750605146E-2</v>
      </c>
      <c r="G230">
        <f t="shared" si="9"/>
        <v>0.23429978000000007</v>
      </c>
      <c r="H230">
        <f t="shared" si="10"/>
        <v>6.2198219999999915E-2</v>
      </c>
      <c r="J230">
        <f t="shared" si="11"/>
        <v>7.6514613003194815E-2</v>
      </c>
    </row>
    <row r="231" spans="1:10" x14ac:dyDescent="0.25">
      <c r="A231" s="11">
        <v>42.200001</v>
      </c>
      <c r="B231" s="11">
        <v>0.36228300000000002</v>
      </c>
      <c r="E231">
        <f t="shared" si="12"/>
        <v>0.15409313075060518</v>
      </c>
      <c r="G231">
        <f t="shared" si="9"/>
        <v>0.23849920000000005</v>
      </c>
      <c r="H231">
        <f t="shared" si="10"/>
        <v>0.12378379999999997</v>
      </c>
      <c r="J231">
        <f t="shared" si="11"/>
        <v>0.13810019300319487</v>
      </c>
    </row>
    <row r="232" spans="1:10" x14ac:dyDescent="0.25">
      <c r="A232" s="11">
        <v>42.400002000000001</v>
      </c>
      <c r="B232" s="11">
        <v>0.37556400000000001</v>
      </c>
      <c r="E232">
        <f t="shared" si="12"/>
        <v>0.16737413075060517</v>
      </c>
      <c r="G232">
        <f t="shared" si="9"/>
        <v>0.23871766000000005</v>
      </c>
      <c r="H232">
        <f t="shared" si="10"/>
        <v>0.13684633999999996</v>
      </c>
      <c r="J232">
        <f t="shared" si="11"/>
        <v>0.15116273300319485</v>
      </c>
    </row>
    <row r="233" spans="1:10" x14ac:dyDescent="0.25">
      <c r="A233" s="11">
        <v>42.599997999999999</v>
      </c>
      <c r="B233" s="11">
        <v>0.32642399999999999</v>
      </c>
      <c r="E233">
        <f t="shared" si="12"/>
        <v>0.11823413075060515</v>
      </c>
      <c r="G233">
        <f t="shared" si="9"/>
        <v>0.23525537000000005</v>
      </c>
      <c r="H233">
        <f t="shared" si="10"/>
        <v>9.1168629999999945E-2</v>
      </c>
      <c r="J233">
        <f t="shared" si="11"/>
        <v>0.10548502300319484</v>
      </c>
    </row>
    <row r="234" spans="1:10" x14ac:dyDescent="0.25">
      <c r="A234" s="11">
        <v>42.799999</v>
      </c>
      <c r="B234" s="11">
        <v>0.24302499999999999</v>
      </c>
      <c r="E234">
        <f t="shared" si="12"/>
        <v>3.4835130750605153E-2</v>
      </c>
      <c r="G234">
        <f t="shared" si="9"/>
        <v>0.22944494000000007</v>
      </c>
      <c r="H234">
        <f t="shared" si="10"/>
        <v>1.3580059999999922E-2</v>
      </c>
      <c r="J234">
        <f t="shared" si="11"/>
        <v>2.7896453003194814E-2</v>
      </c>
    </row>
    <row r="235" spans="1:10" x14ac:dyDescent="0.25">
      <c r="A235" s="11">
        <v>43</v>
      </c>
      <c r="B235" s="11">
        <v>0.15296899999999999</v>
      </c>
      <c r="E235">
        <f t="shared" si="12"/>
        <v>5.5220869249394844E-2</v>
      </c>
      <c r="G235">
        <f t="shared" si="9"/>
        <v>0.22458424999999999</v>
      </c>
      <c r="H235">
        <f t="shared" si="10"/>
        <v>-7.1615249999999991E-2</v>
      </c>
      <c r="J235">
        <f t="shared" si="11"/>
        <v>5.7298856996805099E-2</v>
      </c>
    </row>
    <row r="236" spans="1:10" x14ac:dyDescent="0.25">
      <c r="A236" s="11">
        <v>43.148589999999999</v>
      </c>
      <c r="B236" s="11">
        <v>0.14252699999999999</v>
      </c>
      <c r="E236">
        <f t="shared" si="12"/>
        <v>6.5662869249394851E-2</v>
      </c>
      <c r="G236">
        <f t="shared" si="9"/>
        <v>0.22004071999999997</v>
      </c>
      <c r="H236">
        <f t="shared" si="10"/>
        <v>-7.751371999999998E-2</v>
      </c>
      <c r="J236">
        <f t="shared" si="11"/>
        <v>6.3197326996805081E-2</v>
      </c>
    </row>
    <row r="237" spans="1:10" x14ac:dyDescent="0.25">
      <c r="A237" s="11">
        <v>43.200001</v>
      </c>
      <c r="B237" s="11">
        <v>0.13891400000000001</v>
      </c>
      <c r="E237">
        <f t="shared" si="12"/>
        <v>6.9275869249394828E-2</v>
      </c>
      <c r="G237">
        <f t="shared" si="9"/>
        <v>0.21603945999999993</v>
      </c>
      <c r="H237">
        <f t="shared" si="10"/>
        <v>-7.7125459999999924E-2</v>
      </c>
      <c r="J237">
        <f t="shared" si="11"/>
        <v>6.2809066996805024E-2</v>
      </c>
    </row>
    <row r="238" spans="1:10" x14ac:dyDescent="0.25">
      <c r="A238" s="11">
        <v>43.400002000000001</v>
      </c>
      <c r="B238" s="11">
        <v>0.19861000000000001</v>
      </c>
      <c r="E238">
        <f t="shared" si="12"/>
        <v>9.579869249394829E-3</v>
      </c>
      <c r="G238">
        <f t="shared" si="9"/>
        <v>0.21257822999999992</v>
      </c>
      <c r="H238">
        <f t="shared" si="10"/>
        <v>-1.3968229999999915E-2</v>
      </c>
      <c r="J238">
        <f t="shared" si="11"/>
        <v>3.4816300319497756E-4</v>
      </c>
    </row>
    <row r="239" spans="1:10" x14ac:dyDescent="0.25">
      <c r="A239" s="11">
        <v>43.599997999999999</v>
      </c>
      <c r="B239" s="11">
        <v>0.33749000000000001</v>
      </c>
      <c r="E239">
        <f t="shared" si="12"/>
        <v>0.12930013075060517</v>
      </c>
      <c r="G239">
        <f t="shared" si="9"/>
        <v>0.20999582999999991</v>
      </c>
      <c r="H239">
        <f t="shared" si="10"/>
        <v>0.1274941700000001</v>
      </c>
      <c r="J239">
        <f t="shared" si="11"/>
        <v>0.141810563003195</v>
      </c>
    </row>
    <row r="240" spans="1:10" x14ac:dyDescent="0.25">
      <c r="A240" s="11">
        <v>43.799999</v>
      </c>
      <c r="B240" s="11">
        <v>0.52199899999999999</v>
      </c>
      <c r="E240">
        <f t="shared" si="12"/>
        <v>0.31380913075060513</v>
      </c>
      <c r="G240">
        <f t="shared" si="9"/>
        <v>0.20825338999999993</v>
      </c>
      <c r="H240">
        <f t="shared" si="10"/>
        <v>0.31374561000000006</v>
      </c>
      <c r="J240">
        <f t="shared" si="11"/>
        <v>0.32806200300319494</v>
      </c>
    </row>
    <row r="241" spans="1:10" x14ac:dyDescent="0.25">
      <c r="A241" s="11">
        <v>44</v>
      </c>
      <c r="B241" s="11">
        <v>0.65146000000000004</v>
      </c>
      <c r="E241">
        <f t="shared" si="12"/>
        <v>0.44327013075060517</v>
      </c>
      <c r="G241">
        <f t="shared" si="9"/>
        <v>0.20702273999999996</v>
      </c>
      <c r="H241">
        <f t="shared" si="10"/>
        <v>0.44443726000000006</v>
      </c>
      <c r="J241">
        <f t="shared" si="11"/>
        <v>0.45875365300319493</v>
      </c>
    </row>
    <row r="242" spans="1:10" x14ac:dyDescent="0.25">
      <c r="A242" s="11">
        <v>44.200001</v>
      </c>
      <c r="B242" s="11">
        <v>0.71765800000000002</v>
      </c>
      <c r="E242">
        <f t="shared" si="12"/>
        <v>0.50946813075060515</v>
      </c>
      <c r="G242">
        <f t="shared" si="9"/>
        <v>0.20446208999999996</v>
      </c>
      <c r="H242">
        <f t="shared" si="10"/>
        <v>0.51319591000000009</v>
      </c>
      <c r="J242">
        <f t="shared" si="11"/>
        <v>0.52751230300319496</v>
      </c>
    </row>
    <row r="243" spans="1:10" x14ac:dyDescent="0.25">
      <c r="A243" s="11">
        <v>44.400002000000001</v>
      </c>
      <c r="B243" s="11">
        <v>0.745058</v>
      </c>
      <c r="E243">
        <f t="shared" si="12"/>
        <v>0.53686813075060513</v>
      </c>
      <c r="G243">
        <f t="shared" si="9"/>
        <v>0.19824509999999992</v>
      </c>
      <c r="H243">
        <f t="shared" si="10"/>
        <v>0.54681290000000005</v>
      </c>
      <c r="J243">
        <f t="shared" si="11"/>
        <v>0.56112929300319492</v>
      </c>
    </row>
    <row r="244" spans="1:10" x14ac:dyDescent="0.25">
      <c r="A244" s="11">
        <v>44.599997999999999</v>
      </c>
      <c r="B244" s="11">
        <v>0.73908799999999997</v>
      </c>
      <c r="E244">
        <f t="shared" si="12"/>
        <v>0.5308981307506051</v>
      </c>
      <c r="G244">
        <f t="shared" si="9"/>
        <v>0.18890860999999995</v>
      </c>
      <c r="H244">
        <f t="shared" si="10"/>
        <v>0.55017939000000005</v>
      </c>
      <c r="J244">
        <f t="shared" si="11"/>
        <v>0.56449578300319492</v>
      </c>
    </row>
    <row r="245" spans="1:10" x14ac:dyDescent="0.25">
      <c r="A245" s="11">
        <v>44.799999</v>
      </c>
      <c r="B245" s="11">
        <v>0.68171400000000004</v>
      </c>
      <c r="E245">
        <f t="shared" si="12"/>
        <v>0.47352413075060518</v>
      </c>
      <c r="G245">
        <f t="shared" ref="G245:G308" si="13">AVERAGE(B196:B295)</f>
        <v>0.17994682999999992</v>
      </c>
      <c r="H245">
        <f t="shared" ref="H245:H308" si="14">B245-G245</f>
        <v>0.50176717000000015</v>
      </c>
      <c r="J245">
        <f t="shared" si="11"/>
        <v>0.51608356300319502</v>
      </c>
    </row>
    <row r="246" spans="1:10" x14ac:dyDescent="0.25">
      <c r="A246" s="11">
        <v>45</v>
      </c>
      <c r="B246" s="11">
        <v>0.54667699999999997</v>
      </c>
      <c r="E246">
        <f t="shared" si="12"/>
        <v>0.3384871307506051</v>
      </c>
      <c r="G246">
        <f t="shared" si="13"/>
        <v>0.17196903999999991</v>
      </c>
      <c r="H246">
        <f t="shared" si="14"/>
        <v>0.37470796000000006</v>
      </c>
      <c r="J246">
        <f t="shared" ref="J246:J309" si="15">ABS(H246-$I$53)</f>
        <v>0.38902435300319493</v>
      </c>
    </row>
    <row r="247" spans="1:10" x14ac:dyDescent="0.25">
      <c r="A247" s="11">
        <v>45.200001</v>
      </c>
      <c r="B247" s="11">
        <v>0.38587100000000002</v>
      </c>
      <c r="E247">
        <f t="shared" si="12"/>
        <v>0.17768113075060518</v>
      </c>
      <c r="G247">
        <f t="shared" si="13"/>
        <v>0.16507608999999987</v>
      </c>
      <c r="H247">
        <f t="shared" si="14"/>
        <v>0.22079491000000015</v>
      </c>
      <c r="J247">
        <f t="shared" si="15"/>
        <v>0.23511130300319505</v>
      </c>
    </row>
    <row r="248" spans="1:10" x14ac:dyDescent="0.25">
      <c r="A248" s="11">
        <v>45.400002000000001</v>
      </c>
      <c r="B248" s="11">
        <v>0.28872500000000001</v>
      </c>
      <c r="E248">
        <f t="shared" si="12"/>
        <v>8.0535130750605172E-2</v>
      </c>
      <c r="G248">
        <f t="shared" si="13"/>
        <v>0.15909459999999995</v>
      </c>
      <c r="H248">
        <f t="shared" si="14"/>
        <v>0.12963040000000006</v>
      </c>
      <c r="J248">
        <f t="shared" si="15"/>
        <v>0.14394679300319496</v>
      </c>
    </row>
    <row r="249" spans="1:10" x14ac:dyDescent="0.25">
      <c r="A249" s="11">
        <v>45.545734000000003</v>
      </c>
      <c r="B249" s="11">
        <v>0.23883499999999999</v>
      </c>
      <c r="E249">
        <f t="shared" si="12"/>
        <v>3.0645130750605154E-2</v>
      </c>
      <c r="G249">
        <f t="shared" si="13"/>
        <v>0.15364838000000003</v>
      </c>
      <c r="H249">
        <f t="shared" si="14"/>
        <v>8.5186619999999963E-2</v>
      </c>
      <c r="J249">
        <f t="shared" si="15"/>
        <v>9.9503013003194862E-2</v>
      </c>
    </row>
    <row r="250" spans="1:10" x14ac:dyDescent="0.25">
      <c r="A250" s="11">
        <v>45.599997999999999</v>
      </c>
      <c r="B250" s="11">
        <v>0.22025900000000001</v>
      </c>
      <c r="E250">
        <f t="shared" si="12"/>
        <v>1.2069130750605173E-2</v>
      </c>
      <c r="G250">
        <f t="shared" si="13"/>
        <v>0.14872369000000005</v>
      </c>
      <c r="H250">
        <f t="shared" si="14"/>
        <v>7.1535309999999963E-2</v>
      </c>
      <c r="J250">
        <f t="shared" si="15"/>
        <v>8.5851703003194862E-2</v>
      </c>
    </row>
    <row r="251" spans="1:10" x14ac:dyDescent="0.25">
      <c r="A251" s="11">
        <v>45.799999</v>
      </c>
      <c r="B251" s="11">
        <v>0.16727300000000001</v>
      </c>
      <c r="E251">
        <f t="shared" si="12"/>
        <v>4.0916869249394833E-2</v>
      </c>
      <c r="G251">
        <f t="shared" si="13"/>
        <v>0.14457349000000005</v>
      </c>
      <c r="H251">
        <f t="shared" si="14"/>
        <v>2.2699509999999951E-2</v>
      </c>
      <c r="J251">
        <f t="shared" si="15"/>
        <v>3.7015903003194843E-2</v>
      </c>
    </row>
    <row r="252" spans="1:10" x14ac:dyDescent="0.25">
      <c r="A252" s="11">
        <v>46</v>
      </c>
      <c r="B252" s="11">
        <v>0.28256300000000001</v>
      </c>
      <c r="E252">
        <f t="shared" si="12"/>
        <v>7.4373130750605171E-2</v>
      </c>
      <c r="G252">
        <f t="shared" si="13"/>
        <v>0.14189336000000005</v>
      </c>
      <c r="H252">
        <f t="shared" si="14"/>
        <v>0.14066963999999996</v>
      </c>
      <c r="J252">
        <f t="shared" si="15"/>
        <v>0.15498603300319486</v>
      </c>
    </row>
    <row r="253" spans="1:10" x14ac:dyDescent="0.25">
      <c r="A253" s="11">
        <v>46.200001</v>
      </c>
      <c r="B253" s="11">
        <v>0.362041</v>
      </c>
      <c r="E253">
        <f t="shared" si="12"/>
        <v>0.15385113075060516</v>
      </c>
      <c r="G253">
        <f t="shared" si="13"/>
        <v>0.13969141000000007</v>
      </c>
      <c r="H253">
        <f t="shared" si="14"/>
        <v>0.22234958999999993</v>
      </c>
      <c r="J253">
        <f t="shared" si="15"/>
        <v>0.23666598300319483</v>
      </c>
    </row>
    <row r="254" spans="1:10" x14ac:dyDescent="0.25">
      <c r="A254" s="11">
        <v>46.400002000000001</v>
      </c>
      <c r="B254" s="11">
        <v>0.41501700000000002</v>
      </c>
      <c r="E254">
        <f t="shared" si="12"/>
        <v>0.20682713075060519</v>
      </c>
      <c r="G254">
        <f t="shared" si="13"/>
        <v>0.13804365000000007</v>
      </c>
      <c r="H254">
        <f t="shared" si="14"/>
        <v>0.27697334999999995</v>
      </c>
      <c r="J254">
        <f t="shared" si="15"/>
        <v>0.29128974300319482</v>
      </c>
    </row>
    <row r="255" spans="1:10" x14ac:dyDescent="0.25">
      <c r="A255" s="11">
        <v>46.599997999999999</v>
      </c>
      <c r="B255" s="11">
        <v>0.41091</v>
      </c>
      <c r="E255">
        <f t="shared" si="12"/>
        <v>0.20272013075060516</v>
      </c>
      <c r="G255">
        <f t="shared" si="13"/>
        <v>0.13637864000000005</v>
      </c>
      <c r="H255">
        <f t="shared" si="14"/>
        <v>0.27453135999999995</v>
      </c>
      <c r="J255">
        <f t="shared" si="15"/>
        <v>0.28884775300319482</v>
      </c>
    </row>
    <row r="256" spans="1:10" x14ac:dyDescent="0.25">
      <c r="A256" s="11">
        <v>46.799999</v>
      </c>
      <c r="B256" s="11">
        <v>0.36373899999999998</v>
      </c>
      <c r="E256">
        <f t="shared" si="12"/>
        <v>0.15554913075060514</v>
      </c>
      <c r="G256">
        <f t="shared" si="13"/>
        <v>0.13306768000000005</v>
      </c>
      <c r="H256">
        <f t="shared" si="14"/>
        <v>0.23067131999999993</v>
      </c>
      <c r="J256">
        <f t="shared" si="15"/>
        <v>0.24498771300319483</v>
      </c>
    </row>
    <row r="257" spans="1:10" x14ac:dyDescent="0.25">
      <c r="A257" s="11">
        <v>47</v>
      </c>
      <c r="B257" s="11">
        <v>0.26181300000000002</v>
      </c>
      <c r="E257">
        <f t="shared" si="12"/>
        <v>5.362313075060518E-2</v>
      </c>
      <c r="G257">
        <f t="shared" si="13"/>
        <v>0.13074898000000004</v>
      </c>
      <c r="H257">
        <f t="shared" si="14"/>
        <v>0.13106401999999998</v>
      </c>
      <c r="J257">
        <f t="shared" si="15"/>
        <v>0.14538041300319487</v>
      </c>
    </row>
    <row r="258" spans="1:10" x14ac:dyDescent="0.25">
      <c r="A258" s="11">
        <v>47.200001</v>
      </c>
      <c r="B258" s="11">
        <v>0.117212</v>
      </c>
      <c r="E258">
        <f t="shared" si="12"/>
        <v>9.0977869249394841E-2</v>
      </c>
      <c r="G258">
        <f t="shared" si="13"/>
        <v>0.12932795000000005</v>
      </c>
      <c r="H258">
        <f t="shared" si="14"/>
        <v>-1.2115950000000056E-2</v>
      </c>
      <c r="J258">
        <f t="shared" si="15"/>
        <v>2.2004430031948366E-3</v>
      </c>
    </row>
    <row r="259" spans="1:10" x14ac:dyDescent="0.25">
      <c r="A259" s="11">
        <v>47.400002000000001</v>
      </c>
      <c r="B259" s="11">
        <v>-6.5865999999999994E-2</v>
      </c>
      <c r="E259">
        <f t="shared" si="12"/>
        <v>0.27405586924939485</v>
      </c>
      <c r="G259">
        <f t="shared" si="13"/>
        <v>0.12860811000000005</v>
      </c>
      <c r="H259">
        <f t="shared" si="14"/>
        <v>-0.19447411000000003</v>
      </c>
      <c r="J259">
        <f t="shared" si="15"/>
        <v>0.18015771699680513</v>
      </c>
    </row>
    <row r="260" spans="1:10" x14ac:dyDescent="0.25">
      <c r="A260" s="11">
        <v>47.599997999999999</v>
      </c>
      <c r="B260" s="11">
        <v>-0.205654</v>
      </c>
      <c r="E260">
        <f t="shared" si="12"/>
        <v>0.41384386924939487</v>
      </c>
      <c r="G260">
        <f t="shared" si="13"/>
        <v>0.12846463000000005</v>
      </c>
      <c r="H260">
        <f t="shared" si="14"/>
        <v>-0.33411863000000008</v>
      </c>
      <c r="J260">
        <f t="shared" si="15"/>
        <v>0.31980223699680521</v>
      </c>
    </row>
    <row r="261" spans="1:10" x14ac:dyDescent="0.25">
      <c r="A261" s="11">
        <v>47.799999</v>
      </c>
      <c r="B261" s="11">
        <v>-0.12720100000000001</v>
      </c>
      <c r="E261">
        <f t="shared" ref="E261:E324" si="16">ABS(B261-$D$4)</f>
        <v>0.33539086924939487</v>
      </c>
      <c r="G261">
        <f t="shared" si="13"/>
        <v>0.12836136000000004</v>
      </c>
      <c r="H261">
        <f t="shared" si="14"/>
        <v>-0.25556236000000004</v>
      </c>
      <c r="J261">
        <f t="shared" si="15"/>
        <v>0.24124596699680514</v>
      </c>
    </row>
    <row r="262" spans="1:10" x14ac:dyDescent="0.25">
      <c r="A262" s="11">
        <v>47.942878999999998</v>
      </c>
      <c r="B262" s="11">
        <v>-4.0030000000000003E-2</v>
      </c>
      <c r="E262">
        <f t="shared" si="16"/>
        <v>0.24821986924939485</v>
      </c>
      <c r="G262">
        <f t="shared" si="13"/>
        <v>0.12838064000000007</v>
      </c>
      <c r="H262">
        <f t="shared" si="14"/>
        <v>-0.16841064000000008</v>
      </c>
      <c r="J262">
        <f t="shared" si="15"/>
        <v>0.15409424699680518</v>
      </c>
    </row>
    <row r="263" spans="1:10" x14ac:dyDescent="0.25">
      <c r="A263" s="11">
        <v>48</v>
      </c>
      <c r="B263" s="11">
        <v>-5.1799999999999997E-3</v>
      </c>
      <c r="E263">
        <f t="shared" si="16"/>
        <v>0.21336986924939483</v>
      </c>
      <c r="G263">
        <f t="shared" si="13"/>
        <v>0.12850589000000004</v>
      </c>
      <c r="H263">
        <f t="shared" si="14"/>
        <v>-0.13368589000000003</v>
      </c>
      <c r="J263">
        <f t="shared" si="15"/>
        <v>0.11936949699680513</v>
      </c>
    </row>
    <row r="264" spans="1:10" x14ac:dyDescent="0.25">
      <c r="A264" s="11">
        <v>48.200001</v>
      </c>
      <c r="B264" s="11">
        <v>8.0113000000000004E-2</v>
      </c>
      <c r="E264">
        <f t="shared" si="16"/>
        <v>0.12807686924939482</v>
      </c>
      <c r="G264">
        <f t="shared" si="13"/>
        <v>0.12962887000000006</v>
      </c>
      <c r="H264">
        <f t="shared" si="14"/>
        <v>-4.9515870000000059E-2</v>
      </c>
      <c r="J264">
        <f t="shared" si="15"/>
        <v>3.5199476996805167E-2</v>
      </c>
    </row>
    <row r="265" spans="1:10" x14ac:dyDescent="0.25">
      <c r="A265" s="11">
        <v>48.400002000000001</v>
      </c>
      <c r="B265" s="11">
        <v>0.13342200000000001</v>
      </c>
      <c r="E265">
        <f t="shared" si="16"/>
        <v>7.4767869249394825E-2</v>
      </c>
      <c r="G265">
        <f t="shared" si="13"/>
        <v>0.13215225000000003</v>
      </c>
      <c r="H265">
        <f t="shared" si="14"/>
        <v>1.2697499999999862E-3</v>
      </c>
      <c r="J265">
        <f t="shared" si="15"/>
        <v>1.5586143003194879E-2</v>
      </c>
    </row>
    <row r="266" spans="1:10" x14ac:dyDescent="0.25">
      <c r="A266" s="11">
        <v>48.599997999999999</v>
      </c>
      <c r="B266" s="11">
        <v>0.141682</v>
      </c>
      <c r="E266">
        <f t="shared" si="16"/>
        <v>6.6507869249394835E-2</v>
      </c>
      <c r="G266">
        <f t="shared" si="13"/>
        <v>0.13426477000000006</v>
      </c>
      <c r="H266">
        <f t="shared" si="14"/>
        <v>7.4172299999999414E-3</v>
      </c>
      <c r="J266">
        <f t="shared" si="15"/>
        <v>2.1733623003194834E-2</v>
      </c>
    </row>
    <row r="267" spans="1:10" x14ac:dyDescent="0.25">
      <c r="A267" s="11">
        <v>48.799999</v>
      </c>
      <c r="B267" s="11">
        <v>9.0285000000000004E-2</v>
      </c>
      <c r="E267">
        <f t="shared" si="16"/>
        <v>0.11790486924939483</v>
      </c>
      <c r="G267">
        <f t="shared" si="13"/>
        <v>0.13740204000000009</v>
      </c>
      <c r="H267">
        <f t="shared" si="14"/>
        <v>-4.7117040000000082E-2</v>
      </c>
      <c r="J267">
        <f t="shared" si="15"/>
        <v>3.280064699680519E-2</v>
      </c>
    </row>
    <row r="268" spans="1:10" x14ac:dyDescent="0.25">
      <c r="A268" s="11">
        <v>49</v>
      </c>
      <c r="B268" s="11">
        <v>1.4224000000000001E-2</v>
      </c>
      <c r="E268">
        <f t="shared" si="16"/>
        <v>0.19396586924939485</v>
      </c>
      <c r="G268">
        <f t="shared" si="13"/>
        <v>0.14148767000000004</v>
      </c>
      <c r="H268">
        <f t="shared" si="14"/>
        <v>-0.12726367000000005</v>
      </c>
      <c r="J268">
        <f t="shared" si="15"/>
        <v>0.11294727699680515</v>
      </c>
    </row>
    <row r="269" spans="1:10" x14ac:dyDescent="0.25">
      <c r="A269" s="11">
        <v>49.200001</v>
      </c>
      <c r="B269" s="11">
        <v>-8.7207999999999994E-2</v>
      </c>
      <c r="E269">
        <f t="shared" si="16"/>
        <v>0.29539786924939482</v>
      </c>
      <c r="G269">
        <f t="shared" si="13"/>
        <v>0.14621782000000005</v>
      </c>
      <c r="H269">
        <f t="shared" si="14"/>
        <v>-0.23342582000000006</v>
      </c>
      <c r="J269">
        <f t="shared" si="15"/>
        <v>0.21910942699680516</v>
      </c>
    </row>
    <row r="270" spans="1:10" x14ac:dyDescent="0.25">
      <c r="A270" s="11">
        <v>49.400002000000001</v>
      </c>
      <c r="B270" s="11">
        <v>-0.20640700000000001</v>
      </c>
      <c r="E270">
        <f t="shared" si="16"/>
        <v>0.41459686924939487</v>
      </c>
      <c r="G270">
        <f t="shared" si="13"/>
        <v>0.15146316000000007</v>
      </c>
      <c r="H270">
        <f t="shared" si="14"/>
        <v>-0.35787016000000005</v>
      </c>
      <c r="J270">
        <f t="shared" si="15"/>
        <v>0.34355376699680518</v>
      </c>
    </row>
    <row r="271" spans="1:10" x14ac:dyDescent="0.25">
      <c r="A271" s="11">
        <v>49.599997999999999</v>
      </c>
      <c r="B271" s="11">
        <v>-0.14472499999999999</v>
      </c>
      <c r="E271">
        <f t="shared" si="16"/>
        <v>0.35291486924939486</v>
      </c>
      <c r="G271">
        <f t="shared" si="13"/>
        <v>0.15724402000000004</v>
      </c>
      <c r="H271">
        <f t="shared" si="14"/>
        <v>-0.30196902000000003</v>
      </c>
      <c r="J271">
        <f t="shared" si="15"/>
        <v>0.28765262699680516</v>
      </c>
    </row>
    <row r="272" spans="1:10" x14ac:dyDescent="0.25">
      <c r="A272" s="11">
        <v>49.799999</v>
      </c>
      <c r="B272" s="11">
        <v>9.3081999999999998E-2</v>
      </c>
      <c r="E272">
        <f t="shared" si="16"/>
        <v>0.11510786924939484</v>
      </c>
      <c r="G272">
        <f t="shared" si="13"/>
        <v>0.16379737000000005</v>
      </c>
      <c r="H272">
        <f t="shared" si="14"/>
        <v>-7.0715370000000055E-2</v>
      </c>
      <c r="J272">
        <f t="shared" si="15"/>
        <v>5.6398976996805163E-2</v>
      </c>
    </row>
    <row r="273" spans="1:10" x14ac:dyDescent="0.25">
      <c r="A273" s="11">
        <v>50</v>
      </c>
      <c r="B273" s="11">
        <v>0.28957500000000003</v>
      </c>
      <c r="E273">
        <f t="shared" si="16"/>
        <v>8.1385130750605189E-2</v>
      </c>
      <c r="G273">
        <f t="shared" si="13"/>
        <v>0.17069779000000004</v>
      </c>
      <c r="H273">
        <f t="shared" si="14"/>
        <v>0.11887720999999998</v>
      </c>
      <c r="J273">
        <f t="shared" si="15"/>
        <v>0.13319360300319488</v>
      </c>
    </row>
    <row r="274" spans="1:10" x14ac:dyDescent="0.25">
      <c r="A274" s="11">
        <v>50.200001</v>
      </c>
      <c r="B274" s="11">
        <v>0.46015299999999998</v>
      </c>
      <c r="E274">
        <f t="shared" si="16"/>
        <v>0.25196313075060517</v>
      </c>
      <c r="G274">
        <f t="shared" si="13"/>
        <v>0.17684576000000007</v>
      </c>
      <c r="H274">
        <f t="shared" si="14"/>
        <v>0.2833072399999999</v>
      </c>
      <c r="J274">
        <f t="shared" si="15"/>
        <v>0.29762363300319478</v>
      </c>
    </row>
    <row r="275" spans="1:10" x14ac:dyDescent="0.25">
      <c r="A275" s="11">
        <v>50.340023000000002</v>
      </c>
      <c r="B275" s="11">
        <v>0.53365300000000004</v>
      </c>
      <c r="E275">
        <f t="shared" si="16"/>
        <v>0.32546313075060518</v>
      </c>
      <c r="G275">
        <f t="shared" si="13"/>
        <v>0.18268614999999999</v>
      </c>
      <c r="H275">
        <f t="shared" si="14"/>
        <v>0.35096685000000005</v>
      </c>
      <c r="J275">
        <f t="shared" si="15"/>
        <v>0.36528324300319492</v>
      </c>
    </row>
    <row r="276" spans="1:10" x14ac:dyDescent="0.25">
      <c r="A276" s="11">
        <v>50.400002000000001</v>
      </c>
      <c r="B276" s="11">
        <v>0.56513500000000005</v>
      </c>
      <c r="E276">
        <f t="shared" si="16"/>
        <v>0.35694513075060519</v>
      </c>
      <c r="G276">
        <f t="shared" si="13"/>
        <v>0.18748817000000004</v>
      </c>
      <c r="H276">
        <f t="shared" si="14"/>
        <v>0.37764682999999999</v>
      </c>
      <c r="J276">
        <f t="shared" si="15"/>
        <v>0.39196322300319486</v>
      </c>
    </row>
    <row r="277" spans="1:10" x14ac:dyDescent="0.25">
      <c r="A277" s="11">
        <v>50.599997999999999</v>
      </c>
      <c r="B277" s="11">
        <v>0.59077500000000005</v>
      </c>
      <c r="E277">
        <f t="shared" si="16"/>
        <v>0.38258513075060518</v>
      </c>
      <c r="G277">
        <f t="shared" si="13"/>
        <v>0.18930862000000001</v>
      </c>
      <c r="H277">
        <f t="shared" si="14"/>
        <v>0.40146638000000001</v>
      </c>
      <c r="J277">
        <f t="shared" si="15"/>
        <v>0.41578277300319488</v>
      </c>
    </row>
    <row r="278" spans="1:10" x14ac:dyDescent="0.25">
      <c r="A278" s="11">
        <v>50.799999</v>
      </c>
      <c r="B278" s="11">
        <v>0.59653</v>
      </c>
      <c r="E278">
        <f t="shared" si="16"/>
        <v>0.38834013075060514</v>
      </c>
      <c r="G278">
        <f t="shared" si="13"/>
        <v>0.18854101000000001</v>
      </c>
      <c r="H278">
        <f t="shared" si="14"/>
        <v>0.40798899</v>
      </c>
      <c r="J278">
        <f t="shared" si="15"/>
        <v>0.42230538300319487</v>
      </c>
    </row>
    <row r="279" spans="1:10" x14ac:dyDescent="0.25">
      <c r="A279" s="11">
        <v>51</v>
      </c>
      <c r="B279" s="11">
        <v>0.55359899999999995</v>
      </c>
      <c r="E279">
        <f t="shared" si="16"/>
        <v>0.34540913075060509</v>
      </c>
      <c r="G279">
        <f t="shared" si="13"/>
        <v>0.18676094000000001</v>
      </c>
      <c r="H279">
        <f t="shared" si="14"/>
        <v>0.36683805999999997</v>
      </c>
      <c r="J279">
        <f t="shared" si="15"/>
        <v>0.38115445300319484</v>
      </c>
    </row>
    <row r="280" spans="1:10" x14ac:dyDescent="0.25">
      <c r="A280" s="11">
        <v>51.200001</v>
      </c>
      <c r="B280" s="11">
        <v>0.44930199999999998</v>
      </c>
      <c r="E280">
        <f t="shared" si="16"/>
        <v>0.24111213075060514</v>
      </c>
      <c r="G280">
        <f t="shared" si="13"/>
        <v>0.18521549999999998</v>
      </c>
      <c r="H280">
        <f t="shared" si="14"/>
        <v>0.2640865</v>
      </c>
      <c r="J280">
        <f t="shared" si="15"/>
        <v>0.27840289300319487</v>
      </c>
    </row>
    <row r="281" spans="1:10" x14ac:dyDescent="0.25">
      <c r="A281" s="11">
        <v>51.400002000000001</v>
      </c>
      <c r="B281" s="11">
        <v>0.31138199999999999</v>
      </c>
      <c r="E281">
        <f t="shared" si="16"/>
        <v>0.10319213075060515</v>
      </c>
      <c r="G281">
        <f t="shared" si="13"/>
        <v>0.18406513000000005</v>
      </c>
      <c r="H281">
        <f t="shared" si="14"/>
        <v>0.12731686999999994</v>
      </c>
      <c r="J281">
        <f t="shared" si="15"/>
        <v>0.14163326300319484</v>
      </c>
    </row>
    <row r="282" spans="1:10" x14ac:dyDescent="0.25">
      <c r="A282" s="11">
        <v>51.599997999999999</v>
      </c>
      <c r="B282" s="11">
        <v>0.146039</v>
      </c>
      <c r="E282">
        <f t="shared" si="16"/>
        <v>6.2150869249394836E-2</v>
      </c>
      <c r="G282">
        <f t="shared" si="13"/>
        <v>0.18368560000000003</v>
      </c>
      <c r="H282">
        <f t="shared" si="14"/>
        <v>-3.764660000000003E-2</v>
      </c>
      <c r="J282">
        <f t="shared" si="15"/>
        <v>2.3330206996805138E-2</v>
      </c>
    </row>
    <row r="283" spans="1:10" x14ac:dyDescent="0.25">
      <c r="A283" s="11">
        <v>51.799999</v>
      </c>
      <c r="B283" s="11">
        <v>-3.8144999999999998E-2</v>
      </c>
      <c r="E283">
        <f t="shared" si="16"/>
        <v>0.24633486924939485</v>
      </c>
      <c r="G283">
        <f t="shared" si="13"/>
        <v>0.18415992000000003</v>
      </c>
      <c r="H283">
        <f t="shared" si="14"/>
        <v>-0.22230492000000002</v>
      </c>
      <c r="J283">
        <f t="shared" si="15"/>
        <v>0.20798852699680512</v>
      </c>
    </row>
    <row r="284" spans="1:10" x14ac:dyDescent="0.25">
      <c r="A284" s="11">
        <v>52</v>
      </c>
      <c r="B284" s="11">
        <v>-0.16911899999999999</v>
      </c>
      <c r="E284">
        <f t="shared" si="16"/>
        <v>0.37730886924939483</v>
      </c>
      <c r="G284">
        <f t="shared" si="13"/>
        <v>0.18530405000000003</v>
      </c>
      <c r="H284">
        <f t="shared" si="14"/>
        <v>-0.35442305000000002</v>
      </c>
      <c r="J284">
        <f t="shared" si="15"/>
        <v>0.34010665699680515</v>
      </c>
    </row>
    <row r="285" spans="1:10" x14ac:dyDescent="0.25">
      <c r="A285" s="11">
        <v>52.200001</v>
      </c>
      <c r="B285" s="11">
        <v>-4.8197999999999998E-2</v>
      </c>
      <c r="E285">
        <f t="shared" si="16"/>
        <v>0.25638786924939483</v>
      </c>
      <c r="G285">
        <f t="shared" si="13"/>
        <v>0.18663368</v>
      </c>
      <c r="H285">
        <f t="shared" si="14"/>
        <v>-0.23483167999999999</v>
      </c>
      <c r="J285">
        <f t="shared" si="15"/>
        <v>0.22051528699680509</v>
      </c>
    </row>
    <row r="286" spans="1:10" x14ac:dyDescent="0.25">
      <c r="A286" s="11">
        <v>52.400002000000001</v>
      </c>
      <c r="B286" s="11">
        <v>3.8057000000000001E-2</v>
      </c>
      <c r="E286">
        <f t="shared" si="16"/>
        <v>0.17013286924939483</v>
      </c>
      <c r="G286">
        <f t="shared" si="13"/>
        <v>0.18675701</v>
      </c>
      <c r="H286">
        <f t="shared" si="14"/>
        <v>-0.14870000999999999</v>
      </c>
      <c r="J286">
        <f t="shared" si="15"/>
        <v>0.13438361699680509</v>
      </c>
    </row>
    <row r="287" spans="1:10" x14ac:dyDescent="0.25">
      <c r="A287" s="11">
        <v>52.599997999999999</v>
      </c>
      <c r="B287" s="11">
        <v>0.102952</v>
      </c>
      <c r="E287">
        <f t="shared" si="16"/>
        <v>0.10523786924939484</v>
      </c>
      <c r="G287">
        <f t="shared" si="13"/>
        <v>0.18522786999999996</v>
      </c>
      <c r="H287">
        <f t="shared" si="14"/>
        <v>-8.2275869999999959E-2</v>
      </c>
      <c r="J287">
        <f t="shared" si="15"/>
        <v>6.7959476996805074E-2</v>
      </c>
    </row>
    <row r="288" spans="1:10" x14ac:dyDescent="0.25">
      <c r="A288" s="11">
        <v>52.737166999999999</v>
      </c>
      <c r="B288" s="11">
        <v>0.121713</v>
      </c>
      <c r="E288">
        <f t="shared" si="16"/>
        <v>8.6476869249394836E-2</v>
      </c>
      <c r="G288">
        <f t="shared" si="13"/>
        <v>0.18102424</v>
      </c>
      <c r="H288">
        <f t="shared" si="14"/>
        <v>-5.9311240000000001E-2</v>
      </c>
      <c r="J288">
        <f t="shared" si="15"/>
        <v>4.4994846996805109E-2</v>
      </c>
    </row>
    <row r="289" spans="1:10" x14ac:dyDescent="0.25">
      <c r="A289" s="11">
        <v>52.799999</v>
      </c>
      <c r="B289" s="11">
        <v>0.13030700000000001</v>
      </c>
      <c r="E289">
        <f t="shared" si="16"/>
        <v>7.7882869249394832E-2</v>
      </c>
      <c r="G289">
        <f t="shared" si="13"/>
        <v>0.17337304999999995</v>
      </c>
      <c r="H289">
        <f t="shared" si="14"/>
        <v>-4.3066049999999939E-2</v>
      </c>
      <c r="J289">
        <f t="shared" si="15"/>
        <v>2.8749656996805047E-2</v>
      </c>
    </row>
    <row r="290" spans="1:10" x14ac:dyDescent="0.25">
      <c r="A290" s="11">
        <v>53</v>
      </c>
      <c r="B290" s="11">
        <v>9.9719000000000002E-2</v>
      </c>
      <c r="E290">
        <f t="shared" si="16"/>
        <v>0.10847086924939484</v>
      </c>
      <c r="G290">
        <f t="shared" si="13"/>
        <v>0.16398272999999999</v>
      </c>
      <c r="H290">
        <f t="shared" si="14"/>
        <v>-6.4263729999999991E-2</v>
      </c>
      <c r="J290">
        <f t="shared" si="15"/>
        <v>4.9947336996805099E-2</v>
      </c>
    </row>
    <row r="291" spans="1:10" x14ac:dyDescent="0.25">
      <c r="A291" s="11">
        <v>53.200001</v>
      </c>
      <c r="B291" s="11">
        <v>1.0737E-2</v>
      </c>
      <c r="E291">
        <f t="shared" si="16"/>
        <v>0.19745286924939484</v>
      </c>
      <c r="G291">
        <f t="shared" si="13"/>
        <v>0.15336037000000002</v>
      </c>
      <c r="H291">
        <f t="shared" si="14"/>
        <v>-0.14262337000000003</v>
      </c>
      <c r="J291">
        <f t="shared" si="15"/>
        <v>0.12830697699680513</v>
      </c>
    </row>
    <row r="292" spans="1:10" x14ac:dyDescent="0.25">
      <c r="A292" s="11">
        <v>53.400002000000001</v>
      </c>
      <c r="B292" s="11">
        <v>-0.11464299999999999</v>
      </c>
      <c r="E292">
        <f t="shared" si="16"/>
        <v>0.3228328692493948</v>
      </c>
      <c r="G292">
        <f t="shared" si="13"/>
        <v>0.14326634000000005</v>
      </c>
      <c r="H292">
        <f t="shared" si="14"/>
        <v>-0.25790934000000004</v>
      </c>
      <c r="J292">
        <f t="shared" si="15"/>
        <v>0.24359294699680514</v>
      </c>
    </row>
    <row r="293" spans="1:10" x14ac:dyDescent="0.25">
      <c r="A293" s="11">
        <v>53.599997999999999</v>
      </c>
      <c r="B293" s="11">
        <v>-0.27819100000000002</v>
      </c>
      <c r="E293">
        <f t="shared" si="16"/>
        <v>0.48638086924939483</v>
      </c>
      <c r="G293">
        <f t="shared" si="13"/>
        <v>0.13381888000000003</v>
      </c>
      <c r="H293">
        <f t="shared" si="14"/>
        <v>-0.41200988000000005</v>
      </c>
      <c r="J293">
        <f t="shared" si="15"/>
        <v>0.39769348699680518</v>
      </c>
    </row>
    <row r="294" spans="1:10" x14ac:dyDescent="0.25">
      <c r="A294" s="11">
        <v>53.799999</v>
      </c>
      <c r="B294" s="11">
        <v>-0.40629999999999999</v>
      </c>
      <c r="E294">
        <f t="shared" si="16"/>
        <v>0.61448986924939486</v>
      </c>
      <c r="G294">
        <f t="shared" si="13"/>
        <v>0.12514311000000006</v>
      </c>
      <c r="H294">
        <f t="shared" si="14"/>
        <v>-0.53144311000000011</v>
      </c>
      <c r="J294">
        <f t="shared" si="15"/>
        <v>0.51712671699680524</v>
      </c>
    </row>
    <row r="295" spans="1:10" x14ac:dyDescent="0.25">
      <c r="A295" s="11">
        <v>54</v>
      </c>
      <c r="B295" s="11">
        <v>-0.213505</v>
      </c>
      <c r="E295">
        <f t="shared" si="16"/>
        <v>0.42169486924939481</v>
      </c>
      <c r="G295">
        <f t="shared" si="13"/>
        <v>0.11734189000000002</v>
      </c>
      <c r="H295">
        <f t="shared" si="14"/>
        <v>-0.33084689</v>
      </c>
      <c r="J295">
        <f t="shared" si="15"/>
        <v>0.31653049699680513</v>
      </c>
    </row>
    <row r="296" spans="1:10" x14ac:dyDescent="0.25">
      <c r="A296" s="11">
        <v>54.200001</v>
      </c>
      <c r="B296" s="11">
        <v>-3.2391000000000003E-2</v>
      </c>
      <c r="E296">
        <f t="shared" si="16"/>
        <v>0.24058086924939484</v>
      </c>
      <c r="G296">
        <f t="shared" si="13"/>
        <v>0.11061048000000005</v>
      </c>
      <c r="H296">
        <f t="shared" si="14"/>
        <v>-0.14300148000000007</v>
      </c>
      <c r="J296">
        <f t="shared" si="15"/>
        <v>0.12868508699680517</v>
      </c>
    </row>
    <row r="297" spans="1:10" x14ac:dyDescent="0.25">
      <c r="A297" s="11">
        <v>54.400002000000001</v>
      </c>
      <c r="B297" s="11">
        <v>0.106115</v>
      </c>
      <c r="E297">
        <f t="shared" si="16"/>
        <v>0.10207486924939484</v>
      </c>
      <c r="G297">
        <f t="shared" si="13"/>
        <v>0.10491069000000004</v>
      </c>
      <c r="H297">
        <f t="shared" si="14"/>
        <v>1.2043099999999585E-3</v>
      </c>
      <c r="J297">
        <f t="shared" si="15"/>
        <v>1.5520703003194851E-2</v>
      </c>
    </row>
    <row r="298" spans="1:10" x14ac:dyDescent="0.25">
      <c r="A298" s="11">
        <v>54.599997999999999</v>
      </c>
      <c r="B298" s="11">
        <v>0.20544399999999999</v>
      </c>
      <c r="E298">
        <f t="shared" si="16"/>
        <v>2.74586924939485E-3</v>
      </c>
      <c r="G298">
        <f t="shared" si="13"/>
        <v>9.931903000000003E-2</v>
      </c>
      <c r="H298">
        <f t="shared" si="14"/>
        <v>0.10612496999999996</v>
      </c>
      <c r="J298">
        <f t="shared" si="15"/>
        <v>0.12044136300319486</v>
      </c>
    </row>
    <row r="299" spans="1:10" x14ac:dyDescent="0.25">
      <c r="A299" s="11">
        <v>54.799999</v>
      </c>
      <c r="B299" s="11">
        <v>0.26341399999999998</v>
      </c>
      <c r="E299">
        <f t="shared" si="16"/>
        <v>5.5224130750605144E-2</v>
      </c>
      <c r="G299">
        <f t="shared" si="13"/>
        <v>9.3751650000000047E-2</v>
      </c>
      <c r="H299">
        <f t="shared" si="14"/>
        <v>0.16966234999999993</v>
      </c>
      <c r="J299">
        <f t="shared" si="15"/>
        <v>0.18397874300319483</v>
      </c>
    </row>
    <row r="300" spans="1:10" x14ac:dyDescent="0.25">
      <c r="A300" s="11">
        <v>55</v>
      </c>
      <c r="B300" s="11">
        <v>0.277729</v>
      </c>
      <c r="E300">
        <f t="shared" si="16"/>
        <v>6.9539130750605166E-2</v>
      </c>
      <c r="G300">
        <f t="shared" si="13"/>
        <v>8.9736660000000051E-2</v>
      </c>
      <c r="H300">
        <f t="shared" si="14"/>
        <v>0.18799233999999995</v>
      </c>
      <c r="J300">
        <f t="shared" si="15"/>
        <v>0.20230873300319485</v>
      </c>
    </row>
    <row r="301" spans="1:10" x14ac:dyDescent="0.25">
      <c r="A301" s="11">
        <v>55.134312000000001</v>
      </c>
      <c r="B301" s="11">
        <v>0.25530900000000001</v>
      </c>
      <c r="E301">
        <f t="shared" si="16"/>
        <v>4.711913075060517E-2</v>
      </c>
      <c r="G301">
        <f t="shared" si="13"/>
        <v>8.8257770000000041E-2</v>
      </c>
      <c r="H301">
        <f t="shared" si="14"/>
        <v>0.16705122999999997</v>
      </c>
      <c r="J301">
        <f t="shared" si="15"/>
        <v>0.18136762300319487</v>
      </c>
    </row>
    <row r="302" spans="1:10" x14ac:dyDescent="0.25">
      <c r="A302" s="11">
        <v>55.200001</v>
      </c>
      <c r="B302" s="11">
        <v>0.244343</v>
      </c>
      <c r="E302">
        <f t="shared" si="16"/>
        <v>3.6153130750605167E-2</v>
      </c>
      <c r="G302">
        <f t="shared" si="13"/>
        <v>8.7286720000000054E-2</v>
      </c>
      <c r="H302">
        <f t="shared" si="14"/>
        <v>0.15705627999999994</v>
      </c>
      <c r="J302">
        <f t="shared" si="15"/>
        <v>0.17137267300319484</v>
      </c>
    </row>
    <row r="303" spans="1:10" x14ac:dyDescent="0.25">
      <c r="A303" s="11">
        <v>55.400002000000001</v>
      </c>
      <c r="B303" s="11">
        <v>0.108228</v>
      </c>
      <c r="E303">
        <f t="shared" si="16"/>
        <v>9.9961869249394833E-2</v>
      </c>
      <c r="G303">
        <f t="shared" si="13"/>
        <v>8.6211980000000049E-2</v>
      </c>
      <c r="H303">
        <f t="shared" si="14"/>
        <v>2.2016019999999956E-2</v>
      </c>
      <c r="J303">
        <f t="shared" si="15"/>
        <v>3.6332413003194848E-2</v>
      </c>
    </row>
    <row r="304" spans="1:10" x14ac:dyDescent="0.25">
      <c r="A304" s="11">
        <v>55.599997999999999</v>
      </c>
      <c r="B304" s="11">
        <v>-6.2808000000000003E-2</v>
      </c>
      <c r="E304">
        <f t="shared" si="16"/>
        <v>0.27099786924939484</v>
      </c>
      <c r="G304">
        <f t="shared" si="13"/>
        <v>8.5041150000000024E-2</v>
      </c>
      <c r="H304">
        <f t="shared" si="14"/>
        <v>-0.14784915000000004</v>
      </c>
      <c r="J304">
        <f t="shared" si="15"/>
        <v>0.13353275699680514</v>
      </c>
    </row>
    <row r="305" spans="1:10" x14ac:dyDescent="0.25">
      <c r="A305" s="11">
        <v>55.799999</v>
      </c>
      <c r="B305" s="11">
        <v>-0.26326500000000003</v>
      </c>
      <c r="E305">
        <f t="shared" si="16"/>
        <v>0.47145486924939484</v>
      </c>
      <c r="G305">
        <f t="shared" si="13"/>
        <v>8.451997E-2</v>
      </c>
      <c r="H305">
        <f t="shared" si="14"/>
        <v>-0.34778497000000003</v>
      </c>
      <c r="J305">
        <f t="shared" si="15"/>
        <v>0.33346857699680515</v>
      </c>
    </row>
    <row r="306" spans="1:10" x14ac:dyDescent="0.25">
      <c r="A306" s="11">
        <v>56</v>
      </c>
      <c r="B306" s="11">
        <v>-0.37883800000000001</v>
      </c>
      <c r="E306">
        <f t="shared" si="16"/>
        <v>0.58702786924939487</v>
      </c>
      <c r="G306">
        <f t="shared" si="13"/>
        <v>8.4702330000000006E-2</v>
      </c>
      <c r="H306">
        <f t="shared" si="14"/>
        <v>-0.46354033</v>
      </c>
      <c r="J306">
        <f t="shared" si="15"/>
        <v>0.44922393699680513</v>
      </c>
    </row>
    <row r="307" spans="1:10" x14ac:dyDescent="0.25">
      <c r="A307" s="11">
        <v>56.200001</v>
      </c>
      <c r="B307" s="11">
        <v>-0.212478</v>
      </c>
      <c r="E307">
        <f t="shared" si="16"/>
        <v>0.42066786924939481</v>
      </c>
      <c r="G307">
        <f t="shared" si="13"/>
        <v>8.5691580000000003E-2</v>
      </c>
      <c r="H307">
        <f t="shared" si="14"/>
        <v>-0.29816957999999999</v>
      </c>
      <c r="J307">
        <f t="shared" si="15"/>
        <v>0.28385318699680512</v>
      </c>
    </row>
    <row r="308" spans="1:10" x14ac:dyDescent="0.25">
      <c r="A308" s="11">
        <v>56.400002000000001</v>
      </c>
      <c r="B308" s="11">
        <v>-7.1707999999999994E-2</v>
      </c>
      <c r="E308">
        <f t="shared" si="16"/>
        <v>0.27989786924939486</v>
      </c>
      <c r="G308">
        <f t="shared" si="13"/>
        <v>8.7540819999999991E-2</v>
      </c>
      <c r="H308">
        <f t="shared" si="14"/>
        <v>-0.15924881999999999</v>
      </c>
      <c r="J308">
        <f t="shared" si="15"/>
        <v>0.14493242699680509</v>
      </c>
    </row>
    <row r="309" spans="1:10" x14ac:dyDescent="0.25">
      <c r="A309" s="11">
        <v>56.599997999999999</v>
      </c>
      <c r="B309" s="11">
        <v>2.5749999999999999E-2</v>
      </c>
      <c r="E309">
        <f t="shared" si="16"/>
        <v>0.18243986924939484</v>
      </c>
      <c r="G309">
        <f t="shared" ref="G309:G365" si="17">AVERAGE(B260:B359)</f>
        <v>9.0246879999999988E-2</v>
      </c>
      <c r="H309">
        <f t="shared" ref="H309:H365" si="18">B309-G309</f>
        <v>-6.4496879999999993E-2</v>
      </c>
      <c r="J309">
        <f t="shared" si="15"/>
        <v>5.01804869968051E-2</v>
      </c>
    </row>
    <row r="310" spans="1:10" x14ac:dyDescent="0.25">
      <c r="A310" s="11">
        <v>56.799999</v>
      </c>
      <c r="B310" s="11">
        <v>6.9783999999999999E-2</v>
      </c>
      <c r="E310">
        <f t="shared" si="16"/>
        <v>0.13840586924939485</v>
      </c>
      <c r="G310">
        <f t="shared" si="17"/>
        <v>9.2896289999999992E-2</v>
      </c>
      <c r="H310">
        <f t="shared" si="18"/>
        <v>-2.3112289999999994E-2</v>
      </c>
      <c r="J310">
        <f t="shared" ref="J310:J365" si="19">ABS(H310-$I$53)</f>
        <v>8.7958969968051012E-3</v>
      </c>
    </row>
    <row r="311" spans="1:10" x14ac:dyDescent="0.25">
      <c r="A311" s="11">
        <v>57</v>
      </c>
      <c r="B311" s="11">
        <v>6.9776000000000005E-2</v>
      </c>
      <c r="E311">
        <f t="shared" si="16"/>
        <v>0.13841386924939483</v>
      </c>
      <c r="G311">
        <f t="shared" si="17"/>
        <v>9.3807999999999989E-2</v>
      </c>
      <c r="H311">
        <f t="shared" si="18"/>
        <v>-2.4031999999999984E-2</v>
      </c>
      <c r="J311">
        <f t="shared" si="19"/>
        <v>9.7156069968050915E-3</v>
      </c>
    </row>
    <row r="312" spans="1:10" x14ac:dyDescent="0.25">
      <c r="A312" s="11">
        <v>57.200001</v>
      </c>
      <c r="B312" s="11">
        <v>2.3262999999999999E-2</v>
      </c>
      <c r="E312">
        <f t="shared" si="16"/>
        <v>0.18492686924939483</v>
      </c>
      <c r="G312">
        <f t="shared" si="17"/>
        <v>9.555480999999999E-2</v>
      </c>
      <c r="H312">
        <f t="shared" si="18"/>
        <v>-7.2291809999999984E-2</v>
      </c>
      <c r="J312">
        <f t="shared" si="19"/>
        <v>5.7975416996805092E-2</v>
      </c>
    </row>
    <row r="313" spans="1:10" x14ac:dyDescent="0.25">
      <c r="A313" s="11">
        <v>57.400002000000001</v>
      </c>
      <c r="B313" s="11">
        <v>-6.5300999999999998E-2</v>
      </c>
      <c r="E313">
        <f t="shared" si="16"/>
        <v>0.27349086924939481</v>
      </c>
      <c r="G313">
        <f t="shared" si="17"/>
        <v>9.8677789999999987E-2</v>
      </c>
      <c r="H313">
        <f t="shared" si="18"/>
        <v>-0.16397878999999999</v>
      </c>
      <c r="J313">
        <f t="shared" si="19"/>
        <v>0.14966239699680509</v>
      </c>
    </row>
    <row r="314" spans="1:10" x14ac:dyDescent="0.25">
      <c r="A314" s="11">
        <v>57.531455999999999</v>
      </c>
      <c r="B314" s="11">
        <v>-0.11801</v>
      </c>
      <c r="E314">
        <f t="shared" si="16"/>
        <v>0.32619986924939481</v>
      </c>
      <c r="G314">
        <f t="shared" si="17"/>
        <v>0.10257854999999998</v>
      </c>
      <c r="H314">
        <f t="shared" si="18"/>
        <v>-0.22058854999999999</v>
      </c>
      <c r="J314">
        <f t="shared" si="19"/>
        <v>0.20627215699680509</v>
      </c>
    </row>
    <row r="315" spans="1:10" x14ac:dyDescent="0.25">
      <c r="A315" s="11">
        <v>57.599997999999999</v>
      </c>
      <c r="B315" s="11">
        <v>-0.14549500000000001</v>
      </c>
      <c r="E315">
        <f t="shared" si="16"/>
        <v>0.35368486924939485</v>
      </c>
      <c r="G315">
        <f t="shared" si="17"/>
        <v>0.10720162999999998</v>
      </c>
      <c r="H315">
        <f t="shared" si="18"/>
        <v>-0.25269662999999998</v>
      </c>
      <c r="J315">
        <f t="shared" si="19"/>
        <v>0.23838023699680508</v>
      </c>
    </row>
    <row r="316" spans="1:10" x14ac:dyDescent="0.25">
      <c r="A316" s="11">
        <v>57.799999</v>
      </c>
      <c r="B316" s="11">
        <v>-0.16294800000000001</v>
      </c>
      <c r="E316">
        <f t="shared" si="16"/>
        <v>0.37113786924939485</v>
      </c>
      <c r="G316">
        <f t="shared" si="17"/>
        <v>0.11185534999999998</v>
      </c>
      <c r="H316">
        <f t="shared" si="18"/>
        <v>-0.27480335</v>
      </c>
      <c r="J316">
        <f t="shared" si="19"/>
        <v>0.26048695699680513</v>
      </c>
    </row>
    <row r="317" spans="1:10" x14ac:dyDescent="0.25">
      <c r="A317" s="11">
        <v>58</v>
      </c>
      <c r="B317" s="11">
        <v>7.2849999999999998E-2</v>
      </c>
      <c r="E317">
        <f t="shared" si="16"/>
        <v>0.13533986924939484</v>
      </c>
      <c r="G317">
        <f t="shared" si="17"/>
        <v>0.11709847999999998</v>
      </c>
      <c r="H317">
        <f t="shared" si="18"/>
        <v>-4.4248479999999979E-2</v>
      </c>
      <c r="J317">
        <f t="shared" si="19"/>
        <v>2.9932086996805086E-2</v>
      </c>
    </row>
    <row r="318" spans="1:10" x14ac:dyDescent="0.25">
      <c r="A318" s="11">
        <v>58.200001</v>
      </c>
      <c r="B318" s="11">
        <v>0.31899699999999998</v>
      </c>
      <c r="E318">
        <f t="shared" si="16"/>
        <v>0.11080713075060514</v>
      </c>
      <c r="G318">
        <f t="shared" si="17"/>
        <v>0.12293581999999996</v>
      </c>
      <c r="H318">
        <f t="shared" si="18"/>
        <v>0.19606118</v>
      </c>
      <c r="J318">
        <f t="shared" si="19"/>
        <v>0.2103775730031949</v>
      </c>
    </row>
    <row r="319" spans="1:10" x14ac:dyDescent="0.25">
      <c r="A319" s="11">
        <v>58.400002000000001</v>
      </c>
      <c r="B319" s="11">
        <v>0.49586400000000003</v>
      </c>
      <c r="E319">
        <f t="shared" si="16"/>
        <v>0.28767413075060522</v>
      </c>
      <c r="G319">
        <f t="shared" si="17"/>
        <v>0.12923788999999999</v>
      </c>
      <c r="H319">
        <f t="shared" si="18"/>
        <v>0.36662611000000001</v>
      </c>
      <c r="J319">
        <f t="shared" si="19"/>
        <v>0.38094250300319488</v>
      </c>
    </row>
    <row r="320" spans="1:10" x14ac:dyDescent="0.25">
      <c r="A320" s="11">
        <v>58.599997999999999</v>
      </c>
      <c r="B320" s="11">
        <v>0.604159</v>
      </c>
      <c r="E320">
        <f t="shared" si="16"/>
        <v>0.39596913075060514</v>
      </c>
      <c r="G320">
        <f t="shared" si="17"/>
        <v>0.13581674000000002</v>
      </c>
      <c r="H320">
        <f t="shared" si="18"/>
        <v>0.46834226000000001</v>
      </c>
      <c r="J320">
        <f t="shared" si="19"/>
        <v>0.48265865300319488</v>
      </c>
    </row>
    <row r="321" spans="1:10" x14ac:dyDescent="0.25">
      <c r="A321" s="11">
        <v>58.799999</v>
      </c>
      <c r="B321" s="11">
        <v>0.65694699999999995</v>
      </c>
      <c r="E321">
        <f t="shared" si="16"/>
        <v>0.44875713075060508</v>
      </c>
      <c r="G321">
        <f t="shared" si="17"/>
        <v>0.14058577999999999</v>
      </c>
      <c r="H321">
        <f t="shared" si="18"/>
        <v>0.51636121999999995</v>
      </c>
      <c r="J321">
        <f t="shared" si="19"/>
        <v>0.53067761300319483</v>
      </c>
    </row>
    <row r="322" spans="1:10" x14ac:dyDescent="0.25">
      <c r="A322" s="11">
        <v>59</v>
      </c>
      <c r="B322" s="11">
        <v>0.664412</v>
      </c>
      <c r="E322">
        <f t="shared" si="16"/>
        <v>0.45622213075060514</v>
      </c>
      <c r="G322">
        <f t="shared" si="17"/>
        <v>0.14181578</v>
      </c>
      <c r="H322">
        <f t="shared" si="18"/>
        <v>0.52259622000000006</v>
      </c>
      <c r="J322">
        <f t="shared" si="19"/>
        <v>0.53691261300319493</v>
      </c>
    </row>
    <row r="323" spans="1:10" x14ac:dyDescent="0.25">
      <c r="A323" s="11">
        <v>59.200001</v>
      </c>
      <c r="B323" s="11">
        <v>0.61687800000000004</v>
      </c>
      <c r="E323">
        <f t="shared" si="16"/>
        <v>0.40868813075060517</v>
      </c>
      <c r="G323">
        <f t="shared" si="17"/>
        <v>0.14058156999999999</v>
      </c>
      <c r="H323">
        <f t="shared" si="18"/>
        <v>0.47629643000000005</v>
      </c>
      <c r="J323">
        <f t="shared" si="19"/>
        <v>0.49061282300319492</v>
      </c>
    </row>
    <row r="324" spans="1:10" x14ac:dyDescent="0.25">
      <c r="A324" s="11">
        <v>59.400002000000001</v>
      </c>
      <c r="B324" s="11">
        <v>0.51526700000000003</v>
      </c>
      <c r="E324">
        <f t="shared" si="16"/>
        <v>0.30707713075060517</v>
      </c>
      <c r="G324">
        <f t="shared" si="17"/>
        <v>0.13793818999999999</v>
      </c>
      <c r="H324">
        <f t="shared" si="18"/>
        <v>0.37732881000000007</v>
      </c>
      <c r="J324">
        <f t="shared" si="19"/>
        <v>0.39164520300319494</v>
      </c>
    </row>
    <row r="325" spans="1:10" x14ac:dyDescent="0.25">
      <c r="A325" s="11">
        <v>59.599997999999999</v>
      </c>
      <c r="B325" s="11">
        <v>0.36191800000000002</v>
      </c>
      <c r="E325">
        <f t="shared" ref="E325:E388" si="20">ABS(B325-$D$4)</f>
        <v>0.15372813075060518</v>
      </c>
      <c r="G325">
        <f t="shared" si="17"/>
        <v>0.13563889999999998</v>
      </c>
      <c r="H325">
        <f t="shared" si="18"/>
        <v>0.22627910000000004</v>
      </c>
      <c r="J325">
        <f t="shared" si="19"/>
        <v>0.24059549300319494</v>
      </c>
    </row>
    <row r="326" spans="1:10" x14ac:dyDescent="0.25">
      <c r="A326" s="11">
        <v>59.799999</v>
      </c>
      <c r="B326" s="11">
        <v>0.162463</v>
      </c>
      <c r="E326">
        <f t="shared" si="20"/>
        <v>4.5726869249394841E-2</v>
      </c>
      <c r="G326">
        <f t="shared" si="17"/>
        <v>0.13407893999999998</v>
      </c>
      <c r="H326">
        <f t="shared" si="18"/>
        <v>2.8384060000000016E-2</v>
      </c>
      <c r="J326">
        <f t="shared" si="19"/>
        <v>4.2700453003194909E-2</v>
      </c>
    </row>
    <row r="327" spans="1:10" x14ac:dyDescent="0.25">
      <c r="A327" s="11">
        <v>59.928600000000003</v>
      </c>
      <c r="B327" s="11">
        <v>2.5350000000000001E-2</v>
      </c>
      <c r="E327">
        <f t="shared" si="20"/>
        <v>0.18283986924939483</v>
      </c>
      <c r="G327">
        <f t="shared" si="17"/>
        <v>0.13275586</v>
      </c>
      <c r="H327">
        <f t="shared" si="18"/>
        <v>-0.10740586000000001</v>
      </c>
      <c r="J327">
        <f t="shared" si="19"/>
        <v>9.308946699680512E-2</v>
      </c>
    </row>
    <row r="328" spans="1:10" x14ac:dyDescent="0.25">
      <c r="A328" s="11">
        <v>60</v>
      </c>
      <c r="B328" s="11">
        <v>-5.0778999999999998E-2</v>
      </c>
      <c r="E328">
        <f t="shared" si="20"/>
        <v>0.25896886924939483</v>
      </c>
      <c r="G328">
        <f t="shared" si="17"/>
        <v>0.13141220000000003</v>
      </c>
      <c r="H328">
        <f t="shared" si="18"/>
        <v>-0.18219120000000003</v>
      </c>
      <c r="J328">
        <f t="shared" si="19"/>
        <v>0.16787480699680513</v>
      </c>
    </row>
    <row r="329" spans="1:10" x14ac:dyDescent="0.25">
      <c r="A329" s="11">
        <v>60.200001</v>
      </c>
      <c r="B329" s="11">
        <v>1.575E-3</v>
      </c>
      <c r="E329">
        <f t="shared" si="20"/>
        <v>0.20661486924939484</v>
      </c>
      <c r="G329">
        <f t="shared" si="17"/>
        <v>0.13021315999999999</v>
      </c>
      <c r="H329">
        <f t="shared" si="18"/>
        <v>-0.12863816</v>
      </c>
      <c r="J329">
        <f t="shared" si="19"/>
        <v>0.1143217669968051</v>
      </c>
    </row>
    <row r="330" spans="1:10" x14ac:dyDescent="0.25">
      <c r="A330" s="11">
        <v>60.400002000000001</v>
      </c>
      <c r="B330" s="11">
        <v>0.141954</v>
      </c>
      <c r="E330">
        <f t="shared" si="20"/>
        <v>6.6235869249394841E-2</v>
      </c>
      <c r="G330">
        <f t="shared" si="17"/>
        <v>0.12985586000000002</v>
      </c>
      <c r="H330">
        <f t="shared" si="18"/>
        <v>1.2098139999999979E-2</v>
      </c>
      <c r="J330">
        <f t="shared" si="19"/>
        <v>2.6414533003194872E-2</v>
      </c>
    </row>
    <row r="331" spans="1:10" x14ac:dyDescent="0.25">
      <c r="A331" s="11">
        <v>60.599997999999999</v>
      </c>
      <c r="B331" s="11">
        <v>0.24724599999999999</v>
      </c>
      <c r="E331">
        <f t="shared" si="20"/>
        <v>3.9056130750605156E-2</v>
      </c>
      <c r="G331">
        <f t="shared" si="17"/>
        <v>0.12996067000000003</v>
      </c>
      <c r="H331">
        <f t="shared" si="18"/>
        <v>0.11728532999999997</v>
      </c>
      <c r="J331">
        <f t="shared" si="19"/>
        <v>0.13160172300319486</v>
      </c>
    </row>
    <row r="332" spans="1:10" x14ac:dyDescent="0.25">
      <c r="A332" s="11">
        <v>60.799999</v>
      </c>
      <c r="B332" s="11">
        <v>0.33761099999999999</v>
      </c>
      <c r="E332">
        <f t="shared" si="20"/>
        <v>0.12942113075060516</v>
      </c>
      <c r="G332">
        <f t="shared" si="17"/>
        <v>0.13039897</v>
      </c>
      <c r="H332">
        <f t="shared" si="18"/>
        <v>0.20721202999999999</v>
      </c>
      <c r="J332">
        <f t="shared" si="19"/>
        <v>0.22152842300319489</v>
      </c>
    </row>
    <row r="333" spans="1:10" x14ac:dyDescent="0.25">
      <c r="A333" s="11">
        <v>61</v>
      </c>
      <c r="B333" s="11">
        <v>0.37385600000000002</v>
      </c>
      <c r="E333">
        <f t="shared" si="20"/>
        <v>0.16566613075060518</v>
      </c>
      <c r="G333">
        <f t="shared" si="17"/>
        <v>0.13098846000000003</v>
      </c>
      <c r="H333">
        <f t="shared" si="18"/>
        <v>0.24286753999999999</v>
      </c>
      <c r="J333">
        <f t="shared" si="19"/>
        <v>0.25718393300319486</v>
      </c>
    </row>
    <row r="334" spans="1:10" x14ac:dyDescent="0.25">
      <c r="A334" s="11">
        <v>61.200001</v>
      </c>
      <c r="B334" s="11">
        <v>0.35743799999999998</v>
      </c>
      <c r="E334">
        <f t="shared" si="20"/>
        <v>0.14924813075060514</v>
      </c>
      <c r="G334">
        <f t="shared" si="17"/>
        <v>0.13184001000000001</v>
      </c>
      <c r="H334">
        <f t="shared" si="18"/>
        <v>0.22559798999999997</v>
      </c>
      <c r="J334">
        <f t="shared" si="19"/>
        <v>0.23991438300319487</v>
      </c>
    </row>
    <row r="335" spans="1:10" x14ac:dyDescent="0.25">
      <c r="A335" s="11">
        <v>61.400002000000001</v>
      </c>
      <c r="B335" s="11">
        <v>0.28593200000000002</v>
      </c>
      <c r="E335">
        <f t="shared" si="20"/>
        <v>7.7742130750605182E-2</v>
      </c>
      <c r="G335">
        <f t="shared" si="17"/>
        <v>0.13237620999999999</v>
      </c>
      <c r="H335">
        <f t="shared" si="18"/>
        <v>0.15355579000000003</v>
      </c>
      <c r="J335">
        <f t="shared" si="19"/>
        <v>0.16787218300319492</v>
      </c>
    </row>
    <row r="336" spans="1:10" x14ac:dyDescent="0.25">
      <c r="A336" s="11">
        <v>61.599997999999999</v>
      </c>
      <c r="B336" s="11">
        <v>0.15486</v>
      </c>
      <c r="E336">
        <f t="shared" si="20"/>
        <v>5.332986924939484E-2</v>
      </c>
      <c r="G336">
        <f t="shared" si="17"/>
        <v>0.13305561000000002</v>
      </c>
      <c r="H336">
        <f t="shared" si="18"/>
        <v>2.1804389999999979E-2</v>
      </c>
      <c r="J336">
        <f t="shared" si="19"/>
        <v>3.6120783003194872E-2</v>
      </c>
    </row>
    <row r="337" spans="1:10" x14ac:dyDescent="0.25">
      <c r="A337" s="11">
        <v>61.799999</v>
      </c>
      <c r="B337" s="11">
        <v>-1.4E-2</v>
      </c>
      <c r="E337">
        <f t="shared" si="20"/>
        <v>0.22218986924939485</v>
      </c>
      <c r="G337">
        <f t="shared" si="17"/>
        <v>0.13409752999999999</v>
      </c>
      <c r="H337">
        <f t="shared" si="18"/>
        <v>-0.14809753000000001</v>
      </c>
      <c r="J337">
        <f t="shared" si="19"/>
        <v>0.13378113699680511</v>
      </c>
    </row>
    <row r="338" spans="1:10" x14ac:dyDescent="0.25">
      <c r="A338" s="11">
        <v>62</v>
      </c>
      <c r="B338" s="11">
        <v>-0.22175300000000001</v>
      </c>
      <c r="E338">
        <f t="shared" si="20"/>
        <v>0.42994286924939484</v>
      </c>
      <c r="G338">
        <f t="shared" si="17"/>
        <v>0.13585957000000001</v>
      </c>
      <c r="H338">
        <f t="shared" si="18"/>
        <v>-0.35761257000000002</v>
      </c>
      <c r="J338">
        <f t="shared" si="19"/>
        <v>0.34329617699680515</v>
      </c>
    </row>
    <row r="339" spans="1:10" x14ac:dyDescent="0.25">
      <c r="A339" s="11">
        <v>62.200001</v>
      </c>
      <c r="B339" s="11">
        <v>-0.42762899999999998</v>
      </c>
      <c r="E339">
        <f t="shared" si="20"/>
        <v>0.63581886924939479</v>
      </c>
      <c r="G339">
        <f t="shared" si="17"/>
        <v>0.13814661000000003</v>
      </c>
      <c r="H339">
        <f t="shared" si="18"/>
        <v>-0.56577560999999998</v>
      </c>
      <c r="J339">
        <f t="shared" si="19"/>
        <v>0.55145921699680511</v>
      </c>
    </row>
    <row r="340" spans="1:10" x14ac:dyDescent="0.25">
      <c r="A340" s="11">
        <v>62.325744999999998</v>
      </c>
      <c r="B340" s="11">
        <v>-0.41703299999999999</v>
      </c>
      <c r="E340">
        <f t="shared" si="20"/>
        <v>0.62522286924939485</v>
      </c>
      <c r="G340">
        <f t="shared" si="17"/>
        <v>0.14054366000000001</v>
      </c>
      <c r="H340">
        <f t="shared" si="18"/>
        <v>-0.55757666000000006</v>
      </c>
      <c r="J340">
        <f t="shared" si="19"/>
        <v>0.54326026699680519</v>
      </c>
    </row>
    <row r="341" spans="1:10" x14ac:dyDescent="0.25">
      <c r="A341" s="11">
        <v>62.400002000000001</v>
      </c>
      <c r="B341" s="11">
        <v>-0.41077599999999997</v>
      </c>
      <c r="E341">
        <f t="shared" si="20"/>
        <v>0.61896586924939478</v>
      </c>
      <c r="G341">
        <f t="shared" si="17"/>
        <v>0.14309376000000001</v>
      </c>
      <c r="H341">
        <f t="shared" si="18"/>
        <v>-0.55386975999999999</v>
      </c>
      <c r="J341">
        <f t="shared" si="19"/>
        <v>0.53955336699680512</v>
      </c>
    </row>
    <row r="342" spans="1:10" x14ac:dyDescent="0.25">
      <c r="A342" s="11">
        <v>62.599997999999999</v>
      </c>
      <c r="B342" s="11">
        <v>-0.29174499999999998</v>
      </c>
      <c r="E342">
        <f t="shared" si="20"/>
        <v>0.49993486924939479</v>
      </c>
      <c r="G342">
        <f t="shared" si="17"/>
        <v>0.14639027000000002</v>
      </c>
      <c r="H342">
        <f t="shared" si="18"/>
        <v>-0.43813526999999997</v>
      </c>
      <c r="J342">
        <f t="shared" si="19"/>
        <v>0.42381887699680509</v>
      </c>
    </row>
    <row r="343" spans="1:10" x14ac:dyDescent="0.25">
      <c r="A343" s="11">
        <v>62.799999</v>
      </c>
      <c r="B343" s="11">
        <v>-0.199688</v>
      </c>
      <c r="E343">
        <f t="shared" si="20"/>
        <v>0.40787786924939484</v>
      </c>
      <c r="G343">
        <f t="shared" si="17"/>
        <v>0.15094196999999998</v>
      </c>
      <c r="H343">
        <f t="shared" si="18"/>
        <v>-0.35062996999999996</v>
      </c>
      <c r="J343">
        <f t="shared" si="19"/>
        <v>0.33631357699680509</v>
      </c>
    </row>
    <row r="344" spans="1:10" x14ac:dyDescent="0.25">
      <c r="A344" s="11">
        <v>63</v>
      </c>
      <c r="B344" s="11">
        <v>-0.12848899999999999</v>
      </c>
      <c r="E344">
        <f t="shared" si="20"/>
        <v>0.33667886924939483</v>
      </c>
      <c r="G344">
        <f t="shared" si="17"/>
        <v>0.15586456000000001</v>
      </c>
      <c r="H344">
        <f t="shared" si="18"/>
        <v>-0.28435356000000001</v>
      </c>
      <c r="J344">
        <f t="shared" si="19"/>
        <v>0.27003716699680513</v>
      </c>
    </row>
    <row r="345" spans="1:10" x14ac:dyDescent="0.25">
      <c r="A345" s="11">
        <v>63.200001</v>
      </c>
      <c r="B345" s="11">
        <v>-9.8407999999999995E-2</v>
      </c>
      <c r="E345">
        <f t="shared" si="20"/>
        <v>0.30659786924939481</v>
      </c>
      <c r="G345">
        <f t="shared" si="17"/>
        <v>0.15893541</v>
      </c>
      <c r="H345">
        <f t="shared" si="18"/>
        <v>-0.25734340999999999</v>
      </c>
      <c r="J345">
        <f t="shared" si="19"/>
        <v>0.2430270169968051</v>
      </c>
    </row>
    <row r="346" spans="1:10" x14ac:dyDescent="0.25">
      <c r="A346" s="11">
        <v>63.400002000000001</v>
      </c>
      <c r="B346" s="11">
        <v>-0.12646399999999999</v>
      </c>
      <c r="E346">
        <f t="shared" si="20"/>
        <v>0.33465386924939483</v>
      </c>
      <c r="G346">
        <f t="shared" si="17"/>
        <v>0.16201421999999999</v>
      </c>
      <c r="H346">
        <f t="shared" si="18"/>
        <v>-0.28847822000000001</v>
      </c>
      <c r="J346">
        <f t="shared" si="19"/>
        <v>0.27416182699680514</v>
      </c>
    </row>
    <row r="347" spans="1:10" x14ac:dyDescent="0.25">
      <c r="A347" s="11">
        <v>63.599997999999999</v>
      </c>
      <c r="B347" s="11">
        <v>-0.18410799999999999</v>
      </c>
      <c r="E347">
        <f t="shared" si="20"/>
        <v>0.3922978692493948</v>
      </c>
      <c r="G347">
        <f t="shared" si="17"/>
        <v>0.16562551</v>
      </c>
      <c r="H347">
        <f t="shared" si="18"/>
        <v>-0.34973350999999997</v>
      </c>
      <c r="J347">
        <f t="shared" si="19"/>
        <v>0.3354171169968051</v>
      </c>
    </row>
    <row r="348" spans="1:10" x14ac:dyDescent="0.25">
      <c r="A348" s="11">
        <v>63.799999</v>
      </c>
      <c r="B348" s="11">
        <v>-0.27044099999999999</v>
      </c>
      <c r="E348">
        <f t="shared" si="20"/>
        <v>0.4786308692493948</v>
      </c>
      <c r="G348">
        <f t="shared" si="17"/>
        <v>0.16984649999999998</v>
      </c>
      <c r="H348">
        <f t="shared" si="18"/>
        <v>-0.44028749999999994</v>
      </c>
      <c r="J348">
        <f t="shared" si="19"/>
        <v>0.42597110699680507</v>
      </c>
    </row>
    <row r="349" spans="1:10" x14ac:dyDescent="0.25">
      <c r="A349" s="11">
        <v>64</v>
      </c>
      <c r="B349" s="11">
        <v>-0.31790299999999999</v>
      </c>
      <c r="E349">
        <f t="shared" si="20"/>
        <v>0.5260928692493948</v>
      </c>
      <c r="G349">
        <f t="shared" si="17"/>
        <v>0.17448071999999995</v>
      </c>
      <c r="H349">
        <f t="shared" si="18"/>
        <v>-0.49238371999999997</v>
      </c>
      <c r="J349">
        <f t="shared" si="19"/>
        <v>0.4780673269968051</v>
      </c>
    </row>
    <row r="350" spans="1:10" x14ac:dyDescent="0.25">
      <c r="A350" s="11">
        <v>64.199996999999996</v>
      </c>
      <c r="B350" s="11">
        <v>-0.18124000000000001</v>
      </c>
      <c r="E350">
        <f t="shared" si="20"/>
        <v>0.38942986924939482</v>
      </c>
      <c r="G350">
        <f t="shared" si="17"/>
        <v>0.17932368999999995</v>
      </c>
      <c r="H350">
        <f t="shared" si="18"/>
        <v>-0.36056368999999999</v>
      </c>
      <c r="J350">
        <f t="shared" si="19"/>
        <v>0.34624729699680512</v>
      </c>
    </row>
    <row r="351" spans="1:10" x14ac:dyDescent="0.25">
      <c r="A351" s="11">
        <v>64.400002000000001</v>
      </c>
      <c r="B351" s="11">
        <v>1.9383999999999998E-2</v>
      </c>
      <c r="E351">
        <f t="shared" si="20"/>
        <v>0.18880586924939485</v>
      </c>
      <c r="G351">
        <f t="shared" si="17"/>
        <v>0.18435980999999999</v>
      </c>
      <c r="H351">
        <f t="shared" si="18"/>
        <v>-0.16497581</v>
      </c>
      <c r="J351">
        <f t="shared" si="19"/>
        <v>0.1506594169968051</v>
      </c>
    </row>
    <row r="352" spans="1:10" x14ac:dyDescent="0.25">
      <c r="A352" s="11">
        <v>64.599997999999999</v>
      </c>
      <c r="B352" s="11">
        <v>0.18545800000000001</v>
      </c>
      <c r="E352">
        <f t="shared" si="20"/>
        <v>2.2731869249394826E-2</v>
      </c>
      <c r="G352">
        <f t="shared" si="17"/>
        <v>0.18903898999999999</v>
      </c>
      <c r="H352">
        <f t="shared" si="18"/>
        <v>-3.5809899999999784E-3</v>
      </c>
      <c r="J352">
        <f t="shared" si="19"/>
        <v>1.0735403003194914E-2</v>
      </c>
    </row>
    <row r="353" spans="1:10" x14ac:dyDescent="0.25">
      <c r="A353" s="11">
        <v>64.722885000000005</v>
      </c>
      <c r="B353" s="11">
        <v>0.25456699999999999</v>
      </c>
      <c r="E353">
        <f t="shared" si="20"/>
        <v>4.637713075060515E-2</v>
      </c>
      <c r="G353">
        <f t="shared" si="17"/>
        <v>0.19418027999999998</v>
      </c>
      <c r="H353">
        <f t="shared" si="18"/>
        <v>6.0386720000000005E-2</v>
      </c>
      <c r="J353">
        <f t="shared" si="19"/>
        <v>7.4703113003194904E-2</v>
      </c>
    </row>
    <row r="354" spans="1:10" x14ac:dyDescent="0.25">
      <c r="A354" s="11">
        <v>64.800003000000004</v>
      </c>
      <c r="B354" s="11">
        <v>0.29793399999999998</v>
      </c>
      <c r="E354">
        <f t="shared" si="20"/>
        <v>8.9744130750605139E-2</v>
      </c>
      <c r="G354">
        <f t="shared" si="17"/>
        <v>0.19979764</v>
      </c>
      <c r="H354">
        <f t="shared" si="18"/>
        <v>9.8136359999999978E-2</v>
      </c>
      <c r="J354">
        <f t="shared" si="19"/>
        <v>0.11245275300319488</v>
      </c>
    </row>
    <row r="355" spans="1:10" x14ac:dyDescent="0.25">
      <c r="A355" s="11">
        <v>65</v>
      </c>
      <c r="B355" s="11">
        <v>0.358792</v>
      </c>
      <c r="E355">
        <f t="shared" si="20"/>
        <v>0.15060213075060516</v>
      </c>
      <c r="G355">
        <f t="shared" si="17"/>
        <v>0.20668623</v>
      </c>
      <c r="H355">
        <f t="shared" si="18"/>
        <v>0.15210577</v>
      </c>
      <c r="J355">
        <f t="shared" si="19"/>
        <v>0.1664221630031949</v>
      </c>
    </row>
    <row r="356" spans="1:10" x14ac:dyDescent="0.25">
      <c r="A356" s="11">
        <v>65.199996999999996</v>
      </c>
      <c r="B356" s="11">
        <v>0.38197500000000001</v>
      </c>
      <c r="E356">
        <f t="shared" si="20"/>
        <v>0.17378513075060517</v>
      </c>
      <c r="G356">
        <f t="shared" si="17"/>
        <v>0.21414803999999996</v>
      </c>
      <c r="H356">
        <f t="shared" si="18"/>
        <v>0.16782696000000005</v>
      </c>
      <c r="J356">
        <f t="shared" si="19"/>
        <v>0.18214335300319495</v>
      </c>
    </row>
    <row r="357" spans="1:10" x14ac:dyDescent="0.25">
      <c r="A357" s="11">
        <v>65.400002000000001</v>
      </c>
      <c r="B357" s="11">
        <v>0.360738</v>
      </c>
      <c r="E357">
        <f t="shared" si="20"/>
        <v>0.15254813075060517</v>
      </c>
      <c r="G357">
        <f t="shared" si="17"/>
        <v>0.21917796000000003</v>
      </c>
      <c r="H357">
        <f t="shared" si="18"/>
        <v>0.14156003999999997</v>
      </c>
      <c r="J357">
        <f t="shared" si="19"/>
        <v>0.15587643300319487</v>
      </c>
    </row>
    <row r="358" spans="1:10" x14ac:dyDescent="0.25">
      <c r="A358" s="11">
        <v>65.599997999999999</v>
      </c>
      <c r="B358" s="11">
        <v>0.30213600000000002</v>
      </c>
      <c r="E358">
        <f t="shared" si="20"/>
        <v>9.3946130750605178E-2</v>
      </c>
      <c r="G358">
        <f t="shared" si="17"/>
        <v>0.22278767999999996</v>
      </c>
      <c r="H358">
        <f t="shared" si="18"/>
        <v>7.9348320000000055E-2</v>
      </c>
      <c r="J358">
        <f t="shared" si="19"/>
        <v>9.3664713003194955E-2</v>
      </c>
    </row>
    <row r="359" spans="1:10" x14ac:dyDescent="0.25">
      <c r="A359" s="11">
        <v>65.800003000000004</v>
      </c>
      <c r="B359" s="11">
        <v>0.20474000000000001</v>
      </c>
      <c r="E359">
        <f t="shared" si="20"/>
        <v>3.4498692493948324E-3</v>
      </c>
      <c r="G359">
        <f t="shared" si="17"/>
        <v>0.22643464000000002</v>
      </c>
      <c r="H359">
        <f t="shared" si="18"/>
        <v>-2.1694640000000015E-2</v>
      </c>
      <c r="J359">
        <f t="shared" si="19"/>
        <v>7.3782469968051226E-3</v>
      </c>
    </row>
    <row r="360" spans="1:10" x14ac:dyDescent="0.25">
      <c r="A360" s="11">
        <v>66</v>
      </c>
      <c r="B360" s="11">
        <v>5.9286999999999999E-2</v>
      </c>
      <c r="E360">
        <f t="shared" si="20"/>
        <v>0.14890286924939483</v>
      </c>
      <c r="G360">
        <f t="shared" si="17"/>
        <v>0.23070797000000001</v>
      </c>
      <c r="H360">
        <f t="shared" si="18"/>
        <v>-0.17142097000000001</v>
      </c>
      <c r="J360">
        <f t="shared" si="19"/>
        <v>0.15710457699680511</v>
      </c>
    </row>
    <row r="361" spans="1:10" x14ac:dyDescent="0.25">
      <c r="A361" s="11">
        <v>66.199996999999996</v>
      </c>
      <c r="B361" s="11">
        <v>-3.603E-2</v>
      </c>
      <c r="E361">
        <f t="shared" si="20"/>
        <v>0.24421986924939484</v>
      </c>
      <c r="G361">
        <f t="shared" si="17"/>
        <v>0.23575449999999998</v>
      </c>
      <c r="H361">
        <f t="shared" si="18"/>
        <v>-0.27178449999999998</v>
      </c>
      <c r="J361">
        <f t="shared" si="19"/>
        <v>0.25746810699680511</v>
      </c>
    </row>
    <row r="362" spans="1:10" x14ac:dyDescent="0.25">
      <c r="A362" s="11">
        <v>66.400002000000001</v>
      </c>
      <c r="B362" s="11">
        <v>0.13465099999999999</v>
      </c>
      <c r="E362">
        <f t="shared" si="20"/>
        <v>7.3538869249394845E-2</v>
      </c>
      <c r="G362">
        <f t="shared" si="17"/>
        <v>0.24159283999999995</v>
      </c>
      <c r="H362">
        <f t="shared" si="18"/>
        <v>-0.10694183999999995</v>
      </c>
      <c r="J362">
        <f t="shared" si="19"/>
        <v>9.2625446996805055E-2</v>
      </c>
    </row>
    <row r="363" spans="1:10" x14ac:dyDescent="0.25">
      <c r="A363" s="11">
        <v>66.599997999999999</v>
      </c>
      <c r="B363" s="11">
        <v>0.307118</v>
      </c>
      <c r="E363">
        <f t="shared" si="20"/>
        <v>9.8928130750605164E-2</v>
      </c>
      <c r="G363">
        <f t="shared" si="17"/>
        <v>0.24808649000000002</v>
      </c>
      <c r="H363">
        <f t="shared" si="18"/>
        <v>5.9031509999999981E-2</v>
      </c>
      <c r="J363">
        <f t="shared" si="19"/>
        <v>7.3347903003194881E-2</v>
      </c>
    </row>
    <row r="364" spans="1:10" x14ac:dyDescent="0.25">
      <c r="A364" s="11">
        <v>66.800003000000004</v>
      </c>
      <c r="B364" s="11">
        <v>0.47018900000000002</v>
      </c>
      <c r="E364">
        <f t="shared" si="20"/>
        <v>0.26199913075060521</v>
      </c>
      <c r="G364">
        <f t="shared" si="17"/>
        <v>0.25437959999999998</v>
      </c>
      <c r="H364">
        <f t="shared" si="18"/>
        <v>0.21580940000000004</v>
      </c>
      <c r="J364">
        <f t="shared" si="19"/>
        <v>0.23012579300319494</v>
      </c>
    </row>
    <row r="365" spans="1:10" x14ac:dyDescent="0.25">
      <c r="A365" s="11">
        <v>67</v>
      </c>
      <c r="B365" s="11">
        <v>0.59572999999999998</v>
      </c>
      <c r="E365">
        <f t="shared" si="20"/>
        <v>0.38754013075060512</v>
      </c>
      <c r="G365">
        <f t="shared" si="17"/>
        <v>0.25991715999999998</v>
      </c>
      <c r="H365">
        <f t="shared" si="18"/>
        <v>0.33581284</v>
      </c>
      <c r="J365">
        <f t="shared" si="19"/>
        <v>0.35012923300319487</v>
      </c>
    </row>
    <row r="366" spans="1:10" x14ac:dyDescent="0.25">
      <c r="A366" s="11">
        <v>67.120033000000006</v>
      </c>
      <c r="B366" s="11">
        <v>0.60705399999999998</v>
      </c>
      <c r="E366">
        <f t="shared" si="20"/>
        <v>0.39886413075060512</v>
      </c>
    </row>
    <row r="367" spans="1:10" x14ac:dyDescent="0.25">
      <c r="A367" s="11">
        <v>67.199996999999996</v>
      </c>
      <c r="B367" s="11">
        <v>0.61459799999999998</v>
      </c>
      <c r="E367">
        <f t="shared" si="20"/>
        <v>0.40640813075060511</v>
      </c>
    </row>
    <row r="368" spans="1:10" x14ac:dyDescent="0.25">
      <c r="A368" s="11">
        <v>67.400002000000001</v>
      </c>
      <c r="B368" s="11">
        <v>0.59795799999999999</v>
      </c>
      <c r="E368">
        <f t="shared" si="20"/>
        <v>0.38976813075060512</v>
      </c>
    </row>
    <row r="369" spans="1:5" x14ac:dyDescent="0.25">
      <c r="A369" s="11">
        <v>67.599997999999999</v>
      </c>
      <c r="B369" s="11">
        <v>0.54299900000000001</v>
      </c>
      <c r="E369">
        <f t="shared" si="20"/>
        <v>0.33480913075060514</v>
      </c>
    </row>
    <row r="370" spans="1:5" x14ac:dyDescent="0.25">
      <c r="A370" s="11">
        <v>67.800003000000004</v>
      </c>
      <c r="B370" s="11">
        <v>0.45147799999999999</v>
      </c>
      <c r="E370">
        <f t="shared" si="20"/>
        <v>0.24328813075060515</v>
      </c>
    </row>
    <row r="371" spans="1:5" x14ac:dyDescent="0.25">
      <c r="A371" s="11">
        <v>68</v>
      </c>
      <c r="B371" s="11">
        <v>0.332179</v>
      </c>
      <c r="E371">
        <f t="shared" si="20"/>
        <v>0.12398913075060516</v>
      </c>
    </row>
    <row r="372" spans="1:5" x14ac:dyDescent="0.25">
      <c r="A372" s="11">
        <v>68.199996999999996</v>
      </c>
      <c r="B372" s="11">
        <v>0.216082</v>
      </c>
      <c r="E372">
        <f t="shared" si="20"/>
        <v>7.8921307506051586E-3</v>
      </c>
    </row>
    <row r="373" spans="1:5" x14ac:dyDescent="0.25">
      <c r="A373" s="11">
        <v>68.400002000000001</v>
      </c>
      <c r="B373" s="11">
        <v>0.166154</v>
      </c>
      <c r="E373">
        <f t="shared" si="20"/>
        <v>4.2035869249394842E-2</v>
      </c>
    </row>
    <row r="374" spans="1:5" x14ac:dyDescent="0.25">
      <c r="A374" s="11">
        <v>68.599997999999999</v>
      </c>
      <c r="B374" s="11">
        <v>0.19581499999999999</v>
      </c>
      <c r="E374">
        <f t="shared" si="20"/>
        <v>1.2374869249394849E-2</v>
      </c>
    </row>
    <row r="375" spans="1:5" x14ac:dyDescent="0.25">
      <c r="A375" s="11">
        <v>68.800003000000004</v>
      </c>
      <c r="B375" s="11">
        <v>0.30372399999999999</v>
      </c>
      <c r="E375">
        <f t="shared" si="20"/>
        <v>9.5534130750605156E-2</v>
      </c>
    </row>
    <row r="376" spans="1:5" x14ac:dyDescent="0.25">
      <c r="A376" s="11">
        <v>69</v>
      </c>
      <c r="B376" s="11">
        <v>0.40913899999999997</v>
      </c>
      <c r="E376">
        <f t="shared" si="20"/>
        <v>0.20094913075060514</v>
      </c>
    </row>
    <row r="377" spans="1:5" x14ac:dyDescent="0.25">
      <c r="A377" s="11">
        <v>69.199996999999996</v>
      </c>
      <c r="B377" s="11">
        <v>0.45846700000000001</v>
      </c>
      <c r="E377">
        <f t="shared" si="20"/>
        <v>0.2502771307506052</v>
      </c>
    </row>
    <row r="378" spans="1:5" x14ac:dyDescent="0.25">
      <c r="A378" s="11">
        <v>69.400002000000001</v>
      </c>
      <c r="B378" s="11">
        <v>0.46216400000000002</v>
      </c>
      <c r="E378">
        <f t="shared" si="20"/>
        <v>0.25397413075060515</v>
      </c>
    </row>
    <row r="379" spans="1:5" x14ac:dyDescent="0.25">
      <c r="A379" s="11">
        <v>69.517173999999997</v>
      </c>
      <c r="B379" s="11">
        <v>0.433695</v>
      </c>
      <c r="E379">
        <f t="shared" si="20"/>
        <v>0.22550513075060516</v>
      </c>
    </row>
    <row r="380" spans="1:5" x14ac:dyDescent="0.25">
      <c r="A380" s="11">
        <v>69.599997999999999</v>
      </c>
      <c r="B380" s="11">
        <v>0.413572</v>
      </c>
      <c r="E380">
        <f t="shared" si="20"/>
        <v>0.20538213075060516</v>
      </c>
    </row>
    <row r="381" spans="1:5" x14ac:dyDescent="0.25">
      <c r="A381" s="11">
        <v>69.800003000000004</v>
      </c>
      <c r="B381" s="11">
        <v>0.32186300000000001</v>
      </c>
      <c r="E381">
        <f t="shared" si="20"/>
        <v>0.11367313075060517</v>
      </c>
    </row>
    <row r="382" spans="1:5" x14ac:dyDescent="0.25">
      <c r="A382" s="11">
        <v>70</v>
      </c>
      <c r="B382" s="11">
        <v>0.18986900000000001</v>
      </c>
      <c r="E382">
        <f t="shared" si="20"/>
        <v>1.8320869249394828E-2</v>
      </c>
    </row>
    <row r="383" spans="1:5" x14ac:dyDescent="0.25">
      <c r="A383" s="11">
        <v>70.199996999999996</v>
      </c>
      <c r="B383" s="11">
        <v>2.0804E-2</v>
      </c>
      <c r="E383">
        <f t="shared" si="20"/>
        <v>0.18738586924939485</v>
      </c>
    </row>
    <row r="384" spans="1:5" x14ac:dyDescent="0.25">
      <c r="A384" s="11">
        <v>70.400002000000001</v>
      </c>
      <c r="B384" s="11">
        <v>-8.3963999999999997E-2</v>
      </c>
      <c r="E384">
        <f t="shared" si="20"/>
        <v>0.29215386924939485</v>
      </c>
    </row>
    <row r="385" spans="1:5" x14ac:dyDescent="0.25">
      <c r="A385" s="11">
        <v>70.599997999999999</v>
      </c>
      <c r="B385" s="11">
        <v>5.4219999999999997E-3</v>
      </c>
      <c r="E385">
        <f t="shared" si="20"/>
        <v>0.20276786924939483</v>
      </c>
    </row>
    <row r="386" spans="1:5" x14ac:dyDescent="0.25">
      <c r="A386" s="11">
        <v>70.800003000000004</v>
      </c>
      <c r="B386" s="11">
        <v>0.10599699999999999</v>
      </c>
      <c r="E386">
        <f t="shared" si="20"/>
        <v>0.10219286924939484</v>
      </c>
    </row>
    <row r="387" spans="1:5" x14ac:dyDescent="0.25">
      <c r="A387" s="11">
        <v>71</v>
      </c>
      <c r="B387" s="11">
        <v>0.20714399999999999</v>
      </c>
      <c r="E387">
        <f t="shared" si="20"/>
        <v>1.0458692493948429E-3</v>
      </c>
    </row>
    <row r="388" spans="1:5" x14ac:dyDescent="0.25">
      <c r="A388" s="11">
        <v>71.199996999999996</v>
      </c>
      <c r="B388" s="11">
        <v>0.29791699999999999</v>
      </c>
      <c r="E388">
        <f t="shared" si="20"/>
        <v>8.972713075060515E-2</v>
      </c>
    </row>
    <row r="389" spans="1:5" x14ac:dyDescent="0.25">
      <c r="A389" s="11">
        <v>71.400002000000001</v>
      </c>
      <c r="B389" s="11">
        <v>0.35901100000000002</v>
      </c>
      <c r="E389">
        <f t="shared" ref="E389:E416" si="21">ABS(B389-$D$4)</f>
        <v>0.15082113075060519</v>
      </c>
    </row>
    <row r="390" spans="1:5" x14ac:dyDescent="0.25">
      <c r="A390" s="11">
        <v>71.599997999999999</v>
      </c>
      <c r="B390" s="11">
        <v>0.339424</v>
      </c>
      <c r="E390">
        <f t="shared" si="21"/>
        <v>0.13123413075060517</v>
      </c>
    </row>
    <row r="391" spans="1:5" x14ac:dyDescent="0.25">
      <c r="A391" s="11">
        <v>71.800003000000004</v>
      </c>
      <c r="B391" s="11">
        <v>0.26574700000000001</v>
      </c>
      <c r="E391">
        <f t="shared" si="21"/>
        <v>5.7557130750605173E-2</v>
      </c>
    </row>
    <row r="392" spans="1:5" x14ac:dyDescent="0.25">
      <c r="A392" s="11">
        <v>71.914321999999999</v>
      </c>
      <c r="B392" s="11">
        <v>0.215008</v>
      </c>
      <c r="E392">
        <f t="shared" si="21"/>
        <v>6.8181307506051669E-3</v>
      </c>
    </row>
    <row r="393" spans="1:5" x14ac:dyDescent="0.25">
      <c r="A393" s="11">
        <v>72</v>
      </c>
      <c r="B393" s="11">
        <v>0.176979</v>
      </c>
      <c r="E393">
        <f t="shared" si="21"/>
        <v>3.121086924939484E-2</v>
      </c>
    </row>
    <row r="394" spans="1:5" x14ac:dyDescent="0.25">
      <c r="A394" s="11">
        <v>72.199996999999996</v>
      </c>
      <c r="B394" s="11">
        <v>8.5958999999999994E-2</v>
      </c>
      <c r="E394">
        <f t="shared" si="21"/>
        <v>0.12223086924939484</v>
      </c>
    </row>
    <row r="395" spans="1:5" x14ac:dyDescent="0.25">
      <c r="A395" s="11">
        <v>72.400002000000001</v>
      </c>
      <c r="B395" s="11">
        <v>9.3579999999999997E-2</v>
      </c>
      <c r="E395">
        <f t="shared" si="21"/>
        <v>0.11460986924939484</v>
      </c>
    </row>
    <row r="396" spans="1:5" x14ac:dyDescent="0.25">
      <c r="A396" s="11">
        <v>72.599997999999999</v>
      </c>
      <c r="B396" s="11">
        <v>0.27549000000000001</v>
      </c>
      <c r="E396">
        <f t="shared" si="21"/>
        <v>6.7300130750605175E-2</v>
      </c>
    </row>
    <row r="397" spans="1:5" x14ac:dyDescent="0.25">
      <c r="A397" s="11">
        <v>72.800003000000004</v>
      </c>
      <c r="B397" s="11">
        <v>0.46724399999999999</v>
      </c>
      <c r="E397">
        <f t="shared" si="21"/>
        <v>0.25905413075060513</v>
      </c>
    </row>
    <row r="398" spans="1:5" x14ac:dyDescent="0.25">
      <c r="A398" s="11">
        <v>73</v>
      </c>
      <c r="B398" s="11">
        <v>0.62754299999999996</v>
      </c>
      <c r="E398">
        <f t="shared" si="21"/>
        <v>0.4193531307506051</v>
      </c>
    </row>
    <row r="399" spans="1:5" x14ac:dyDescent="0.25">
      <c r="A399" s="11">
        <v>73.199996999999996</v>
      </c>
      <c r="B399" s="11">
        <v>0.72683600000000004</v>
      </c>
      <c r="E399">
        <f t="shared" si="21"/>
        <v>0.51864613075060517</v>
      </c>
    </row>
    <row r="400" spans="1:5" x14ac:dyDescent="0.25">
      <c r="A400" s="11">
        <v>73.400002000000001</v>
      </c>
      <c r="B400" s="11">
        <v>0.76202599999999998</v>
      </c>
      <c r="E400">
        <f t="shared" si="21"/>
        <v>0.55383613075060512</v>
      </c>
    </row>
    <row r="401" spans="1:5" x14ac:dyDescent="0.25">
      <c r="A401" s="11">
        <v>73.599997999999999</v>
      </c>
      <c r="B401" s="11">
        <v>0.75892099999999996</v>
      </c>
      <c r="E401">
        <f t="shared" si="21"/>
        <v>0.55073113075060509</v>
      </c>
    </row>
    <row r="402" spans="1:5" x14ac:dyDescent="0.25">
      <c r="A402" s="11">
        <v>73.800003000000004</v>
      </c>
      <c r="B402" s="11">
        <v>0.71226100000000003</v>
      </c>
      <c r="E402">
        <f t="shared" si="21"/>
        <v>0.50407113075060517</v>
      </c>
    </row>
    <row r="403" spans="1:5" x14ac:dyDescent="0.25">
      <c r="A403" s="11">
        <v>74</v>
      </c>
      <c r="B403" s="11">
        <v>0.62235700000000005</v>
      </c>
      <c r="E403">
        <f t="shared" si="21"/>
        <v>0.41416713075060518</v>
      </c>
    </row>
    <row r="404" spans="1:5" x14ac:dyDescent="0.25">
      <c r="A404" s="11">
        <v>74.199996999999996</v>
      </c>
      <c r="B404" s="11">
        <v>0.49892799999999998</v>
      </c>
      <c r="E404">
        <f t="shared" si="21"/>
        <v>0.29073813075060517</v>
      </c>
    </row>
    <row r="405" spans="1:5" x14ac:dyDescent="0.25">
      <c r="A405" s="11">
        <v>74.311462000000006</v>
      </c>
      <c r="B405" s="11">
        <v>0.42559399999999997</v>
      </c>
      <c r="E405">
        <f t="shared" si="21"/>
        <v>0.21740413075060513</v>
      </c>
    </row>
    <row r="406" spans="1:5" x14ac:dyDescent="0.25">
      <c r="A406" s="11">
        <v>74.400002000000001</v>
      </c>
      <c r="B406" s="11">
        <v>0.36734299999999998</v>
      </c>
      <c r="E406">
        <f t="shared" si="21"/>
        <v>0.15915313075060514</v>
      </c>
    </row>
    <row r="407" spans="1:5" x14ac:dyDescent="0.25">
      <c r="A407" s="11">
        <v>74.599997999999999</v>
      </c>
      <c r="B407" s="11">
        <v>0.29051399999999999</v>
      </c>
      <c r="E407">
        <f t="shared" si="21"/>
        <v>8.2324130750605157E-2</v>
      </c>
    </row>
    <row r="408" spans="1:5" x14ac:dyDescent="0.25">
      <c r="A408" s="11">
        <v>74.800003000000004</v>
      </c>
      <c r="B408" s="11">
        <v>0.28926400000000002</v>
      </c>
      <c r="E408">
        <f t="shared" si="21"/>
        <v>8.1074130750605183E-2</v>
      </c>
    </row>
    <row r="409" spans="1:5" x14ac:dyDescent="0.25">
      <c r="A409" s="11">
        <v>75</v>
      </c>
      <c r="B409" s="11">
        <v>0.39044600000000002</v>
      </c>
      <c r="E409">
        <f t="shared" si="21"/>
        <v>0.18225613075060518</v>
      </c>
    </row>
    <row r="410" spans="1:5" x14ac:dyDescent="0.25">
      <c r="A410" s="11">
        <v>75.199996999999996</v>
      </c>
      <c r="B410" s="11">
        <v>0.49711699999999998</v>
      </c>
      <c r="E410">
        <f t="shared" si="21"/>
        <v>0.28892713075060517</v>
      </c>
    </row>
    <row r="411" spans="1:5" x14ac:dyDescent="0.25">
      <c r="A411" s="11">
        <v>75.400002000000001</v>
      </c>
      <c r="B411" s="11">
        <v>0.57442899999999997</v>
      </c>
      <c r="E411">
        <f t="shared" si="21"/>
        <v>0.3662391307506051</v>
      </c>
    </row>
    <row r="412" spans="1:5" x14ac:dyDescent="0.25">
      <c r="A412" s="11">
        <v>75.599997999999999</v>
      </c>
      <c r="B412" s="11">
        <v>0.607097</v>
      </c>
      <c r="E412">
        <f t="shared" si="21"/>
        <v>0.39890713075060513</v>
      </c>
    </row>
    <row r="413" spans="1:5" x14ac:dyDescent="0.25">
      <c r="A413" s="11">
        <v>75.800003000000004</v>
      </c>
      <c r="B413" s="11">
        <v>0.58406400000000003</v>
      </c>
      <c r="E413">
        <f t="shared" si="21"/>
        <v>0.37587413075060516</v>
      </c>
    </row>
    <row r="414" spans="1:5" x14ac:dyDescent="0.25">
      <c r="A414" s="11">
        <v>76</v>
      </c>
      <c r="B414" s="11">
        <v>0.51130100000000001</v>
      </c>
      <c r="E414">
        <f t="shared" si="21"/>
        <v>0.30311113075060514</v>
      </c>
    </row>
    <row r="415" spans="1:5" x14ac:dyDescent="0.25">
      <c r="A415" s="11">
        <v>76.199996999999996</v>
      </c>
      <c r="B415" s="11">
        <v>0.40826099999999999</v>
      </c>
      <c r="E415">
        <f t="shared" si="21"/>
        <v>0.20007113075060515</v>
      </c>
    </row>
    <row r="416" spans="1:5" x14ac:dyDescent="0.25">
      <c r="A416" s="11">
        <v>76.400002000000001</v>
      </c>
      <c r="B416" s="11">
        <v>0.28508899999999998</v>
      </c>
      <c r="E416">
        <f t="shared" si="21"/>
        <v>7.6899130750605144E-2</v>
      </c>
    </row>
    <row r="417" spans="1:2" x14ac:dyDescent="0.25">
      <c r="A417" s="11">
        <v>76.599997999999999</v>
      </c>
      <c r="B417" s="11" t="s">
        <v>15</v>
      </c>
    </row>
    <row r="418" spans="1:2" x14ac:dyDescent="0.25">
      <c r="A418" s="11">
        <v>76.708602999999997</v>
      </c>
      <c r="B418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A9888-A936-4A6B-95D6-E2292DB0485F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16</v>
      </c>
      <c r="F1" t="s">
        <v>17</v>
      </c>
    </row>
    <row r="2" spans="1:6" x14ac:dyDescent="0.25">
      <c r="A2" s="11" t="s">
        <v>14</v>
      </c>
      <c r="B2" s="11" t="s">
        <v>21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1.0716190000000001</v>
      </c>
      <c r="D4">
        <f>AVERAGE(B4:B428)</f>
        <v>0.69399856204379518</v>
      </c>
      <c r="E4">
        <f>ABS(B4-$D$4)</f>
        <v>0.37762043795620492</v>
      </c>
      <c r="F4">
        <f>1/(COUNT(B:B))*SUM(E:E)</f>
        <v>0.52044342138632826</v>
      </c>
    </row>
    <row r="5" spans="1:6" x14ac:dyDescent="0.25">
      <c r="A5" s="11">
        <v>0.4</v>
      </c>
      <c r="B5" s="11">
        <v>1.0685910000000001</v>
      </c>
      <c r="E5">
        <f t="shared" ref="E5:E68" si="0">ABS(B5-$D$4)</f>
        <v>0.37459243795620489</v>
      </c>
    </row>
    <row r="6" spans="1:6" x14ac:dyDescent="0.25">
      <c r="A6" s="11">
        <v>0.6</v>
      </c>
      <c r="B6" s="11">
        <v>1.0148299999999999</v>
      </c>
      <c r="E6">
        <f t="shared" si="0"/>
        <v>0.32083143795620472</v>
      </c>
    </row>
    <row r="7" spans="1:6" x14ac:dyDescent="0.25">
      <c r="A7" s="11">
        <v>0.8</v>
      </c>
      <c r="B7" s="11">
        <v>0.86637699999999995</v>
      </c>
      <c r="E7">
        <f t="shared" si="0"/>
        <v>0.17237843795620478</v>
      </c>
    </row>
    <row r="8" spans="1:6" x14ac:dyDescent="0.25">
      <c r="A8" s="11">
        <v>1</v>
      </c>
      <c r="B8" s="11">
        <v>0.70652899999999996</v>
      </c>
      <c r="E8">
        <f t="shared" si="0"/>
        <v>1.2530437956204787E-2</v>
      </c>
    </row>
    <row r="9" spans="1:6" x14ac:dyDescent="0.25">
      <c r="A9" s="11">
        <v>1.2</v>
      </c>
      <c r="B9" s="11">
        <v>0.54407000000000005</v>
      </c>
      <c r="E9">
        <f t="shared" si="0"/>
        <v>0.14992856204379512</v>
      </c>
    </row>
    <row r="10" spans="1:6" x14ac:dyDescent="0.25">
      <c r="A10" s="11">
        <v>1.4</v>
      </c>
      <c r="B10" s="11">
        <v>0.53434999999999999</v>
      </c>
      <c r="E10">
        <f t="shared" si="0"/>
        <v>0.15964856204379518</v>
      </c>
    </row>
    <row r="11" spans="1:6" x14ac:dyDescent="0.25">
      <c r="A11" s="11">
        <v>1.6</v>
      </c>
      <c r="B11" s="11">
        <v>0.60123000000000004</v>
      </c>
      <c r="E11">
        <f t="shared" si="0"/>
        <v>9.2768562043795133E-2</v>
      </c>
    </row>
    <row r="12" spans="1:6" x14ac:dyDescent="0.25">
      <c r="A12" s="11">
        <v>1.8</v>
      </c>
      <c r="B12" s="11">
        <v>0.73994700000000002</v>
      </c>
      <c r="E12">
        <f t="shared" si="0"/>
        <v>4.5948437956204846E-2</v>
      </c>
    </row>
    <row r="13" spans="1:6" x14ac:dyDescent="0.25">
      <c r="A13" s="11">
        <v>2</v>
      </c>
      <c r="B13" s="11">
        <v>0.877807</v>
      </c>
      <c r="E13">
        <f t="shared" si="0"/>
        <v>0.18380843795620483</v>
      </c>
    </row>
    <row r="14" spans="1:6" x14ac:dyDescent="0.25">
      <c r="A14" s="11">
        <v>2.2000000000000002</v>
      </c>
      <c r="B14" s="11">
        <v>0.98301099999999997</v>
      </c>
      <c r="E14">
        <f t="shared" si="0"/>
        <v>0.28901243795620479</v>
      </c>
    </row>
    <row r="15" spans="1:6" x14ac:dyDescent="0.25">
      <c r="A15" s="11">
        <v>2.3971439999999999</v>
      </c>
      <c r="B15" s="11">
        <v>1.029434</v>
      </c>
      <c r="E15">
        <f t="shared" si="0"/>
        <v>0.33543543795620478</v>
      </c>
    </row>
    <row r="16" spans="1:6" x14ac:dyDescent="0.25">
      <c r="A16" s="11">
        <v>2.4</v>
      </c>
      <c r="B16" s="11">
        <v>1.030106</v>
      </c>
      <c r="E16">
        <f t="shared" si="0"/>
        <v>0.33610743795620479</v>
      </c>
    </row>
    <row r="17" spans="1:5" x14ac:dyDescent="0.25">
      <c r="A17" s="11">
        <v>2.6</v>
      </c>
      <c r="B17" s="11">
        <v>1.0336209999999999</v>
      </c>
      <c r="E17">
        <f t="shared" si="0"/>
        <v>0.33962243795620473</v>
      </c>
    </row>
    <row r="18" spans="1:5" x14ac:dyDescent="0.25">
      <c r="A18" s="11">
        <v>2.8</v>
      </c>
      <c r="B18" s="11">
        <v>1.012114</v>
      </c>
      <c r="E18">
        <f t="shared" si="0"/>
        <v>0.31811543795620478</v>
      </c>
    </row>
    <row r="19" spans="1:5" x14ac:dyDescent="0.25">
      <c r="A19" s="11">
        <v>3</v>
      </c>
      <c r="B19" s="11">
        <v>0.95224600000000004</v>
      </c>
      <c r="E19">
        <f t="shared" si="0"/>
        <v>0.25824743795620486</v>
      </c>
    </row>
    <row r="20" spans="1:5" x14ac:dyDescent="0.25">
      <c r="A20" s="11">
        <v>3.2</v>
      </c>
      <c r="B20" s="11">
        <v>0.85009699999999999</v>
      </c>
      <c r="E20">
        <f t="shared" si="0"/>
        <v>0.15609843795620482</v>
      </c>
    </row>
    <row r="21" spans="1:5" x14ac:dyDescent="0.25">
      <c r="A21" s="11">
        <v>3.4</v>
      </c>
      <c r="B21" s="11">
        <v>0.80394399999999999</v>
      </c>
      <c r="E21">
        <f t="shared" si="0"/>
        <v>0.10994543795620482</v>
      </c>
    </row>
    <row r="22" spans="1:5" x14ac:dyDescent="0.25">
      <c r="A22" s="11">
        <v>3.6</v>
      </c>
      <c r="B22" s="11">
        <v>1.0101830000000001</v>
      </c>
      <c r="E22">
        <f t="shared" si="0"/>
        <v>0.31618443795620488</v>
      </c>
    </row>
    <row r="23" spans="1:5" x14ac:dyDescent="0.25">
      <c r="A23" s="11">
        <v>3.8</v>
      </c>
      <c r="B23" s="11">
        <v>1.3564210000000001</v>
      </c>
      <c r="E23">
        <f t="shared" si="0"/>
        <v>0.66242243795620492</v>
      </c>
    </row>
    <row r="24" spans="1:5" x14ac:dyDescent="0.25">
      <c r="A24" s="11">
        <v>4</v>
      </c>
      <c r="B24" s="11">
        <v>1.587264</v>
      </c>
      <c r="E24">
        <f t="shared" si="0"/>
        <v>0.89326543795620483</v>
      </c>
    </row>
    <row r="25" spans="1:5" x14ac:dyDescent="0.25">
      <c r="A25" s="11">
        <v>4.2</v>
      </c>
      <c r="B25" s="11">
        <v>1.706297</v>
      </c>
      <c r="E25">
        <f t="shared" si="0"/>
        <v>1.0122984379562048</v>
      </c>
    </row>
    <row r="26" spans="1:5" x14ac:dyDescent="0.25">
      <c r="A26" s="11">
        <v>4.4000000000000004</v>
      </c>
      <c r="B26" s="11">
        <v>1.7751030000000001</v>
      </c>
      <c r="E26">
        <f t="shared" si="0"/>
        <v>1.0811044379562049</v>
      </c>
    </row>
    <row r="27" spans="1:5" x14ac:dyDescent="0.25">
      <c r="A27" s="11">
        <v>4.5999999999999996</v>
      </c>
      <c r="B27" s="11">
        <v>1.8154380000000001</v>
      </c>
      <c r="E27">
        <f t="shared" si="0"/>
        <v>1.1214394379562049</v>
      </c>
    </row>
    <row r="28" spans="1:5" x14ac:dyDescent="0.25">
      <c r="A28" s="11">
        <v>4.794289</v>
      </c>
      <c r="B28" s="11">
        <v>1.827682</v>
      </c>
      <c r="E28">
        <f t="shared" si="0"/>
        <v>1.1336834379562049</v>
      </c>
    </row>
    <row r="29" spans="1:5" x14ac:dyDescent="0.25">
      <c r="A29" s="11">
        <v>4.8</v>
      </c>
      <c r="B29" s="11">
        <v>1.8280419999999999</v>
      </c>
      <c r="E29">
        <f t="shared" si="0"/>
        <v>1.1340434379562048</v>
      </c>
    </row>
    <row r="30" spans="1:5" x14ac:dyDescent="0.25">
      <c r="A30" s="11">
        <v>5</v>
      </c>
      <c r="B30" s="11">
        <v>1.8053570000000001</v>
      </c>
      <c r="E30">
        <f t="shared" si="0"/>
        <v>1.1113584379562049</v>
      </c>
    </row>
    <row r="31" spans="1:5" x14ac:dyDescent="0.25">
      <c r="A31" s="11">
        <v>5.2</v>
      </c>
      <c r="B31" s="11">
        <v>1.7404379999999999</v>
      </c>
      <c r="E31">
        <f t="shared" si="0"/>
        <v>1.0464394379562048</v>
      </c>
    </row>
    <row r="32" spans="1:5" x14ac:dyDescent="0.25">
      <c r="A32" s="11">
        <v>5.4</v>
      </c>
      <c r="B32" s="11">
        <v>1.6112519999999999</v>
      </c>
      <c r="E32">
        <f t="shared" si="0"/>
        <v>0.91725343795620473</v>
      </c>
    </row>
    <row r="33" spans="1:5" x14ac:dyDescent="0.25">
      <c r="A33" s="11">
        <v>5.6</v>
      </c>
      <c r="B33" s="11">
        <v>1.4319839999999999</v>
      </c>
      <c r="E33">
        <f t="shared" si="0"/>
        <v>0.73798543795620475</v>
      </c>
    </row>
    <row r="34" spans="1:5" x14ac:dyDescent="0.25">
      <c r="A34" s="11">
        <v>5.8</v>
      </c>
      <c r="B34" s="11">
        <v>1.225584</v>
      </c>
      <c r="E34">
        <f t="shared" si="0"/>
        <v>0.53158543795620483</v>
      </c>
    </row>
    <row r="35" spans="1:5" x14ac:dyDescent="0.25">
      <c r="A35" s="11">
        <v>6</v>
      </c>
      <c r="B35" s="11">
        <v>1.1173439999999999</v>
      </c>
      <c r="E35">
        <f t="shared" si="0"/>
        <v>0.42334543795620472</v>
      </c>
    </row>
    <row r="36" spans="1:5" x14ac:dyDescent="0.25">
      <c r="A36" s="11">
        <v>6.2</v>
      </c>
      <c r="B36" s="11">
        <v>1.1938059999999999</v>
      </c>
      <c r="E36">
        <f t="shared" si="0"/>
        <v>0.49980743795620475</v>
      </c>
    </row>
    <row r="37" spans="1:5" x14ac:dyDescent="0.25">
      <c r="A37" s="11">
        <v>6.4</v>
      </c>
      <c r="B37" s="11">
        <v>1.333296</v>
      </c>
      <c r="E37">
        <f t="shared" si="0"/>
        <v>0.63929743795620486</v>
      </c>
    </row>
    <row r="38" spans="1:5" x14ac:dyDescent="0.25">
      <c r="A38" s="11">
        <v>6.6</v>
      </c>
      <c r="B38" s="11">
        <v>1.4510099999999999</v>
      </c>
      <c r="E38">
        <f t="shared" si="0"/>
        <v>0.75701143795620474</v>
      </c>
    </row>
    <row r="39" spans="1:5" x14ac:dyDescent="0.25">
      <c r="A39" s="11">
        <v>6.8</v>
      </c>
      <c r="B39" s="11">
        <v>1.528284</v>
      </c>
      <c r="E39">
        <f t="shared" si="0"/>
        <v>0.8342854379562048</v>
      </c>
    </row>
    <row r="40" spans="1:5" x14ac:dyDescent="0.25">
      <c r="A40" s="11">
        <v>7</v>
      </c>
      <c r="B40" s="11">
        <v>1.5715410000000001</v>
      </c>
      <c r="E40">
        <f t="shared" si="0"/>
        <v>0.8775424379562049</v>
      </c>
    </row>
    <row r="41" spans="1:5" x14ac:dyDescent="0.25">
      <c r="A41" s="11">
        <v>7.191433</v>
      </c>
      <c r="B41" s="11">
        <v>1.562532</v>
      </c>
      <c r="E41">
        <f t="shared" si="0"/>
        <v>0.86853343795620486</v>
      </c>
    </row>
    <row r="42" spans="1:5" x14ac:dyDescent="0.25">
      <c r="A42" s="11">
        <v>7.2</v>
      </c>
      <c r="B42" s="11">
        <v>1.5621290000000001</v>
      </c>
      <c r="E42">
        <f t="shared" si="0"/>
        <v>0.86813043795620493</v>
      </c>
    </row>
    <row r="43" spans="1:5" x14ac:dyDescent="0.25">
      <c r="A43" s="11">
        <v>7.4</v>
      </c>
      <c r="B43" s="11">
        <v>1.490362</v>
      </c>
      <c r="E43">
        <f t="shared" si="0"/>
        <v>0.79636343795620479</v>
      </c>
    </row>
    <row r="44" spans="1:5" x14ac:dyDescent="0.25">
      <c r="A44" s="11">
        <v>7.6</v>
      </c>
      <c r="B44" s="11">
        <v>1.397092</v>
      </c>
      <c r="E44">
        <f t="shared" si="0"/>
        <v>0.70309343795620483</v>
      </c>
    </row>
    <row r="45" spans="1:5" x14ac:dyDescent="0.25">
      <c r="A45" s="11">
        <v>7.8</v>
      </c>
      <c r="B45" s="11">
        <v>1.2685979999999999</v>
      </c>
      <c r="E45">
        <f t="shared" si="0"/>
        <v>0.57459943795620472</v>
      </c>
    </row>
    <row r="46" spans="1:5" x14ac:dyDescent="0.25">
      <c r="A46" s="11">
        <v>8</v>
      </c>
      <c r="B46" s="11">
        <v>1.1198809999999999</v>
      </c>
      <c r="E46">
        <f t="shared" si="0"/>
        <v>0.42588243795620473</v>
      </c>
    </row>
    <row r="47" spans="1:5" x14ac:dyDescent="0.25">
      <c r="A47" s="11">
        <v>8.1999999999999993</v>
      </c>
      <c r="B47" s="11">
        <v>1.048443</v>
      </c>
      <c r="E47">
        <f t="shared" si="0"/>
        <v>0.35444443795620484</v>
      </c>
    </row>
    <row r="48" spans="1:5" x14ac:dyDescent="0.25">
      <c r="A48" s="11">
        <v>8.4</v>
      </c>
      <c r="B48" s="11">
        <v>1.1864330000000001</v>
      </c>
      <c r="E48">
        <f t="shared" si="0"/>
        <v>0.4924344379562049</v>
      </c>
    </row>
    <row r="49" spans="1:11" x14ac:dyDescent="0.25">
      <c r="A49" s="11">
        <v>8.6</v>
      </c>
      <c r="B49" s="11">
        <v>1.4216009999999999</v>
      </c>
      <c r="E49">
        <f t="shared" si="0"/>
        <v>0.72760243795620472</v>
      </c>
    </row>
    <row r="50" spans="1:11" x14ac:dyDescent="0.25">
      <c r="A50" s="11">
        <v>8.8000000000000007</v>
      </c>
      <c r="B50" s="11">
        <v>1.5866990000000001</v>
      </c>
      <c r="E50">
        <f t="shared" si="0"/>
        <v>0.89270043795620491</v>
      </c>
    </row>
    <row r="51" spans="1:11" x14ac:dyDescent="0.25">
      <c r="A51" s="11">
        <v>9</v>
      </c>
      <c r="B51" s="11">
        <v>1.690229</v>
      </c>
      <c r="E51">
        <f t="shared" si="0"/>
        <v>0.99623043795620481</v>
      </c>
    </row>
    <row r="52" spans="1:11" x14ac:dyDescent="0.25">
      <c r="A52" s="11">
        <v>9.1999999999999993</v>
      </c>
      <c r="B52" s="11">
        <v>1.7491509999999999</v>
      </c>
      <c r="E52">
        <f t="shared" si="0"/>
        <v>1.0551524379562047</v>
      </c>
    </row>
    <row r="53" spans="1:11" x14ac:dyDescent="0.25">
      <c r="A53" s="11">
        <v>9.4</v>
      </c>
      <c r="B53" s="11">
        <v>1.7780879999999999</v>
      </c>
      <c r="E53">
        <f t="shared" si="0"/>
        <v>1.0840894379562047</v>
      </c>
      <c r="G53">
        <f t="shared" ref="G53:G84" si="1">AVERAGE(B4:B103)</f>
        <v>1.36280979</v>
      </c>
      <c r="H53">
        <f t="shared" ref="H53:H84" si="2">B53-G53</f>
        <v>0.41527820999999987</v>
      </c>
      <c r="I53">
        <f>AVERAGE(H53:H365)</f>
        <v>1.2003559478364158E-2</v>
      </c>
      <c r="J53">
        <f>ABS(H53-$I$53)</f>
        <v>0.40327465052163569</v>
      </c>
      <c r="K53">
        <f>1/(COUNT(G:G))*SUM(J:J)</f>
        <v>0.30918659076011362</v>
      </c>
    </row>
    <row r="54" spans="1:11" x14ac:dyDescent="0.25">
      <c r="A54" s="11">
        <v>9.5885770000000008</v>
      </c>
      <c r="B54" s="11">
        <v>1.7733019999999999</v>
      </c>
      <c r="E54">
        <f t="shared" si="0"/>
        <v>1.0793034379562048</v>
      </c>
      <c r="G54">
        <f t="shared" si="1"/>
        <v>1.3600909000000001</v>
      </c>
      <c r="H54">
        <f t="shared" si="2"/>
        <v>0.41321109999999983</v>
      </c>
      <c r="J54">
        <f t="shared" ref="J54:J117" si="3">ABS(H54-$I$53)</f>
        <v>0.40120754052163565</v>
      </c>
    </row>
    <row r="55" spans="1:11" x14ac:dyDescent="0.25">
      <c r="A55" s="11">
        <v>9.6</v>
      </c>
      <c r="B55" s="11">
        <v>1.773012</v>
      </c>
      <c r="E55">
        <f t="shared" si="0"/>
        <v>1.0790134379562049</v>
      </c>
      <c r="G55">
        <f t="shared" si="1"/>
        <v>1.3574880700000003</v>
      </c>
      <c r="H55">
        <f t="shared" si="2"/>
        <v>0.41552392999999976</v>
      </c>
      <c r="J55">
        <f t="shared" si="3"/>
        <v>0.40352037052163559</v>
      </c>
    </row>
    <row r="56" spans="1:11" x14ac:dyDescent="0.25">
      <c r="A56" s="11">
        <v>9.8000000000000007</v>
      </c>
      <c r="B56" s="11">
        <v>1.7282839999999999</v>
      </c>
      <c r="E56">
        <f t="shared" si="0"/>
        <v>1.0342854379562048</v>
      </c>
      <c r="G56">
        <f t="shared" si="1"/>
        <v>1.35494855</v>
      </c>
      <c r="H56">
        <f t="shared" si="2"/>
        <v>0.3733354499999999</v>
      </c>
      <c r="J56">
        <f t="shared" si="3"/>
        <v>0.36133189052163572</v>
      </c>
    </row>
    <row r="57" spans="1:11" x14ac:dyDescent="0.25">
      <c r="A57" s="11">
        <v>10</v>
      </c>
      <c r="B57" s="11">
        <v>1.619626</v>
      </c>
      <c r="E57">
        <f t="shared" si="0"/>
        <v>0.92562743795620483</v>
      </c>
      <c r="G57">
        <f t="shared" si="1"/>
        <v>1.3538324000000004</v>
      </c>
      <c r="H57">
        <f t="shared" si="2"/>
        <v>0.26579359999999963</v>
      </c>
      <c r="J57">
        <f t="shared" si="3"/>
        <v>0.25379004052163545</v>
      </c>
    </row>
    <row r="58" spans="1:11" x14ac:dyDescent="0.25">
      <c r="A58" s="11">
        <v>10.199999999999999</v>
      </c>
      <c r="B58" s="11">
        <v>1.4730110000000001</v>
      </c>
      <c r="E58">
        <f t="shared" si="0"/>
        <v>0.7790124379562049</v>
      </c>
      <c r="G58">
        <f t="shared" si="1"/>
        <v>1.3531984100000005</v>
      </c>
      <c r="H58">
        <f t="shared" si="2"/>
        <v>0.11981258999999955</v>
      </c>
      <c r="J58">
        <f t="shared" si="3"/>
        <v>0.1078090305216354</v>
      </c>
    </row>
    <row r="59" spans="1:11" x14ac:dyDescent="0.25">
      <c r="A59" s="11">
        <v>10.4</v>
      </c>
      <c r="B59" s="11">
        <v>1.3022590000000001</v>
      </c>
      <c r="E59">
        <f t="shared" si="0"/>
        <v>0.60826043795620488</v>
      </c>
      <c r="G59">
        <f t="shared" si="1"/>
        <v>1.3527610300000004</v>
      </c>
      <c r="H59">
        <f t="shared" si="2"/>
        <v>-5.0502030000000309E-2</v>
      </c>
      <c r="J59">
        <f t="shared" si="3"/>
        <v>6.2505589478364459E-2</v>
      </c>
    </row>
    <row r="60" spans="1:11" x14ac:dyDescent="0.25">
      <c r="A60" s="11">
        <v>10.6</v>
      </c>
      <c r="B60" s="11">
        <v>1.1658230000000001</v>
      </c>
      <c r="E60">
        <f t="shared" si="0"/>
        <v>0.47182443795620488</v>
      </c>
      <c r="G60">
        <f t="shared" si="1"/>
        <v>1.3507817100000004</v>
      </c>
      <c r="H60">
        <f t="shared" si="2"/>
        <v>-0.1849587100000003</v>
      </c>
      <c r="J60">
        <f t="shared" si="3"/>
        <v>0.19696226947836445</v>
      </c>
    </row>
    <row r="61" spans="1:11" x14ac:dyDescent="0.25">
      <c r="A61" s="11">
        <v>10.8</v>
      </c>
      <c r="B61" s="11">
        <v>1.173216</v>
      </c>
      <c r="E61">
        <f t="shared" si="0"/>
        <v>0.47921743795620486</v>
      </c>
      <c r="G61">
        <f t="shared" si="1"/>
        <v>1.3460319500000002</v>
      </c>
      <c r="H61">
        <f t="shared" si="2"/>
        <v>-0.17281595000000016</v>
      </c>
      <c r="J61">
        <f t="shared" si="3"/>
        <v>0.18481950947836431</v>
      </c>
    </row>
    <row r="62" spans="1:11" x14ac:dyDescent="0.25">
      <c r="A62" s="11">
        <v>11</v>
      </c>
      <c r="B62" s="11">
        <v>1.391885</v>
      </c>
      <c r="E62">
        <f t="shared" si="0"/>
        <v>0.69788643795620486</v>
      </c>
      <c r="G62">
        <f t="shared" si="1"/>
        <v>1.3401708900000002</v>
      </c>
      <c r="H62">
        <f t="shared" si="2"/>
        <v>5.1714109999999813E-2</v>
      </c>
      <c r="J62">
        <f t="shared" si="3"/>
        <v>3.9710550521635656E-2</v>
      </c>
    </row>
    <row r="63" spans="1:11" x14ac:dyDescent="0.25">
      <c r="A63" s="11">
        <v>11.2</v>
      </c>
      <c r="B63" s="11">
        <v>1.5560560000000001</v>
      </c>
      <c r="E63">
        <f t="shared" si="0"/>
        <v>0.86205743795620493</v>
      </c>
      <c r="G63">
        <f t="shared" si="1"/>
        <v>1.3342813499999999</v>
      </c>
      <c r="H63">
        <f t="shared" si="2"/>
        <v>0.22177465000000018</v>
      </c>
      <c r="J63">
        <f t="shared" si="3"/>
        <v>0.20977109052163603</v>
      </c>
    </row>
    <row r="64" spans="1:11" x14ac:dyDescent="0.25">
      <c r="A64" s="11">
        <v>11.4</v>
      </c>
      <c r="B64" s="11">
        <v>1.673489</v>
      </c>
      <c r="E64">
        <f t="shared" si="0"/>
        <v>0.97949043795620483</v>
      </c>
      <c r="G64">
        <f t="shared" si="1"/>
        <v>1.32867749</v>
      </c>
      <c r="H64">
        <f t="shared" si="2"/>
        <v>0.34481150999999999</v>
      </c>
      <c r="J64">
        <f t="shared" si="3"/>
        <v>0.33280795052163581</v>
      </c>
    </row>
    <row r="65" spans="1:10" x14ac:dyDescent="0.25">
      <c r="A65" s="11">
        <v>11.6</v>
      </c>
      <c r="B65" s="11">
        <v>1.7333190000000001</v>
      </c>
      <c r="E65">
        <f t="shared" si="0"/>
        <v>1.0393204379562049</v>
      </c>
      <c r="G65">
        <f t="shared" si="1"/>
        <v>1.3236522699999997</v>
      </c>
      <c r="H65">
        <f t="shared" si="2"/>
        <v>0.40966673000000031</v>
      </c>
      <c r="J65">
        <f t="shared" si="3"/>
        <v>0.39766317052163613</v>
      </c>
    </row>
    <row r="66" spans="1:10" x14ac:dyDescent="0.25">
      <c r="A66" s="11">
        <v>11.8</v>
      </c>
      <c r="B66" s="11">
        <v>1.7408840000000001</v>
      </c>
      <c r="E66">
        <f t="shared" si="0"/>
        <v>1.0468854379562049</v>
      </c>
      <c r="G66">
        <f t="shared" si="1"/>
        <v>1.3192715600000002</v>
      </c>
      <c r="H66">
        <f t="shared" si="2"/>
        <v>0.42161243999999987</v>
      </c>
      <c r="J66">
        <f t="shared" si="3"/>
        <v>0.40960888052163569</v>
      </c>
    </row>
    <row r="67" spans="1:10" x14ac:dyDescent="0.25">
      <c r="A67" s="11">
        <v>11.985722000000001</v>
      </c>
      <c r="B67" s="11">
        <v>1.7342519999999999</v>
      </c>
      <c r="E67">
        <f t="shared" si="0"/>
        <v>1.0402534379562047</v>
      </c>
      <c r="G67">
        <f t="shared" si="1"/>
        <v>1.3150235300000004</v>
      </c>
      <c r="H67">
        <f t="shared" si="2"/>
        <v>0.41922846999999952</v>
      </c>
      <c r="J67">
        <f t="shared" si="3"/>
        <v>0.40722491052163534</v>
      </c>
    </row>
    <row r="68" spans="1:10" x14ac:dyDescent="0.25">
      <c r="A68" s="11">
        <v>12</v>
      </c>
      <c r="B68" s="11">
        <v>1.7337419999999999</v>
      </c>
      <c r="E68">
        <f t="shared" si="0"/>
        <v>1.0397434379562047</v>
      </c>
      <c r="G68">
        <f t="shared" si="1"/>
        <v>1.3107198900000003</v>
      </c>
      <c r="H68">
        <f t="shared" si="2"/>
        <v>0.42302210999999956</v>
      </c>
      <c r="J68">
        <f t="shared" si="3"/>
        <v>0.41101855052163538</v>
      </c>
    </row>
    <row r="69" spans="1:10" x14ac:dyDescent="0.25">
      <c r="A69" s="11">
        <v>12.2</v>
      </c>
      <c r="B69" s="11">
        <v>1.664811</v>
      </c>
      <c r="E69">
        <f t="shared" ref="E69:E132" si="4">ABS(B69-$D$4)</f>
        <v>0.97081243795620487</v>
      </c>
      <c r="G69">
        <f t="shared" si="1"/>
        <v>1.3065135900000004</v>
      </c>
      <c r="H69">
        <f t="shared" si="2"/>
        <v>0.35829740999999959</v>
      </c>
      <c r="J69">
        <f t="shared" si="3"/>
        <v>0.34629385052163542</v>
      </c>
    </row>
    <row r="70" spans="1:10" x14ac:dyDescent="0.25">
      <c r="A70" s="11">
        <v>12.4</v>
      </c>
      <c r="B70" s="11">
        <v>1.5529120000000001</v>
      </c>
      <c r="E70">
        <f t="shared" si="4"/>
        <v>0.85891343795620489</v>
      </c>
      <c r="G70">
        <f t="shared" si="1"/>
        <v>1.3032548500000001</v>
      </c>
      <c r="H70">
        <f t="shared" si="2"/>
        <v>0.24965714999999999</v>
      </c>
      <c r="J70">
        <f t="shared" si="3"/>
        <v>0.23765359052163584</v>
      </c>
    </row>
    <row r="71" spans="1:10" x14ac:dyDescent="0.25">
      <c r="A71" s="11">
        <v>12.6</v>
      </c>
      <c r="B71" s="11">
        <v>1.41605</v>
      </c>
      <c r="E71">
        <f t="shared" si="4"/>
        <v>0.72205143795620486</v>
      </c>
      <c r="G71">
        <f t="shared" si="1"/>
        <v>1.29965979</v>
      </c>
      <c r="H71">
        <f t="shared" si="2"/>
        <v>0.11639021000000005</v>
      </c>
      <c r="J71">
        <f t="shared" si="3"/>
        <v>0.1043866505216359</v>
      </c>
    </row>
    <row r="72" spans="1:10" x14ac:dyDescent="0.25">
      <c r="A72" s="11">
        <v>12.8</v>
      </c>
      <c r="B72" s="11">
        <v>1.235598</v>
      </c>
      <c r="E72">
        <f t="shared" si="4"/>
        <v>0.5415994379562048</v>
      </c>
      <c r="G72">
        <f t="shared" si="1"/>
        <v>1.2928927999999997</v>
      </c>
      <c r="H72">
        <f t="shared" si="2"/>
        <v>-5.7294799999999757E-2</v>
      </c>
      <c r="J72">
        <f t="shared" si="3"/>
        <v>6.9298359478363908E-2</v>
      </c>
    </row>
    <row r="73" spans="1:10" x14ac:dyDescent="0.25">
      <c r="A73" s="11">
        <v>13</v>
      </c>
      <c r="B73" s="11">
        <v>1.107499</v>
      </c>
      <c r="E73">
        <f t="shared" si="4"/>
        <v>0.41350043795620484</v>
      </c>
      <c r="G73">
        <f t="shared" si="1"/>
        <v>1.2824278800000002</v>
      </c>
      <c r="H73">
        <f t="shared" si="2"/>
        <v>-0.17492888000000018</v>
      </c>
      <c r="J73">
        <f t="shared" si="3"/>
        <v>0.18693243947836433</v>
      </c>
    </row>
    <row r="74" spans="1:10" x14ac:dyDescent="0.25">
      <c r="A74" s="11">
        <v>13.2</v>
      </c>
      <c r="B74" s="11">
        <v>1.1694990000000001</v>
      </c>
      <c r="E74">
        <f t="shared" si="4"/>
        <v>0.47550043795620489</v>
      </c>
      <c r="G74">
        <f t="shared" si="1"/>
        <v>1.2793487272727273</v>
      </c>
      <c r="H74">
        <f t="shared" si="2"/>
        <v>-0.10984972727272724</v>
      </c>
      <c r="J74">
        <f t="shared" si="3"/>
        <v>0.12185328675109139</v>
      </c>
    </row>
    <row r="75" spans="1:10" x14ac:dyDescent="0.25">
      <c r="A75" s="11">
        <v>13.4</v>
      </c>
      <c r="B75" s="11">
        <v>1.4202790000000001</v>
      </c>
      <c r="E75">
        <f t="shared" si="4"/>
        <v>0.72628043795620489</v>
      </c>
      <c r="G75">
        <f t="shared" si="1"/>
        <v>1.2702711111111111</v>
      </c>
      <c r="H75">
        <f t="shared" si="2"/>
        <v>0.15000788888888894</v>
      </c>
      <c r="J75">
        <f t="shared" si="3"/>
        <v>0.13800432941052479</v>
      </c>
    </row>
    <row r="76" spans="1:10" x14ac:dyDescent="0.25">
      <c r="A76" s="11">
        <v>13.6</v>
      </c>
      <c r="B76" s="11">
        <v>1.6228689999999999</v>
      </c>
      <c r="E76">
        <f t="shared" si="4"/>
        <v>0.92887043795620472</v>
      </c>
      <c r="G76">
        <f t="shared" si="1"/>
        <v>1.2627572121212121</v>
      </c>
      <c r="H76">
        <f t="shared" si="2"/>
        <v>0.36011178787878784</v>
      </c>
      <c r="J76">
        <f t="shared" si="3"/>
        <v>0.34810822840042366</v>
      </c>
    </row>
    <row r="77" spans="1:10" x14ac:dyDescent="0.25">
      <c r="A77" s="11">
        <v>13.8</v>
      </c>
      <c r="B77" s="11">
        <v>1.7420990000000001</v>
      </c>
      <c r="E77">
        <f t="shared" si="4"/>
        <v>1.0481004379562049</v>
      </c>
      <c r="G77">
        <f t="shared" si="1"/>
        <v>1.256140101010101</v>
      </c>
      <c r="H77">
        <f t="shared" si="2"/>
        <v>0.48595889898989908</v>
      </c>
      <c r="J77">
        <f t="shared" si="3"/>
        <v>0.4739553395115349</v>
      </c>
    </row>
    <row r="78" spans="1:10" x14ac:dyDescent="0.25">
      <c r="A78" s="11">
        <v>14</v>
      </c>
      <c r="B78" s="11">
        <v>1.80017</v>
      </c>
      <c r="E78">
        <f t="shared" si="4"/>
        <v>1.1061714379562049</v>
      </c>
      <c r="G78">
        <f t="shared" si="1"/>
        <v>1.250238414141414</v>
      </c>
      <c r="H78">
        <f t="shared" si="2"/>
        <v>0.54993158585858604</v>
      </c>
      <c r="J78">
        <f t="shared" si="3"/>
        <v>0.53792802638022186</v>
      </c>
    </row>
    <row r="79" spans="1:10" x14ac:dyDescent="0.25">
      <c r="A79" s="11">
        <v>14.2</v>
      </c>
      <c r="B79" s="11">
        <v>1.824886</v>
      </c>
      <c r="E79">
        <f t="shared" si="4"/>
        <v>1.1308874379562048</v>
      </c>
      <c r="G79">
        <f t="shared" si="1"/>
        <v>1.2448446363636363</v>
      </c>
      <c r="H79">
        <f t="shared" si="2"/>
        <v>0.58004136363636372</v>
      </c>
      <c r="J79">
        <f t="shared" si="3"/>
        <v>0.56803780415799954</v>
      </c>
    </row>
    <row r="80" spans="1:10" x14ac:dyDescent="0.25">
      <c r="A80" s="11">
        <v>14.382866</v>
      </c>
      <c r="B80" s="11">
        <v>1.827013</v>
      </c>
      <c r="E80">
        <f t="shared" si="4"/>
        <v>1.1330144379562048</v>
      </c>
      <c r="G80">
        <f t="shared" si="1"/>
        <v>1.2398332727272725</v>
      </c>
      <c r="H80">
        <f t="shared" si="2"/>
        <v>0.58717972727272749</v>
      </c>
      <c r="J80">
        <f t="shared" si="3"/>
        <v>0.57517616779436331</v>
      </c>
    </row>
    <row r="81" spans="1:10" x14ac:dyDescent="0.25">
      <c r="A81" s="11">
        <v>14.4</v>
      </c>
      <c r="B81" s="11">
        <v>1.8272120000000001</v>
      </c>
      <c r="E81">
        <f t="shared" si="4"/>
        <v>1.1332134379562049</v>
      </c>
      <c r="G81">
        <f t="shared" si="1"/>
        <v>1.2349894040404039</v>
      </c>
      <c r="H81">
        <f t="shared" si="2"/>
        <v>0.59222259595959614</v>
      </c>
      <c r="J81">
        <f t="shared" si="3"/>
        <v>0.58021903648123196</v>
      </c>
    </row>
    <row r="82" spans="1:10" x14ac:dyDescent="0.25">
      <c r="A82" s="11">
        <v>14.6</v>
      </c>
      <c r="B82" s="11">
        <v>1.788117</v>
      </c>
      <c r="E82">
        <f t="shared" si="4"/>
        <v>1.0941184379562048</v>
      </c>
      <c r="G82">
        <f t="shared" si="1"/>
        <v>1.2306956161616163</v>
      </c>
      <c r="H82">
        <f t="shared" si="2"/>
        <v>0.55742138383838369</v>
      </c>
      <c r="J82">
        <f t="shared" si="3"/>
        <v>0.54541782436001951</v>
      </c>
    </row>
    <row r="83" spans="1:10" x14ac:dyDescent="0.25">
      <c r="A83" s="11">
        <v>14.8</v>
      </c>
      <c r="B83" s="11">
        <v>1.667219</v>
      </c>
      <c r="E83">
        <f t="shared" si="4"/>
        <v>0.97322043795620483</v>
      </c>
      <c r="G83">
        <f t="shared" si="1"/>
        <v>1.228086888888889</v>
      </c>
      <c r="H83">
        <f t="shared" si="2"/>
        <v>0.43913211111111106</v>
      </c>
      <c r="J83">
        <f t="shared" si="3"/>
        <v>0.42712855163274688</v>
      </c>
    </row>
    <row r="84" spans="1:10" x14ac:dyDescent="0.25">
      <c r="A84" s="11">
        <v>15</v>
      </c>
      <c r="B84" s="11">
        <v>1.492019</v>
      </c>
      <c r="E84">
        <f t="shared" si="4"/>
        <v>0.79802043795620481</v>
      </c>
      <c r="G84">
        <f t="shared" si="1"/>
        <v>1.2260090606060607</v>
      </c>
      <c r="H84">
        <f t="shared" si="2"/>
        <v>0.26600993939393924</v>
      </c>
      <c r="J84">
        <f t="shared" si="3"/>
        <v>0.25400637991557506</v>
      </c>
    </row>
    <row r="85" spans="1:10" x14ac:dyDescent="0.25">
      <c r="A85" s="11">
        <v>15.2</v>
      </c>
      <c r="B85" s="11">
        <v>1.286942</v>
      </c>
      <c r="E85">
        <f t="shared" si="4"/>
        <v>0.59294343795620486</v>
      </c>
      <c r="G85">
        <f t="shared" ref="G85:G116" si="5">AVERAGE(B36:B135)</f>
        <v>1.2233247878787883</v>
      </c>
      <c r="H85">
        <f t="shared" ref="H85:H116" si="6">B85-G85</f>
        <v>6.3617212121211741E-2</v>
      </c>
      <c r="J85">
        <f t="shared" si="3"/>
        <v>5.1613652642847584E-2</v>
      </c>
    </row>
    <row r="86" spans="1:10" x14ac:dyDescent="0.25">
      <c r="A86" s="11">
        <v>15.4</v>
      </c>
      <c r="B86" s="11">
        <v>1.174051</v>
      </c>
      <c r="E86">
        <f t="shared" si="4"/>
        <v>0.48005243795620478</v>
      </c>
      <c r="G86">
        <f t="shared" si="5"/>
        <v>1.2194553535353538</v>
      </c>
      <c r="H86">
        <f t="shared" si="6"/>
        <v>-4.5404353535353881E-2</v>
      </c>
      <c r="J86">
        <f t="shared" si="3"/>
        <v>5.7407913013718039E-2</v>
      </c>
    </row>
    <row r="87" spans="1:10" x14ac:dyDescent="0.25">
      <c r="A87" s="11">
        <v>15.6</v>
      </c>
      <c r="B87" s="11">
        <v>1.2096629999999999</v>
      </c>
      <c r="E87">
        <f t="shared" si="4"/>
        <v>0.51566443795620476</v>
      </c>
      <c r="G87">
        <f t="shared" si="5"/>
        <v>1.2142143434343438</v>
      </c>
      <c r="H87">
        <f t="shared" si="6"/>
        <v>-4.5513434343438242E-3</v>
      </c>
      <c r="J87">
        <f t="shared" si="3"/>
        <v>1.6554902912707982E-2</v>
      </c>
    </row>
    <row r="88" spans="1:10" x14ac:dyDescent="0.25">
      <c r="A88" s="11">
        <v>15.8</v>
      </c>
      <c r="B88" s="11">
        <v>1.336087</v>
      </c>
      <c r="E88">
        <f t="shared" si="4"/>
        <v>0.64208843795620485</v>
      </c>
      <c r="G88">
        <f t="shared" si="5"/>
        <v>1.2086748282828286</v>
      </c>
      <c r="H88">
        <f t="shared" si="6"/>
        <v>0.12741217171717145</v>
      </c>
      <c r="J88">
        <f t="shared" si="3"/>
        <v>0.1154086122388073</v>
      </c>
    </row>
    <row r="89" spans="1:10" x14ac:dyDescent="0.25">
      <c r="A89" s="11">
        <v>16</v>
      </c>
      <c r="B89" s="11">
        <v>1.4895890000000001</v>
      </c>
      <c r="E89">
        <f t="shared" si="4"/>
        <v>0.79559043795620488</v>
      </c>
      <c r="G89">
        <f t="shared" si="5"/>
        <v>1.2037781616161618</v>
      </c>
      <c r="H89">
        <f t="shared" si="6"/>
        <v>0.28581083838383825</v>
      </c>
      <c r="J89">
        <f t="shared" si="3"/>
        <v>0.27380727890547407</v>
      </c>
    </row>
    <row r="90" spans="1:10" x14ac:dyDescent="0.25">
      <c r="A90" s="11">
        <v>16.200001</v>
      </c>
      <c r="B90" s="11">
        <v>1.5971649999999999</v>
      </c>
      <c r="E90">
        <f t="shared" si="4"/>
        <v>0.90316643795620477</v>
      </c>
      <c r="G90">
        <f t="shared" si="5"/>
        <v>1.1994548989898994</v>
      </c>
      <c r="H90">
        <f t="shared" si="6"/>
        <v>0.39771010101010051</v>
      </c>
      <c r="J90">
        <f t="shared" si="3"/>
        <v>0.38570654153173634</v>
      </c>
    </row>
    <row r="91" spans="1:10" x14ac:dyDescent="0.25">
      <c r="A91" s="11">
        <v>16.399999999999999</v>
      </c>
      <c r="B91" s="11">
        <v>1.6554390000000001</v>
      </c>
      <c r="E91">
        <f t="shared" si="4"/>
        <v>0.96144043795620493</v>
      </c>
      <c r="G91">
        <f t="shared" si="5"/>
        <v>1.1960970303030305</v>
      </c>
      <c r="H91">
        <f t="shared" si="6"/>
        <v>0.45934196969696961</v>
      </c>
      <c r="J91">
        <f t="shared" si="3"/>
        <v>0.44733841021860543</v>
      </c>
    </row>
    <row r="92" spans="1:10" x14ac:dyDescent="0.25">
      <c r="A92" s="11">
        <v>16.600000000000001</v>
      </c>
      <c r="B92" s="11">
        <v>1.678828</v>
      </c>
      <c r="E92">
        <f t="shared" si="4"/>
        <v>0.98482943795620481</v>
      </c>
      <c r="G92">
        <f t="shared" si="5"/>
        <v>1.193042181818182</v>
      </c>
      <c r="H92">
        <f t="shared" si="6"/>
        <v>0.48578581818181799</v>
      </c>
      <c r="J92">
        <f t="shared" si="3"/>
        <v>0.47378225870345381</v>
      </c>
    </row>
    <row r="93" spans="1:10" x14ac:dyDescent="0.25">
      <c r="A93" s="11">
        <v>16.780010000000001</v>
      </c>
      <c r="B93" s="11">
        <v>1.672661</v>
      </c>
      <c r="E93">
        <f t="shared" si="4"/>
        <v>0.97866243795620478</v>
      </c>
      <c r="G93">
        <f t="shared" si="5"/>
        <v>1.1905127676767679</v>
      </c>
      <c r="H93">
        <f t="shared" si="6"/>
        <v>0.48214823232323201</v>
      </c>
      <c r="J93">
        <f t="shared" si="3"/>
        <v>0.47014467284486783</v>
      </c>
    </row>
    <row r="94" spans="1:10" x14ac:dyDescent="0.25">
      <c r="A94" s="11">
        <v>16.799999</v>
      </c>
      <c r="B94" s="11">
        <v>1.671977</v>
      </c>
      <c r="E94">
        <f t="shared" si="4"/>
        <v>0.97797843795620487</v>
      </c>
      <c r="G94">
        <f t="shared" si="5"/>
        <v>1.1884041818181821</v>
      </c>
      <c r="H94">
        <f t="shared" si="6"/>
        <v>0.48357281818181796</v>
      </c>
      <c r="J94">
        <f t="shared" si="3"/>
        <v>0.47156925870345379</v>
      </c>
    </row>
    <row r="95" spans="1:10" x14ac:dyDescent="0.25">
      <c r="A95" s="11">
        <v>17</v>
      </c>
      <c r="B95" s="11">
        <v>1.630558</v>
      </c>
      <c r="E95">
        <f t="shared" si="4"/>
        <v>0.93655943795620478</v>
      </c>
      <c r="G95">
        <f t="shared" si="5"/>
        <v>1.186710595959596</v>
      </c>
      <c r="H95">
        <f t="shared" si="6"/>
        <v>0.4438474040404039</v>
      </c>
      <c r="J95">
        <f t="shared" si="3"/>
        <v>0.43184384456203972</v>
      </c>
    </row>
    <row r="96" spans="1:10" x14ac:dyDescent="0.25">
      <c r="A96" s="11">
        <v>17.200001</v>
      </c>
      <c r="B96" s="11">
        <v>1.5007680000000001</v>
      </c>
      <c r="E96">
        <f t="shared" si="4"/>
        <v>0.80676943795620493</v>
      </c>
      <c r="G96">
        <f t="shared" si="5"/>
        <v>1.1863546969696972</v>
      </c>
      <c r="H96">
        <f t="shared" si="6"/>
        <v>0.3144133030303029</v>
      </c>
      <c r="J96">
        <f t="shared" si="3"/>
        <v>0.30240974355193873</v>
      </c>
    </row>
    <row r="97" spans="1:10" x14ac:dyDescent="0.25">
      <c r="A97" s="11">
        <v>17.399999999999999</v>
      </c>
      <c r="B97" s="11">
        <v>1.3300940000000001</v>
      </c>
      <c r="E97">
        <f t="shared" si="4"/>
        <v>0.63609543795620493</v>
      </c>
      <c r="G97">
        <f t="shared" si="5"/>
        <v>1.1853860101010103</v>
      </c>
      <c r="H97">
        <f t="shared" si="6"/>
        <v>0.14470798989898981</v>
      </c>
      <c r="J97">
        <f t="shared" si="3"/>
        <v>0.13270443042062566</v>
      </c>
    </row>
    <row r="98" spans="1:10" x14ac:dyDescent="0.25">
      <c r="A98" s="11">
        <v>17.600000000000001</v>
      </c>
      <c r="B98" s="11">
        <v>1.1386099999999999</v>
      </c>
      <c r="E98">
        <f t="shared" si="4"/>
        <v>0.44461143795620472</v>
      </c>
      <c r="G98">
        <f t="shared" si="5"/>
        <v>1.1819486969696971</v>
      </c>
      <c r="H98">
        <f t="shared" si="6"/>
        <v>-4.3338696969697166E-2</v>
      </c>
      <c r="J98">
        <f t="shared" si="3"/>
        <v>5.5342256448061324E-2</v>
      </c>
    </row>
    <row r="99" spans="1:10" x14ac:dyDescent="0.25">
      <c r="A99" s="11">
        <v>17.799999</v>
      </c>
      <c r="B99" s="11">
        <v>0.927284</v>
      </c>
      <c r="E99">
        <f t="shared" si="4"/>
        <v>0.23328543795620482</v>
      </c>
      <c r="G99">
        <f t="shared" si="5"/>
        <v>1.1795032653061226</v>
      </c>
      <c r="H99">
        <f t="shared" si="6"/>
        <v>-0.2522192653061226</v>
      </c>
      <c r="J99">
        <f t="shared" si="3"/>
        <v>0.26422282478448678</v>
      </c>
    </row>
    <row r="100" spans="1:10" x14ac:dyDescent="0.25">
      <c r="A100" s="11">
        <v>18</v>
      </c>
      <c r="B100" s="11">
        <v>0.69974599999999998</v>
      </c>
      <c r="E100">
        <f t="shared" si="4"/>
        <v>5.7474379562048039E-3</v>
      </c>
      <c r="G100">
        <f t="shared" si="5"/>
        <v>1.1749357040816328</v>
      </c>
      <c r="H100">
        <f t="shared" si="6"/>
        <v>-0.47518970408163286</v>
      </c>
      <c r="J100">
        <f t="shared" si="3"/>
        <v>0.48719326355999704</v>
      </c>
    </row>
    <row r="101" spans="1:10" x14ac:dyDescent="0.25">
      <c r="A101" s="11">
        <v>18.200001</v>
      </c>
      <c r="B101" s="11">
        <v>0.60206400000000004</v>
      </c>
      <c r="E101">
        <f t="shared" si="4"/>
        <v>9.1934562043795132E-2</v>
      </c>
      <c r="G101">
        <f t="shared" si="5"/>
        <v>1.1713160000000002</v>
      </c>
      <c r="H101">
        <f t="shared" si="6"/>
        <v>-0.5692520000000002</v>
      </c>
      <c r="J101">
        <f t="shared" si="3"/>
        <v>0.58125555947836438</v>
      </c>
    </row>
    <row r="102" spans="1:10" x14ac:dyDescent="0.25">
      <c r="A102" s="11">
        <v>18.399999999999999</v>
      </c>
      <c r="B102" s="11">
        <v>0.69245100000000004</v>
      </c>
      <c r="E102">
        <f t="shared" si="4"/>
        <v>1.5475620437951365E-3</v>
      </c>
      <c r="G102">
        <f t="shared" si="5"/>
        <v>1.1683922040816328</v>
      </c>
      <c r="H102">
        <f t="shared" si="6"/>
        <v>-0.47594120408163276</v>
      </c>
      <c r="J102">
        <f t="shared" si="3"/>
        <v>0.48794476355999694</v>
      </c>
    </row>
    <row r="103" spans="1:10" x14ac:dyDescent="0.25">
      <c r="A103" s="11">
        <v>18.600000000000001</v>
      </c>
      <c r="B103" s="11">
        <v>0.75910299999999997</v>
      </c>
      <c r="E103">
        <f t="shared" si="4"/>
        <v>6.5104437956204797E-2</v>
      </c>
      <c r="G103">
        <f t="shared" si="5"/>
        <v>1.1661473571428573</v>
      </c>
      <c r="H103">
        <f t="shared" si="6"/>
        <v>-0.40704435714285736</v>
      </c>
      <c r="J103">
        <f t="shared" si="3"/>
        <v>0.41904791662122154</v>
      </c>
    </row>
    <row r="104" spans="1:10" x14ac:dyDescent="0.25">
      <c r="A104" s="11">
        <v>18.799999</v>
      </c>
      <c r="B104" s="11">
        <v>0.79973000000000005</v>
      </c>
      <c r="E104">
        <f t="shared" si="4"/>
        <v>0.10573143795620488</v>
      </c>
      <c r="G104">
        <f t="shared" si="5"/>
        <v>1.1644270000000003</v>
      </c>
      <c r="H104">
        <f t="shared" si="6"/>
        <v>-0.36469700000000027</v>
      </c>
      <c r="J104">
        <f t="shared" si="3"/>
        <v>0.37670055947836445</v>
      </c>
    </row>
    <row r="105" spans="1:10" x14ac:dyDescent="0.25">
      <c r="A105" s="11">
        <v>19</v>
      </c>
      <c r="B105" s="11">
        <v>0.80830800000000003</v>
      </c>
      <c r="E105">
        <f t="shared" si="4"/>
        <v>0.11430943795620485</v>
      </c>
      <c r="G105">
        <f t="shared" si="5"/>
        <v>1.1627512448979596</v>
      </c>
      <c r="H105">
        <f t="shared" si="6"/>
        <v>-0.35444324489795953</v>
      </c>
      <c r="J105">
        <f t="shared" si="3"/>
        <v>0.36644680437632371</v>
      </c>
    </row>
    <row r="106" spans="1:10" x14ac:dyDescent="0.25">
      <c r="A106" s="11">
        <v>19.177154999999999</v>
      </c>
      <c r="B106" s="11">
        <v>0.76087800000000005</v>
      </c>
      <c r="E106">
        <f t="shared" si="4"/>
        <v>6.6879437956204879E-2</v>
      </c>
      <c r="G106">
        <f t="shared" si="5"/>
        <v>1.1611827346938779</v>
      </c>
      <c r="H106">
        <f t="shared" si="6"/>
        <v>-0.40030473469387784</v>
      </c>
      <c r="J106">
        <f t="shared" si="3"/>
        <v>0.41230829417224202</v>
      </c>
    </row>
    <row r="107" spans="1:10" x14ac:dyDescent="0.25">
      <c r="A107" s="11">
        <v>19.200001</v>
      </c>
      <c r="B107" s="11">
        <v>0.75476200000000004</v>
      </c>
      <c r="E107">
        <f t="shared" si="4"/>
        <v>6.0763437956204869E-2</v>
      </c>
      <c r="G107">
        <f t="shared" si="5"/>
        <v>1.1596661734693881</v>
      </c>
      <c r="H107">
        <f t="shared" si="6"/>
        <v>-0.40490417346938801</v>
      </c>
      <c r="J107">
        <f t="shared" si="3"/>
        <v>0.41690773294775219</v>
      </c>
    </row>
    <row r="108" spans="1:10" x14ac:dyDescent="0.25">
      <c r="A108" s="11">
        <v>19.399999999999999</v>
      </c>
      <c r="B108" s="11">
        <v>0.64312999999999998</v>
      </c>
      <c r="E108">
        <f t="shared" si="4"/>
        <v>5.0868562043795196E-2</v>
      </c>
      <c r="G108">
        <f t="shared" si="5"/>
        <v>1.1584736020408164</v>
      </c>
      <c r="H108">
        <f t="shared" si="6"/>
        <v>-0.51534360204081642</v>
      </c>
      <c r="J108">
        <f t="shared" si="3"/>
        <v>0.5273471615191806</v>
      </c>
    </row>
    <row r="109" spans="1:10" x14ac:dyDescent="0.25">
      <c r="A109" s="11">
        <v>19.600000000000001</v>
      </c>
      <c r="B109" s="11">
        <v>0.500332</v>
      </c>
      <c r="E109">
        <f t="shared" si="4"/>
        <v>0.19366656204379518</v>
      </c>
      <c r="G109">
        <f t="shared" si="5"/>
        <v>1.1587810510204084</v>
      </c>
      <c r="H109">
        <f t="shared" si="6"/>
        <v>-0.6584490510204084</v>
      </c>
      <c r="J109">
        <f t="shared" si="3"/>
        <v>0.67045261049877258</v>
      </c>
    </row>
    <row r="110" spans="1:10" x14ac:dyDescent="0.25">
      <c r="A110" s="11">
        <v>19.799999</v>
      </c>
      <c r="B110" s="11">
        <v>0.33641799999999999</v>
      </c>
      <c r="E110">
        <f t="shared" si="4"/>
        <v>0.35758056204379518</v>
      </c>
      <c r="G110">
        <f t="shared" si="5"/>
        <v>1.1589405000000002</v>
      </c>
      <c r="H110">
        <f t="shared" si="6"/>
        <v>-0.82252250000000016</v>
      </c>
      <c r="J110">
        <f t="shared" si="3"/>
        <v>0.83452605947836433</v>
      </c>
    </row>
    <row r="111" spans="1:10" x14ac:dyDescent="0.25">
      <c r="A111" s="11">
        <v>20</v>
      </c>
      <c r="B111" s="11">
        <v>0.12625400000000001</v>
      </c>
      <c r="E111">
        <f t="shared" si="4"/>
        <v>0.5677445620437952</v>
      </c>
      <c r="G111">
        <f t="shared" si="5"/>
        <v>1.157279255102041</v>
      </c>
      <c r="H111">
        <f t="shared" si="6"/>
        <v>-1.0310252551020409</v>
      </c>
      <c r="J111">
        <f t="shared" si="3"/>
        <v>1.043028814580405</v>
      </c>
    </row>
    <row r="112" spans="1:10" x14ac:dyDescent="0.25">
      <c r="A112" s="11">
        <v>20.200001</v>
      </c>
      <c r="B112" s="11">
        <v>0.15384100000000001</v>
      </c>
      <c r="E112">
        <f t="shared" si="4"/>
        <v>0.54015756204379517</v>
      </c>
      <c r="G112">
        <f t="shared" si="5"/>
        <v>1.1516920204081635</v>
      </c>
      <c r="H112">
        <f t="shared" si="6"/>
        <v>-0.99785102040816354</v>
      </c>
      <c r="J112">
        <f t="shared" si="3"/>
        <v>1.0098545798865277</v>
      </c>
    </row>
    <row r="113" spans="1:10" x14ac:dyDescent="0.25">
      <c r="A113" s="11">
        <v>20.399999999999999</v>
      </c>
      <c r="B113" s="11">
        <v>0.28885300000000003</v>
      </c>
      <c r="E113">
        <f t="shared" si="4"/>
        <v>0.40514556204379515</v>
      </c>
      <c r="G113">
        <f t="shared" si="5"/>
        <v>1.1434463877551022</v>
      </c>
      <c r="H113">
        <f t="shared" si="6"/>
        <v>-0.85459338775510219</v>
      </c>
      <c r="J113">
        <f t="shared" si="3"/>
        <v>0.86659694723346636</v>
      </c>
    </row>
    <row r="114" spans="1:10" x14ac:dyDescent="0.25">
      <c r="A114" s="11">
        <v>20.6</v>
      </c>
      <c r="B114" s="11">
        <v>0.42262499999999997</v>
      </c>
      <c r="E114">
        <f t="shared" si="4"/>
        <v>0.2713735620437952</v>
      </c>
      <c r="G114">
        <f t="shared" si="5"/>
        <v>1.1340505204081637</v>
      </c>
      <c r="H114">
        <f t="shared" si="6"/>
        <v>-0.71142552040816365</v>
      </c>
      <c r="J114">
        <f t="shared" si="3"/>
        <v>0.72342907988652783</v>
      </c>
    </row>
    <row r="115" spans="1:10" x14ac:dyDescent="0.25">
      <c r="A115" s="11">
        <v>20.799999</v>
      </c>
      <c r="B115" s="11">
        <v>0.52691200000000005</v>
      </c>
      <c r="E115">
        <f t="shared" si="4"/>
        <v>0.16708656204379513</v>
      </c>
      <c r="G115">
        <f t="shared" si="5"/>
        <v>1.124719948979592</v>
      </c>
      <c r="H115">
        <f t="shared" si="6"/>
        <v>-0.597807948979592</v>
      </c>
      <c r="J115">
        <f t="shared" si="3"/>
        <v>0.60981150845795618</v>
      </c>
    </row>
    <row r="116" spans="1:10" x14ac:dyDescent="0.25">
      <c r="A116" s="11">
        <v>21</v>
      </c>
      <c r="B116" s="11">
        <v>0.59203499999999998</v>
      </c>
      <c r="E116">
        <f t="shared" si="4"/>
        <v>0.1019635620437952</v>
      </c>
      <c r="G116">
        <f t="shared" si="5"/>
        <v>1.1158928775510206</v>
      </c>
      <c r="H116">
        <f t="shared" si="6"/>
        <v>-0.52385787755102065</v>
      </c>
      <c r="J116">
        <f t="shared" si="3"/>
        <v>0.53586143702938482</v>
      </c>
    </row>
    <row r="117" spans="1:10" x14ac:dyDescent="0.25">
      <c r="A117" s="11">
        <v>21.200001</v>
      </c>
      <c r="B117" s="11">
        <v>0.60881799999999997</v>
      </c>
      <c r="E117">
        <f t="shared" si="4"/>
        <v>8.5180562043795205E-2</v>
      </c>
      <c r="G117">
        <f t="shared" ref="G117:G148" si="7">AVERAGE(B68:B167)</f>
        <v>1.1076504795918369</v>
      </c>
      <c r="H117">
        <f t="shared" ref="H117:H123" si="8">B117-G117</f>
        <v>-0.49883247959183696</v>
      </c>
      <c r="J117">
        <f t="shared" si="3"/>
        <v>0.51083603907020114</v>
      </c>
    </row>
    <row r="118" spans="1:10" x14ac:dyDescent="0.25">
      <c r="A118" s="11">
        <v>21.4</v>
      </c>
      <c r="B118" s="11">
        <v>0.58174999999999999</v>
      </c>
      <c r="E118">
        <f t="shared" si="4"/>
        <v>0.11224856204379519</v>
      </c>
      <c r="G118">
        <f t="shared" si="7"/>
        <v>1.0992005204081634</v>
      </c>
      <c r="H118">
        <f t="shared" si="8"/>
        <v>-0.51745052040816342</v>
      </c>
      <c r="J118">
        <f t="shared" ref="J118:J181" si="9">ABS(H118-$I$53)</f>
        <v>0.5294540798865276</v>
      </c>
    </row>
    <row r="119" spans="1:10" x14ac:dyDescent="0.25">
      <c r="A119" s="11">
        <v>21.574299</v>
      </c>
      <c r="B119" s="11">
        <v>0.53161599999999998</v>
      </c>
      <c r="E119">
        <f t="shared" si="4"/>
        <v>0.1623825620437952</v>
      </c>
      <c r="G119">
        <f t="shared" si="7"/>
        <v>1.0906924591836737</v>
      </c>
      <c r="H119">
        <f t="shared" si="8"/>
        <v>-0.55907645918367377</v>
      </c>
      <c r="J119">
        <f t="shared" si="9"/>
        <v>0.57108001866203795</v>
      </c>
    </row>
    <row r="120" spans="1:10" x14ac:dyDescent="0.25">
      <c r="A120" s="11">
        <v>21.6</v>
      </c>
      <c r="B120" s="11">
        <v>0.52422299999999999</v>
      </c>
      <c r="E120">
        <f t="shared" si="4"/>
        <v>0.16977556204379518</v>
      </c>
      <c r="G120">
        <f t="shared" si="7"/>
        <v>1.0820184693877553</v>
      </c>
      <c r="H120">
        <f t="shared" si="8"/>
        <v>-0.55779546938775526</v>
      </c>
      <c r="J120">
        <f t="shared" si="9"/>
        <v>0.56979902886611944</v>
      </c>
    </row>
    <row r="121" spans="1:10" x14ac:dyDescent="0.25">
      <c r="A121" s="11">
        <v>21.799999</v>
      </c>
      <c r="B121" s="11">
        <v>0.444438</v>
      </c>
      <c r="E121">
        <f t="shared" si="4"/>
        <v>0.24956056204379518</v>
      </c>
      <c r="G121">
        <f t="shared" si="7"/>
        <v>1.0735145000000001</v>
      </c>
      <c r="H121">
        <f t="shared" si="8"/>
        <v>-0.62907650000000015</v>
      </c>
      <c r="J121">
        <f t="shared" si="9"/>
        <v>0.64108005947836433</v>
      </c>
    </row>
    <row r="122" spans="1:10" x14ac:dyDescent="0.25">
      <c r="A122" s="11">
        <v>22</v>
      </c>
      <c r="B122" s="11">
        <v>0.333484</v>
      </c>
      <c r="E122">
        <f t="shared" si="4"/>
        <v>0.36051456204379517</v>
      </c>
      <c r="G122">
        <f t="shared" si="7"/>
        <v>1.066572306122449</v>
      </c>
      <c r="H122">
        <f t="shared" si="8"/>
        <v>-0.73308830612244902</v>
      </c>
      <c r="J122">
        <f t="shared" si="9"/>
        <v>0.7450918656008132</v>
      </c>
    </row>
    <row r="123" spans="1:10" x14ac:dyDescent="0.25">
      <c r="A123" s="11">
        <v>22.200001</v>
      </c>
      <c r="B123" s="11">
        <v>0.30992900000000001</v>
      </c>
      <c r="E123">
        <f t="shared" si="4"/>
        <v>0.38406956204379517</v>
      </c>
      <c r="G123">
        <f t="shared" si="7"/>
        <v>1.0593141632653065</v>
      </c>
      <c r="H123">
        <f t="shared" si="8"/>
        <v>-0.74938516326530646</v>
      </c>
      <c r="J123">
        <f t="shared" si="9"/>
        <v>0.76138872274367064</v>
      </c>
    </row>
    <row r="124" spans="1:10" x14ac:dyDescent="0.25">
      <c r="A124" s="11">
        <v>22.4</v>
      </c>
      <c r="B124" s="11" t="s">
        <v>15</v>
      </c>
      <c r="G124">
        <f t="shared" si="7"/>
        <v>1.0503357959183677</v>
      </c>
      <c r="J124">
        <f t="shared" si="9"/>
        <v>1.2003559478364158E-2</v>
      </c>
    </row>
    <row r="125" spans="1:10" x14ac:dyDescent="0.25">
      <c r="A125" s="11">
        <v>22.6</v>
      </c>
      <c r="B125" s="11">
        <v>0.80761300000000003</v>
      </c>
      <c r="E125">
        <f t="shared" si="4"/>
        <v>0.11361443795620485</v>
      </c>
      <c r="G125">
        <f t="shared" si="7"/>
        <v>1.0396428775510207</v>
      </c>
      <c r="H125">
        <f t="shared" ref="H125:H148" si="10">B125-G125</f>
        <v>-0.23202987755102067</v>
      </c>
      <c r="J125">
        <f t="shared" si="9"/>
        <v>0.24403343702938482</v>
      </c>
    </row>
    <row r="126" spans="1:10" x14ac:dyDescent="0.25">
      <c r="A126" s="11">
        <v>22.799999</v>
      </c>
      <c r="B126" s="11">
        <v>1.0312269999999999</v>
      </c>
      <c r="E126">
        <f t="shared" si="4"/>
        <v>0.33722843795620472</v>
      </c>
      <c r="G126">
        <f t="shared" si="7"/>
        <v>1.0286208775510206</v>
      </c>
      <c r="H126">
        <f t="shared" si="10"/>
        <v>2.6061224489792867E-3</v>
      </c>
      <c r="J126">
        <f t="shared" si="9"/>
        <v>9.3974370293848711E-3</v>
      </c>
    </row>
    <row r="127" spans="1:10" x14ac:dyDescent="0.25">
      <c r="A127" s="11">
        <v>23</v>
      </c>
      <c r="B127" s="11">
        <v>1.160344</v>
      </c>
      <c r="E127">
        <f t="shared" si="4"/>
        <v>0.46634543795620487</v>
      </c>
      <c r="G127">
        <f t="shared" si="7"/>
        <v>1.0180983877551022</v>
      </c>
      <c r="H127">
        <f t="shared" si="10"/>
        <v>0.14224561224489785</v>
      </c>
      <c r="J127">
        <f t="shared" si="9"/>
        <v>0.13024205276653369</v>
      </c>
    </row>
    <row r="128" spans="1:10" x14ac:dyDescent="0.25">
      <c r="A128" s="11">
        <v>23.200001</v>
      </c>
      <c r="B128" s="11">
        <v>1.2434149999999999</v>
      </c>
      <c r="E128">
        <f t="shared" si="4"/>
        <v>0.54941643795620476</v>
      </c>
      <c r="G128">
        <f t="shared" si="7"/>
        <v>1.008216316326531</v>
      </c>
      <c r="H128">
        <f t="shared" si="10"/>
        <v>0.23519868367346897</v>
      </c>
      <c r="J128">
        <f t="shared" si="9"/>
        <v>0.22319512419510482</v>
      </c>
    </row>
    <row r="129" spans="1:10" x14ac:dyDescent="0.25">
      <c r="A129" s="11">
        <v>23.4</v>
      </c>
      <c r="B129" s="11">
        <v>1.2940579999999999</v>
      </c>
      <c r="E129">
        <f t="shared" si="4"/>
        <v>0.60005943795620476</v>
      </c>
      <c r="G129">
        <f t="shared" si="7"/>
        <v>0.99861887755102063</v>
      </c>
      <c r="H129">
        <f t="shared" si="10"/>
        <v>0.2954391224489793</v>
      </c>
      <c r="J129">
        <f t="shared" si="9"/>
        <v>0.28343556297061512</v>
      </c>
    </row>
    <row r="130" spans="1:10" x14ac:dyDescent="0.25">
      <c r="A130" s="11">
        <v>23.6</v>
      </c>
      <c r="B130" s="11">
        <v>1.309232</v>
      </c>
      <c r="E130">
        <f t="shared" si="4"/>
        <v>0.61523343795620478</v>
      </c>
      <c r="G130">
        <f t="shared" si="7"/>
        <v>0.98913111224489825</v>
      </c>
      <c r="H130">
        <f t="shared" si="10"/>
        <v>0.3201008877551017</v>
      </c>
      <c r="J130">
        <f t="shared" si="9"/>
        <v>0.30809732827673753</v>
      </c>
    </row>
    <row r="131" spans="1:10" x14ac:dyDescent="0.25">
      <c r="A131" s="11">
        <v>23.799999</v>
      </c>
      <c r="B131" s="11">
        <v>1.2608950000000001</v>
      </c>
      <c r="E131">
        <f t="shared" si="4"/>
        <v>0.56689643795620492</v>
      </c>
      <c r="G131">
        <f t="shared" si="7"/>
        <v>0.97917552040816347</v>
      </c>
      <c r="H131">
        <f t="shared" si="10"/>
        <v>0.28171947959183663</v>
      </c>
      <c r="J131">
        <f t="shared" si="9"/>
        <v>0.26971592011347245</v>
      </c>
    </row>
    <row r="132" spans="1:10" x14ac:dyDescent="0.25">
      <c r="A132" s="11">
        <v>23.971443000000001</v>
      </c>
      <c r="B132" s="11">
        <v>1.186167</v>
      </c>
      <c r="E132">
        <f t="shared" si="4"/>
        <v>0.4921684379562048</v>
      </c>
      <c r="G132">
        <f t="shared" si="7"/>
        <v>0.96880729591836756</v>
      </c>
      <c r="H132">
        <f t="shared" si="10"/>
        <v>0.21735970408163241</v>
      </c>
      <c r="J132">
        <f t="shared" si="9"/>
        <v>0.20535614460326826</v>
      </c>
    </row>
    <row r="133" spans="1:10" x14ac:dyDescent="0.25">
      <c r="A133" s="11">
        <v>24</v>
      </c>
      <c r="B133" s="11">
        <v>1.1737200000000001</v>
      </c>
      <c r="E133">
        <f t="shared" ref="E133:E196" si="11">ABS(B133-$D$4)</f>
        <v>0.47972143795620492</v>
      </c>
      <c r="G133">
        <f t="shared" si="7"/>
        <v>0.9585279693877552</v>
      </c>
      <c r="H133">
        <f t="shared" si="10"/>
        <v>0.2151920306122449</v>
      </c>
      <c r="J133">
        <f t="shared" si="9"/>
        <v>0.20318847113388075</v>
      </c>
    </row>
    <row r="134" spans="1:10" x14ac:dyDescent="0.25">
      <c r="A134" s="11">
        <v>24.200001</v>
      </c>
      <c r="B134" s="11">
        <v>1.019879</v>
      </c>
      <c r="E134">
        <f t="shared" si="11"/>
        <v>0.3258804379562048</v>
      </c>
      <c r="G134">
        <f t="shared" si="7"/>
        <v>0.94893237755102056</v>
      </c>
      <c r="H134">
        <f t="shared" si="10"/>
        <v>7.0946622448979424E-2</v>
      </c>
      <c r="J134">
        <f t="shared" si="9"/>
        <v>5.8943062970615266E-2</v>
      </c>
    </row>
    <row r="135" spans="1:10" x14ac:dyDescent="0.25">
      <c r="A135" s="11">
        <v>24.4</v>
      </c>
      <c r="B135" s="11">
        <v>0.85160100000000005</v>
      </c>
      <c r="E135">
        <f t="shared" si="11"/>
        <v>0.15760243795620488</v>
      </c>
      <c r="G135">
        <f t="shared" si="7"/>
        <v>0.94115358163265306</v>
      </c>
      <c r="H135">
        <f t="shared" si="10"/>
        <v>-8.9552581632653006E-2</v>
      </c>
      <c r="J135">
        <f t="shared" si="9"/>
        <v>0.10155614111101716</v>
      </c>
    </row>
    <row r="136" spans="1:10" x14ac:dyDescent="0.25">
      <c r="A136" s="11">
        <v>24.6</v>
      </c>
      <c r="B136" s="11">
        <v>0.81073200000000001</v>
      </c>
      <c r="E136">
        <f t="shared" si="11"/>
        <v>0.11673343795620483</v>
      </c>
      <c r="G136">
        <f t="shared" si="7"/>
        <v>0.93284867346938782</v>
      </c>
      <c r="H136">
        <f t="shared" si="10"/>
        <v>-0.12211667346938782</v>
      </c>
      <c r="J136">
        <f t="shared" si="9"/>
        <v>0.13412023294775197</v>
      </c>
    </row>
    <row r="137" spans="1:10" x14ac:dyDescent="0.25">
      <c r="A137" s="11">
        <v>24.799999</v>
      </c>
      <c r="B137" s="11">
        <v>0.81443600000000005</v>
      </c>
      <c r="E137">
        <f t="shared" si="11"/>
        <v>0.12043743795620487</v>
      </c>
      <c r="G137">
        <f t="shared" si="7"/>
        <v>0.92440129591836739</v>
      </c>
      <c r="H137">
        <f t="shared" si="10"/>
        <v>-0.10996529591836735</v>
      </c>
      <c r="J137">
        <f t="shared" si="9"/>
        <v>0.1219688553967315</v>
      </c>
    </row>
    <row r="138" spans="1:10" x14ac:dyDescent="0.25">
      <c r="A138" s="11">
        <v>25</v>
      </c>
      <c r="B138" s="11">
        <v>0.90259800000000001</v>
      </c>
      <c r="E138">
        <f t="shared" si="11"/>
        <v>0.20859943795620484</v>
      </c>
      <c r="G138">
        <f t="shared" si="7"/>
        <v>0.9166833571428572</v>
      </c>
      <c r="H138">
        <f t="shared" si="10"/>
        <v>-1.4085357142857191E-2</v>
      </c>
      <c r="J138">
        <f t="shared" si="9"/>
        <v>2.6088916621221349E-2</v>
      </c>
    </row>
    <row r="139" spans="1:10" x14ac:dyDescent="0.25">
      <c r="A139" s="11">
        <v>25.200001</v>
      </c>
      <c r="B139" s="11">
        <v>1.0435140000000001</v>
      </c>
      <c r="E139">
        <f t="shared" si="11"/>
        <v>0.34951543795620488</v>
      </c>
      <c r="G139">
        <f t="shared" si="7"/>
        <v>0.90922604081632652</v>
      </c>
      <c r="H139">
        <f t="shared" si="10"/>
        <v>0.13428795918367353</v>
      </c>
      <c r="J139">
        <f t="shared" si="9"/>
        <v>0.12228439970530938</v>
      </c>
    </row>
    <row r="140" spans="1:10" x14ac:dyDescent="0.25">
      <c r="A140" s="11">
        <v>25.4</v>
      </c>
      <c r="B140" s="11">
        <v>1.1435379999999999</v>
      </c>
      <c r="E140">
        <f t="shared" si="11"/>
        <v>0.44953943795620477</v>
      </c>
      <c r="G140">
        <f t="shared" si="7"/>
        <v>0.90219062244897974</v>
      </c>
      <c r="H140">
        <f t="shared" si="10"/>
        <v>0.2413473775510202</v>
      </c>
      <c r="J140">
        <f t="shared" si="9"/>
        <v>0.22934381807265605</v>
      </c>
    </row>
    <row r="141" spans="1:10" x14ac:dyDescent="0.25">
      <c r="A141" s="11">
        <v>25.6</v>
      </c>
      <c r="B141" s="11">
        <v>1.2301029999999999</v>
      </c>
      <c r="E141">
        <f t="shared" si="11"/>
        <v>0.53610443795620477</v>
      </c>
      <c r="G141">
        <f t="shared" si="7"/>
        <v>0.89550631632653077</v>
      </c>
      <c r="H141">
        <f t="shared" si="10"/>
        <v>0.33459668367346918</v>
      </c>
      <c r="J141">
        <f t="shared" si="9"/>
        <v>0.322593124195105</v>
      </c>
    </row>
    <row r="142" spans="1:10" x14ac:dyDescent="0.25">
      <c r="A142" s="11">
        <v>25.799999</v>
      </c>
      <c r="B142" s="11">
        <v>1.2596989999999999</v>
      </c>
      <c r="E142">
        <f t="shared" si="11"/>
        <v>0.56570043795620473</v>
      </c>
      <c r="G142">
        <f t="shared" si="7"/>
        <v>0.88892774489795923</v>
      </c>
      <c r="H142">
        <f t="shared" si="10"/>
        <v>0.37077125510204068</v>
      </c>
      <c r="J142">
        <f t="shared" si="9"/>
        <v>0.3587676956236765</v>
      </c>
    </row>
    <row r="143" spans="1:10" x14ac:dyDescent="0.25">
      <c r="A143" s="11">
        <v>26</v>
      </c>
      <c r="B143" s="11">
        <v>1.2399500000000001</v>
      </c>
      <c r="E143">
        <f t="shared" si="11"/>
        <v>0.54595143795620493</v>
      </c>
      <c r="G143">
        <f t="shared" si="7"/>
        <v>0.88242378571428581</v>
      </c>
      <c r="H143">
        <f t="shared" si="10"/>
        <v>0.35752621428571429</v>
      </c>
      <c r="J143">
        <f t="shared" si="9"/>
        <v>0.34552265480735012</v>
      </c>
    </row>
    <row r="144" spans="1:10" x14ac:dyDescent="0.25">
      <c r="A144" s="11">
        <v>26.200001</v>
      </c>
      <c r="B144" s="11">
        <v>1.188342</v>
      </c>
      <c r="E144">
        <f t="shared" si="11"/>
        <v>0.49434343795620483</v>
      </c>
      <c r="G144">
        <f t="shared" si="7"/>
        <v>0.87557779591836737</v>
      </c>
      <c r="H144">
        <f t="shared" si="10"/>
        <v>0.31276420408163264</v>
      </c>
      <c r="J144">
        <f t="shared" si="9"/>
        <v>0.30076064460326846</v>
      </c>
    </row>
    <row r="145" spans="1:10" x14ac:dyDescent="0.25">
      <c r="A145" s="11">
        <v>26.368587000000002</v>
      </c>
      <c r="B145" s="11">
        <v>1.1009329999999999</v>
      </c>
      <c r="E145">
        <f t="shared" si="11"/>
        <v>0.40693443795620476</v>
      </c>
      <c r="G145">
        <f t="shared" si="7"/>
        <v>0.86810493877551009</v>
      </c>
      <c r="H145">
        <f t="shared" si="10"/>
        <v>0.23282806122448985</v>
      </c>
      <c r="J145">
        <f t="shared" si="9"/>
        <v>0.2208245017461257</v>
      </c>
    </row>
    <row r="146" spans="1:10" x14ac:dyDescent="0.25">
      <c r="A146" s="11">
        <v>26.4</v>
      </c>
      <c r="B146" s="11">
        <v>1.0846469999999999</v>
      </c>
      <c r="E146">
        <f t="shared" si="11"/>
        <v>0.39064843795620474</v>
      </c>
      <c r="G146">
        <f t="shared" si="7"/>
        <v>0.86041011224489772</v>
      </c>
      <c r="H146">
        <f t="shared" si="10"/>
        <v>0.2242368877551022</v>
      </c>
      <c r="J146">
        <f t="shared" si="9"/>
        <v>0.21223332827673805</v>
      </c>
    </row>
    <row r="147" spans="1:10" x14ac:dyDescent="0.25">
      <c r="A147" s="11">
        <v>26.6</v>
      </c>
      <c r="B147" s="11">
        <v>0.95254300000000003</v>
      </c>
      <c r="E147">
        <f t="shared" si="11"/>
        <v>0.25854443795620485</v>
      </c>
      <c r="G147">
        <f t="shared" si="7"/>
        <v>0.85307431632653041</v>
      </c>
      <c r="H147">
        <f t="shared" si="10"/>
        <v>9.9468683673469616E-2</v>
      </c>
      <c r="J147">
        <f t="shared" si="9"/>
        <v>8.7465124195105465E-2</v>
      </c>
    </row>
    <row r="148" spans="1:10" x14ac:dyDescent="0.25">
      <c r="A148" s="11">
        <v>26.799999</v>
      </c>
      <c r="B148" s="11">
        <v>0.84613899999999997</v>
      </c>
      <c r="E148">
        <f t="shared" si="11"/>
        <v>0.1521404379562048</v>
      </c>
      <c r="G148">
        <f t="shared" si="7"/>
        <v>0.8473156122448976</v>
      </c>
      <c r="H148">
        <f t="shared" si="10"/>
        <v>-1.1766122448976235E-3</v>
      </c>
      <c r="J148">
        <f t="shared" si="9"/>
        <v>1.3180171723261781E-2</v>
      </c>
    </row>
    <row r="149" spans="1:10" x14ac:dyDescent="0.25">
      <c r="A149" s="11">
        <v>27</v>
      </c>
      <c r="B149" s="11" t="s">
        <v>15</v>
      </c>
      <c r="J149">
        <f t="shared" si="9"/>
        <v>1.2003559478364158E-2</v>
      </c>
    </row>
    <row r="150" spans="1:10" x14ac:dyDescent="0.25">
      <c r="A150" s="11">
        <v>27.200001</v>
      </c>
      <c r="B150" s="11">
        <v>1.139078</v>
      </c>
      <c r="E150">
        <f t="shared" si="11"/>
        <v>0.44507943795620486</v>
      </c>
      <c r="G150">
        <f t="shared" ref="G150:G181" si="12">AVERAGE(B101:B200)</f>
        <v>0.83760734693877537</v>
      </c>
      <c r="H150">
        <f t="shared" ref="H150:H181" si="13">B150-G150</f>
        <v>0.30147065306122467</v>
      </c>
      <c r="J150">
        <f t="shared" si="9"/>
        <v>0.28946709358286049</v>
      </c>
    </row>
    <row r="151" spans="1:10" x14ac:dyDescent="0.25">
      <c r="A151" s="11">
        <v>27.4</v>
      </c>
      <c r="B151" s="11">
        <v>1.3354980000000001</v>
      </c>
      <c r="E151">
        <f t="shared" si="11"/>
        <v>0.6414994379562049</v>
      </c>
      <c r="G151">
        <f t="shared" si="12"/>
        <v>0.83566434693877534</v>
      </c>
      <c r="H151">
        <f t="shared" si="13"/>
        <v>0.49983365306122474</v>
      </c>
      <c r="J151">
        <f t="shared" si="9"/>
        <v>0.48783009358286056</v>
      </c>
    </row>
    <row r="152" spans="1:10" x14ac:dyDescent="0.25">
      <c r="A152" s="11">
        <v>27.6</v>
      </c>
      <c r="B152" s="11">
        <v>1.4626189999999999</v>
      </c>
      <c r="E152">
        <f t="shared" si="11"/>
        <v>0.76862043795620472</v>
      </c>
      <c r="G152">
        <f t="shared" si="12"/>
        <v>0.83433569387755091</v>
      </c>
      <c r="H152">
        <f t="shared" si="13"/>
        <v>0.62828330612244898</v>
      </c>
      <c r="J152">
        <f t="shared" si="9"/>
        <v>0.6162797466440848</v>
      </c>
    </row>
    <row r="153" spans="1:10" x14ac:dyDescent="0.25">
      <c r="A153" s="11">
        <v>27.799999</v>
      </c>
      <c r="B153" s="11">
        <v>1.558093</v>
      </c>
      <c r="E153">
        <f t="shared" si="11"/>
        <v>0.86409443795620478</v>
      </c>
      <c r="G153">
        <f t="shared" si="12"/>
        <v>0.83368666326530594</v>
      </c>
      <c r="H153">
        <f t="shared" si="13"/>
        <v>0.72440633673469401</v>
      </c>
      <c r="J153">
        <f t="shared" si="9"/>
        <v>0.71240277725632983</v>
      </c>
    </row>
    <row r="154" spans="1:10" x14ac:dyDescent="0.25">
      <c r="A154" s="11">
        <v>28</v>
      </c>
      <c r="B154" s="11">
        <v>1.6047070000000001</v>
      </c>
      <c r="E154">
        <f t="shared" si="11"/>
        <v>0.91070843795620493</v>
      </c>
      <c r="G154">
        <f t="shared" si="12"/>
        <v>0.83363642857142839</v>
      </c>
      <c r="H154">
        <f t="shared" si="13"/>
        <v>0.77107057142857172</v>
      </c>
      <c r="J154">
        <f t="shared" si="9"/>
        <v>0.75906701195020754</v>
      </c>
    </row>
    <row r="155" spans="1:10" x14ac:dyDescent="0.25">
      <c r="A155" s="11">
        <v>28.200001</v>
      </c>
      <c r="B155" s="11">
        <v>1.6087880000000001</v>
      </c>
      <c r="E155">
        <f t="shared" si="11"/>
        <v>0.91478943795620493</v>
      </c>
      <c r="G155">
        <f t="shared" si="12"/>
        <v>0.83410041836734683</v>
      </c>
      <c r="H155">
        <f t="shared" si="13"/>
        <v>0.77468758163265328</v>
      </c>
      <c r="J155">
        <f t="shared" si="9"/>
        <v>0.7626840221542891</v>
      </c>
    </row>
    <row r="156" spans="1:10" x14ac:dyDescent="0.25">
      <c r="A156" s="11">
        <v>28.4</v>
      </c>
      <c r="B156" s="11">
        <v>1.57457</v>
      </c>
      <c r="E156">
        <f t="shared" si="11"/>
        <v>0.88057143795620485</v>
      </c>
      <c r="G156">
        <f t="shared" si="12"/>
        <v>0.834964173469388</v>
      </c>
      <c r="H156">
        <f t="shared" si="13"/>
        <v>0.73960582653061202</v>
      </c>
      <c r="J156">
        <f t="shared" si="9"/>
        <v>0.72760226705224784</v>
      </c>
    </row>
    <row r="157" spans="1:10" x14ac:dyDescent="0.25">
      <c r="A157" s="11">
        <v>28.6</v>
      </c>
      <c r="B157" s="11">
        <v>1.4710030000000001</v>
      </c>
      <c r="E157">
        <f t="shared" si="11"/>
        <v>0.77700443795620489</v>
      </c>
      <c r="G157">
        <f t="shared" si="12"/>
        <v>0.83517755102040836</v>
      </c>
      <c r="H157">
        <f t="shared" si="13"/>
        <v>0.6358254489795917</v>
      </c>
      <c r="J157">
        <f t="shared" si="9"/>
        <v>0.62382188950122752</v>
      </c>
    </row>
    <row r="158" spans="1:10" x14ac:dyDescent="0.25">
      <c r="A158" s="11">
        <v>28.765732</v>
      </c>
      <c r="B158" s="11">
        <v>1.356139</v>
      </c>
      <c r="E158">
        <f t="shared" si="11"/>
        <v>0.66214043795620481</v>
      </c>
      <c r="G158">
        <f t="shared" si="12"/>
        <v>0.83573983673469399</v>
      </c>
      <c r="H158">
        <f t="shared" si="13"/>
        <v>0.520399163265306</v>
      </c>
      <c r="J158">
        <f t="shared" si="9"/>
        <v>0.50839560378694182</v>
      </c>
    </row>
    <row r="159" spans="1:10" x14ac:dyDescent="0.25">
      <c r="A159" s="11">
        <v>28.799999</v>
      </c>
      <c r="B159" s="11">
        <v>1.332389</v>
      </c>
      <c r="E159">
        <f t="shared" si="11"/>
        <v>0.63839043795620487</v>
      </c>
      <c r="G159">
        <f t="shared" si="12"/>
        <v>0.83691604081632665</v>
      </c>
      <c r="H159">
        <f t="shared" si="13"/>
        <v>0.4954729591836734</v>
      </c>
      <c r="J159">
        <f t="shared" si="9"/>
        <v>0.48346939970530922</v>
      </c>
    </row>
    <row r="160" spans="1:10" x14ac:dyDescent="0.25">
      <c r="A160" s="11">
        <v>29</v>
      </c>
      <c r="B160" s="11">
        <v>1.181449</v>
      </c>
      <c r="E160">
        <f t="shared" si="11"/>
        <v>0.4874504379562048</v>
      </c>
      <c r="G160">
        <f t="shared" si="12"/>
        <v>0.83929459183673472</v>
      </c>
      <c r="H160">
        <f t="shared" si="13"/>
        <v>0.34215440816326526</v>
      </c>
      <c r="J160">
        <f t="shared" si="9"/>
        <v>0.33015084868490108</v>
      </c>
    </row>
    <row r="161" spans="1:10" x14ac:dyDescent="0.25">
      <c r="A161" s="11">
        <v>29.200001</v>
      </c>
      <c r="B161" s="11">
        <v>1.0104139999999999</v>
      </c>
      <c r="E161">
        <f t="shared" si="11"/>
        <v>0.31641543795620475</v>
      </c>
      <c r="G161">
        <f t="shared" si="12"/>
        <v>0.84367842857142861</v>
      </c>
      <c r="H161">
        <f t="shared" si="13"/>
        <v>0.16673557142857132</v>
      </c>
      <c r="J161">
        <f t="shared" si="9"/>
        <v>0.15473201195020717</v>
      </c>
    </row>
    <row r="162" spans="1:10" x14ac:dyDescent="0.25">
      <c r="A162" s="11">
        <v>29.4</v>
      </c>
      <c r="B162" s="11">
        <v>0.84433599999999998</v>
      </c>
      <c r="E162">
        <f t="shared" si="11"/>
        <v>0.1503374379562048</v>
      </c>
      <c r="G162">
        <f t="shared" si="12"/>
        <v>0.84862223469387754</v>
      </c>
      <c r="H162">
        <f t="shared" si="13"/>
        <v>-4.2862346938775664E-3</v>
      </c>
      <c r="J162">
        <f t="shared" si="9"/>
        <v>1.6289794172241724E-2</v>
      </c>
    </row>
    <row r="163" spans="1:10" x14ac:dyDescent="0.25">
      <c r="A163" s="11">
        <v>29.6</v>
      </c>
      <c r="B163" s="11">
        <v>0.74798399999999998</v>
      </c>
      <c r="E163">
        <f t="shared" si="11"/>
        <v>5.3985437956204807E-2</v>
      </c>
      <c r="G163">
        <f t="shared" si="12"/>
        <v>0.85439305154639178</v>
      </c>
      <c r="H163">
        <f t="shared" si="13"/>
        <v>-0.1064090515463918</v>
      </c>
      <c r="J163">
        <f t="shared" si="9"/>
        <v>0.11841261102475595</v>
      </c>
    </row>
    <row r="164" spans="1:10" x14ac:dyDescent="0.25">
      <c r="A164" s="11">
        <v>29.799999</v>
      </c>
      <c r="B164" s="11">
        <v>0.75269399999999997</v>
      </c>
      <c r="E164">
        <f t="shared" si="11"/>
        <v>5.8695437956204799E-2</v>
      </c>
      <c r="G164">
        <f t="shared" si="12"/>
        <v>0.86195345360824749</v>
      </c>
      <c r="H164">
        <f t="shared" si="13"/>
        <v>-0.10925945360824751</v>
      </c>
      <c r="J164">
        <f t="shared" si="9"/>
        <v>0.12126301308661167</v>
      </c>
    </row>
    <row r="165" spans="1:10" x14ac:dyDescent="0.25">
      <c r="A165" s="11">
        <v>30</v>
      </c>
      <c r="B165" s="11">
        <v>0.81892299999999996</v>
      </c>
      <c r="E165">
        <f t="shared" si="11"/>
        <v>0.12492443795620478</v>
      </c>
      <c r="G165">
        <f t="shared" si="12"/>
        <v>0.87014672164948448</v>
      </c>
      <c r="H165">
        <f t="shared" si="13"/>
        <v>-5.1223721649484522E-2</v>
      </c>
      <c r="J165">
        <f t="shared" si="9"/>
        <v>6.3227281127848672E-2</v>
      </c>
    </row>
    <row r="166" spans="1:10" x14ac:dyDescent="0.25">
      <c r="A166" s="11">
        <v>30.200001</v>
      </c>
      <c r="B166" s="11">
        <v>0.87583100000000003</v>
      </c>
      <c r="E166">
        <f t="shared" si="11"/>
        <v>0.18183243795620485</v>
      </c>
      <c r="G166">
        <f t="shared" si="12"/>
        <v>0.87866986597938124</v>
      </c>
      <c r="H166">
        <f t="shared" si="13"/>
        <v>-2.838865979381211E-3</v>
      </c>
      <c r="J166">
        <f t="shared" si="9"/>
        <v>1.4842425457745369E-2</v>
      </c>
    </row>
    <row r="167" spans="1:10" x14ac:dyDescent="0.25">
      <c r="A167" s="11">
        <v>30.4</v>
      </c>
      <c r="B167" s="11">
        <v>0.92649700000000001</v>
      </c>
      <c r="E167">
        <f t="shared" si="11"/>
        <v>0.23249843795620484</v>
      </c>
      <c r="G167">
        <f t="shared" si="12"/>
        <v>0.88759638144329878</v>
      </c>
      <c r="H167">
        <f t="shared" si="13"/>
        <v>3.8900618556701239E-2</v>
      </c>
      <c r="J167">
        <f t="shared" si="9"/>
        <v>2.6897059078337081E-2</v>
      </c>
    </row>
    <row r="168" spans="1:10" x14ac:dyDescent="0.25">
      <c r="A168" s="11">
        <v>30.6</v>
      </c>
      <c r="B168" s="11">
        <v>0.90564599999999995</v>
      </c>
      <c r="E168">
        <f t="shared" si="11"/>
        <v>0.21164743795620478</v>
      </c>
      <c r="G168">
        <f t="shared" si="12"/>
        <v>0.89702428865979356</v>
      </c>
      <c r="H168">
        <f t="shared" si="13"/>
        <v>8.621711340206395E-3</v>
      </c>
      <c r="J168">
        <f t="shared" si="9"/>
        <v>3.3818481381577628E-3</v>
      </c>
    </row>
    <row r="169" spans="1:10" x14ac:dyDescent="0.25">
      <c r="A169" s="11">
        <v>30.799999</v>
      </c>
      <c r="B169" s="11">
        <v>0.83102100000000001</v>
      </c>
      <c r="E169">
        <f t="shared" si="11"/>
        <v>0.13702243795620483</v>
      </c>
      <c r="G169">
        <f t="shared" si="12"/>
        <v>0.90682325773195871</v>
      </c>
      <c r="H169">
        <f t="shared" si="13"/>
        <v>-7.58022577319587E-2</v>
      </c>
      <c r="J169">
        <f t="shared" si="9"/>
        <v>8.7805817210322851E-2</v>
      </c>
    </row>
    <row r="170" spans="1:10" x14ac:dyDescent="0.25">
      <c r="A170" s="11">
        <v>31</v>
      </c>
      <c r="B170" s="11">
        <v>0.70286099999999996</v>
      </c>
      <c r="E170">
        <f t="shared" si="11"/>
        <v>8.8624379562047828E-3</v>
      </c>
      <c r="G170">
        <f t="shared" si="12"/>
        <v>0.91630715463917511</v>
      </c>
      <c r="H170">
        <f t="shared" si="13"/>
        <v>-0.21344615463917516</v>
      </c>
      <c r="J170">
        <f t="shared" si="9"/>
        <v>0.22544971411753931</v>
      </c>
    </row>
    <row r="171" spans="1:10" x14ac:dyDescent="0.25">
      <c r="A171" s="11">
        <v>31.162876000000001</v>
      </c>
      <c r="B171" s="11">
        <v>0.58266099999999998</v>
      </c>
      <c r="E171">
        <f t="shared" si="11"/>
        <v>0.11133756204379519</v>
      </c>
      <c r="G171">
        <f t="shared" si="12"/>
        <v>0.92560654639175244</v>
      </c>
      <c r="H171">
        <f t="shared" si="13"/>
        <v>-0.34294554639175245</v>
      </c>
      <c r="J171">
        <f t="shared" si="9"/>
        <v>0.35494910587011663</v>
      </c>
    </row>
    <row r="172" spans="1:10" x14ac:dyDescent="0.25">
      <c r="A172" s="11">
        <v>31.200001</v>
      </c>
      <c r="B172" s="11">
        <v>0.55526299999999995</v>
      </c>
      <c r="E172">
        <f t="shared" si="11"/>
        <v>0.13873556204379522</v>
      </c>
      <c r="G172">
        <f t="shared" si="12"/>
        <v>0.93433602061855658</v>
      </c>
      <c r="H172">
        <f t="shared" si="13"/>
        <v>-0.37907302061855663</v>
      </c>
      <c r="J172">
        <f t="shared" si="9"/>
        <v>0.39107658009692081</v>
      </c>
    </row>
    <row r="173" spans="1:10" x14ac:dyDescent="0.25">
      <c r="A173" s="11">
        <v>31.4</v>
      </c>
      <c r="B173" s="11">
        <v>0.39620100000000003</v>
      </c>
      <c r="E173">
        <f t="shared" si="11"/>
        <v>0.29779756204379515</v>
      </c>
      <c r="G173">
        <f t="shared" si="12"/>
        <v>0.94196729896907205</v>
      </c>
      <c r="H173">
        <f t="shared" si="13"/>
        <v>-0.54576629896907203</v>
      </c>
      <c r="J173">
        <f t="shared" si="9"/>
        <v>0.55776985844743621</v>
      </c>
    </row>
    <row r="174" spans="1:10" x14ac:dyDescent="0.25">
      <c r="A174" s="11">
        <v>31.6</v>
      </c>
      <c r="B174" s="11">
        <v>0.28961900000000002</v>
      </c>
      <c r="E174">
        <f t="shared" si="11"/>
        <v>0.40437956204379516</v>
      </c>
      <c r="G174">
        <f t="shared" si="12"/>
        <v>0.94264586734693867</v>
      </c>
      <c r="H174">
        <f t="shared" si="13"/>
        <v>-0.6530268673469386</v>
      </c>
      <c r="J174">
        <f t="shared" si="9"/>
        <v>0.66503042682530278</v>
      </c>
    </row>
    <row r="175" spans="1:10" x14ac:dyDescent="0.25">
      <c r="A175" s="11">
        <v>31.799999</v>
      </c>
      <c r="B175" s="11">
        <v>0.37237300000000001</v>
      </c>
      <c r="E175">
        <f t="shared" si="11"/>
        <v>0.32162556204379517</v>
      </c>
      <c r="G175">
        <f t="shared" si="12"/>
        <v>0.94291469387755078</v>
      </c>
      <c r="H175">
        <f t="shared" si="13"/>
        <v>-0.57054169387755072</v>
      </c>
      <c r="J175">
        <f t="shared" si="9"/>
        <v>0.58254525335591489</v>
      </c>
    </row>
    <row r="176" spans="1:10" x14ac:dyDescent="0.25">
      <c r="A176" s="11">
        <v>32</v>
      </c>
      <c r="B176" s="11">
        <v>0.542713</v>
      </c>
      <c r="E176">
        <f t="shared" si="11"/>
        <v>0.15128556204379517</v>
      </c>
      <c r="G176">
        <f t="shared" si="12"/>
        <v>0.93917538775510201</v>
      </c>
      <c r="H176">
        <f t="shared" si="13"/>
        <v>-0.39646238775510201</v>
      </c>
      <c r="J176">
        <f t="shared" si="9"/>
        <v>0.40846594723346619</v>
      </c>
    </row>
    <row r="177" spans="1:10" x14ac:dyDescent="0.25">
      <c r="A177" s="11">
        <v>32.200001</v>
      </c>
      <c r="B177" s="11">
        <v>0.71089500000000005</v>
      </c>
      <c r="E177">
        <f t="shared" si="11"/>
        <v>1.6896437956204879E-2</v>
      </c>
      <c r="G177">
        <f t="shared" si="12"/>
        <v>0.93337260204081629</v>
      </c>
      <c r="H177">
        <f t="shared" si="13"/>
        <v>-0.22247760204081624</v>
      </c>
      <c r="J177">
        <f t="shared" si="9"/>
        <v>0.23448116151918039</v>
      </c>
    </row>
    <row r="178" spans="1:10" x14ac:dyDescent="0.25">
      <c r="A178" s="11">
        <v>32.400002000000001</v>
      </c>
      <c r="B178" s="11">
        <v>0.83172699999999999</v>
      </c>
      <c r="E178">
        <f t="shared" si="11"/>
        <v>0.13772843795620482</v>
      </c>
      <c r="G178">
        <f t="shared" si="12"/>
        <v>0.92700167346938767</v>
      </c>
      <c r="H178">
        <f t="shared" si="13"/>
        <v>-9.5274673469387672E-2</v>
      </c>
      <c r="J178">
        <f t="shared" si="9"/>
        <v>0.10727823294775182</v>
      </c>
    </row>
    <row r="179" spans="1:10" x14ac:dyDescent="0.25">
      <c r="A179" s="11">
        <v>32.599997999999999</v>
      </c>
      <c r="B179" s="11">
        <v>0.88433700000000004</v>
      </c>
      <c r="E179">
        <f t="shared" si="11"/>
        <v>0.19033843795620486</v>
      </c>
      <c r="G179">
        <f t="shared" si="12"/>
        <v>0.92081616326530602</v>
      </c>
      <c r="H179">
        <f t="shared" si="13"/>
        <v>-3.6479163265305981E-2</v>
      </c>
      <c r="J179">
        <f t="shared" si="9"/>
        <v>4.8482722743670138E-2</v>
      </c>
    </row>
    <row r="180" spans="1:10" x14ac:dyDescent="0.25">
      <c r="A180" s="11">
        <v>32.799999</v>
      </c>
      <c r="B180" s="11">
        <v>0.89721200000000001</v>
      </c>
      <c r="E180">
        <f t="shared" si="11"/>
        <v>0.20321343795620483</v>
      </c>
      <c r="G180">
        <f t="shared" si="12"/>
        <v>0.91487637755102025</v>
      </c>
      <c r="H180">
        <f t="shared" si="13"/>
        <v>-1.7664377551020238E-2</v>
      </c>
      <c r="J180">
        <f t="shared" si="9"/>
        <v>2.9667937029384396E-2</v>
      </c>
    </row>
    <row r="181" spans="1:10" x14ac:dyDescent="0.25">
      <c r="A181" s="11">
        <v>33</v>
      </c>
      <c r="B181" s="11">
        <v>0.85156399999999999</v>
      </c>
      <c r="E181">
        <f t="shared" si="11"/>
        <v>0.15756543795620481</v>
      </c>
      <c r="G181">
        <f t="shared" si="12"/>
        <v>0.9095610306122448</v>
      </c>
      <c r="H181">
        <f t="shared" si="13"/>
        <v>-5.7997030612244815E-2</v>
      </c>
      <c r="J181">
        <f t="shared" si="9"/>
        <v>7.0000590090608966E-2</v>
      </c>
    </row>
    <row r="182" spans="1:10" x14ac:dyDescent="0.25">
      <c r="A182" s="11">
        <v>33.200001</v>
      </c>
      <c r="B182" s="11">
        <v>0.77203100000000002</v>
      </c>
      <c r="E182">
        <f t="shared" si="11"/>
        <v>7.8032437956204848E-2</v>
      </c>
      <c r="G182">
        <f t="shared" ref="G182:G212" si="14">AVERAGE(B133:B232)</f>
        <v>0.90477798979591817</v>
      </c>
      <c r="H182">
        <f t="shared" ref="H182:H212" si="15">B182-G182</f>
        <v>-0.13274698979591815</v>
      </c>
      <c r="J182">
        <f t="shared" ref="J182:J245" si="16">ABS(H182-$I$53)</f>
        <v>0.1447505492742823</v>
      </c>
    </row>
    <row r="183" spans="1:10" x14ac:dyDescent="0.25">
      <c r="A183" s="11">
        <v>33.400002000000001</v>
      </c>
      <c r="B183" s="11">
        <v>0.65984500000000001</v>
      </c>
      <c r="E183">
        <f t="shared" si="11"/>
        <v>3.415356204379516E-2</v>
      </c>
      <c r="G183">
        <f t="shared" si="14"/>
        <v>0.89922384693877533</v>
      </c>
      <c r="H183">
        <f t="shared" si="15"/>
        <v>-0.23937884693877531</v>
      </c>
      <c r="J183">
        <f t="shared" si="16"/>
        <v>0.25138240641713949</v>
      </c>
    </row>
    <row r="184" spans="1:10" x14ac:dyDescent="0.25">
      <c r="A184" s="11">
        <v>33.560020000000002</v>
      </c>
      <c r="B184" s="11">
        <v>0.551651</v>
      </c>
      <c r="E184">
        <f t="shared" si="11"/>
        <v>0.14234756204379517</v>
      </c>
      <c r="G184">
        <f t="shared" si="14"/>
        <v>0.89372455102040793</v>
      </c>
      <c r="H184">
        <f t="shared" si="15"/>
        <v>-0.34207355102040793</v>
      </c>
      <c r="J184">
        <f t="shared" si="16"/>
        <v>0.35407711049877211</v>
      </c>
    </row>
    <row r="185" spans="1:10" x14ac:dyDescent="0.25">
      <c r="A185" s="11">
        <v>33.599997999999999</v>
      </c>
      <c r="B185" s="11">
        <v>0.52461999999999998</v>
      </c>
      <c r="E185">
        <f t="shared" si="11"/>
        <v>0.1693785620437952</v>
      </c>
      <c r="G185">
        <f t="shared" si="14"/>
        <v>0.88810065306122432</v>
      </c>
      <c r="H185">
        <f t="shared" si="15"/>
        <v>-0.36348065306122435</v>
      </c>
      <c r="J185">
        <f t="shared" si="16"/>
        <v>0.37548421253958852</v>
      </c>
    </row>
    <row r="186" spans="1:10" x14ac:dyDescent="0.25">
      <c r="A186" s="11">
        <v>33.799999</v>
      </c>
      <c r="B186" s="11">
        <v>0.36016999999999999</v>
      </c>
      <c r="E186">
        <f t="shared" si="11"/>
        <v>0.33382856204379519</v>
      </c>
      <c r="G186">
        <f t="shared" si="14"/>
        <v>0.88130687755102022</v>
      </c>
      <c r="H186">
        <f t="shared" si="15"/>
        <v>-0.52113687755102023</v>
      </c>
      <c r="J186">
        <f t="shared" si="16"/>
        <v>0.53314043702938441</v>
      </c>
    </row>
    <row r="187" spans="1:10" x14ac:dyDescent="0.25">
      <c r="A187" s="11">
        <v>34</v>
      </c>
      <c r="B187" s="11">
        <v>0.38181999999999999</v>
      </c>
      <c r="E187">
        <f t="shared" si="11"/>
        <v>0.31217856204379518</v>
      </c>
      <c r="G187">
        <f t="shared" si="14"/>
        <v>0.87392636734693863</v>
      </c>
      <c r="H187">
        <f t="shared" si="15"/>
        <v>-0.49210636734693863</v>
      </c>
      <c r="J187">
        <f t="shared" si="16"/>
        <v>0.50410992682530276</v>
      </c>
    </row>
    <row r="188" spans="1:10" x14ac:dyDescent="0.25">
      <c r="A188" s="11">
        <v>34.200001</v>
      </c>
      <c r="B188" s="11">
        <v>0.57972900000000005</v>
      </c>
      <c r="E188">
        <f t="shared" si="11"/>
        <v>0.11426956204379513</v>
      </c>
      <c r="G188">
        <f t="shared" si="14"/>
        <v>0.86419954081632644</v>
      </c>
      <c r="H188">
        <f t="shared" si="15"/>
        <v>-0.28447054081632639</v>
      </c>
      <c r="J188">
        <f t="shared" si="16"/>
        <v>0.29647410029469057</v>
      </c>
    </row>
    <row r="189" spans="1:10" x14ac:dyDescent="0.25">
      <c r="A189" s="11">
        <v>34.400002000000001</v>
      </c>
      <c r="B189" s="11">
        <v>0.758772</v>
      </c>
      <c r="E189">
        <f t="shared" si="11"/>
        <v>6.4773437956204827E-2</v>
      </c>
      <c r="G189">
        <f t="shared" si="14"/>
        <v>0.85470510204081629</v>
      </c>
      <c r="H189">
        <f t="shared" si="15"/>
        <v>-9.5933102040816287E-2</v>
      </c>
      <c r="J189">
        <f t="shared" si="16"/>
        <v>0.10793666151918044</v>
      </c>
    </row>
    <row r="190" spans="1:10" x14ac:dyDescent="0.25">
      <c r="A190" s="11">
        <v>34.599997999999999</v>
      </c>
      <c r="B190" s="11">
        <v>0.907694</v>
      </c>
      <c r="E190">
        <f t="shared" si="11"/>
        <v>0.21369543795620483</v>
      </c>
      <c r="G190">
        <f t="shared" si="14"/>
        <v>0.84588539795918372</v>
      </c>
      <c r="H190">
        <f t="shared" si="15"/>
        <v>6.1808602040816285E-2</v>
      </c>
      <c r="J190">
        <f t="shared" si="16"/>
        <v>4.9805042562452127E-2</v>
      </c>
    </row>
    <row r="191" spans="1:10" x14ac:dyDescent="0.25">
      <c r="A191" s="11">
        <v>34.799999</v>
      </c>
      <c r="B191" s="11">
        <v>1.0003770000000001</v>
      </c>
      <c r="E191">
        <f t="shared" si="11"/>
        <v>0.3063784379562049</v>
      </c>
      <c r="G191">
        <f t="shared" si="14"/>
        <v>0.83754182653061204</v>
      </c>
      <c r="H191">
        <f t="shared" si="15"/>
        <v>0.16283517346938803</v>
      </c>
      <c r="J191">
        <f t="shared" si="16"/>
        <v>0.15083161399102388</v>
      </c>
    </row>
    <row r="192" spans="1:10" x14ac:dyDescent="0.25">
      <c r="A192" s="11">
        <v>35</v>
      </c>
      <c r="B192" s="11">
        <v>1.0341279999999999</v>
      </c>
      <c r="E192">
        <f t="shared" si="11"/>
        <v>0.34012943795620476</v>
      </c>
      <c r="G192">
        <f t="shared" si="14"/>
        <v>0.8298057551020408</v>
      </c>
      <c r="H192">
        <f t="shared" si="15"/>
        <v>0.20432224489795914</v>
      </c>
      <c r="J192">
        <f t="shared" si="16"/>
        <v>0.19231868541959499</v>
      </c>
    </row>
    <row r="193" spans="1:10" x14ac:dyDescent="0.25">
      <c r="A193" s="11">
        <v>35.200001</v>
      </c>
      <c r="B193" s="11">
        <v>1.0352730000000001</v>
      </c>
      <c r="E193">
        <f t="shared" si="11"/>
        <v>0.34127443795620493</v>
      </c>
      <c r="G193">
        <f t="shared" si="14"/>
        <v>0.8225887959183672</v>
      </c>
      <c r="H193">
        <f t="shared" si="15"/>
        <v>0.21268420408163291</v>
      </c>
      <c r="J193">
        <f t="shared" si="16"/>
        <v>0.20068064460326876</v>
      </c>
    </row>
    <row r="194" spans="1:10" x14ac:dyDescent="0.25">
      <c r="A194" s="11">
        <v>35.400002000000001</v>
      </c>
      <c r="B194" s="11">
        <v>1.0010699999999999</v>
      </c>
      <c r="E194">
        <f t="shared" si="11"/>
        <v>0.30707143795620473</v>
      </c>
      <c r="G194">
        <f t="shared" si="14"/>
        <v>0.81571141836734673</v>
      </c>
      <c r="H194">
        <f t="shared" si="15"/>
        <v>0.18535858163265317</v>
      </c>
      <c r="J194">
        <f t="shared" si="16"/>
        <v>0.17335502215428902</v>
      </c>
    </row>
    <row r="195" spans="1:10" x14ac:dyDescent="0.25">
      <c r="A195" s="11">
        <v>35.599997999999999</v>
      </c>
      <c r="B195" s="11">
        <v>0.89821799999999996</v>
      </c>
      <c r="E195">
        <f t="shared" si="11"/>
        <v>0.20421943795620479</v>
      </c>
      <c r="G195">
        <f t="shared" si="14"/>
        <v>0.80923288775510194</v>
      </c>
      <c r="H195">
        <f t="shared" si="15"/>
        <v>8.8985112244898024E-2</v>
      </c>
      <c r="J195">
        <f t="shared" si="16"/>
        <v>7.6981552766533873E-2</v>
      </c>
    </row>
    <row r="196" spans="1:10" x14ac:dyDescent="0.25">
      <c r="A196" s="11">
        <v>35.799999</v>
      </c>
      <c r="B196" s="11">
        <v>0.74667499999999998</v>
      </c>
      <c r="E196">
        <f t="shared" si="11"/>
        <v>5.2676437956204802E-2</v>
      </c>
      <c r="G196">
        <f t="shared" si="14"/>
        <v>0.80227616326530593</v>
      </c>
      <c r="H196">
        <f t="shared" si="15"/>
        <v>-5.5601163265305953E-2</v>
      </c>
      <c r="J196">
        <f t="shared" si="16"/>
        <v>6.7604722743670104E-2</v>
      </c>
    </row>
    <row r="197" spans="1:10" x14ac:dyDescent="0.25">
      <c r="A197" s="11">
        <v>35.957165000000003</v>
      </c>
      <c r="B197" s="11">
        <v>0.61118600000000001</v>
      </c>
      <c r="E197">
        <f t="shared" ref="E197:E260" si="17">ABS(B197-$D$4)</f>
        <v>8.2812562043795168E-2</v>
      </c>
      <c r="G197">
        <f t="shared" si="14"/>
        <v>0.79616013265306107</v>
      </c>
      <c r="H197">
        <f t="shared" si="15"/>
        <v>-0.18497413265306106</v>
      </c>
      <c r="J197">
        <f t="shared" si="16"/>
        <v>0.19697769213142521</v>
      </c>
    </row>
    <row r="198" spans="1:10" x14ac:dyDescent="0.25">
      <c r="A198" s="11">
        <v>36</v>
      </c>
      <c r="B198" s="11">
        <v>0.57425700000000002</v>
      </c>
      <c r="E198">
        <f t="shared" si="17"/>
        <v>0.11974156204379516</v>
      </c>
      <c r="G198">
        <f t="shared" si="14"/>
        <v>0.79193541836734682</v>
      </c>
      <c r="H198">
        <f t="shared" si="15"/>
        <v>-0.2176784183673468</v>
      </c>
      <c r="J198">
        <f t="shared" si="16"/>
        <v>0.22968197784571096</v>
      </c>
    </row>
    <row r="199" spans="1:10" x14ac:dyDescent="0.25">
      <c r="A199" s="11">
        <v>36.200001</v>
      </c>
      <c r="B199" s="11">
        <v>0.373755</v>
      </c>
      <c r="E199">
        <f t="shared" si="17"/>
        <v>0.32024356204379517</v>
      </c>
      <c r="G199">
        <f t="shared" si="14"/>
        <v>0.79020505050505041</v>
      </c>
      <c r="H199">
        <f t="shared" si="15"/>
        <v>-0.41645005050505041</v>
      </c>
      <c r="J199">
        <f t="shared" si="16"/>
        <v>0.42845360998341459</v>
      </c>
    </row>
    <row r="200" spans="1:10" x14ac:dyDescent="0.25">
      <c r="A200" s="11">
        <v>36.400002000000001</v>
      </c>
      <c r="B200" s="11">
        <v>0.30186499999999999</v>
      </c>
      <c r="E200">
        <f t="shared" si="17"/>
        <v>0.39213356204379518</v>
      </c>
      <c r="G200">
        <f t="shared" si="14"/>
        <v>0.78567709090909077</v>
      </c>
      <c r="H200">
        <f t="shared" si="15"/>
        <v>-0.48381209090909078</v>
      </c>
      <c r="J200">
        <f t="shared" si="16"/>
        <v>0.49581565038745495</v>
      </c>
    </row>
    <row r="201" spans="1:10" x14ac:dyDescent="0.25">
      <c r="A201" s="11">
        <v>36.599997999999999</v>
      </c>
      <c r="B201" s="11">
        <v>0.41165000000000002</v>
      </c>
      <c r="E201">
        <f t="shared" si="17"/>
        <v>0.28234856204379516</v>
      </c>
      <c r="G201">
        <f t="shared" si="14"/>
        <v>0.78225620202020207</v>
      </c>
      <c r="H201">
        <f t="shared" si="15"/>
        <v>-0.37060620202020206</v>
      </c>
      <c r="J201">
        <f t="shared" si="16"/>
        <v>0.38260976149856624</v>
      </c>
    </row>
    <row r="202" spans="1:10" x14ac:dyDescent="0.25">
      <c r="A202" s="11">
        <v>36.799999</v>
      </c>
      <c r="B202" s="11">
        <v>0.56224300000000005</v>
      </c>
      <c r="E202">
        <f t="shared" si="17"/>
        <v>0.13175556204379513</v>
      </c>
      <c r="G202">
        <f t="shared" si="14"/>
        <v>0.77981676767676766</v>
      </c>
      <c r="H202">
        <f t="shared" si="15"/>
        <v>-0.21757376767676762</v>
      </c>
      <c r="J202">
        <f t="shared" si="16"/>
        <v>0.22957732715513177</v>
      </c>
    </row>
    <row r="203" spans="1:10" x14ac:dyDescent="0.25">
      <c r="A203" s="11">
        <v>37</v>
      </c>
      <c r="B203" s="11">
        <v>0.69549799999999995</v>
      </c>
      <c r="E203">
        <f t="shared" si="17"/>
        <v>1.4994379562047744E-3</v>
      </c>
      <c r="G203">
        <f t="shared" si="14"/>
        <v>0.77771661616161603</v>
      </c>
      <c r="H203">
        <f t="shared" si="15"/>
        <v>-8.2218616161616076E-2</v>
      </c>
      <c r="J203">
        <f t="shared" si="16"/>
        <v>9.4222175639980227E-2</v>
      </c>
    </row>
    <row r="204" spans="1:10" x14ac:dyDescent="0.25">
      <c r="A204" s="11">
        <v>37.200001</v>
      </c>
      <c r="B204" s="11">
        <v>0.79480700000000004</v>
      </c>
      <c r="E204">
        <f t="shared" si="17"/>
        <v>0.10080843795620487</v>
      </c>
      <c r="G204">
        <f t="shared" si="14"/>
        <v>0.77587340404040395</v>
      </c>
      <c r="H204">
        <f t="shared" si="15"/>
        <v>1.8933595959596095E-2</v>
      </c>
      <c r="J204">
        <f t="shared" si="16"/>
        <v>6.9300364812319368E-3</v>
      </c>
    </row>
    <row r="205" spans="1:10" x14ac:dyDescent="0.25">
      <c r="A205" s="11">
        <v>37.400002000000001</v>
      </c>
      <c r="B205" s="11">
        <v>0.85377899999999995</v>
      </c>
      <c r="E205">
        <f t="shared" si="17"/>
        <v>0.15978043795620478</v>
      </c>
      <c r="G205">
        <f t="shared" si="14"/>
        <v>0.77420627272727272</v>
      </c>
      <c r="H205">
        <f t="shared" si="15"/>
        <v>7.9572727272727239E-2</v>
      </c>
      <c r="J205">
        <f t="shared" si="16"/>
        <v>6.7569167794363089E-2</v>
      </c>
    </row>
    <row r="206" spans="1:10" x14ac:dyDescent="0.25">
      <c r="A206" s="11">
        <v>37.599997999999999</v>
      </c>
      <c r="B206" s="11">
        <v>0.845526</v>
      </c>
      <c r="E206">
        <f t="shared" si="17"/>
        <v>0.15152743795620482</v>
      </c>
      <c r="G206">
        <f t="shared" si="14"/>
        <v>0.77279174747474733</v>
      </c>
      <c r="H206">
        <f t="shared" si="15"/>
        <v>7.2734252525252674E-2</v>
      </c>
      <c r="J206">
        <f t="shared" si="16"/>
        <v>6.0730693046888516E-2</v>
      </c>
    </row>
    <row r="207" spans="1:10" x14ac:dyDescent="0.25">
      <c r="A207" s="11">
        <v>37.799999</v>
      </c>
      <c r="B207" s="11">
        <v>0.77567299999999995</v>
      </c>
      <c r="E207">
        <f t="shared" si="17"/>
        <v>8.1674437956204771E-2</v>
      </c>
      <c r="G207">
        <f t="shared" si="14"/>
        <v>0.77201650505050512</v>
      </c>
      <c r="H207">
        <f t="shared" si="15"/>
        <v>3.6564949494948262E-3</v>
      </c>
      <c r="J207">
        <f t="shared" si="16"/>
        <v>8.3470645288693315E-3</v>
      </c>
    </row>
    <row r="208" spans="1:10" x14ac:dyDescent="0.25">
      <c r="A208" s="11">
        <v>38</v>
      </c>
      <c r="B208" s="11">
        <v>0.69823400000000002</v>
      </c>
      <c r="E208">
        <f t="shared" si="17"/>
        <v>4.2354379562048461E-3</v>
      </c>
      <c r="G208">
        <f t="shared" si="14"/>
        <v>0.77129489898989878</v>
      </c>
      <c r="H208">
        <f t="shared" si="15"/>
        <v>-7.3060898989898759E-2</v>
      </c>
      <c r="J208">
        <f t="shared" si="16"/>
        <v>8.506445846826291E-2</v>
      </c>
    </row>
    <row r="209" spans="1:10" x14ac:dyDescent="0.25">
      <c r="A209" s="11">
        <v>38.200001</v>
      </c>
      <c r="B209" s="11">
        <v>0.61560000000000004</v>
      </c>
      <c r="E209">
        <f t="shared" si="17"/>
        <v>7.8398562043795139E-2</v>
      </c>
      <c r="G209">
        <f t="shared" si="14"/>
        <v>0.76942537373737374</v>
      </c>
      <c r="H209">
        <f t="shared" si="15"/>
        <v>-0.15382537373737371</v>
      </c>
      <c r="J209">
        <f t="shared" si="16"/>
        <v>0.16582893321573786</v>
      </c>
    </row>
    <row r="210" spans="1:10" x14ac:dyDescent="0.25">
      <c r="A210" s="11">
        <v>38.354309000000001</v>
      </c>
      <c r="B210" s="11">
        <v>0.56951600000000002</v>
      </c>
      <c r="E210">
        <f t="shared" si="17"/>
        <v>0.12448256204379515</v>
      </c>
      <c r="G210">
        <f t="shared" si="14"/>
        <v>0.76743726262626255</v>
      </c>
      <c r="H210">
        <f t="shared" si="15"/>
        <v>-0.19792126262626253</v>
      </c>
      <c r="J210">
        <f t="shared" si="16"/>
        <v>0.20992482210462668</v>
      </c>
    </row>
    <row r="211" spans="1:10" x14ac:dyDescent="0.25">
      <c r="A211" s="11">
        <v>38.400002000000001</v>
      </c>
      <c r="B211" s="11">
        <v>0.55586999999999998</v>
      </c>
      <c r="E211">
        <f t="shared" si="17"/>
        <v>0.1381285620437952</v>
      </c>
      <c r="G211">
        <f t="shared" si="14"/>
        <v>0.76549277777777769</v>
      </c>
      <c r="H211">
        <f t="shared" si="15"/>
        <v>-0.20962277777777771</v>
      </c>
      <c r="J211">
        <f t="shared" si="16"/>
        <v>0.22162633725614186</v>
      </c>
    </row>
    <row r="212" spans="1:10" x14ac:dyDescent="0.25">
      <c r="A212" s="11">
        <v>38.599997999999999</v>
      </c>
      <c r="B212" s="11">
        <v>0.63833399999999996</v>
      </c>
      <c r="E212">
        <f t="shared" si="17"/>
        <v>5.5664562043795218E-2</v>
      </c>
      <c r="G212">
        <f t="shared" si="14"/>
        <v>0.76488580808080819</v>
      </c>
      <c r="H212">
        <f t="shared" si="15"/>
        <v>-0.12655180808080824</v>
      </c>
      <c r="J212">
        <f t="shared" si="16"/>
        <v>0.13855536755917239</v>
      </c>
    </row>
    <row r="213" spans="1:10" x14ac:dyDescent="0.25">
      <c r="A213" s="11">
        <v>38.799999</v>
      </c>
      <c r="B213" s="11" t="s">
        <v>15</v>
      </c>
      <c r="J213">
        <f t="shared" si="16"/>
        <v>1.2003559478364158E-2</v>
      </c>
    </row>
    <row r="214" spans="1:10" x14ac:dyDescent="0.25">
      <c r="A214" s="11">
        <v>39</v>
      </c>
      <c r="B214" s="11">
        <v>1.1559839999999999</v>
      </c>
      <c r="E214">
        <f t="shared" si="17"/>
        <v>0.46198543795620473</v>
      </c>
      <c r="G214">
        <f t="shared" ref="G214:G245" si="18">AVERAGE(B165:B264)</f>
        <v>0.76621003030303014</v>
      </c>
      <c r="H214">
        <f t="shared" ref="H214:H245" si="19">B214-G214</f>
        <v>0.38977396969696976</v>
      </c>
      <c r="J214">
        <f t="shared" si="16"/>
        <v>0.37777041021860558</v>
      </c>
    </row>
    <row r="215" spans="1:10" x14ac:dyDescent="0.25">
      <c r="A215" s="11">
        <v>39.200001</v>
      </c>
      <c r="B215" s="11">
        <v>1.3216589999999999</v>
      </c>
      <c r="E215">
        <f t="shared" si="17"/>
        <v>0.62766043795620474</v>
      </c>
      <c r="G215">
        <f t="shared" si="18"/>
        <v>0.76786812121212111</v>
      </c>
      <c r="H215">
        <f t="shared" si="19"/>
        <v>0.5537908787878788</v>
      </c>
      <c r="J215">
        <f t="shared" si="16"/>
        <v>0.54178731930951463</v>
      </c>
    </row>
    <row r="216" spans="1:10" x14ac:dyDescent="0.25">
      <c r="A216" s="11">
        <v>39.400002000000001</v>
      </c>
      <c r="B216" s="11">
        <v>1.4187799999999999</v>
      </c>
      <c r="E216">
        <f t="shared" si="17"/>
        <v>0.72478143795620475</v>
      </c>
      <c r="G216">
        <f t="shared" si="18"/>
        <v>0.76991323232323239</v>
      </c>
      <c r="H216">
        <f t="shared" si="19"/>
        <v>0.64886676767676754</v>
      </c>
      <c r="J216">
        <f t="shared" si="16"/>
        <v>0.63686320819840336</v>
      </c>
    </row>
    <row r="217" spans="1:10" x14ac:dyDescent="0.25">
      <c r="A217" s="11">
        <v>39.599997999999999</v>
      </c>
      <c r="B217" s="11">
        <v>1.4746900000000001</v>
      </c>
      <c r="E217">
        <f t="shared" si="17"/>
        <v>0.78069143795620488</v>
      </c>
      <c r="G217">
        <f t="shared" si="18"/>
        <v>0.77208421212121225</v>
      </c>
      <c r="H217">
        <f t="shared" si="19"/>
        <v>0.7026057878787878</v>
      </c>
      <c r="J217">
        <f t="shared" si="16"/>
        <v>0.69060222840042362</v>
      </c>
    </row>
    <row r="218" spans="1:10" x14ac:dyDescent="0.25">
      <c r="A218" s="11">
        <v>39.799999</v>
      </c>
      <c r="B218" s="11">
        <v>1.4962569999999999</v>
      </c>
      <c r="E218">
        <f t="shared" si="17"/>
        <v>0.80225843795620477</v>
      </c>
      <c r="G218">
        <f t="shared" si="18"/>
        <v>0.77472683838383838</v>
      </c>
      <c r="H218">
        <f t="shared" si="19"/>
        <v>0.72153016161616157</v>
      </c>
      <c r="J218">
        <f t="shared" si="16"/>
        <v>0.70952660213779739</v>
      </c>
    </row>
    <row r="219" spans="1:10" x14ac:dyDescent="0.25">
      <c r="A219" s="11">
        <v>40</v>
      </c>
      <c r="B219" s="11">
        <v>1.482116</v>
      </c>
      <c r="E219">
        <f t="shared" si="17"/>
        <v>0.78811743795620481</v>
      </c>
      <c r="G219">
        <f t="shared" si="18"/>
        <v>0.77807961616161614</v>
      </c>
      <c r="H219">
        <f t="shared" si="19"/>
        <v>0.70403638383838385</v>
      </c>
      <c r="J219">
        <f t="shared" si="16"/>
        <v>0.69203282436001967</v>
      </c>
    </row>
    <row r="220" spans="1:10" x14ac:dyDescent="0.25">
      <c r="A220" s="11">
        <v>40.200001</v>
      </c>
      <c r="B220" s="11">
        <v>1.444161</v>
      </c>
      <c r="E220">
        <f t="shared" si="17"/>
        <v>0.75016243795620485</v>
      </c>
      <c r="G220">
        <f t="shared" si="18"/>
        <v>0.78208146464646477</v>
      </c>
      <c r="H220">
        <f t="shared" si="19"/>
        <v>0.66207953535353525</v>
      </c>
      <c r="J220">
        <f t="shared" si="16"/>
        <v>0.65007597587517107</v>
      </c>
    </row>
    <row r="221" spans="1:10" x14ac:dyDescent="0.25">
      <c r="A221" s="11">
        <v>40.400002000000001</v>
      </c>
      <c r="B221" s="11">
        <v>1.346479</v>
      </c>
      <c r="E221">
        <f t="shared" si="17"/>
        <v>0.65248043795620481</v>
      </c>
      <c r="G221">
        <f t="shared" si="18"/>
        <v>0.78584413131313147</v>
      </c>
      <c r="H221">
        <f t="shared" si="19"/>
        <v>0.56063486868686851</v>
      </c>
      <c r="J221">
        <f t="shared" si="16"/>
        <v>0.54863130920850434</v>
      </c>
    </row>
    <row r="222" spans="1:10" x14ac:dyDescent="0.25">
      <c r="A222" s="11">
        <v>40.599997999999999</v>
      </c>
      <c r="B222" s="11">
        <v>1.1802429999999999</v>
      </c>
      <c r="E222">
        <f t="shared" si="17"/>
        <v>0.48624443795620476</v>
      </c>
      <c r="G222">
        <f t="shared" si="18"/>
        <v>0.78818384848484857</v>
      </c>
      <c r="H222">
        <f t="shared" si="19"/>
        <v>0.39205915151515136</v>
      </c>
      <c r="J222">
        <f t="shared" si="16"/>
        <v>0.38005559203678718</v>
      </c>
    </row>
    <row r="223" spans="1:10" x14ac:dyDescent="0.25">
      <c r="A223" s="11">
        <v>40.751452999999998</v>
      </c>
      <c r="B223" s="11">
        <v>1.050163</v>
      </c>
      <c r="E223">
        <f t="shared" si="17"/>
        <v>0.35616443795620478</v>
      </c>
      <c r="G223">
        <f t="shared" si="18"/>
        <v>0.79035259595959606</v>
      </c>
      <c r="H223">
        <f t="shared" si="19"/>
        <v>0.2598104040404039</v>
      </c>
      <c r="J223">
        <f t="shared" si="16"/>
        <v>0.24780684456203975</v>
      </c>
    </row>
    <row r="224" spans="1:10" x14ac:dyDescent="0.25">
      <c r="A224" s="11">
        <v>40.799999</v>
      </c>
      <c r="B224" s="11">
        <v>1.008467</v>
      </c>
      <c r="E224">
        <f t="shared" si="17"/>
        <v>0.31446843795620483</v>
      </c>
      <c r="G224">
        <f t="shared" si="18"/>
        <v>0.79248094949494963</v>
      </c>
      <c r="H224">
        <f t="shared" si="19"/>
        <v>0.21598605050505038</v>
      </c>
      <c r="J224">
        <f t="shared" si="16"/>
        <v>0.20398249102668622</v>
      </c>
    </row>
    <row r="225" spans="1:10" x14ac:dyDescent="0.25">
      <c r="A225" s="11">
        <v>41</v>
      </c>
      <c r="B225" s="11">
        <v>0.83395799999999998</v>
      </c>
      <c r="E225">
        <f t="shared" si="17"/>
        <v>0.1399594379562048</v>
      </c>
      <c r="G225">
        <f t="shared" si="18"/>
        <v>0.79428227272727281</v>
      </c>
      <c r="H225">
        <f t="shared" si="19"/>
        <v>3.9675727272727168E-2</v>
      </c>
      <c r="J225">
        <f t="shared" si="16"/>
        <v>2.767216779436301E-2</v>
      </c>
    </row>
    <row r="226" spans="1:10" x14ac:dyDescent="0.25">
      <c r="A226" s="11">
        <v>41.200001</v>
      </c>
      <c r="B226" s="11">
        <v>0.664775</v>
      </c>
      <c r="E226">
        <f t="shared" si="17"/>
        <v>2.922356204379517E-2</v>
      </c>
      <c r="G226">
        <f t="shared" si="18"/>
        <v>0.7945809191919192</v>
      </c>
      <c r="H226">
        <f t="shared" si="19"/>
        <v>-0.12980591919191919</v>
      </c>
      <c r="J226">
        <f t="shared" si="16"/>
        <v>0.14180947867028335</v>
      </c>
    </row>
    <row r="227" spans="1:10" x14ac:dyDescent="0.25">
      <c r="A227" s="11">
        <v>41.400002000000001</v>
      </c>
      <c r="B227" s="11">
        <v>0.59167099999999995</v>
      </c>
      <c r="E227">
        <f t="shared" si="17"/>
        <v>0.10232756204379523</v>
      </c>
      <c r="G227">
        <f t="shared" si="18"/>
        <v>0.7945457474747476</v>
      </c>
      <c r="H227">
        <f t="shared" si="19"/>
        <v>-0.20287474747474765</v>
      </c>
      <c r="J227">
        <f t="shared" si="16"/>
        <v>0.2148783069531118</v>
      </c>
    </row>
    <row r="228" spans="1:10" x14ac:dyDescent="0.25">
      <c r="A228" s="11">
        <v>41.599997999999999</v>
      </c>
      <c r="B228" s="11">
        <v>0.61906399999999995</v>
      </c>
      <c r="E228">
        <f t="shared" si="17"/>
        <v>7.4934562043795228E-2</v>
      </c>
      <c r="G228">
        <f t="shared" si="18"/>
        <v>0.79469115151515135</v>
      </c>
      <c r="H228">
        <f t="shared" si="19"/>
        <v>-0.1756271515151514</v>
      </c>
      <c r="J228">
        <f t="shared" si="16"/>
        <v>0.18763071099351555</v>
      </c>
    </row>
    <row r="229" spans="1:10" x14ac:dyDescent="0.25">
      <c r="A229" s="11">
        <v>41.799999</v>
      </c>
      <c r="B229" s="11">
        <v>0.68787799999999999</v>
      </c>
      <c r="E229">
        <f t="shared" si="17"/>
        <v>6.1205620437951858E-3</v>
      </c>
      <c r="G229">
        <f t="shared" si="18"/>
        <v>0.79524988888888881</v>
      </c>
      <c r="H229">
        <f t="shared" si="19"/>
        <v>-0.10737188888888882</v>
      </c>
      <c r="J229">
        <f t="shared" si="16"/>
        <v>0.11937544836725297</v>
      </c>
    </row>
    <row r="230" spans="1:10" x14ac:dyDescent="0.25">
      <c r="A230" s="11">
        <v>42</v>
      </c>
      <c r="B230" s="11">
        <v>0.72713300000000003</v>
      </c>
      <c r="E230">
        <f t="shared" si="17"/>
        <v>3.3134437956204854E-2</v>
      </c>
      <c r="G230">
        <f t="shared" si="18"/>
        <v>0.79602523232323241</v>
      </c>
      <c r="H230">
        <f t="shared" si="19"/>
        <v>-6.8892232323232383E-2</v>
      </c>
      <c r="J230">
        <f t="shared" si="16"/>
        <v>8.0895791801596534E-2</v>
      </c>
    </row>
    <row r="231" spans="1:10" x14ac:dyDescent="0.25">
      <c r="A231" s="11">
        <v>42.200001</v>
      </c>
      <c r="B231" s="11">
        <v>0.73999099999999995</v>
      </c>
      <c r="E231">
        <f t="shared" si="17"/>
        <v>4.5992437956204779E-2</v>
      </c>
      <c r="G231">
        <f t="shared" si="18"/>
        <v>0.79729362626262612</v>
      </c>
      <c r="H231">
        <f t="shared" si="19"/>
        <v>-5.7302626262626166E-2</v>
      </c>
      <c r="J231">
        <f t="shared" si="16"/>
        <v>6.9306185740990317E-2</v>
      </c>
    </row>
    <row r="232" spans="1:10" x14ac:dyDescent="0.25">
      <c r="A232" s="11">
        <v>42.400002000000001</v>
      </c>
      <c r="B232" s="11">
        <v>0.71742899999999998</v>
      </c>
      <c r="E232">
        <f t="shared" si="17"/>
        <v>2.3430437956204808E-2</v>
      </c>
      <c r="G232">
        <f t="shared" si="18"/>
        <v>0.79886557575757566</v>
      </c>
      <c r="H232">
        <f t="shared" si="19"/>
        <v>-8.143657575757568E-2</v>
      </c>
      <c r="J232">
        <f t="shared" si="16"/>
        <v>9.3440135235939831E-2</v>
      </c>
    </row>
    <row r="233" spans="1:10" x14ac:dyDescent="0.25">
      <c r="A233" s="11">
        <v>42.599997999999999</v>
      </c>
      <c r="B233" s="11">
        <v>0.62941400000000003</v>
      </c>
      <c r="E233">
        <f t="shared" si="17"/>
        <v>6.4584562043795146E-2</v>
      </c>
      <c r="G233">
        <f t="shared" si="18"/>
        <v>0.80054355555555534</v>
      </c>
      <c r="H233">
        <f t="shared" si="19"/>
        <v>-0.17112955555555531</v>
      </c>
      <c r="J233">
        <f t="shared" si="16"/>
        <v>0.18313311503391946</v>
      </c>
    </row>
    <row r="234" spans="1:10" x14ac:dyDescent="0.25">
      <c r="A234" s="11">
        <v>42.799999</v>
      </c>
      <c r="B234" s="11">
        <v>0.48094799999999999</v>
      </c>
      <c r="E234">
        <f t="shared" si="17"/>
        <v>0.21305056204379519</v>
      </c>
      <c r="G234">
        <f t="shared" si="18"/>
        <v>0.8019568282828281</v>
      </c>
      <c r="H234">
        <f t="shared" si="19"/>
        <v>-0.32100882828282812</v>
      </c>
      <c r="J234">
        <f t="shared" si="16"/>
        <v>0.3330123877611923</v>
      </c>
    </row>
    <row r="235" spans="1:10" x14ac:dyDescent="0.25">
      <c r="A235" s="11">
        <v>43</v>
      </c>
      <c r="B235" s="11">
        <v>0.30045899999999998</v>
      </c>
      <c r="E235">
        <f t="shared" si="17"/>
        <v>0.3935395620437952</v>
      </c>
      <c r="G235">
        <f t="shared" si="18"/>
        <v>0.80210561616161602</v>
      </c>
      <c r="H235">
        <f t="shared" si="19"/>
        <v>-0.50164661616161599</v>
      </c>
      <c r="J235">
        <f t="shared" si="16"/>
        <v>0.51365017563998017</v>
      </c>
    </row>
    <row r="236" spans="1:10" x14ac:dyDescent="0.25">
      <c r="A236" s="11">
        <v>43.148598</v>
      </c>
      <c r="B236" s="11">
        <v>0.14494199999999999</v>
      </c>
      <c r="E236">
        <f t="shared" si="17"/>
        <v>0.54905656204379516</v>
      </c>
      <c r="G236">
        <f t="shared" si="18"/>
        <v>0.8020990606060604</v>
      </c>
      <c r="H236">
        <f t="shared" si="19"/>
        <v>-0.65715706060606038</v>
      </c>
      <c r="J236">
        <f t="shared" si="16"/>
        <v>0.66916062008442456</v>
      </c>
    </row>
    <row r="237" spans="1:10" x14ac:dyDescent="0.25">
      <c r="A237" s="11">
        <v>43.200001</v>
      </c>
      <c r="B237" s="11">
        <v>9.1146000000000005E-2</v>
      </c>
      <c r="E237">
        <f t="shared" si="17"/>
        <v>0.60285256204379523</v>
      </c>
      <c r="G237">
        <f t="shared" si="18"/>
        <v>0.80112971717171699</v>
      </c>
      <c r="H237">
        <f t="shared" si="19"/>
        <v>-0.70998371717171693</v>
      </c>
      <c r="J237">
        <f t="shared" si="16"/>
        <v>0.72198727665008111</v>
      </c>
    </row>
    <row r="238" spans="1:10" x14ac:dyDescent="0.25">
      <c r="A238" s="11">
        <v>43.400002000000001</v>
      </c>
      <c r="B238" s="11">
        <v>-5.0631000000000002E-2</v>
      </c>
      <c r="E238">
        <f t="shared" si="17"/>
        <v>0.74462956204379516</v>
      </c>
      <c r="G238">
        <f t="shared" si="18"/>
        <v>0.79812616161616146</v>
      </c>
      <c r="H238">
        <f t="shared" si="19"/>
        <v>-0.84875716161616144</v>
      </c>
      <c r="J238">
        <f t="shared" si="16"/>
        <v>0.86076072109452562</v>
      </c>
    </row>
    <row r="239" spans="1:10" x14ac:dyDescent="0.25">
      <c r="A239" s="11">
        <v>43.599997999999999</v>
      </c>
      <c r="B239" s="11">
        <v>0.11305900000000001</v>
      </c>
      <c r="E239">
        <f t="shared" si="17"/>
        <v>0.58093956204379515</v>
      </c>
      <c r="G239">
        <f t="shared" si="18"/>
        <v>0.79329799999999973</v>
      </c>
      <c r="H239">
        <f t="shared" si="19"/>
        <v>-0.68023899999999971</v>
      </c>
      <c r="J239">
        <f t="shared" si="16"/>
        <v>0.69224255947836388</v>
      </c>
    </row>
    <row r="240" spans="1:10" x14ac:dyDescent="0.25">
      <c r="A240" s="11">
        <v>43.799999</v>
      </c>
      <c r="B240" s="11">
        <v>0.27920699999999998</v>
      </c>
      <c r="E240">
        <f t="shared" si="17"/>
        <v>0.41479156204379519</v>
      </c>
      <c r="G240">
        <f t="shared" si="18"/>
        <v>0.7884415050505047</v>
      </c>
      <c r="H240">
        <f t="shared" si="19"/>
        <v>-0.50923450505050472</v>
      </c>
      <c r="J240">
        <f t="shared" si="16"/>
        <v>0.52123806452886889</v>
      </c>
    </row>
    <row r="241" spans="1:10" x14ac:dyDescent="0.25">
      <c r="A241" s="11">
        <v>44</v>
      </c>
      <c r="B241" s="11">
        <v>0.41243299999999999</v>
      </c>
      <c r="E241">
        <f t="shared" si="17"/>
        <v>0.28156556204379518</v>
      </c>
      <c r="G241">
        <f t="shared" si="18"/>
        <v>0.78377201010100972</v>
      </c>
      <c r="H241">
        <f t="shared" si="19"/>
        <v>-0.37133901010100973</v>
      </c>
      <c r="J241">
        <f t="shared" si="16"/>
        <v>0.3833425695793739</v>
      </c>
    </row>
    <row r="242" spans="1:10" x14ac:dyDescent="0.25">
      <c r="A242" s="11">
        <v>44.200001</v>
      </c>
      <c r="B242" s="11">
        <v>0.50156400000000001</v>
      </c>
      <c r="E242">
        <f t="shared" si="17"/>
        <v>0.19243456204379517</v>
      </c>
      <c r="G242">
        <f t="shared" si="18"/>
        <v>0.77951455555555516</v>
      </c>
      <c r="H242">
        <f t="shared" si="19"/>
        <v>-0.27795055555555515</v>
      </c>
      <c r="J242">
        <f t="shared" si="16"/>
        <v>0.28995411503391932</v>
      </c>
    </row>
    <row r="243" spans="1:10" x14ac:dyDescent="0.25">
      <c r="A243" s="11">
        <v>44.400002000000001</v>
      </c>
      <c r="B243" s="11">
        <v>0.53268800000000005</v>
      </c>
      <c r="E243">
        <f t="shared" si="17"/>
        <v>0.16131056204379512</v>
      </c>
      <c r="G243">
        <f t="shared" si="18"/>
        <v>0.77556999999999976</v>
      </c>
      <c r="H243">
        <f t="shared" si="19"/>
        <v>-0.24288199999999971</v>
      </c>
      <c r="J243">
        <f t="shared" si="16"/>
        <v>0.25488555947836389</v>
      </c>
    </row>
    <row r="244" spans="1:10" x14ac:dyDescent="0.25">
      <c r="A244" s="11">
        <v>44.599997999999999</v>
      </c>
      <c r="B244" s="11">
        <v>0.51435900000000001</v>
      </c>
      <c r="E244">
        <f t="shared" si="17"/>
        <v>0.17963956204379516</v>
      </c>
      <c r="G244">
        <f t="shared" si="18"/>
        <v>0.7718284747474744</v>
      </c>
      <c r="H244">
        <f t="shared" si="19"/>
        <v>-0.25746947474747439</v>
      </c>
      <c r="J244">
        <f t="shared" si="16"/>
        <v>0.26947303422583857</v>
      </c>
    </row>
    <row r="245" spans="1:10" x14ac:dyDescent="0.25">
      <c r="A245" s="11">
        <v>44.799999</v>
      </c>
      <c r="B245" s="11">
        <v>0.46603699999999998</v>
      </c>
      <c r="E245">
        <f t="shared" si="17"/>
        <v>0.2279615620437952</v>
      </c>
      <c r="G245">
        <f t="shared" si="18"/>
        <v>0.76846142424242392</v>
      </c>
      <c r="H245">
        <f t="shared" si="19"/>
        <v>-0.30242442424242394</v>
      </c>
      <c r="J245">
        <f t="shared" si="16"/>
        <v>0.31442798372078812</v>
      </c>
    </row>
    <row r="246" spans="1:10" x14ac:dyDescent="0.25">
      <c r="A246" s="11">
        <v>45</v>
      </c>
      <c r="B246" s="11">
        <v>0.40288800000000002</v>
      </c>
      <c r="E246">
        <f t="shared" si="17"/>
        <v>0.29111056204379515</v>
      </c>
      <c r="G246">
        <f t="shared" ref="G246:G277" si="20">AVERAGE(B197:B296)</f>
        <v>0.76549617171717155</v>
      </c>
      <c r="H246">
        <f t="shared" ref="H246:H277" si="21">B246-G246</f>
        <v>-0.36260817171717152</v>
      </c>
      <c r="J246">
        <f t="shared" ref="J246:J309" si="22">ABS(H246-$I$53)</f>
        <v>0.3746117311955357</v>
      </c>
    </row>
    <row r="247" spans="1:10" x14ac:dyDescent="0.25">
      <c r="A247" s="11">
        <v>45.200001</v>
      </c>
      <c r="B247" s="11">
        <v>0.35317199999999999</v>
      </c>
      <c r="E247">
        <f t="shared" si="17"/>
        <v>0.34082656204379519</v>
      </c>
      <c r="G247">
        <f t="shared" si="20"/>
        <v>0.76252354545454526</v>
      </c>
      <c r="H247">
        <f t="shared" si="21"/>
        <v>-0.40935154545454527</v>
      </c>
      <c r="J247">
        <f t="shared" si="22"/>
        <v>0.42135510493290945</v>
      </c>
    </row>
    <row r="248" spans="1:10" x14ac:dyDescent="0.25">
      <c r="A248" s="11">
        <v>45.400002000000001</v>
      </c>
      <c r="B248" s="11">
        <v>0.43211699999999997</v>
      </c>
      <c r="E248">
        <f t="shared" si="17"/>
        <v>0.2618815620437952</v>
      </c>
      <c r="G248">
        <f t="shared" si="20"/>
        <v>0.75837829292929271</v>
      </c>
      <c r="H248">
        <f t="shared" si="21"/>
        <v>-0.32626129292929273</v>
      </c>
      <c r="J248">
        <f t="shared" si="22"/>
        <v>0.33826485240765691</v>
      </c>
    </row>
    <row r="249" spans="1:10" x14ac:dyDescent="0.25">
      <c r="A249" s="11">
        <v>45.545741999999997</v>
      </c>
      <c r="B249" s="11">
        <v>0.62062899999999999</v>
      </c>
      <c r="E249">
        <f t="shared" si="17"/>
        <v>7.3369562043795189E-2</v>
      </c>
      <c r="G249">
        <f t="shared" si="20"/>
        <v>0.75456261616161591</v>
      </c>
      <c r="H249">
        <f t="shared" si="21"/>
        <v>-0.13393361616161592</v>
      </c>
      <c r="J249">
        <f t="shared" si="22"/>
        <v>0.14593717563998007</v>
      </c>
    </row>
    <row r="250" spans="1:10" x14ac:dyDescent="0.25">
      <c r="A250" s="11">
        <v>45.599997999999999</v>
      </c>
      <c r="B250" s="11">
        <v>0.69081000000000004</v>
      </c>
      <c r="E250">
        <f t="shared" si="17"/>
        <v>3.1885620437951401E-3</v>
      </c>
      <c r="G250">
        <f t="shared" si="20"/>
        <v>0.75105512121212104</v>
      </c>
      <c r="H250">
        <f t="shared" si="21"/>
        <v>-6.0245121212121E-2</v>
      </c>
      <c r="J250">
        <f t="shared" si="22"/>
        <v>7.2248680690485151E-2</v>
      </c>
    </row>
    <row r="251" spans="1:10" x14ac:dyDescent="0.25">
      <c r="A251" s="11">
        <v>45.799999</v>
      </c>
      <c r="B251" s="11">
        <v>0.99682999999999999</v>
      </c>
      <c r="E251">
        <f t="shared" si="17"/>
        <v>0.30283143795620482</v>
      </c>
      <c r="G251">
        <f t="shared" si="20"/>
        <v>0.74719526262626235</v>
      </c>
      <c r="H251">
        <f t="shared" si="21"/>
        <v>0.24963473737373765</v>
      </c>
      <c r="J251">
        <f t="shared" si="22"/>
        <v>0.2376311778953735</v>
      </c>
    </row>
    <row r="252" spans="1:10" x14ac:dyDescent="0.25">
      <c r="A252" s="11">
        <v>46</v>
      </c>
      <c r="B252" s="11">
        <v>1.221115</v>
      </c>
      <c r="E252">
        <f t="shared" si="17"/>
        <v>0.52711643795620478</v>
      </c>
      <c r="G252">
        <f t="shared" si="20"/>
        <v>0.74218423232323205</v>
      </c>
      <c r="H252">
        <f t="shared" si="21"/>
        <v>0.4789307676767679</v>
      </c>
      <c r="J252">
        <f t="shared" si="22"/>
        <v>0.46692720819840372</v>
      </c>
    </row>
    <row r="253" spans="1:10" x14ac:dyDescent="0.25">
      <c r="A253" s="11">
        <v>46.200001</v>
      </c>
      <c r="B253" s="11">
        <v>1.3501780000000001</v>
      </c>
      <c r="E253">
        <f t="shared" si="17"/>
        <v>0.65617943795620493</v>
      </c>
      <c r="G253">
        <f t="shared" si="20"/>
        <v>0.7371780909090907</v>
      </c>
      <c r="H253">
        <f t="shared" si="21"/>
        <v>0.6129999090909094</v>
      </c>
      <c r="J253">
        <f t="shared" si="22"/>
        <v>0.60099634961254522</v>
      </c>
    </row>
    <row r="254" spans="1:10" x14ac:dyDescent="0.25">
      <c r="A254" s="11">
        <v>46.400002000000001</v>
      </c>
      <c r="B254" s="11">
        <v>1.422229</v>
      </c>
      <c r="E254">
        <f t="shared" si="17"/>
        <v>0.72823043795620479</v>
      </c>
      <c r="G254">
        <f t="shared" si="20"/>
        <v>0.73216013131313096</v>
      </c>
      <c r="H254">
        <f t="shared" si="21"/>
        <v>0.69006886868686901</v>
      </c>
      <c r="J254">
        <f t="shared" si="22"/>
        <v>0.67806530920850483</v>
      </c>
    </row>
    <row r="255" spans="1:10" x14ac:dyDescent="0.25">
      <c r="A255" s="11">
        <v>46.599997999999999</v>
      </c>
      <c r="B255" s="11">
        <v>1.4437420000000001</v>
      </c>
      <c r="E255">
        <f t="shared" si="17"/>
        <v>0.74974343795620491</v>
      </c>
      <c r="G255">
        <f t="shared" si="20"/>
        <v>0.72719239393939361</v>
      </c>
      <c r="H255">
        <f t="shared" si="21"/>
        <v>0.71654960606060647</v>
      </c>
      <c r="J255">
        <f t="shared" si="22"/>
        <v>0.70454604658224229</v>
      </c>
    </row>
    <row r="256" spans="1:10" x14ac:dyDescent="0.25">
      <c r="A256" s="11">
        <v>46.799999</v>
      </c>
      <c r="B256" s="11">
        <v>1.4345319999999999</v>
      </c>
      <c r="E256">
        <f t="shared" si="17"/>
        <v>0.74053343795620474</v>
      </c>
      <c r="G256">
        <f t="shared" si="20"/>
        <v>0.72256046464646428</v>
      </c>
      <c r="H256">
        <f t="shared" si="21"/>
        <v>0.71197153535353563</v>
      </c>
      <c r="J256">
        <f t="shared" si="22"/>
        <v>0.69996797587517146</v>
      </c>
    </row>
    <row r="257" spans="1:10" x14ac:dyDescent="0.25">
      <c r="A257" s="11">
        <v>47</v>
      </c>
      <c r="B257" s="11">
        <v>1.3942540000000001</v>
      </c>
      <c r="E257">
        <f t="shared" si="17"/>
        <v>0.70025543795620493</v>
      </c>
      <c r="G257">
        <f t="shared" si="20"/>
        <v>0.71851074747474719</v>
      </c>
      <c r="H257">
        <f t="shared" si="21"/>
        <v>0.67574325252525291</v>
      </c>
      <c r="J257">
        <f t="shared" si="22"/>
        <v>0.66373969304688873</v>
      </c>
    </row>
    <row r="258" spans="1:10" x14ac:dyDescent="0.25">
      <c r="A258" s="11">
        <v>47.200001</v>
      </c>
      <c r="B258" s="11">
        <v>1.2847</v>
      </c>
      <c r="E258">
        <f t="shared" si="17"/>
        <v>0.59070143795620478</v>
      </c>
      <c r="G258">
        <f t="shared" si="20"/>
        <v>0.71478962626262599</v>
      </c>
      <c r="H258">
        <f t="shared" si="21"/>
        <v>0.56991037373737397</v>
      </c>
      <c r="J258">
        <f t="shared" si="22"/>
        <v>0.55790681425900979</v>
      </c>
    </row>
    <row r="259" spans="1:10" x14ac:dyDescent="0.25">
      <c r="A259" s="11">
        <v>47.400002000000001</v>
      </c>
      <c r="B259" s="11">
        <v>1.1473059999999999</v>
      </c>
      <c r="E259">
        <f t="shared" si="17"/>
        <v>0.45330743795620476</v>
      </c>
      <c r="G259">
        <f t="shared" si="20"/>
        <v>0.71104554545454512</v>
      </c>
      <c r="H259">
        <f t="shared" si="21"/>
        <v>0.43626045454545481</v>
      </c>
      <c r="J259">
        <f t="shared" si="22"/>
        <v>0.42425689506709063</v>
      </c>
    </row>
    <row r="260" spans="1:10" x14ac:dyDescent="0.25">
      <c r="A260" s="11">
        <v>47.599997999999999</v>
      </c>
      <c r="B260" s="11">
        <v>0.984626</v>
      </c>
      <c r="E260">
        <f t="shared" si="17"/>
        <v>0.29062743795620483</v>
      </c>
      <c r="G260">
        <f t="shared" si="20"/>
        <v>0.70620958585858562</v>
      </c>
      <c r="H260">
        <f t="shared" si="21"/>
        <v>0.27841641414141438</v>
      </c>
      <c r="J260">
        <f t="shared" si="22"/>
        <v>0.2664128546630502</v>
      </c>
    </row>
    <row r="261" spans="1:10" x14ac:dyDescent="0.25">
      <c r="A261" s="11">
        <v>47.799999</v>
      </c>
      <c r="B261" s="11">
        <v>0.81791000000000003</v>
      </c>
      <c r="E261">
        <f t="shared" ref="E261:E324" si="23">ABS(B261-$D$4)</f>
        <v>0.12391143795620485</v>
      </c>
      <c r="G261">
        <f t="shared" si="20"/>
        <v>0.69951889898989883</v>
      </c>
      <c r="H261">
        <f t="shared" si="21"/>
        <v>0.1183911010101012</v>
      </c>
      <c r="J261">
        <f t="shared" si="22"/>
        <v>0.10638754153173705</v>
      </c>
    </row>
    <row r="262" spans="1:10" x14ac:dyDescent="0.25">
      <c r="A262" s="11">
        <v>47.942886000000001</v>
      </c>
      <c r="B262" s="11">
        <v>0.784246</v>
      </c>
      <c r="E262">
        <f t="shared" si="23"/>
        <v>9.0247437956204823E-2</v>
      </c>
      <c r="G262">
        <f t="shared" si="20"/>
        <v>0.68990754545454502</v>
      </c>
      <c r="H262">
        <f t="shared" si="21"/>
        <v>9.4338454545454975E-2</v>
      </c>
      <c r="J262">
        <f t="shared" si="22"/>
        <v>8.2334895067090824E-2</v>
      </c>
    </row>
    <row r="263" spans="1:10" x14ac:dyDescent="0.25">
      <c r="A263" s="11">
        <v>48</v>
      </c>
      <c r="B263" s="11">
        <v>0.77078999999999998</v>
      </c>
      <c r="E263">
        <f t="shared" si="23"/>
        <v>7.67914379562048E-2</v>
      </c>
      <c r="G263">
        <f t="shared" si="20"/>
        <v>0.67965201999999958</v>
      </c>
      <c r="H263">
        <f t="shared" si="21"/>
        <v>9.1137980000000396E-2</v>
      </c>
      <c r="J263">
        <f t="shared" si="22"/>
        <v>7.9134420521636245E-2</v>
      </c>
    </row>
    <row r="264" spans="1:10" x14ac:dyDescent="0.25">
      <c r="A264" s="11">
        <v>48.200001</v>
      </c>
      <c r="B264" s="11">
        <v>0.86098600000000003</v>
      </c>
      <c r="E264">
        <f t="shared" si="23"/>
        <v>0.16698743795620485</v>
      </c>
      <c r="G264">
        <f t="shared" si="20"/>
        <v>0.66494567999999976</v>
      </c>
      <c r="H264">
        <f t="shared" si="21"/>
        <v>0.19604032000000027</v>
      </c>
      <c r="J264">
        <f t="shared" si="22"/>
        <v>0.18403676052163612</v>
      </c>
    </row>
    <row r="265" spans="1:10" x14ac:dyDescent="0.25">
      <c r="A265" s="11">
        <v>48.400002000000001</v>
      </c>
      <c r="B265" s="11">
        <v>0.983074</v>
      </c>
      <c r="E265">
        <f t="shared" si="23"/>
        <v>0.28907543795620483</v>
      </c>
      <c r="G265">
        <f t="shared" si="20"/>
        <v>0.64869204999999974</v>
      </c>
      <c r="H265">
        <f t="shared" si="21"/>
        <v>0.33438195000000026</v>
      </c>
      <c r="J265">
        <f t="shared" si="22"/>
        <v>0.32237839052163608</v>
      </c>
    </row>
    <row r="266" spans="1:10" x14ac:dyDescent="0.25">
      <c r="A266" s="11">
        <v>48.599997999999999</v>
      </c>
      <c r="B266" s="11">
        <v>1.0782970000000001</v>
      </c>
      <c r="E266">
        <f t="shared" si="23"/>
        <v>0.38429843795620489</v>
      </c>
      <c r="G266">
        <f t="shared" si="20"/>
        <v>0.63234655999999978</v>
      </c>
      <c r="H266">
        <f t="shared" si="21"/>
        <v>0.44595044000000028</v>
      </c>
      <c r="J266">
        <f t="shared" si="22"/>
        <v>0.4339468805216361</v>
      </c>
    </row>
    <row r="267" spans="1:10" x14ac:dyDescent="0.25">
      <c r="A267" s="11">
        <v>48.799999</v>
      </c>
      <c r="B267" s="11">
        <v>1.141424</v>
      </c>
      <c r="E267">
        <f t="shared" si="23"/>
        <v>0.44742543795620482</v>
      </c>
      <c r="G267">
        <f t="shared" si="20"/>
        <v>0.61613557999999979</v>
      </c>
      <c r="H267">
        <f t="shared" si="21"/>
        <v>0.5252884200000002</v>
      </c>
      <c r="J267">
        <f t="shared" si="22"/>
        <v>0.51328486052163602</v>
      </c>
    </row>
    <row r="268" spans="1:10" x14ac:dyDescent="0.25">
      <c r="A268" s="11">
        <v>49</v>
      </c>
      <c r="B268" s="11">
        <v>1.1672659999999999</v>
      </c>
      <c r="E268">
        <f t="shared" si="23"/>
        <v>0.47326743795620474</v>
      </c>
      <c r="G268">
        <f t="shared" si="20"/>
        <v>0.60021091999999987</v>
      </c>
      <c r="H268">
        <f t="shared" si="21"/>
        <v>0.56705508000000004</v>
      </c>
      <c r="J268">
        <f t="shared" si="22"/>
        <v>0.55505152052163587</v>
      </c>
    </row>
    <row r="269" spans="1:10" x14ac:dyDescent="0.25">
      <c r="A269" s="11">
        <v>49.200001</v>
      </c>
      <c r="B269" s="11">
        <v>1.162946</v>
      </c>
      <c r="E269">
        <f t="shared" si="23"/>
        <v>0.46894743795620486</v>
      </c>
      <c r="G269">
        <f t="shared" si="20"/>
        <v>0.58465141999999992</v>
      </c>
      <c r="H269">
        <f t="shared" si="21"/>
        <v>0.57829458000000011</v>
      </c>
      <c r="J269">
        <f t="shared" si="22"/>
        <v>0.56629102052163593</v>
      </c>
    </row>
    <row r="270" spans="1:10" x14ac:dyDescent="0.25">
      <c r="A270" s="11">
        <v>49.400002000000001</v>
      </c>
      <c r="B270" s="11">
        <v>1.0990439999999999</v>
      </c>
      <c r="E270">
        <f t="shared" si="23"/>
        <v>0.40504543795620473</v>
      </c>
      <c r="G270">
        <f t="shared" si="20"/>
        <v>0.5692865399999999</v>
      </c>
      <c r="H270">
        <f t="shared" si="21"/>
        <v>0.52975746000000001</v>
      </c>
      <c r="J270">
        <f t="shared" si="22"/>
        <v>0.51775390052163583</v>
      </c>
    </row>
    <row r="271" spans="1:10" x14ac:dyDescent="0.25">
      <c r="A271" s="11">
        <v>49.599997999999999</v>
      </c>
      <c r="B271" s="11">
        <v>0.95516500000000004</v>
      </c>
      <c r="E271">
        <f t="shared" si="23"/>
        <v>0.26116643795620487</v>
      </c>
      <c r="G271">
        <f t="shared" si="20"/>
        <v>0.55424461000000003</v>
      </c>
      <c r="H271">
        <f t="shared" si="21"/>
        <v>0.40092039000000002</v>
      </c>
      <c r="J271">
        <f t="shared" si="22"/>
        <v>0.38891683052163584</v>
      </c>
    </row>
    <row r="272" spans="1:10" x14ac:dyDescent="0.25">
      <c r="A272" s="11">
        <v>49.799999</v>
      </c>
      <c r="B272" s="11">
        <v>0.78689500000000001</v>
      </c>
      <c r="E272">
        <f t="shared" si="23"/>
        <v>9.2896437956204836E-2</v>
      </c>
      <c r="G272">
        <f t="shared" si="20"/>
        <v>0.53978187999999994</v>
      </c>
      <c r="H272">
        <f t="shared" si="21"/>
        <v>0.24711312000000007</v>
      </c>
      <c r="J272">
        <f t="shared" si="22"/>
        <v>0.23510956052163592</v>
      </c>
    </row>
    <row r="273" spans="1:10" x14ac:dyDescent="0.25">
      <c r="A273" s="11">
        <v>50</v>
      </c>
      <c r="B273" s="11">
        <v>0.61090699999999998</v>
      </c>
      <c r="E273">
        <f t="shared" si="23"/>
        <v>8.3091562043795197E-2</v>
      </c>
      <c r="G273">
        <f t="shared" si="20"/>
        <v>0.52531338999999999</v>
      </c>
      <c r="H273">
        <f t="shared" si="21"/>
        <v>8.5593609999999987E-2</v>
      </c>
      <c r="J273">
        <f t="shared" si="22"/>
        <v>7.3590050521635836E-2</v>
      </c>
    </row>
    <row r="274" spans="1:10" x14ac:dyDescent="0.25">
      <c r="A274" s="11">
        <v>50.200001</v>
      </c>
      <c r="B274" s="11">
        <v>0.50032600000000005</v>
      </c>
      <c r="E274">
        <f t="shared" si="23"/>
        <v>0.19367256204379513</v>
      </c>
      <c r="G274">
        <f t="shared" si="20"/>
        <v>0.51011212000000006</v>
      </c>
      <c r="H274">
        <f t="shared" si="21"/>
        <v>-9.7861200000000093E-3</v>
      </c>
      <c r="J274">
        <f t="shared" si="22"/>
        <v>2.1789679478364167E-2</v>
      </c>
    </row>
    <row r="275" spans="1:10" x14ac:dyDescent="0.25">
      <c r="A275" s="11">
        <v>50.340031000000003</v>
      </c>
      <c r="B275" s="11">
        <v>0.55070399999999997</v>
      </c>
      <c r="E275">
        <f t="shared" si="23"/>
        <v>0.1432945620437952</v>
      </c>
      <c r="G275">
        <f t="shared" si="20"/>
        <v>0.49739115999999989</v>
      </c>
      <c r="H275">
        <f t="shared" si="21"/>
        <v>5.3312840000000083E-2</v>
      </c>
      <c r="J275">
        <f t="shared" si="22"/>
        <v>4.1309280521635926E-2</v>
      </c>
    </row>
    <row r="276" spans="1:10" x14ac:dyDescent="0.25">
      <c r="A276" s="11">
        <v>50.400002000000001</v>
      </c>
      <c r="B276" s="11">
        <v>0.57227899999999998</v>
      </c>
      <c r="E276">
        <f t="shared" si="23"/>
        <v>0.12171956204379519</v>
      </c>
      <c r="G276">
        <f t="shared" si="20"/>
        <v>0.48805724999999994</v>
      </c>
      <c r="H276">
        <f t="shared" si="21"/>
        <v>8.422175000000004E-2</v>
      </c>
      <c r="J276">
        <f t="shared" si="22"/>
        <v>7.2218190521635889E-2</v>
      </c>
    </row>
    <row r="277" spans="1:10" x14ac:dyDescent="0.25">
      <c r="A277" s="11">
        <v>50.599997999999999</v>
      </c>
      <c r="B277" s="11">
        <v>0.70741299999999996</v>
      </c>
      <c r="E277">
        <f t="shared" si="23"/>
        <v>1.3414437956204783E-2</v>
      </c>
      <c r="G277">
        <f t="shared" si="20"/>
        <v>0.48031606999999987</v>
      </c>
      <c r="H277">
        <f t="shared" si="21"/>
        <v>0.22709693000000009</v>
      </c>
      <c r="J277">
        <f t="shared" si="22"/>
        <v>0.21509337052163593</v>
      </c>
    </row>
    <row r="278" spans="1:10" x14ac:dyDescent="0.25">
      <c r="A278" s="11">
        <v>50.799999</v>
      </c>
      <c r="B278" s="11">
        <v>0.84612200000000004</v>
      </c>
      <c r="E278">
        <f t="shared" si="23"/>
        <v>0.15212343795620487</v>
      </c>
      <c r="G278">
        <f t="shared" ref="G278:G309" si="24">AVERAGE(B229:B328)</f>
        <v>0.4727792999999999</v>
      </c>
      <c r="H278">
        <f t="shared" ref="H278:H309" si="25">B278-G278</f>
        <v>0.37334270000000014</v>
      </c>
      <c r="J278">
        <f t="shared" si="22"/>
        <v>0.36133914052163596</v>
      </c>
    </row>
    <row r="279" spans="1:10" x14ac:dyDescent="0.25">
      <c r="A279" s="11">
        <v>51</v>
      </c>
      <c r="B279" s="11">
        <v>0.93965200000000004</v>
      </c>
      <c r="E279">
        <f t="shared" si="23"/>
        <v>0.24565343795620487</v>
      </c>
      <c r="G279">
        <f t="shared" si="24"/>
        <v>0.46557915999999977</v>
      </c>
      <c r="H279">
        <f t="shared" si="25"/>
        <v>0.47407284000000027</v>
      </c>
      <c r="J279">
        <f t="shared" si="22"/>
        <v>0.46206928052163609</v>
      </c>
    </row>
    <row r="280" spans="1:10" x14ac:dyDescent="0.25">
      <c r="A280" s="11">
        <v>51.200001</v>
      </c>
      <c r="B280" s="11">
        <v>0.97397100000000003</v>
      </c>
      <c r="E280">
        <f t="shared" si="23"/>
        <v>0.27997243795620486</v>
      </c>
      <c r="G280">
        <f t="shared" si="24"/>
        <v>0.45866838999999987</v>
      </c>
      <c r="H280">
        <f t="shared" si="25"/>
        <v>0.51530261000000022</v>
      </c>
      <c r="J280">
        <f t="shared" si="22"/>
        <v>0.50329905052163604</v>
      </c>
    </row>
    <row r="281" spans="1:10" x14ac:dyDescent="0.25">
      <c r="A281" s="11">
        <v>51.400002000000001</v>
      </c>
      <c r="B281" s="11">
        <v>0.97713499999999998</v>
      </c>
      <c r="E281">
        <f t="shared" si="23"/>
        <v>0.2831364379562048</v>
      </c>
      <c r="G281">
        <f t="shared" si="24"/>
        <v>0.45186216999999979</v>
      </c>
      <c r="H281">
        <f t="shared" si="25"/>
        <v>0.52527283000000025</v>
      </c>
      <c r="J281">
        <f t="shared" si="22"/>
        <v>0.51326927052163607</v>
      </c>
    </row>
    <row r="282" spans="1:10" x14ac:dyDescent="0.25">
      <c r="A282" s="11">
        <v>51.599997999999999</v>
      </c>
      <c r="B282" s="11">
        <v>0.92765399999999998</v>
      </c>
      <c r="E282">
        <f t="shared" si="23"/>
        <v>0.2336554379562048</v>
      </c>
      <c r="G282">
        <f t="shared" si="24"/>
        <v>0.44500320999999987</v>
      </c>
      <c r="H282">
        <f t="shared" si="25"/>
        <v>0.48265079000000011</v>
      </c>
      <c r="J282">
        <f t="shared" si="22"/>
        <v>0.47064723052163593</v>
      </c>
    </row>
    <row r="283" spans="1:10" x14ac:dyDescent="0.25">
      <c r="A283" s="11">
        <v>51.799999</v>
      </c>
      <c r="B283" s="11">
        <v>0.82596499999999995</v>
      </c>
      <c r="E283">
        <f t="shared" si="23"/>
        <v>0.13196643795620477</v>
      </c>
      <c r="G283">
        <f t="shared" si="24"/>
        <v>0.43793487999999992</v>
      </c>
      <c r="H283">
        <f t="shared" si="25"/>
        <v>0.38803012000000003</v>
      </c>
      <c r="J283">
        <f t="shared" si="22"/>
        <v>0.37602656052163586</v>
      </c>
    </row>
    <row r="284" spans="1:10" x14ac:dyDescent="0.25">
      <c r="A284" s="11">
        <v>52</v>
      </c>
      <c r="B284" s="11">
        <v>0.69156499999999999</v>
      </c>
      <c r="E284">
        <f t="shared" si="23"/>
        <v>2.4335620437951899E-3</v>
      </c>
      <c r="G284">
        <f t="shared" si="24"/>
        <v>0.43092274999999991</v>
      </c>
      <c r="H284">
        <f t="shared" si="25"/>
        <v>0.26064225000000008</v>
      </c>
      <c r="J284">
        <f t="shared" si="22"/>
        <v>0.24863869052163592</v>
      </c>
    </row>
    <row r="285" spans="1:10" x14ac:dyDescent="0.25">
      <c r="A285" s="11">
        <v>52.200001</v>
      </c>
      <c r="B285" s="11">
        <v>0.53935</v>
      </c>
      <c r="E285">
        <f t="shared" si="23"/>
        <v>0.15464856204379518</v>
      </c>
      <c r="G285">
        <f t="shared" si="24"/>
        <v>0.42434673999999989</v>
      </c>
      <c r="H285">
        <f t="shared" si="25"/>
        <v>0.11500326000000011</v>
      </c>
      <c r="J285">
        <f t="shared" si="22"/>
        <v>0.10299970052163596</v>
      </c>
    </row>
    <row r="286" spans="1:10" x14ac:dyDescent="0.25">
      <c r="A286" s="11">
        <v>52.400002000000001</v>
      </c>
      <c r="B286" s="11">
        <v>0.35952099999999998</v>
      </c>
      <c r="E286">
        <f t="shared" si="23"/>
        <v>0.3344775620437952</v>
      </c>
      <c r="G286">
        <f t="shared" si="24"/>
        <v>0.41806925999999989</v>
      </c>
      <c r="H286">
        <f t="shared" si="25"/>
        <v>-5.8548259999999908E-2</v>
      </c>
      <c r="J286">
        <f t="shared" si="22"/>
        <v>7.0551819478364058E-2</v>
      </c>
    </row>
    <row r="287" spans="1:10" x14ac:dyDescent="0.25">
      <c r="A287" s="11">
        <v>52.599997999999999</v>
      </c>
      <c r="B287" s="11">
        <v>0.28585500000000003</v>
      </c>
      <c r="E287">
        <f t="shared" si="23"/>
        <v>0.40814356204379515</v>
      </c>
      <c r="G287">
        <f t="shared" si="24"/>
        <v>0.41308711999999992</v>
      </c>
      <c r="H287">
        <f t="shared" si="25"/>
        <v>-0.12723211999999989</v>
      </c>
      <c r="J287">
        <f t="shared" si="22"/>
        <v>0.13923567947836404</v>
      </c>
    </row>
    <row r="288" spans="1:10" x14ac:dyDescent="0.25">
      <c r="A288" s="11">
        <v>52.737175000000001</v>
      </c>
      <c r="B288" s="11">
        <v>0.28237699999999999</v>
      </c>
      <c r="E288">
        <f t="shared" si="23"/>
        <v>0.41162156204379519</v>
      </c>
      <c r="G288">
        <f t="shared" si="24"/>
        <v>0.41164616999999987</v>
      </c>
      <c r="H288">
        <f t="shared" si="25"/>
        <v>-0.12926916999999988</v>
      </c>
      <c r="J288">
        <f t="shared" si="22"/>
        <v>0.14127272947836403</v>
      </c>
    </row>
    <row r="289" spans="1:10" x14ac:dyDescent="0.25">
      <c r="A289" s="11">
        <v>52.799999</v>
      </c>
      <c r="B289" s="11">
        <v>0.28078399999999998</v>
      </c>
      <c r="E289">
        <f t="shared" si="23"/>
        <v>0.4132145620437952</v>
      </c>
      <c r="G289">
        <f t="shared" si="24"/>
        <v>0.41056288999999979</v>
      </c>
      <c r="H289">
        <f t="shared" si="25"/>
        <v>-0.12977888999999981</v>
      </c>
      <c r="J289">
        <f t="shared" si="22"/>
        <v>0.14178244947836396</v>
      </c>
    </row>
    <row r="290" spans="1:10" x14ac:dyDescent="0.25">
      <c r="A290" s="11">
        <v>53</v>
      </c>
      <c r="B290" s="11">
        <v>0.42690099999999997</v>
      </c>
      <c r="E290">
        <f t="shared" si="23"/>
        <v>0.2670975620437952</v>
      </c>
      <c r="G290">
        <f t="shared" si="24"/>
        <v>0.40855814999999979</v>
      </c>
      <c r="H290">
        <f t="shared" si="25"/>
        <v>1.8342850000000188E-2</v>
      </c>
      <c r="J290">
        <f t="shared" si="22"/>
        <v>6.3392905216360304E-3</v>
      </c>
    </row>
    <row r="291" spans="1:10" x14ac:dyDescent="0.25">
      <c r="A291" s="11">
        <v>53.200001</v>
      </c>
      <c r="B291" s="11">
        <v>0.53809700000000005</v>
      </c>
      <c r="E291">
        <f t="shared" si="23"/>
        <v>0.15590156204379513</v>
      </c>
      <c r="G291">
        <f t="shared" si="24"/>
        <v>0.40565808999999975</v>
      </c>
      <c r="H291">
        <f t="shared" si="25"/>
        <v>0.1324389100000003</v>
      </c>
      <c r="J291">
        <f t="shared" si="22"/>
        <v>0.12043535052163615</v>
      </c>
    </row>
    <row r="292" spans="1:10" x14ac:dyDescent="0.25">
      <c r="A292" s="11">
        <v>53.400002000000001</v>
      </c>
      <c r="B292" s="11">
        <v>0.61263999999999996</v>
      </c>
      <c r="E292">
        <f t="shared" si="23"/>
        <v>8.1358562043795213E-2</v>
      </c>
      <c r="G292">
        <f t="shared" si="24"/>
        <v>0.40264387999999984</v>
      </c>
      <c r="H292">
        <f t="shared" si="25"/>
        <v>0.20999612000000012</v>
      </c>
      <c r="J292">
        <f t="shared" si="22"/>
        <v>0.19799256052163597</v>
      </c>
    </row>
    <row r="293" spans="1:10" x14ac:dyDescent="0.25">
      <c r="A293" s="11">
        <v>53.599997999999999</v>
      </c>
      <c r="B293" s="11">
        <v>0.64476199999999995</v>
      </c>
      <c r="E293">
        <f t="shared" si="23"/>
        <v>4.9236562043795229E-2</v>
      </c>
      <c r="G293">
        <f t="shared" si="24"/>
        <v>0.39962381999999974</v>
      </c>
      <c r="H293">
        <f t="shared" si="25"/>
        <v>0.24513818000000021</v>
      </c>
      <c r="J293">
        <f t="shared" si="22"/>
        <v>0.23313462052163605</v>
      </c>
    </row>
    <row r="294" spans="1:10" x14ac:dyDescent="0.25">
      <c r="A294" s="11">
        <v>53.799999</v>
      </c>
      <c r="B294" s="11">
        <v>0.63065899999999997</v>
      </c>
      <c r="E294">
        <f t="shared" si="23"/>
        <v>6.3339562043795206E-2</v>
      </c>
      <c r="G294">
        <f t="shared" si="24"/>
        <v>0.39675866999999976</v>
      </c>
      <c r="H294">
        <f t="shared" si="25"/>
        <v>0.23390033000000021</v>
      </c>
      <c r="J294">
        <f t="shared" si="22"/>
        <v>0.22189677052163606</v>
      </c>
    </row>
    <row r="295" spans="1:10" x14ac:dyDescent="0.25">
      <c r="A295" s="11">
        <v>54</v>
      </c>
      <c r="B295" s="11">
        <v>0.56488000000000005</v>
      </c>
      <c r="E295">
        <f t="shared" si="23"/>
        <v>0.12911856204379513</v>
      </c>
      <c r="G295">
        <f t="shared" si="24"/>
        <v>0.39402567999999971</v>
      </c>
      <c r="H295">
        <f t="shared" si="25"/>
        <v>0.17085432000000034</v>
      </c>
      <c r="J295">
        <f t="shared" si="22"/>
        <v>0.15885076052163619</v>
      </c>
    </row>
    <row r="296" spans="1:10" x14ac:dyDescent="0.25">
      <c r="A296" s="11">
        <v>54.200001</v>
      </c>
      <c r="B296" s="11">
        <v>0.45311499999999999</v>
      </c>
      <c r="E296">
        <f t="shared" si="23"/>
        <v>0.24088356204379519</v>
      </c>
      <c r="G296">
        <f t="shared" si="24"/>
        <v>0.39105771999999966</v>
      </c>
      <c r="H296">
        <f t="shared" si="25"/>
        <v>6.2057280000000326E-2</v>
      </c>
      <c r="J296">
        <f t="shared" si="22"/>
        <v>5.0053720521636168E-2</v>
      </c>
    </row>
    <row r="297" spans="1:10" x14ac:dyDescent="0.25">
      <c r="A297" s="11">
        <v>54.400002000000001</v>
      </c>
      <c r="B297" s="11">
        <v>0.31689600000000001</v>
      </c>
      <c r="E297">
        <f t="shared" si="23"/>
        <v>0.37710256204379516</v>
      </c>
      <c r="G297">
        <f t="shared" si="24"/>
        <v>0.38748795999999963</v>
      </c>
      <c r="H297">
        <f t="shared" si="25"/>
        <v>-7.0591959999999621E-2</v>
      </c>
      <c r="J297">
        <f t="shared" si="22"/>
        <v>8.2595519478363771E-2</v>
      </c>
    </row>
    <row r="298" spans="1:10" x14ac:dyDescent="0.25">
      <c r="A298" s="11">
        <v>54.599997999999999</v>
      </c>
      <c r="B298" s="11">
        <v>0.16387699999999999</v>
      </c>
      <c r="E298">
        <f t="shared" si="23"/>
        <v>0.53012156204379512</v>
      </c>
      <c r="G298">
        <f t="shared" si="24"/>
        <v>0.38184116999999973</v>
      </c>
      <c r="H298">
        <f t="shared" si="25"/>
        <v>-0.21796416999999974</v>
      </c>
      <c r="J298">
        <f t="shared" si="22"/>
        <v>0.22996772947836389</v>
      </c>
    </row>
    <row r="299" spans="1:10" x14ac:dyDescent="0.25">
      <c r="A299" s="11">
        <v>54.799999</v>
      </c>
      <c r="B299" s="11">
        <v>-3.9969999999999997E-3</v>
      </c>
      <c r="E299">
        <f t="shared" si="23"/>
        <v>0.6979955620437952</v>
      </c>
      <c r="G299">
        <f t="shared" si="24"/>
        <v>0.37308804999999978</v>
      </c>
      <c r="H299">
        <f t="shared" si="25"/>
        <v>-0.37708504999999976</v>
      </c>
      <c r="J299">
        <f t="shared" si="22"/>
        <v>0.38908860947836393</v>
      </c>
    </row>
    <row r="300" spans="1:10" x14ac:dyDescent="0.25">
      <c r="A300" s="11">
        <v>55</v>
      </c>
      <c r="B300" s="11">
        <v>-4.5377000000000001E-2</v>
      </c>
      <c r="E300">
        <f t="shared" si="23"/>
        <v>0.73937556204379518</v>
      </c>
      <c r="G300">
        <f t="shared" si="24"/>
        <v>0.36433000999999976</v>
      </c>
      <c r="H300">
        <f t="shared" si="25"/>
        <v>-0.40970700999999976</v>
      </c>
      <c r="J300">
        <f t="shared" si="22"/>
        <v>0.42171056947836394</v>
      </c>
    </row>
    <row r="301" spans="1:10" x14ac:dyDescent="0.25">
      <c r="A301" s="11">
        <v>55.134318999999998</v>
      </c>
      <c r="B301" s="11">
        <v>2.9524000000000002E-2</v>
      </c>
      <c r="E301">
        <f t="shared" si="23"/>
        <v>0.66447456204379518</v>
      </c>
      <c r="G301">
        <f t="shared" si="24"/>
        <v>0.35430856999999977</v>
      </c>
      <c r="H301">
        <f t="shared" si="25"/>
        <v>-0.32478456999999977</v>
      </c>
      <c r="J301">
        <f t="shared" si="22"/>
        <v>0.33678812947836395</v>
      </c>
    </row>
    <row r="302" spans="1:10" x14ac:dyDescent="0.25">
      <c r="A302" s="11">
        <v>55.200001</v>
      </c>
      <c r="B302" s="11">
        <v>6.6151000000000001E-2</v>
      </c>
      <c r="E302">
        <f t="shared" si="23"/>
        <v>0.62784756204379522</v>
      </c>
      <c r="G302">
        <f t="shared" si="24"/>
        <v>0.34373843999999976</v>
      </c>
      <c r="H302">
        <f t="shared" si="25"/>
        <v>-0.27758743999999974</v>
      </c>
      <c r="J302">
        <f t="shared" si="22"/>
        <v>0.28959099947836392</v>
      </c>
    </row>
    <row r="303" spans="1:10" x14ac:dyDescent="0.25">
      <c r="A303" s="11">
        <v>55.400002000000001</v>
      </c>
      <c r="B303" s="11">
        <v>0.19989000000000001</v>
      </c>
      <c r="E303">
        <f t="shared" si="23"/>
        <v>0.49410856204379516</v>
      </c>
      <c r="G303">
        <f t="shared" si="24"/>
        <v>0.33262343999999994</v>
      </c>
      <c r="H303">
        <f t="shared" si="25"/>
        <v>-0.13273343999999992</v>
      </c>
      <c r="J303">
        <f t="shared" si="22"/>
        <v>0.14473699947836408</v>
      </c>
    </row>
    <row r="304" spans="1:10" x14ac:dyDescent="0.25">
      <c r="A304" s="11">
        <v>55.599997999999999</v>
      </c>
      <c r="B304" s="11">
        <v>0.29802899999999999</v>
      </c>
      <c r="E304">
        <f t="shared" si="23"/>
        <v>0.39596956204379519</v>
      </c>
      <c r="G304">
        <f t="shared" si="24"/>
        <v>0.32125582000000008</v>
      </c>
      <c r="H304">
        <f t="shared" si="25"/>
        <v>-2.3226820000000092E-2</v>
      </c>
      <c r="J304">
        <f t="shared" si="22"/>
        <v>3.523037947836425E-2</v>
      </c>
    </row>
    <row r="305" spans="1:10" x14ac:dyDescent="0.25">
      <c r="A305" s="11">
        <v>55.799999</v>
      </c>
      <c r="B305" s="11">
        <v>0.36197299999999999</v>
      </c>
      <c r="E305">
        <f t="shared" si="23"/>
        <v>0.33202556204379519</v>
      </c>
      <c r="G305">
        <f t="shared" si="24"/>
        <v>0.31049383000000014</v>
      </c>
      <c r="H305">
        <f t="shared" si="25"/>
        <v>5.1479169999999852E-2</v>
      </c>
      <c r="J305">
        <f t="shared" si="22"/>
        <v>3.9475610521635694E-2</v>
      </c>
    </row>
    <row r="306" spans="1:10" x14ac:dyDescent="0.25">
      <c r="A306" s="11">
        <v>56</v>
      </c>
      <c r="B306" s="11">
        <v>0.386965</v>
      </c>
      <c r="E306">
        <f t="shared" si="23"/>
        <v>0.30703356204379517</v>
      </c>
      <c r="G306">
        <f t="shared" si="24"/>
        <v>0.3001144200000001</v>
      </c>
      <c r="H306">
        <f t="shared" si="25"/>
        <v>8.68505799999999E-2</v>
      </c>
      <c r="J306">
        <f t="shared" si="22"/>
        <v>7.4847020521635749E-2</v>
      </c>
    </row>
    <row r="307" spans="1:10" x14ac:dyDescent="0.25">
      <c r="A307" s="11">
        <v>56.200001</v>
      </c>
      <c r="B307" s="11">
        <v>0.374751</v>
      </c>
      <c r="E307">
        <f t="shared" si="23"/>
        <v>0.31924756204379517</v>
      </c>
      <c r="G307">
        <f t="shared" si="24"/>
        <v>0.29008107000000005</v>
      </c>
      <c r="H307">
        <f t="shared" si="25"/>
        <v>8.4669929999999949E-2</v>
      </c>
      <c r="J307">
        <f t="shared" si="22"/>
        <v>7.2666370521635798E-2</v>
      </c>
    </row>
    <row r="308" spans="1:10" x14ac:dyDescent="0.25">
      <c r="A308" s="11">
        <v>56.400002000000001</v>
      </c>
      <c r="B308" s="11">
        <v>0.329843</v>
      </c>
      <c r="E308">
        <f t="shared" si="23"/>
        <v>0.36415556204379518</v>
      </c>
      <c r="G308">
        <f t="shared" si="24"/>
        <v>0.28060937999999996</v>
      </c>
      <c r="H308">
        <f t="shared" si="25"/>
        <v>4.9233620000000033E-2</v>
      </c>
      <c r="J308">
        <f t="shared" si="22"/>
        <v>3.7230060521635876E-2</v>
      </c>
    </row>
    <row r="309" spans="1:10" x14ac:dyDescent="0.25">
      <c r="A309" s="11">
        <v>56.599997999999999</v>
      </c>
      <c r="B309" s="11">
        <v>0.24493599999999999</v>
      </c>
      <c r="E309">
        <f t="shared" si="23"/>
        <v>0.44906256204379519</v>
      </c>
      <c r="G309">
        <f t="shared" si="24"/>
        <v>0.27133257999999999</v>
      </c>
      <c r="H309">
        <f t="shared" si="25"/>
        <v>-2.6396580000000003E-2</v>
      </c>
      <c r="J309">
        <f t="shared" si="22"/>
        <v>3.8400139478364161E-2</v>
      </c>
    </row>
    <row r="310" spans="1:10" x14ac:dyDescent="0.25">
      <c r="A310" s="11">
        <v>56.799999</v>
      </c>
      <c r="B310" s="11">
        <v>9.0756000000000003E-2</v>
      </c>
      <c r="E310">
        <f t="shared" si="23"/>
        <v>0.60324256204379512</v>
      </c>
      <c r="G310">
        <f t="shared" ref="G310:G341" si="26">AVERAGE(B261:B360)</f>
        <v>0.26223536999999997</v>
      </c>
      <c r="H310">
        <f t="shared" ref="H310:H341" si="27">B310-G310</f>
        <v>-0.17147936999999996</v>
      </c>
      <c r="J310">
        <f t="shared" ref="J310:J365" si="28">ABS(H310-$I$53)</f>
        <v>0.18348292947836412</v>
      </c>
    </row>
    <row r="311" spans="1:10" x14ac:dyDescent="0.25">
      <c r="A311" s="11">
        <v>57</v>
      </c>
      <c r="B311" s="11">
        <v>-0.10650800000000001</v>
      </c>
      <c r="E311">
        <f t="shared" si="23"/>
        <v>0.80050656204379522</v>
      </c>
      <c r="G311">
        <f t="shared" si="26"/>
        <v>0.25318155000000003</v>
      </c>
      <c r="H311">
        <f t="shared" si="27"/>
        <v>-0.35968955000000002</v>
      </c>
      <c r="J311">
        <f t="shared" si="28"/>
        <v>0.3716931094783642</v>
      </c>
    </row>
    <row r="312" spans="1:10" x14ac:dyDescent="0.25">
      <c r="A312" s="11">
        <v>57.200001</v>
      </c>
      <c r="B312" s="11">
        <v>-0.31319000000000002</v>
      </c>
      <c r="E312">
        <f t="shared" si="23"/>
        <v>1.0071885620437953</v>
      </c>
      <c r="G312">
        <f t="shared" si="26"/>
        <v>0.24257761999999999</v>
      </c>
      <c r="H312">
        <f t="shared" si="27"/>
        <v>-0.55576762000000002</v>
      </c>
      <c r="J312">
        <f t="shared" si="28"/>
        <v>0.5677711794783642</v>
      </c>
    </row>
    <row r="313" spans="1:10" x14ac:dyDescent="0.25">
      <c r="A313" s="11">
        <v>57.400002000000001</v>
      </c>
      <c r="B313" s="11">
        <v>-0.33564500000000003</v>
      </c>
      <c r="E313">
        <f t="shared" si="23"/>
        <v>1.0296435620437951</v>
      </c>
      <c r="G313">
        <f t="shared" si="26"/>
        <v>0.23199164999999999</v>
      </c>
      <c r="H313">
        <f t="shared" si="27"/>
        <v>-0.56763665000000008</v>
      </c>
      <c r="J313">
        <f t="shared" si="28"/>
        <v>0.57964020947836425</v>
      </c>
    </row>
    <row r="314" spans="1:10" x14ac:dyDescent="0.25">
      <c r="A314" s="11">
        <v>57.531464</v>
      </c>
      <c r="B314" s="11">
        <v>-0.31464999999999999</v>
      </c>
      <c r="E314">
        <f t="shared" si="23"/>
        <v>1.008648562043795</v>
      </c>
      <c r="G314">
        <f t="shared" si="26"/>
        <v>0.22205184999999997</v>
      </c>
      <c r="H314">
        <f t="shared" si="27"/>
        <v>-0.53670184999999992</v>
      </c>
      <c r="J314">
        <f t="shared" si="28"/>
        <v>0.5487054094783641</v>
      </c>
    </row>
    <row r="315" spans="1:10" x14ac:dyDescent="0.25">
      <c r="A315" s="11">
        <v>57.599997999999999</v>
      </c>
      <c r="B315" s="11">
        <v>-0.30370399999999997</v>
      </c>
      <c r="E315">
        <f t="shared" si="23"/>
        <v>0.99770256204379515</v>
      </c>
      <c r="G315">
        <f t="shared" si="26"/>
        <v>0.21232635000000002</v>
      </c>
      <c r="H315">
        <f t="shared" si="27"/>
        <v>-0.51603034999999997</v>
      </c>
      <c r="J315">
        <f t="shared" si="28"/>
        <v>0.52803390947836415</v>
      </c>
    </row>
    <row r="316" spans="1:10" x14ac:dyDescent="0.25">
      <c r="A316" s="11">
        <v>57.799999</v>
      </c>
      <c r="B316" s="11">
        <v>-0.21576899999999999</v>
      </c>
      <c r="E316">
        <f t="shared" si="23"/>
        <v>0.90976756204379516</v>
      </c>
      <c r="G316">
        <f t="shared" si="26"/>
        <v>0.20237833000000002</v>
      </c>
      <c r="H316">
        <f t="shared" si="27"/>
        <v>-0.41814733000000004</v>
      </c>
      <c r="J316">
        <f t="shared" si="28"/>
        <v>0.43015088947836422</v>
      </c>
    </row>
    <row r="317" spans="1:10" x14ac:dyDescent="0.25">
      <c r="A317" s="11">
        <v>58</v>
      </c>
      <c r="B317" s="11">
        <v>-0.14640800000000001</v>
      </c>
      <c r="E317">
        <f t="shared" si="23"/>
        <v>0.84040656204379516</v>
      </c>
      <c r="G317">
        <f t="shared" si="26"/>
        <v>0.19228509999999999</v>
      </c>
      <c r="H317">
        <f t="shared" si="27"/>
        <v>-0.33869309999999997</v>
      </c>
      <c r="J317">
        <f t="shared" si="28"/>
        <v>0.35069665947836415</v>
      </c>
    </row>
    <row r="318" spans="1:10" x14ac:dyDescent="0.25">
      <c r="A318" s="11">
        <v>58.200001</v>
      </c>
      <c r="B318" s="11">
        <v>-9.6209000000000003E-2</v>
      </c>
      <c r="E318">
        <f t="shared" si="23"/>
        <v>0.79020756204379516</v>
      </c>
      <c r="G318">
        <f t="shared" si="26"/>
        <v>0.18264847999999995</v>
      </c>
      <c r="H318">
        <f t="shared" si="27"/>
        <v>-0.27885747999999994</v>
      </c>
      <c r="J318">
        <f t="shared" si="28"/>
        <v>0.29086103947836411</v>
      </c>
    </row>
    <row r="319" spans="1:10" x14ac:dyDescent="0.25">
      <c r="A319" s="11">
        <v>58.400002000000001</v>
      </c>
      <c r="B319" s="11">
        <v>-7.3833999999999997E-2</v>
      </c>
      <c r="E319">
        <f t="shared" si="23"/>
        <v>0.76783256204379513</v>
      </c>
      <c r="G319">
        <f t="shared" si="26"/>
        <v>0.17311925999999989</v>
      </c>
      <c r="H319">
        <f t="shared" si="27"/>
        <v>-0.2469532599999999</v>
      </c>
      <c r="J319">
        <f t="shared" si="28"/>
        <v>0.25895681947836408</v>
      </c>
    </row>
    <row r="320" spans="1:10" x14ac:dyDescent="0.25">
      <c r="A320" s="11">
        <v>58.599997999999999</v>
      </c>
      <c r="B320" s="11">
        <v>-9.2327000000000006E-2</v>
      </c>
      <c r="E320">
        <f t="shared" si="23"/>
        <v>0.78632556204379522</v>
      </c>
      <c r="G320">
        <f t="shared" si="26"/>
        <v>0.16392024999999999</v>
      </c>
      <c r="H320">
        <f t="shared" si="27"/>
        <v>-0.25624724999999998</v>
      </c>
      <c r="J320">
        <f t="shared" si="28"/>
        <v>0.26825080947836416</v>
      </c>
    </row>
    <row r="321" spans="1:10" x14ac:dyDescent="0.25">
      <c r="A321" s="11">
        <v>58.799999</v>
      </c>
      <c r="B321" s="11">
        <v>-0.15771399999999999</v>
      </c>
      <c r="E321">
        <f t="shared" si="23"/>
        <v>0.8517125620437952</v>
      </c>
      <c r="G321">
        <f t="shared" si="26"/>
        <v>0.15546166999999994</v>
      </c>
      <c r="H321">
        <f t="shared" si="27"/>
        <v>-0.31317566999999991</v>
      </c>
      <c r="J321">
        <f t="shared" si="28"/>
        <v>0.32517922947836408</v>
      </c>
    </row>
    <row r="322" spans="1:10" x14ac:dyDescent="0.25">
      <c r="A322" s="11">
        <v>59</v>
      </c>
      <c r="B322" s="11">
        <v>-0.26602999999999999</v>
      </c>
      <c r="E322">
        <f t="shared" si="23"/>
        <v>0.96002856204379516</v>
      </c>
      <c r="G322">
        <f t="shared" si="26"/>
        <v>0.14767000999999996</v>
      </c>
      <c r="H322">
        <f t="shared" si="27"/>
        <v>-0.41370000999999995</v>
      </c>
      <c r="J322">
        <f t="shared" si="28"/>
        <v>0.42570356947836413</v>
      </c>
    </row>
    <row r="323" spans="1:10" x14ac:dyDescent="0.25">
      <c r="A323" s="11">
        <v>59.200001</v>
      </c>
      <c r="B323" s="11">
        <v>-0.39668599999999998</v>
      </c>
      <c r="E323">
        <f t="shared" si="23"/>
        <v>1.090684562043795</v>
      </c>
      <c r="G323">
        <f t="shared" si="26"/>
        <v>0.14033610999999999</v>
      </c>
      <c r="H323">
        <f t="shared" si="27"/>
        <v>-0.53702211</v>
      </c>
      <c r="J323">
        <f t="shared" si="28"/>
        <v>0.54902566947836418</v>
      </c>
    </row>
    <row r="324" spans="1:10" x14ac:dyDescent="0.25">
      <c r="A324" s="11">
        <v>59.400002000000001</v>
      </c>
      <c r="B324" s="11">
        <v>-0.51166</v>
      </c>
      <c r="E324">
        <f t="shared" si="23"/>
        <v>1.2056585620437952</v>
      </c>
      <c r="G324">
        <f t="shared" si="26"/>
        <v>0.13270773</v>
      </c>
      <c r="H324">
        <f t="shared" si="27"/>
        <v>-0.64436773000000003</v>
      </c>
      <c r="J324">
        <f t="shared" si="28"/>
        <v>0.65637128947836421</v>
      </c>
    </row>
    <row r="325" spans="1:10" x14ac:dyDescent="0.25">
      <c r="A325" s="11">
        <v>59.599997999999999</v>
      </c>
      <c r="B325" s="11">
        <v>-0.43813800000000003</v>
      </c>
      <c r="E325">
        <f t="shared" ref="E325:E388" si="29">ABS(B325-$D$4)</f>
        <v>1.1321365620437951</v>
      </c>
      <c r="G325">
        <f t="shared" si="26"/>
        <v>0.12337948000000003</v>
      </c>
      <c r="H325">
        <f t="shared" si="27"/>
        <v>-0.56151748000000001</v>
      </c>
      <c r="J325">
        <f t="shared" si="28"/>
        <v>0.57352103947836419</v>
      </c>
    </row>
    <row r="326" spans="1:10" x14ac:dyDescent="0.25">
      <c r="A326" s="11">
        <v>59.799999</v>
      </c>
      <c r="B326" s="11">
        <v>-0.26861600000000002</v>
      </c>
      <c r="E326">
        <f t="shared" si="29"/>
        <v>0.96261456204379514</v>
      </c>
      <c r="G326">
        <f t="shared" si="26"/>
        <v>0.11392742000000004</v>
      </c>
      <c r="H326">
        <f t="shared" si="27"/>
        <v>-0.38254342000000008</v>
      </c>
      <c r="J326">
        <f t="shared" si="28"/>
        <v>0.39454697947836426</v>
      </c>
    </row>
    <row r="327" spans="1:10" x14ac:dyDescent="0.25">
      <c r="A327" s="11">
        <v>59.928607999999997</v>
      </c>
      <c r="B327" s="11">
        <v>-0.182447</v>
      </c>
      <c r="E327">
        <f t="shared" si="29"/>
        <v>0.8764455620437952</v>
      </c>
      <c r="G327">
        <f t="shared" si="26"/>
        <v>0.10475072000000001</v>
      </c>
      <c r="H327">
        <f t="shared" si="27"/>
        <v>-0.28719771999999999</v>
      </c>
      <c r="J327">
        <f t="shared" si="28"/>
        <v>0.29920127947836417</v>
      </c>
    </row>
    <row r="328" spans="1:10" x14ac:dyDescent="0.25">
      <c r="A328" s="11">
        <v>60</v>
      </c>
      <c r="B328" s="11">
        <v>-0.13461300000000001</v>
      </c>
      <c r="E328">
        <f t="shared" si="29"/>
        <v>0.82861156204379516</v>
      </c>
      <c r="G328">
        <f t="shared" si="26"/>
        <v>9.5505590000000001E-2</v>
      </c>
      <c r="H328">
        <f t="shared" si="27"/>
        <v>-0.23011859000000001</v>
      </c>
      <c r="J328">
        <f t="shared" si="28"/>
        <v>0.24212214947836416</v>
      </c>
    </row>
    <row r="329" spans="1:10" x14ac:dyDescent="0.25">
      <c r="A329" s="11">
        <v>60.200001</v>
      </c>
      <c r="B329" s="11">
        <v>-3.2135999999999998E-2</v>
      </c>
      <c r="E329">
        <f t="shared" si="29"/>
        <v>0.72613456204379512</v>
      </c>
      <c r="G329">
        <f t="shared" si="26"/>
        <v>8.5917139999999975E-2</v>
      </c>
      <c r="H329">
        <f t="shared" si="27"/>
        <v>-0.11805313999999997</v>
      </c>
      <c r="J329">
        <f t="shared" si="28"/>
        <v>0.13005669947836412</v>
      </c>
    </row>
    <row r="330" spans="1:10" x14ac:dyDescent="0.25">
      <c r="A330" s="11">
        <v>60.400002000000001</v>
      </c>
      <c r="B330" s="11">
        <v>3.6055999999999998E-2</v>
      </c>
      <c r="E330">
        <f t="shared" si="29"/>
        <v>0.6579425620437952</v>
      </c>
      <c r="G330">
        <f t="shared" si="26"/>
        <v>7.640385999999999E-2</v>
      </c>
      <c r="H330">
        <f t="shared" si="27"/>
        <v>-4.0347859999999992E-2</v>
      </c>
      <c r="J330">
        <f t="shared" si="28"/>
        <v>5.235141947836415E-2</v>
      </c>
    </row>
    <row r="331" spans="1:10" x14ac:dyDescent="0.25">
      <c r="A331" s="11">
        <v>60.599997999999999</v>
      </c>
      <c r="B331" s="11">
        <v>5.9368999999999998E-2</v>
      </c>
      <c r="E331">
        <f t="shared" si="29"/>
        <v>0.63462956204379517</v>
      </c>
      <c r="G331">
        <f t="shared" si="26"/>
        <v>6.7322510000000002E-2</v>
      </c>
      <c r="H331">
        <f t="shared" si="27"/>
        <v>-7.9535100000000039E-3</v>
      </c>
      <c r="J331">
        <f t="shared" si="28"/>
        <v>1.9957069478364162E-2</v>
      </c>
    </row>
    <row r="332" spans="1:10" x14ac:dyDescent="0.25">
      <c r="A332" s="11">
        <v>60.799999</v>
      </c>
      <c r="B332" s="11">
        <v>3.1532999999999999E-2</v>
      </c>
      <c r="E332">
        <f t="shared" si="29"/>
        <v>0.66246556204379514</v>
      </c>
      <c r="G332">
        <f t="shared" si="26"/>
        <v>5.894753000000006E-2</v>
      </c>
      <c r="H332">
        <f t="shared" si="27"/>
        <v>-2.7414530000000062E-2</v>
      </c>
      <c r="J332">
        <f t="shared" si="28"/>
        <v>3.941808947836422E-2</v>
      </c>
    </row>
    <row r="333" spans="1:10" x14ac:dyDescent="0.25">
      <c r="A333" s="11">
        <v>61</v>
      </c>
      <c r="B333" s="11">
        <v>-7.7419000000000002E-2</v>
      </c>
      <c r="E333">
        <f t="shared" si="29"/>
        <v>0.77141756204379519</v>
      </c>
      <c r="G333">
        <f t="shared" si="26"/>
        <v>5.1031700000000034E-2</v>
      </c>
      <c r="H333">
        <f t="shared" si="27"/>
        <v>-0.12845070000000003</v>
      </c>
      <c r="J333">
        <f t="shared" si="28"/>
        <v>0.14045425947836418</v>
      </c>
    </row>
    <row r="334" spans="1:10" x14ac:dyDescent="0.25">
      <c r="A334" s="11">
        <v>61.200001</v>
      </c>
      <c r="B334" s="11">
        <v>-0.22026499999999999</v>
      </c>
      <c r="E334">
        <f t="shared" si="29"/>
        <v>0.91426356204379511</v>
      </c>
      <c r="G334">
        <f t="shared" si="26"/>
        <v>4.3568380000000018E-2</v>
      </c>
      <c r="H334">
        <f t="shared" si="27"/>
        <v>-0.26383338000000001</v>
      </c>
      <c r="J334">
        <f t="shared" si="28"/>
        <v>0.27583693947836418</v>
      </c>
    </row>
    <row r="335" spans="1:10" x14ac:dyDescent="0.25">
      <c r="A335" s="11">
        <v>61.400002000000001</v>
      </c>
      <c r="B335" s="11">
        <v>-0.35714200000000002</v>
      </c>
      <c r="E335">
        <f t="shared" si="29"/>
        <v>1.0511405620437952</v>
      </c>
      <c r="G335">
        <f t="shared" si="26"/>
        <v>3.6510050000000009E-2</v>
      </c>
      <c r="H335">
        <f t="shared" si="27"/>
        <v>-0.39365205000000003</v>
      </c>
      <c r="J335">
        <f t="shared" si="28"/>
        <v>0.40565560947836421</v>
      </c>
    </row>
    <row r="336" spans="1:10" x14ac:dyDescent="0.25">
      <c r="A336" s="11">
        <v>61.599997999999999</v>
      </c>
      <c r="B336" s="11">
        <v>-0.48280600000000001</v>
      </c>
      <c r="E336">
        <f t="shared" si="29"/>
        <v>1.1768045620437952</v>
      </c>
      <c r="G336">
        <f t="shared" si="26"/>
        <v>2.9837860000000011E-2</v>
      </c>
      <c r="H336">
        <f t="shared" si="27"/>
        <v>-0.51264386000000006</v>
      </c>
      <c r="J336">
        <f t="shared" si="28"/>
        <v>0.52464741947836424</v>
      </c>
    </row>
    <row r="337" spans="1:10" x14ac:dyDescent="0.25">
      <c r="A337" s="11">
        <v>61.799999</v>
      </c>
      <c r="B337" s="11">
        <v>-0.40706799999999999</v>
      </c>
      <c r="E337">
        <f t="shared" si="29"/>
        <v>1.1010665620437952</v>
      </c>
      <c r="G337">
        <f t="shared" si="26"/>
        <v>2.2532009999999998E-2</v>
      </c>
      <c r="H337">
        <f t="shared" si="27"/>
        <v>-0.42960000999999998</v>
      </c>
      <c r="J337">
        <f t="shared" si="28"/>
        <v>0.44160356947836416</v>
      </c>
    </row>
    <row r="338" spans="1:10" x14ac:dyDescent="0.25">
      <c r="A338" s="11">
        <v>62</v>
      </c>
      <c r="B338" s="11">
        <v>-0.19472600000000001</v>
      </c>
      <c r="E338">
        <f t="shared" si="29"/>
        <v>0.88872456204379513</v>
      </c>
      <c r="G338">
        <f t="shared" si="26"/>
        <v>1.4772440000000003E-2</v>
      </c>
      <c r="H338">
        <f t="shared" si="27"/>
        <v>-0.20949844000000001</v>
      </c>
      <c r="J338">
        <f t="shared" si="28"/>
        <v>0.22150199947836416</v>
      </c>
    </row>
    <row r="339" spans="1:10" x14ac:dyDescent="0.25">
      <c r="A339" s="11">
        <v>62.200001</v>
      </c>
      <c r="B339" s="11">
        <v>4.731E-3</v>
      </c>
      <c r="E339">
        <f t="shared" si="29"/>
        <v>0.68926756204379513</v>
      </c>
      <c r="G339">
        <f t="shared" si="26"/>
        <v>8.718689999999996E-3</v>
      </c>
      <c r="H339">
        <f t="shared" si="27"/>
        <v>-3.987689999999996E-3</v>
      </c>
      <c r="J339">
        <f t="shared" si="28"/>
        <v>1.5991249478364153E-2</v>
      </c>
    </row>
    <row r="340" spans="1:10" x14ac:dyDescent="0.25">
      <c r="A340" s="11">
        <v>62.325752000000001</v>
      </c>
      <c r="B340" s="11">
        <v>7.8732999999999997E-2</v>
      </c>
      <c r="E340">
        <f t="shared" si="29"/>
        <v>0.61526556204379523</v>
      </c>
      <c r="G340">
        <f t="shared" si="26"/>
        <v>2.6001799999999932E-3</v>
      </c>
      <c r="H340">
        <f t="shared" si="27"/>
        <v>7.6132820000000004E-2</v>
      </c>
      <c r="J340">
        <f t="shared" si="28"/>
        <v>6.4129260521635839E-2</v>
      </c>
    </row>
    <row r="341" spans="1:10" x14ac:dyDescent="0.25">
      <c r="A341" s="11">
        <v>62.400002000000001</v>
      </c>
      <c r="B341" s="11">
        <v>0.12242699999999999</v>
      </c>
      <c r="E341">
        <f t="shared" si="29"/>
        <v>0.57157156204379522</v>
      </c>
      <c r="G341">
        <f t="shared" si="26"/>
        <v>-3.610730000000003E-3</v>
      </c>
      <c r="H341">
        <f t="shared" si="27"/>
        <v>0.12603772999999999</v>
      </c>
      <c r="J341">
        <f t="shared" si="28"/>
        <v>0.11403417052163584</v>
      </c>
    </row>
    <row r="342" spans="1:10" x14ac:dyDescent="0.25">
      <c r="A342" s="11">
        <v>62.599997999999999</v>
      </c>
      <c r="B342" s="11">
        <v>0.20014299999999999</v>
      </c>
      <c r="E342">
        <f t="shared" si="29"/>
        <v>0.49385556204379522</v>
      </c>
      <c r="G342">
        <f t="shared" ref="G342:G365" si="30">AVERAGE(B293:B392)</f>
        <v>-1.0152490000000007E-2</v>
      </c>
      <c r="H342">
        <f t="shared" ref="H342:H365" si="31">B342-G342</f>
        <v>0.21029549</v>
      </c>
      <c r="J342">
        <f t="shared" si="28"/>
        <v>0.19829193052163585</v>
      </c>
    </row>
    <row r="343" spans="1:10" x14ac:dyDescent="0.25">
      <c r="A343" s="11">
        <v>62.799999</v>
      </c>
      <c r="B343" s="11">
        <v>0.230682</v>
      </c>
      <c r="E343">
        <f t="shared" si="29"/>
        <v>0.46331656204379518</v>
      </c>
      <c r="G343">
        <f t="shared" si="30"/>
        <v>-1.6704819999999988E-2</v>
      </c>
      <c r="H343">
        <f t="shared" si="31"/>
        <v>0.24738681999999998</v>
      </c>
      <c r="J343">
        <f t="shared" si="28"/>
        <v>0.23538326052163583</v>
      </c>
    </row>
    <row r="344" spans="1:10" x14ac:dyDescent="0.25">
      <c r="A344" s="11">
        <v>63</v>
      </c>
      <c r="B344" s="11">
        <v>0.22784399999999999</v>
      </c>
      <c r="E344">
        <f t="shared" si="29"/>
        <v>0.46615456204379518</v>
      </c>
      <c r="G344">
        <f t="shared" si="30"/>
        <v>-2.2777099999999984E-2</v>
      </c>
      <c r="H344">
        <f t="shared" si="31"/>
        <v>0.25062109999999999</v>
      </c>
      <c r="J344">
        <f t="shared" si="28"/>
        <v>0.23861754052163583</v>
      </c>
    </row>
    <row r="345" spans="1:10" x14ac:dyDescent="0.25">
      <c r="A345" s="11">
        <v>63.200001</v>
      </c>
      <c r="B345" s="11">
        <v>0.19273799999999999</v>
      </c>
      <c r="E345">
        <f t="shared" si="29"/>
        <v>0.50126056204379521</v>
      </c>
      <c r="G345">
        <f t="shared" si="30"/>
        <v>-2.834378999999999E-2</v>
      </c>
      <c r="H345">
        <f t="shared" si="31"/>
        <v>0.22108178999999997</v>
      </c>
      <c r="J345">
        <f t="shared" si="28"/>
        <v>0.20907823052163582</v>
      </c>
    </row>
    <row r="346" spans="1:10" x14ac:dyDescent="0.25">
      <c r="A346" s="11">
        <v>63.400002000000001</v>
      </c>
      <c r="B346" s="11">
        <v>0.10609200000000001</v>
      </c>
      <c r="E346">
        <f t="shared" si="29"/>
        <v>0.58790656204379521</v>
      </c>
      <c r="G346">
        <f t="shared" si="30"/>
        <v>-3.3707809999999998E-2</v>
      </c>
      <c r="H346">
        <f t="shared" si="31"/>
        <v>0.13979981</v>
      </c>
      <c r="J346">
        <f t="shared" si="28"/>
        <v>0.12779625052163585</v>
      </c>
    </row>
    <row r="347" spans="1:10" x14ac:dyDescent="0.25">
      <c r="A347" s="11">
        <v>63.599997999999999</v>
      </c>
      <c r="B347" s="11">
        <v>-3.8040000000000001E-3</v>
      </c>
      <c r="E347">
        <f t="shared" si="29"/>
        <v>0.6978025620437952</v>
      </c>
      <c r="G347">
        <f t="shared" si="30"/>
        <v>-3.8885319999999994E-2</v>
      </c>
      <c r="H347">
        <f t="shared" si="31"/>
        <v>3.5081319999999992E-2</v>
      </c>
      <c r="J347">
        <f t="shared" si="28"/>
        <v>2.3077760521635834E-2</v>
      </c>
    </row>
    <row r="348" spans="1:10" x14ac:dyDescent="0.25">
      <c r="A348" s="11">
        <v>63.799999</v>
      </c>
      <c r="B348" s="11">
        <v>-0.13256200000000001</v>
      </c>
      <c r="E348">
        <f t="shared" si="29"/>
        <v>0.82656056204379524</v>
      </c>
      <c r="G348">
        <f t="shared" si="30"/>
        <v>-4.3954399999999991E-2</v>
      </c>
      <c r="H348">
        <f t="shared" si="31"/>
        <v>-8.8607600000000022E-2</v>
      </c>
      <c r="J348">
        <f t="shared" si="28"/>
        <v>0.10061115947836419</v>
      </c>
    </row>
    <row r="349" spans="1:10" x14ac:dyDescent="0.25">
      <c r="A349" s="11">
        <v>64</v>
      </c>
      <c r="B349" s="11">
        <v>-0.25468299999999999</v>
      </c>
      <c r="E349">
        <f t="shared" si="29"/>
        <v>0.94868156204379517</v>
      </c>
      <c r="G349">
        <f t="shared" si="30"/>
        <v>-4.9034649999999985E-2</v>
      </c>
      <c r="H349">
        <f t="shared" si="31"/>
        <v>-0.20564835000000001</v>
      </c>
      <c r="J349">
        <f t="shared" si="28"/>
        <v>0.21765190947836416</v>
      </c>
    </row>
    <row r="350" spans="1:10" x14ac:dyDescent="0.25">
      <c r="A350" s="11">
        <v>64.199996999999996</v>
      </c>
      <c r="B350" s="11">
        <v>-0.18499399999999999</v>
      </c>
      <c r="E350">
        <f t="shared" si="29"/>
        <v>0.87899256204379517</v>
      </c>
      <c r="G350">
        <f t="shared" si="30"/>
        <v>-5.3881619999999991E-2</v>
      </c>
      <c r="H350">
        <f t="shared" si="31"/>
        <v>-0.13111238</v>
      </c>
      <c r="J350">
        <f t="shared" si="28"/>
        <v>0.14311593947836415</v>
      </c>
    </row>
    <row r="351" spans="1:10" x14ac:dyDescent="0.25">
      <c r="A351" s="11">
        <v>64.400002000000001</v>
      </c>
      <c r="B351" s="11">
        <v>-5.3140000000000001E-3</v>
      </c>
      <c r="E351">
        <f t="shared" si="29"/>
        <v>0.69931256204379522</v>
      </c>
      <c r="G351">
        <f t="shared" si="30"/>
        <v>-5.6535459999999989E-2</v>
      </c>
      <c r="H351">
        <f t="shared" si="31"/>
        <v>5.1221459999999989E-2</v>
      </c>
      <c r="J351">
        <f t="shared" si="28"/>
        <v>3.9217900521635832E-2</v>
      </c>
    </row>
    <row r="352" spans="1:10" x14ac:dyDescent="0.25">
      <c r="A352" s="11">
        <v>64.599997999999999</v>
      </c>
      <c r="B352" s="11">
        <v>0.164102</v>
      </c>
      <c r="E352">
        <f t="shared" si="29"/>
        <v>0.52989656204379521</v>
      </c>
      <c r="G352">
        <f t="shared" si="30"/>
        <v>-5.7312669999999989E-2</v>
      </c>
      <c r="H352">
        <f t="shared" si="31"/>
        <v>0.22141466999999998</v>
      </c>
      <c r="J352">
        <f t="shared" si="28"/>
        <v>0.20941111052163583</v>
      </c>
    </row>
    <row r="353" spans="1:10" x14ac:dyDescent="0.25">
      <c r="A353" s="11">
        <v>64.722892999999999</v>
      </c>
      <c r="B353" s="11">
        <v>0.238678</v>
      </c>
      <c r="E353">
        <f t="shared" si="29"/>
        <v>0.45532056204379517</v>
      </c>
      <c r="G353">
        <f t="shared" si="30"/>
        <v>-5.7894959999999988E-2</v>
      </c>
      <c r="H353">
        <f t="shared" si="31"/>
        <v>0.29657296</v>
      </c>
      <c r="J353">
        <f t="shared" si="28"/>
        <v>0.28456940052163582</v>
      </c>
    </row>
    <row r="354" spans="1:10" x14ac:dyDescent="0.25">
      <c r="A354" s="11">
        <v>64.800003000000004</v>
      </c>
      <c r="B354" s="11">
        <v>0.28546700000000003</v>
      </c>
      <c r="E354">
        <f t="shared" si="29"/>
        <v>0.40853156204379515</v>
      </c>
      <c r="G354">
        <f t="shared" si="30"/>
        <v>-5.8786909999999984E-2</v>
      </c>
      <c r="H354">
        <f t="shared" si="31"/>
        <v>0.34425391</v>
      </c>
      <c r="J354">
        <f t="shared" si="28"/>
        <v>0.33225035052163582</v>
      </c>
    </row>
    <row r="355" spans="1:10" x14ac:dyDescent="0.25">
      <c r="A355" s="11">
        <v>65</v>
      </c>
      <c r="B355" s="11">
        <v>0.36754300000000001</v>
      </c>
      <c r="E355">
        <f t="shared" si="29"/>
        <v>0.32645556204379517</v>
      </c>
      <c r="G355">
        <f t="shared" si="30"/>
        <v>-6.0114739999999972E-2</v>
      </c>
      <c r="H355">
        <f t="shared" si="31"/>
        <v>0.42765774000000001</v>
      </c>
      <c r="J355">
        <f t="shared" si="28"/>
        <v>0.41565418052163583</v>
      </c>
    </row>
    <row r="356" spans="1:10" x14ac:dyDescent="0.25">
      <c r="A356" s="11">
        <v>65.199996999999996</v>
      </c>
      <c r="B356" s="11">
        <v>0.39659100000000003</v>
      </c>
      <c r="E356">
        <f t="shared" si="29"/>
        <v>0.29740756204379515</v>
      </c>
      <c r="G356">
        <f t="shared" si="30"/>
        <v>-6.1530829999999967E-2</v>
      </c>
      <c r="H356">
        <f t="shared" si="31"/>
        <v>0.45812183000000001</v>
      </c>
      <c r="J356">
        <f t="shared" si="28"/>
        <v>0.44611827052163583</v>
      </c>
    </row>
    <row r="357" spans="1:10" x14ac:dyDescent="0.25">
      <c r="A357" s="11">
        <v>65.400002000000001</v>
      </c>
      <c r="B357" s="11">
        <v>0.39091900000000002</v>
      </c>
      <c r="E357">
        <f t="shared" si="29"/>
        <v>0.30307956204379516</v>
      </c>
      <c r="G357">
        <f t="shared" si="30"/>
        <v>-6.2956419999999971E-2</v>
      </c>
      <c r="H357">
        <f t="shared" si="31"/>
        <v>0.45387541999999997</v>
      </c>
      <c r="J357">
        <f t="shared" si="28"/>
        <v>0.4418718605216358</v>
      </c>
    </row>
    <row r="358" spans="1:10" x14ac:dyDescent="0.25">
      <c r="A358" s="11">
        <v>65.599997999999999</v>
      </c>
      <c r="B358" s="11">
        <v>0.33753100000000003</v>
      </c>
      <c r="E358">
        <f t="shared" si="29"/>
        <v>0.35646756204379515</v>
      </c>
      <c r="G358">
        <f t="shared" si="30"/>
        <v>-6.4615919999999966E-2</v>
      </c>
      <c r="H358">
        <f t="shared" si="31"/>
        <v>0.40214691999999996</v>
      </c>
      <c r="J358">
        <f t="shared" si="28"/>
        <v>0.39014336052163578</v>
      </c>
    </row>
    <row r="359" spans="1:10" x14ac:dyDescent="0.25">
      <c r="A359" s="11">
        <v>65.800003000000004</v>
      </c>
      <c r="B359" s="11">
        <v>0.21962599999999999</v>
      </c>
      <c r="E359">
        <f t="shared" si="29"/>
        <v>0.47437256204379519</v>
      </c>
      <c r="G359">
        <f t="shared" si="30"/>
        <v>-6.6686919999999969E-2</v>
      </c>
      <c r="H359">
        <f t="shared" si="31"/>
        <v>0.28631291999999997</v>
      </c>
      <c r="J359">
        <f t="shared" si="28"/>
        <v>0.27430936052163579</v>
      </c>
    </row>
    <row r="360" spans="1:10" x14ac:dyDescent="0.25">
      <c r="A360" s="11">
        <v>66</v>
      </c>
      <c r="B360" s="11">
        <v>7.4904999999999999E-2</v>
      </c>
      <c r="E360">
        <f t="shared" si="29"/>
        <v>0.61909356204379518</v>
      </c>
      <c r="G360">
        <f t="shared" si="30"/>
        <v>-6.8625569999999983E-2</v>
      </c>
      <c r="H360">
        <f t="shared" si="31"/>
        <v>0.14353056999999997</v>
      </c>
      <c r="J360">
        <f t="shared" si="28"/>
        <v>0.13152701052163582</v>
      </c>
    </row>
    <row r="361" spans="1:10" x14ac:dyDescent="0.25">
      <c r="A361" s="11">
        <v>66.199996999999996</v>
      </c>
      <c r="B361" s="11">
        <v>-8.7471999999999994E-2</v>
      </c>
      <c r="E361">
        <f t="shared" si="29"/>
        <v>0.78147056204379517</v>
      </c>
      <c r="G361">
        <f t="shared" si="30"/>
        <v>-7.0184979999999966E-2</v>
      </c>
      <c r="H361">
        <f t="shared" si="31"/>
        <v>-1.7287020000000028E-2</v>
      </c>
      <c r="J361">
        <f t="shared" si="28"/>
        <v>2.9290579478364186E-2</v>
      </c>
    </row>
    <row r="362" spans="1:10" x14ac:dyDescent="0.25">
      <c r="A362" s="11">
        <v>66.400002000000001</v>
      </c>
      <c r="B362" s="11">
        <v>-0.27614699999999998</v>
      </c>
      <c r="E362">
        <f t="shared" si="29"/>
        <v>0.9701455620437951</v>
      </c>
      <c r="G362">
        <f t="shared" si="30"/>
        <v>-7.0935319999999968E-2</v>
      </c>
      <c r="H362">
        <f t="shared" si="31"/>
        <v>-0.20521168000000001</v>
      </c>
      <c r="J362">
        <f t="shared" si="28"/>
        <v>0.21721523947836416</v>
      </c>
    </row>
    <row r="363" spans="1:10" x14ac:dyDescent="0.25">
      <c r="A363" s="11">
        <v>66.599997999999999</v>
      </c>
      <c r="B363" s="11">
        <v>-0.28780699999999998</v>
      </c>
      <c r="E363">
        <f t="shared" si="29"/>
        <v>0.9818055620437951</v>
      </c>
      <c r="G363">
        <f t="shared" si="30"/>
        <v>-7.043760999999997E-2</v>
      </c>
      <c r="H363">
        <f t="shared" si="31"/>
        <v>-0.21736939</v>
      </c>
      <c r="J363">
        <f t="shared" si="28"/>
        <v>0.22937294947836415</v>
      </c>
    </row>
    <row r="364" spans="1:10" x14ac:dyDescent="0.25">
      <c r="A364" s="11">
        <v>66.800003000000004</v>
      </c>
      <c r="B364" s="11">
        <v>-0.132994</v>
      </c>
      <c r="E364">
        <f t="shared" si="29"/>
        <v>0.82699256204379523</v>
      </c>
      <c r="G364">
        <f t="shared" si="30"/>
        <v>-6.8650599999999964E-2</v>
      </c>
      <c r="H364">
        <f t="shared" si="31"/>
        <v>-6.4343400000000037E-2</v>
      </c>
      <c r="J364">
        <f t="shared" si="28"/>
        <v>7.6346959478364201E-2</v>
      </c>
    </row>
    <row r="365" spans="1:10" x14ac:dyDescent="0.25">
      <c r="A365" s="11">
        <v>67</v>
      </c>
      <c r="B365" s="11">
        <v>1.0524E-2</v>
      </c>
      <c r="E365">
        <f t="shared" si="29"/>
        <v>0.6834745620437952</v>
      </c>
      <c r="G365">
        <f t="shared" si="30"/>
        <v>-6.5847689999999973E-2</v>
      </c>
      <c r="H365">
        <f t="shared" si="31"/>
        <v>7.6371689999999978E-2</v>
      </c>
      <c r="J365">
        <f t="shared" si="28"/>
        <v>6.4368130521635814E-2</v>
      </c>
    </row>
    <row r="366" spans="1:10" x14ac:dyDescent="0.25">
      <c r="A366" s="11">
        <v>67.120041000000001</v>
      </c>
      <c r="B366" s="11">
        <v>8.3495E-2</v>
      </c>
      <c r="E366">
        <f t="shared" si="29"/>
        <v>0.61050356204379519</v>
      </c>
    </row>
    <row r="367" spans="1:10" x14ac:dyDescent="0.25">
      <c r="A367" s="11">
        <v>67.199996999999996</v>
      </c>
      <c r="B367" s="11">
        <v>0.132101</v>
      </c>
      <c r="E367">
        <f t="shared" si="29"/>
        <v>0.56189756204379515</v>
      </c>
    </row>
    <row r="368" spans="1:10" x14ac:dyDescent="0.25">
      <c r="A368" s="11">
        <v>67.400002000000001</v>
      </c>
      <c r="B368" s="11">
        <v>0.20360400000000001</v>
      </c>
      <c r="E368">
        <f t="shared" si="29"/>
        <v>0.49039456204379517</v>
      </c>
    </row>
    <row r="369" spans="1:5" x14ac:dyDescent="0.25">
      <c r="A369" s="11">
        <v>67.599997999999999</v>
      </c>
      <c r="B369" s="11">
        <v>0.21002399999999999</v>
      </c>
      <c r="E369">
        <f t="shared" si="29"/>
        <v>0.48397456204379519</v>
      </c>
    </row>
    <row r="370" spans="1:5" x14ac:dyDescent="0.25">
      <c r="A370" s="11">
        <v>67.800003000000004</v>
      </c>
      <c r="B370" s="11">
        <v>0.179143</v>
      </c>
      <c r="E370">
        <f t="shared" si="29"/>
        <v>0.51485556204379512</v>
      </c>
    </row>
    <row r="371" spans="1:5" x14ac:dyDescent="0.25">
      <c r="A371" s="11">
        <v>68</v>
      </c>
      <c r="B371" s="11">
        <v>0.109307</v>
      </c>
      <c r="E371">
        <f t="shared" si="29"/>
        <v>0.58469156204379513</v>
      </c>
    </row>
    <row r="372" spans="1:5" x14ac:dyDescent="0.25">
      <c r="A372" s="11">
        <v>68.199996999999996</v>
      </c>
      <c r="B372" s="11">
        <v>7.7289999999999998E-3</v>
      </c>
      <c r="E372">
        <f t="shared" si="29"/>
        <v>0.68626956204379519</v>
      </c>
    </row>
    <row r="373" spans="1:5" x14ac:dyDescent="0.25">
      <c r="A373" s="11">
        <v>68.400002000000001</v>
      </c>
      <c r="B373" s="11">
        <v>-0.12248299999999999</v>
      </c>
      <c r="E373">
        <f t="shared" si="29"/>
        <v>0.81648156204379518</v>
      </c>
    </row>
    <row r="374" spans="1:5" x14ac:dyDescent="0.25">
      <c r="A374" s="11">
        <v>68.599997999999999</v>
      </c>
      <c r="B374" s="11">
        <v>-0.26251200000000002</v>
      </c>
      <c r="E374">
        <f t="shared" si="29"/>
        <v>0.95651056204379525</v>
      </c>
    </row>
    <row r="375" spans="1:5" x14ac:dyDescent="0.25">
      <c r="A375" s="11">
        <v>68.800003000000004</v>
      </c>
      <c r="B375" s="11">
        <v>-0.38212099999999999</v>
      </c>
      <c r="E375">
        <f t="shared" si="29"/>
        <v>1.0761195620437951</v>
      </c>
    </row>
    <row r="376" spans="1:5" x14ac:dyDescent="0.25">
      <c r="A376" s="11">
        <v>69</v>
      </c>
      <c r="B376" s="11">
        <v>-0.37292700000000001</v>
      </c>
      <c r="E376">
        <f t="shared" si="29"/>
        <v>1.0669255620437952</v>
      </c>
    </row>
    <row r="377" spans="1:5" x14ac:dyDescent="0.25">
      <c r="A377" s="11">
        <v>69.199996999999996</v>
      </c>
      <c r="B377" s="11">
        <v>-0.210257</v>
      </c>
      <c r="E377">
        <f t="shared" si="29"/>
        <v>0.9042555620437952</v>
      </c>
    </row>
    <row r="378" spans="1:5" x14ac:dyDescent="0.25">
      <c r="A378" s="11">
        <v>69.400002000000001</v>
      </c>
      <c r="B378" s="11">
        <v>-7.8391000000000002E-2</v>
      </c>
      <c r="E378">
        <f t="shared" si="29"/>
        <v>0.77238956204379516</v>
      </c>
    </row>
    <row r="379" spans="1:5" x14ac:dyDescent="0.25">
      <c r="A379" s="11">
        <v>69.517180999999994</v>
      </c>
      <c r="B379" s="11">
        <v>-1.9193000000000002E-2</v>
      </c>
      <c r="E379">
        <f t="shared" si="29"/>
        <v>0.71319156204379519</v>
      </c>
    </row>
    <row r="380" spans="1:5" x14ac:dyDescent="0.25">
      <c r="A380" s="11">
        <v>69.599997999999999</v>
      </c>
      <c r="B380" s="11">
        <v>2.2643E-2</v>
      </c>
      <c r="E380">
        <f t="shared" si="29"/>
        <v>0.67135556204379521</v>
      </c>
    </row>
    <row r="381" spans="1:5" x14ac:dyDescent="0.25">
      <c r="A381" s="11">
        <v>69.800003000000004</v>
      </c>
      <c r="B381" s="11">
        <v>6.9000000000000006E-2</v>
      </c>
      <c r="E381">
        <f t="shared" si="29"/>
        <v>0.62499856204379522</v>
      </c>
    </row>
    <row r="382" spans="1:5" x14ac:dyDescent="0.25">
      <c r="A382" s="11">
        <v>70</v>
      </c>
      <c r="B382" s="11">
        <v>9.0156E-2</v>
      </c>
      <c r="E382">
        <f t="shared" si="29"/>
        <v>0.60384256204379516</v>
      </c>
    </row>
    <row r="383" spans="1:5" x14ac:dyDescent="0.25">
      <c r="A383" s="11">
        <v>70.199996999999996</v>
      </c>
      <c r="B383" s="11">
        <v>3.4382000000000003E-2</v>
      </c>
      <c r="E383">
        <f t="shared" si="29"/>
        <v>0.65961656204379515</v>
      </c>
    </row>
    <row r="384" spans="1:5" x14ac:dyDescent="0.25">
      <c r="A384" s="11">
        <v>70.400002000000001</v>
      </c>
      <c r="B384" s="11">
        <v>-5.4767000000000003E-2</v>
      </c>
      <c r="E384">
        <f t="shared" si="29"/>
        <v>0.74876556204379519</v>
      </c>
    </row>
    <row r="385" spans="1:5" x14ac:dyDescent="0.25">
      <c r="A385" s="11">
        <v>70.599997999999999</v>
      </c>
      <c r="B385" s="11">
        <v>-0.16648299999999999</v>
      </c>
      <c r="E385">
        <f t="shared" si="29"/>
        <v>0.86048156204379511</v>
      </c>
    </row>
    <row r="386" spans="1:5" x14ac:dyDescent="0.25">
      <c r="A386" s="11">
        <v>70.800003000000004</v>
      </c>
      <c r="B386" s="11">
        <v>-0.30769800000000003</v>
      </c>
      <c r="E386">
        <f t="shared" si="29"/>
        <v>1.0016965620437952</v>
      </c>
    </row>
    <row r="387" spans="1:5" x14ac:dyDescent="0.25">
      <c r="A387" s="11">
        <v>71</v>
      </c>
      <c r="B387" s="11">
        <v>-0.44473000000000001</v>
      </c>
      <c r="E387">
        <f t="shared" si="29"/>
        <v>1.1387285620437952</v>
      </c>
    </row>
    <row r="388" spans="1:5" x14ac:dyDescent="0.25">
      <c r="A388" s="11">
        <v>71.199996999999996</v>
      </c>
      <c r="B388" s="11">
        <v>-0.49358000000000002</v>
      </c>
      <c r="E388">
        <f t="shared" si="29"/>
        <v>1.1875785620437953</v>
      </c>
    </row>
    <row r="389" spans="1:5" x14ac:dyDescent="0.25">
      <c r="A389" s="11">
        <v>71.400002000000001</v>
      </c>
      <c r="B389" s="11">
        <v>-0.32459100000000002</v>
      </c>
      <c r="E389">
        <f t="shared" ref="E389:E417" si="32">ABS(B389-$D$4)</f>
        <v>1.0185895620437952</v>
      </c>
    </row>
    <row r="390" spans="1:5" x14ac:dyDescent="0.25">
      <c r="A390" s="11">
        <v>71.599997999999999</v>
      </c>
      <c r="B390" s="11">
        <v>-0.18495</v>
      </c>
      <c r="E390">
        <f t="shared" si="32"/>
        <v>0.87894856204379512</v>
      </c>
    </row>
    <row r="391" spans="1:5" x14ac:dyDescent="0.25">
      <c r="A391" s="11">
        <v>71.800003000000004</v>
      </c>
      <c r="B391" s="11">
        <v>-8.2993999999999998E-2</v>
      </c>
      <c r="E391">
        <f t="shared" si="32"/>
        <v>0.77699256204379519</v>
      </c>
    </row>
    <row r="392" spans="1:5" x14ac:dyDescent="0.25">
      <c r="A392" s="11">
        <v>71.914330000000007</v>
      </c>
      <c r="B392" s="11">
        <v>-4.1535999999999997E-2</v>
      </c>
      <c r="E392">
        <f t="shared" si="32"/>
        <v>0.73553456204379519</v>
      </c>
    </row>
    <row r="393" spans="1:5" x14ac:dyDescent="0.25">
      <c r="A393" s="11">
        <v>72</v>
      </c>
      <c r="B393" s="11">
        <v>-1.0470999999999999E-2</v>
      </c>
      <c r="E393">
        <f t="shared" si="32"/>
        <v>0.70446956204379518</v>
      </c>
    </row>
    <row r="394" spans="1:5" x14ac:dyDescent="0.25">
      <c r="A394" s="11">
        <v>72.199996999999996</v>
      </c>
      <c r="B394" s="11">
        <v>2.3431E-2</v>
      </c>
      <c r="E394">
        <f t="shared" si="32"/>
        <v>0.6705675620437952</v>
      </c>
    </row>
    <row r="395" spans="1:5" x14ac:dyDescent="0.25">
      <c r="A395" s="11">
        <v>72.400002000000001</v>
      </c>
      <c r="B395" s="11">
        <v>8.2109999999999995E-3</v>
      </c>
      <c r="E395">
        <f t="shared" si="32"/>
        <v>0.68578756204379521</v>
      </c>
    </row>
    <row r="396" spans="1:5" x14ac:dyDescent="0.25">
      <c r="A396" s="11">
        <v>72.599997999999999</v>
      </c>
      <c r="B396" s="11">
        <v>-8.3287E-2</v>
      </c>
      <c r="E396">
        <f t="shared" si="32"/>
        <v>0.77728556204379518</v>
      </c>
    </row>
    <row r="397" spans="1:5" x14ac:dyDescent="0.25">
      <c r="A397" s="11">
        <v>72.800003000000004</v>
      </c>
      <c r="B397" s="11">
        <v>-0.20085500000000001</v>
      </c>
      <c r="E397">
        <f t="shared" si="32"/>
        <v>0.89485356204379518</v>
      </c>
    </row>
    <row r="398" spans="1:5" x14ac:dyDescent="0.25">
      <c r="A398" s="11">
        <v>73</v>
      </c>
      <c r="B398" s="11">
        <v>-0.34303099999999997</v>
      </c>
      <c r="E398">
        <f t="shared" si="32"/>
        <v>1.037029562043795</v>
      </c>
    </row>
    <row r="399" spans="1:5" x14ac:dyDescent="0.25">
      <c r="A399" s="11">
        <v>73.199996999999996</v>
      </c>
      <c r="B399" s="11">
        <v>-0.51202199999999998</v>
      </c>
      <c r="E399">
        <f t="shared" si="32"/>
        <v>1.2060205620437952</v>
      </c>
    </row>
    <row r="400" spans="1:5" x14ac:dyDescent="0.25">
      <c r="A400" s="11">
        <v>73.400002000000001</v>
      </c>
      <c r="B400" s="11">
        <v>-0.53007400000000005</v>
      </c>
      <c r="E400">
        <f t="shared" si="32"/>
        <v>1.2240725620437951</v>
      </c>
    </row>
    <row r="401" spans="1:5" x14ac:dyDescent="0.25">
      <c r="A401" s="11">
        <v>73.599997999999999</v>
      </c>
      <c r="B401" s="11">
        <v>-0.23585999999999999</v>
      </c>
      <c r="E401">
        <f t="shared" si="32"/>
        <v>0.92985856204379513</v>
      </c>
    </row>
    <row r="402" spans="1:5" x14ac:dyDescent="0.25">
      <c r="A402" s="11">
        <v>73.800003000000004</v>
      </c>
      <c r="B402" s="11">
        <v>-1.157E-2</v>
      </c>
      <c r="E402">
        <f t="shared" si="32"/>
        <v>0.70556856204379514</v>
      </c>
    </row>
    <row r="403" spans="1:5" x14ac:dyDescent="0.25">
      <c r="A403" s="11">
        <v>74</v>
      </c>
      <c r="B403" s="11">
        <v>0.14166100000000001</v>
      </c>
      <c r="E403">
        <f t="shared" si="32"/>
        <v>0.55233756204379514</v>
      </c>
    </row>
    <row r="404" spans="1:5" x14ac:dyDescent="0.25">
      <c r="A404" s="11">
        <v>74.199996999999996</v>
      </c>
      <c r="B404" s="11">
        <v>0.20883399999999999</v>
      </c>
      <c r="E404">
        <f t="shared" si="32"/>
        <v>0.48516456204379521</v>
      </c>
    </row>
    <row r="405" spans="1:5" x14ac:dyDescent="0.25">
      <c r="A405" s="11">
        <v>74.31147</v>
      </c>
      <c r="B405" s="11">
        <v>0.22919</v>
      </c>
      <c r="E405">
        <f t="shared" si="32"/>
        <v>0.46480856204379517</v>
      </c>
    </row>
    <row r="406" spans="1:5" x14ac:dyDescent="0.25">
      <c r="A406" s="11">
        <v>74.400002000000001</v>
      </c>
      <c r="B406" s="11">
        <v>0.24535599999999999</v>
      </c>
      <c r="E406">
        <f t="shared" si="32"/>
        <v>0.44864256204379516</v>
      </c>
    </row>
    <row r="407" spans="1:5" x14ac:dyDescent="0.25">
      <c r="A407" s="11">
        <v>74.599997999999999</v>
      </c>
      <c r="B407" s="11">
        <v>0.23219200000000001</v>
      </c>
      <c r="E407">
        <f t="shared" si="32"/>
        <v>0.46180656204379517</v>
      </c>
    </row>
    <row r="408" spans="1:5" x14ac:dyDescent="0.25">
      <c r="A408" s="11">
        <v>74.800003000000004</v>
      </c>
      <c r="B408" s="11">
        <v>0.16389300000000001</v>
      </c>
      <c r="E408">
        <f t="shared" si="32"/>
        <v>0.53010556204379511</v>
      </c>
    </row>
    <row r="409" spans="1:5" x14ac:dyDescent="0.25">
      <c r="A409" s="11">
        <v>75</v>
      </c>
      <c r="B409" s="11">
        <v>3.7836000000000002E-2</v>
      </c>
      <c r="E409">
        <f t="shared" si="32"/>
        <v>0.65616256204379519</v>
      </c>
    </row>
    <row r="410" spans="1:5" x14ac:dyDescent="0.25">
      <c r="A410" s="11">
        <v>75.199996999999996</v>
      </c>
      <c r="B410" s="11">
        <v>-0.10310900000000001</v>
      </c>
      <c r="E410">
        <f t="shared" si="32"/>
        <v>0.79710756204379518</v>
      </c>
    </row>
    <row r="411" spans="1:5" x14ac:dyDescent="0.25">
      <c r="A411" s="11">
        <v>75.400002000000001</v>
      </c>
      <c r="B411" s="11">
        <v>-0.26244899999999999</v>
      </c>
      <c r="E411">
        <f t="shared" si="32"/>
        <v>0.95644756204379511</v>
      </c>
    </row>
    <row r="412" spans="1:5" x14ac:dyDescent="0.25">
      <c r="A412" s="11">
        <v>75.599997999999999</v>
      </c>
      <c r="B412" s="11">
        <v>-0.38822400000000001</v>
      </c>
      <c r="E412">
        <f t="shared" si="32"/>
        <v>1.0822225620437953</v>
      </c>
    </row>
    <row r="413" spans="1:5" x14ac:dyDescent="0.25">
      <c r="A413" s="11">
        <v>75.800003000000004</v>
      </c>
      <c r="B413" s="11">
        <v>-0.28587400000000002</v>
      </c>
      <c r="E413">
        <f t="shared" si="32"/>
        <v>0.97987256204379514</v>
      </c>
    </row>
    <row r="414" spans="1:5" x14ac:dyDescent="0.25">
      <c r="A414" s="11">
        <v>76</v>
      </c>
      <c r="B414" s="11">
        <v>-0.13594899999999999</v>
      </c>
      <c r="E414">
        <f t="shared" si="32"/>
        <v>0.82994756204379516</v>
      </c>
    </row>
    <row r="415" spans="1:5" x14ac:dyDescent="0.25">
      <c r="A415" s="11">
        <v>76.199996999999996</v>
      </c>
      <c r="B415" s="11">
        <v>-2.3413E-2</v>
      </c>
      <c r="E415">
        <f t="shared" si="32"/>
        <v>0.71741156204379519</v>
      </c>
    </row>
    <row r="416" spans="1:5" x14ac:dyDescent="0.25">
      <c r="A416" s="11">
        <v>76.400002000000001</v>
      </c>
      <c r="B416" s="11">
        <v>5.2281000000000001E-2</v>
      </c>
      <c r="E416">
        <f t="shared" si="32"/>
        <v>0.64171756204379515</v>
      </c>
    </row>
    <row r="417" spans="1:5" x14ac:dyDescent="0.25">
      <c r="A417" s="11">
        <v>76.599997999999999</v>
      </c>
      <c r="B417" s="11">
        <v>8.9438000000000004E-2</v>
      </c>
      <c r="E417">
        <f t="shared" si="32"/>
        <v>0.60456056204379516</v>
      </c>
    </row>
    <row r="418" spans="1:5" x14ac:dyDescent="0.25">
      <c r="A418" s="11">
        <v>76.708618000000001</v>
      </c>
      <c r="B418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584D-5AF4-42BA-B594-37B5F22246E4}">
  <dimension ref="A1:K417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</row>
    <row r="2" spans="1:6" x14ac:dyDescent="0.25">
      <c r="A2" s="11" t="s">
        <v>14</v>
      </c>
      <c r="B2" s="11" t="s">
        <v>22</v>
      </c>
      <c r="D2" t="s">
        <v>16</v>
      </c>
      <c r="F2" t="s">
        <v>17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 t="s">
        <v>15</v>
      </c>
    </row>
    <row r="5" spans="1:6" x14ac:dyDescent="0.25">
      <c r="A5" s="11">
        <v>0.4</v>
      </c>
      <c r="B5" s="11">
        <v>1.874568</v>
      </c>
      <c r="D5">
        <f>AVERAGE(B5:B429)</f>
        <v>2.4775648452088443</v>
      </c>
      <c r="E5">
        <f>ABS(B5-$D$5)</f>
        <v>0.60299684520884433</v>
      </c>
      <c r="F5">
        <f>1/(COUNT(B:B))*SUM(E:E)</f>
        <v>0.6383515204438297</v>
      </c>
    </row>
    <row r="6" spans="1:6" x14ac:dyDescent="0.25">
      <c r="A6" s="11">
        <v>0.6</v>
      </c>
      <c r="B6" s="11">
        <v>1.8080970000000001</v>
      </c>
      <c r="E6">
        <f t="shared" ref="E6:E69" si="0">ABS(B6-$D$5)</f>
        <v>0.66946784520884428</v>
      </c>
    </row>
    <row r="7" spans="1:6" x14ac:dyDescent="0.25">
      <c r="A7" s="11">
        <v>0.8</v>
      </c>
      <c r="B7" s="11">
        <v>1.7139070000000001</v>
      </c>
      <c r="E7">
        <f t="shared" si="0"/>
        <v>0.76365784520884428</v>
      </c>
    </row>
    <row r="8" spans="1:6" x14ac:dyDescent="0.25">
      <c r="A8" s="11">
        <v>1</v>
      </c>
      <c r="B8" s="11">
        <v>1.5811930000000001</v>
      </c>
      <c r="E8">
        <f t="shared" si="0"/>
        <v>0.89637184520884428</v>
      </c>
    </row>
    <row r="9" spans="1:6" x14ac:dyDescent="0.25">
      <c r="A9" s="11">
        <v>1.2</v>
      </c>
      <c r="B9" s="11">
        <v>1.4373389999999999</v>
      </c>
      <c r="E9">
        <f t="shared" si="0"/>
        <v>1.0402258452088444</v>
      </c>
    </row>
    <row r="10" spans="1:6" x14ac:dyDescent="0.25">
      <c r="A10" s="11">
        <v>1.4</v>
      </c>
      <c r="B10" s="11">
        <v>1.2934859999999999</v>
      </c>
      <c r="E10">
        <f t="shared" si="0"/>
        <v>1.1840788452088444</v>
      </c>
    </row>
    <row r="11" spans="1:6" x14ac:dyDescent="0.25">
      <c r="A11" s="11">
        <v>1.6</v>
      </c>
      <c r="B11" s="11">
        <v>1.432061</v>
      </c>
      <c r="E11">
        <f t="shared" si="0"/>
        <v>1.0455038452088443</v>
      </c>
    </row>
    <row r="12" spans="1:6" x14ac:dyDescent="0.25">
      <c r="A12" s="11">
        <v>1.8</v>
      </c>
      <c r="B12" s="11">
        <v>1.686731</v>
      </c>
      <c r="E12">
        <f t="shared" si="0"/>
        <v>0.79083384520884437</v>
      </c>
    </row>
    <row r="13" spans="1:6" x14ac:dyDescent="0.25">
      <c r="A13" s="11">
        <v>2</v>
      </c>
      <c r="B13" s="11">
        <v>1.891065</v>
      </c>
      <c r="E13">
        <f t="shared" si="0"/>
        <v>0.58649984520884435</v>
      </c>
    </row>
    <row r="14" spans="1:6" x14ac:dyDescent="0.25">
      <c r="A14" s="11">
        <v>2.2000000000000002</v>
      </c>
      <c r="B14" s="11">
        <v>2.0413220000000001</v>
      </c>
      <c r="E14">
        <f t="shared" si="0"/>
        <v>0.43624284520884427</v>
      </c>
    </row>
    <row r="15" spans="1:6" x14ac:dyDescent="0.25">
      <c r="A15" s="11">
        <v>2.3913980000000001</v>
      </c>
      <c r="B15" s="11">
        <v>2.1291920000000002</v>
      </c>
      <c r="E15">
        <f t="shared" si="0"/>
        <v>0.34837284520884415</v>
      </c>
    </row>
    <row r="16" spans="1:6" x14ac:dyDescent="0.25">
      <c r="A16" s="11">
        <v>2.4</v>
      </c>
      <c r="B16" s="11">
        <v>2.1331419999999999</v>
      </c>
      <c r="E16">
        <f t="shared" si="0"/>
        <v>0.34442284520884447</v>
      </c>
    </row>
    <row r="17" spans="1:5" x14ac:dyDescent="0.25">
      <c r="A17" s="11">
        <v>2.6</v>
      </c>
      <c r="B17" s="11">
        <v>2.1929789999999998</v>
      </c>
      <c r="E17">
        <f t="shared" si="0"/>
        <v>0.28458584520884456</v>
      </c>
    </row>
    <row r="18" spans="1:5" x14ac:dyDescent="0.25">
      <c r="A18" s="11">
        <v>2.8</v>
      </c>
      <c r="B18" s="11">
        <v>2.217149</v>
      </c>
      <c r="E18">
        <f t="shared" si="0"/>
        <v>0.26041584520884431</v>
      </c>
    </row>
    <row r="19" spans="1:5" x14ac:dyDescent="0.25">
      <c r="A19" s="11">
        <v>3</v>
      </c>
      <c r="B19" s="11">
        <v>2.2170190000000001</v>
      </c>
      <c r="E19">
        <f t="shared" si="0"/>
        <v>0.26054584520884427</v>
      </c>
    </row>
    <row r="20" spans="1:5" x14ac:dyDescent="0.25">
      <c r="A20" s="11">
        <v>3.2</v>
      </c>
      <c r="B20" s="11">
        <v>2.1788340000000002</v>
      </c>
      <c r="E20">
        <f t="shared" si="0"/>
        <v>0.29873084520884419</v>
      </c>
    </row>
    <row r="21" spans="1:5" x14ac:dyDescent="0.25">
      <c r="A21" s="11">
        <v>3.4</v>
      </c>
      <c r="B21" s="11">
        <v>2.0958380000000001</v>
      </c>
      <c r="E21">
        <f t="shared" si="0"/>
        <v>0.38172684520884426</v>
      </c>
    </row>
    <row r="22" spans="1:5" x14ac:dyDescent="0.25">
      <c r="A22" s="11">
        <v>3.6</v>
      </c>
      <c r="B22" s="11">
        <v>1.9735450000000001</v>
      </c>
      <c r="E22">
        <f t="shared" si="0"/>
        <v>0.50401984520884424</v>
      </c>
    </row>
    <row r="23" spans="1:5" x14ac:dyDescent="0.25">
      <c r="A23" s="11">
        <v>3.8</v>
      </c>
      <c r="B23" s="11">
        <v>1.832824</v>
      </c>
      <c r="E23">
        <f t="shared" si="0"/>
        <v>0.64474084520884434</v>
      </c>
    </row>
    <row r="24" spans="1:5" x14ac:dyDescent="0.25">
      <c r="A24" s="11">
        <v>4</v>
      </c>
      <c r="B24" s="11">
        <v>1.6727879999999999</v>
      </c>
      <c r="E24">
        <f t="shared" si="0"/>
        <v>0.8047768452088444</v>
      </c>
    </row>
    <row r="25" spans="1:5" x14ac:dyDescent="0.25">
      <c r="A25" s="11">
        <v>4.2</v>
      </c>
      <c r="B25" s="11">
        <v>1.5333110000000001</v>
      </c>
      <c r="E25">
        <f t="shared" si="0"/>
        <v>0.94425384520884426</v>
      </c>
    </row>
    <row r="26" spans="1:5" x14ac:dyDescent="0.25">
      <c r="A26" s="11">
        <v>4.4000000000000004</v>
      </c>
      <c r="B26" s="11">
        <v>1.6817439999999999</v>
      </c>
      <c r="E26">
        <f t="shared" si="0"/>
        <v>0.79582084520884444</v>
      </c>
    </row>
    <row r="27" spans="1:5" x14ac:dyDescent="0.25">
      <c r="A27" s="11">
        <v>4.5999999999999996</v>
      </c>
      <c r="B27" s="11">
        <v>1.943875</v>
      </c>
      <c r="E27">
        <f t="shared" si="0"/>
        <v>0.53368984520884433</v>
      </c>
    </row>
    <row r="28" spans="1:5" x14ac:dyDescent="0.25">
      <c r="A28" s="11">
        <v>4.7827950000000001</v>
      </c>
      <c r="B28" s="11">
        <v>2.1122429999999999</v>
      </c>
      <c r="E28">
        <f t="shared" si="0"/>
        <v>0.36532184520884448</v>
      </c>
    </row>
    <row r="29" spans="1:5" x14ac:dyDescent="0.25">
      <c r="A29" s="11">
        <v>4.8</v>
      </c>
      <c r="B29" s="11">
        <v>2.1280890000000001</v>
      </c>
      <c r="E29">
        <f t="shared" si="0"/>
        <v>0.34947584520884423</v>
      </c>
    </row>
    <row r="30" spans="1:5" x14ac:dyDescent="0.25">
      <c r="A30" s="11">
        <v>5</v>
      </c>
      <c r="B30" s="11">
        <v>2.2631220000000001</v>
      </c>
      <c r="E30">
        <f t="shared" si="0"/>
        <v>0.21444284520884427</v>
      </c>
    </row>
    <row r="31" spans="1:5" x14ac:dyDescent="0.25">
      <c r="A31" s="11">
        <v>5.2</v>
      </c>
      <c r="B31" s="11">
        <v>2.3319220000000001</v>
      </c>
      <c r="E31">
        <f t="shared" si="0"/>
        <v>0.1456428452088443</v>
      </c>
    </row>
    <row r="32" spans="1:5" x14ac:dyDescent="0.25">
      <c r="A32" s="11">
        <v>5.4</v>
      </c>
      <c r="B32" s="11">
        <v>2.382193</v>
      </c>
      <c r="E32">
        <f t="shared" si="0"/>
        <v>9.5371845208844341E-2</v>
      </c>
    </row>
    <row r="33" spans="1:5" x14ac:dyDescent="0.25">
      <c r="A33" s="11">
        <v>5.6</v>
      </c>
      <c r="B33" s="11">
        <v>2.3964560000000001</v>
      </c>
      <c r="E33">
        <f t="shared" si="0"/>
        <v>8.1108845208844205E-2</v>
      </c>
    </row>
    <row r="34" spans="1:5" x14ac:dyDescent="0.25">
      <c r="A34" s="11">
        <v>5.8</v>
      </c>
      <c r="B34" s="11">
        <v>2.3955760000000001</v>
      </c>
      <c r="E34">
        <f t="shared" si="0"/>
        <v>8.1988845208844197E-2</v>
      </c>
    </row>
    <row r="35" spans="1:5" x14ac:dyDescent="0.25">
      <c r="A35" s="11">
        <v>6</v>
      </c>
      <c r="B35" s="11">
        <v>2.3645770000000002</v>
      </c>
      <c r="E35">
        <f t="shared" si="0"/>
        <v>0.1129878452088442</v>
      </c>
    </row>
    <row r="36" spans="1:5" x14ac:dyDescent="0.25">
      <c r="A36" s="11">
        <v>6.2</v>
      </c>
      <c r="B36" s="11">
        <v>2.3009870000000001</v>
      </c>
      <c r="E36">
        <f t="shared" si="0"/>
        <v>0.17657784520884423</v>
      </c>
    </row>
    <row r="37" spans="1:5" x14ac:dyDescent="0.25">
      <c r="A37" s="11">
        <v>6.4</v>
      </c>
      <c r="B37" s="11">
        <v>2.1806640000000002</v>
      </c>
      <c r="E37">
        <f t="shared" si="0"/>
        <v>0.29690084520884419</v>
      </c>
    </row>
    <row r="38" spans="1:5" x14ac:dyDescent="0.25">
      <c r="A38" s="11">
        <v>6.6</v>
      </c>
      <c r="B38" s="11">
        <v>2.0185409999999999</v>
      </c>
      <c r="E38">
        <f t="shared" si="0"/>
        <v>0.45902384520884443</v>
      </c>
    </row>
    <row r="39" spans="1:5" x14ac:dyDescent="0.25">
      <c r="A39" s="11">
        <v>6.8</v>
      </c>
      <c r="B39" s="11">
        <v>1.828335</v>
      </c>
      <c r="E39">
        <f t="shared" si="0"/>
        <v>0.6492298452088443</v>
      </c>
    </row>
    <row r="40" spans="1:5" x14ac:dyDescent="0.25">
      <c r="A40" s="11">
        <v>7</v>
      </c>
      <c r="B40" s="11">
        <v>1.621721</v>
      </c>
      <c r="E40">
        <f t="shared" si="0"/>
        <v>0.85584384520884438</v>
      </c>
    </row>
    <row r="41" spans="1:5" x14ac:dyDescent="0.25">
      <c r="A41" s="11">
        <v>7.1741929999999998</v>
      </c>
      <c r="B41" s="11">
        <v>1.418439</v>
      </c>
      <c r="E41">
        <f t="shared" si="0"/>
        <v>1.0591258452088443</v>
      </c>
    </row>
    <row r="42" spans="1:5" x14ac:dyDescent="0.25">
      <c r="A42" s="11">
        <v>7.2</v>
      </c>
      <c r="B42" s="11">
        <v>1.388323</v>
      </c>
      <c r="E42">
        <f t="shared" si="0"/>
        <v>1.0892418452088444</v>
      </c>
    </row>
    <row r="43" spans="1:5" x14ac:dyDescent="0.25">
      <c r="A43" s="11">
        <v>7.4</v>
      </c>
      <c r="B43" s="11">
        <v>1.31453</v>
      </c>
      <c r="E43">
        <f t="shared" si="0"/>
        <v>1.1630348452088444</v>
      </c>
    </row>
    <row r="44" spans="1:5" x14ac:dyDescent="0.25">
      <c r="A44" s="11">
        <v>7.6</v>
      </c>
      <c r="B44" s="11">
        <v>1.436545</v>
      </c>
      <c r="E44">
        <f t="shared" si="0"/>
        <v>1.0410198452088444</v>
      </c>
    </row>
    <row r="45" spans="1:5" x14ac:dyDescent="0.25">
      <c r="A45" s="11">
        <v>7.8</v>
      </c>
      <c r="B45" s="11">
        <v>1.5279259999999999</v>
      </c>
      <c r="E45">
        <f t="shared" si="0"/>
        <v>0.94963884520884445</v>
      </c>
    </row>
    <row r="46" spans="1:5" x14ac:dyDescent="0.25">
      <c r="A46" s="11">
        <v>8</v>
      </c>
      <c r="B46" s="11">
        <v>1.60131</v>
      </c>
      <c r="E46">
        <f t="shared" si="0"/>
        <v>0.87625484520884434</v>
      </c>
    </row>
    <row r="47" spans="1:5" x14ac:dyDescent="0.25">
      <c r="A47" s="11">
        <v>8.1999999999999993</v>
      </c>
      <c r="B47" s="11">
        <v>1.643553</v>
      </c>
      <c r="E47">
        <f t="shared" si="0"/>
        <v>0.8340118452088443</v>
      </c>
    </row>
    <row r="48" spans="1:5" x14ac:dyDescent="0.25">
      <c r="A48" s="11">
        <v>8.4</v>
      </c>
      <c r="B48" s="11">
        <v>1.661386</v>
      </c>
      <c r="E48">
        <f t="shared" si="0"/>
        <v>0.81617884520884432</v>
      </c>
    </row>
    <row r="49" spans="1:11" x14ac:dyDescent="0.25">
      <c r="A49" s="11">
        <v>8.6</v>
      </c>
      <c r="B49" s="11">
        <v>1.6426099999999999</v>
      </c>
      <c r="E49">
        <f t="shared" si="0"/>
        <v>0.83495484520884444</v>
      </c>
    </row>
    <row r="50" spans="1:11" x14ac:dyDescent="0.25">
      <c r="A50" s="11">
        <v>8.8000000000000007</v>
      </c>
      <c r="B50" s="11">
        <v>1.592716</v>
      </c>
      <c r="E50">
        <f t="shared" si="0"/>
        <v>0.88484884520884433</v>
      </c>
    </row>
    <row r="51" spans="1:11" x14ac:dyDescent="0.25">
      <c r="A51" s="11">
        <v>9</v>
      </c>
      <c r="B51" s="11">
        <v>1.513307</v>
      </c>
      <c r="E51">
        <f t="shared" si="0"/>
        <v>0.96425784520884439</v>
      </c>
    </row>
    <row r="52" spans="1:11" x14ac:dyDescent="0.25">
      <c r="A52" s="11">
        <v>9.1999999999999993</v>
      </c>
      <c r="B52" s="11">
        <v>1.412401</v>
      </c>
      <c r="E52">
        <f t="shared" si="0"/>
        <v>1.0651638452088443</v>
      </c>
    </row>
    <row r="53" spans="1:11" x14ac:dyDescent="0.25">
      <c r="A53" s="11">
        <v>9.4</v>
      </c>
      <c r="B53" s="11">
        <v>1.2889980000000001</v>
      </c>
      <c r="E53">
        <f t="shared" si="0"/>
        <v>1.1885668452088443</v>
      </c>
      <c r="G53">
        <f t="shared" ref="G53:G116" si="1">AVERAGE(B4:B103)</f>
        <v>2.229769350515463</v>
      </c>
      <c r="H53">
        <f>B53-G53</f>
        <v>-0.9407713505154629</v>
      </c>
      <c r="I53">
        <f>AVERAGE(H53:H365)</f>
        <v>2.6032174391932429E-2</v>
      </c>
      <c r="J53">
        <f>ABS(H53-$I$53)</f>
        <v>0.9668035249073953</v>
      </c>
      <c r="K53">
        <f>1/(COUNT(G:G))*SUM(J:J)</f>
        <v>0.40673207027228098</v>
      </c>
    </row>
    <row r="54" spans="1:11" x14ac:dyDescent="0.25">
      <c r="A54" s="11">
        <v>9.5655909999999995</v>
      </c>
      <c r="B54" s="11">
        <v>1.190742</v>
      </c>
      <c r="E54">
        <f t="shared" si="0"/>
        <v>1.2868228452088444</v>
      </c>
      <c r="G54">
        <f t="shared" si="1"/>
        <v>2.2356187857142844</v>
      </c>
      <c r="H54">
        <f>B54-G54</f>
        <v>-1.0448767857142844</v>
      </c>
      <c r="J54">
        <f t="shared" ref="J54:J117" si="2">ABS(H54-$I$53)</f>
        <v>1.0709089601062169</v>
      </c>
    </row>
    <row r="55" spans="1:11" x14ac:dyDescent="0.25">
      <c r="A55" s="11">
        <v>9.6</v>
      </c>
      <c r="B55" s="11">
        <v>1.1703250000000001</v>
      </c>
      <c r="E55">
        <f t="shared" si="0"/>
        <v>1.3072398452088443</v>
      </c>
      <c r="G55">
        <f t="shared" si="1"/>
        <v>2.2461066938775502</v>
      </c>
      <c r="H55">
        <f>B55-G55</f>
        <v>-1.0757816938775502</v>
      </c>
      <c r="J55">
        <f t="shared" si="2"/>
        <v>1.1018138682694827</v>
      </c>
    </row>
    <row r="56" spans="1:11" x14ac:dyDescent="0.25">
      <c r="A56" s="11">
        <v>9.8000000000000007</v>
      </c>
      <c r="B56" s="11" t="s">
        <v>15</v>
      </c>
      <c r="G56">
        <f t="shared" si="1"/>
        <v>2.25770881632653</v>
      </c>
      <c r="J56">
        <f t="shared" si="2"/>
        <v>2.6032174391932429E-2</v>
      </c>
    </row>
    <row r="57" spans="1:11" x14ac:dyDescent="0.25">
      <c r="A57" s="11">
        <v>10</v>
      </c>
      <c r="B57" s="11" t="s">
        <v>15</v>
      </c>
      <c r="G57">
        <f t="shared" si="1"/>
        <v>2.2705007448979582</v>
      </c>
      <c r="J57">
        <f t="shared" si="2"/>
        <v>2.6032174391932429E-2</v>
      </c>
    </row>
    <row r="58" spans="1:11" x14ac:dyDescent="0.25">
      <c r="A58" s="11">
        <v>10.199999999999999</v>
      </c>
      <c r="B58" s="11">
        <v>2.4009830000000001</v>
      </c>
      <c r="E58">
        <f t="shared" si="0"/>
        <v>7.6581845208844257E-2</v>
      </c>
      <c r="G58">
        <f t="shared" si="1"/>
        <v>2.2850525408163258</v>
      </c>
      <c r="H58">
        <f t="shared" ref="H58:H89" si="3">B58-G58</f>
        <v>0.11593045918367428</v>
      </c>
      <c r="J58">
        <f t="shared" si="2"/>
        <v>8.9898284791741861E-2</v>
      </c>
    </row>
    <row r="59" spans="1:11" x14ac:dyDescent="0.25">
      <c r="A59" s="11">
        <v>10.4</v>
      </c>
      <c r="B59" s="11">
        <v>2.644819</v>
      </c>
      <c r="E59">
        <f t="shared" si="0"/>
        <v>0.16725415479115568</v>
      </c>
      <c r="G59">
        <f t="shared" si="1"/>
        <v>2.3011807448979584</v>
      </c>
      <c r="H59">
        <f t="shared" si="3"/>
        <v>0.3436382551020416</v>
      </c>
      <c r="J59">
        <f t="shared" si="2"/>
        <v>0.31760608071010915</v>
      </c>
    </row>
    <row r="60" spans="1:11" x14ac:dyDescent="0.25">
      <c r="A60" s="11">
        <v>10.6</v>
      </c>
      <c r="B60" s="11">
        <v>2.8096709999999998</v>
      </c>
      <c r="E60">
        <f t="shared" si="0"/>
        <v>0.33210615479115546</v>
      </c>
      <c r="G60">
        <f t="shared" si="1"/>
        <v>2.3186587755102033</v>
      </c>
      <c r="H60">
        <f t="shared" si="3"/>
        <v>0.49101222448979653</v>
      </c>
      <c r="J60">
        <f t="shared" si="2"/>
        <v>0.46498005009786408</v>
      </c>
    </row>
    <row r="61" spans="1:11" x14ac:dyDescent="0.25">
      <c r="A61" s="11">
        <v>10.8</v>
      </c>
      <c r="B61" s="11">
        <v>2.9176500000000001</v>
      </c>
      <c r="E61">
        <f t="shared" si="0"/>
        <v>0.44008515479115573</v>
      </c>
      <c r="G61">
        <f t="shared" si="1"/>
        <v>2.3343264285714276</v>
      </c>
      <c r="H61">
        <f t="shared" si="3"/>
        <v>0.5833235714285725</v>
      </c>
      <c r="J61">
        <f t="shared" si="2"/>
        <v>0.5572913970366401</v>
      </c>
    </row>
    <row r="62" spans="1:11" x14ac:dyDescent="0.25">
      <c r="A62" s="11">
        <v>11</v>
      </c>
      <c r="B62" s="11">
        <v>2.981236</v>
      </c>
      <c r="E62">
        <f t="shared" si="0"/>
        <v>0.50367115479115565</v>
      </c>
      <c r="G62">
        <f t="shared" si="1"/>
        <v>2.346377204081632</v>
      </c>
      <c r="H62">
        <f t="shared" si="3"/>
        <v>0.63485879591836802</v>
      </c>
      <c r="J62">
        <f t="shared" si="2"/>
        <v>0.60882662152643563</v>
      </c>
    </row>
    <row r="63" spans="1:11" x14ac:dyDescent="0.25">
      <c r="A63" s="11">
        <v>11.2</v>
      </c>
      <c r="B63" s="11">
        <v>3.006119</v>
      </c>
      <c r="E63">
        <f t="shared" si="0"/>
        <v>0.52855415479115564</v>
      </c>
      <c r="G63">
        <f t="shared" si="1"/>
        <v>2.3549234999999995</v>
      </c>
      <c r="H63">
        <f t="shared" si="3"/>
        <v>0.65119550000000048</v>
      </c>
      <c r="J63">
        <f t="shared" si="2"/>
        <v>0.62516332560806809</v>
      </c>
    </row>
    <row r="64" spans="1:11" x14ac:dyDescent="0.25">
      <c r="A64" s="11">
        <v>11.4</v>
      </c>
      <c r="B64" s="11">
        <v>3.0190610000000002</v>
      </c>
      <c r="E64">
        <f t="shared" si="0"/>
        <v>0.54149615479115587</v>
      </c>
      <c r="G64">
        <f t="shared" si="1"/>
        <v>2.3602467959183668</v>
      </c>
      <c r="H64">
        <f t="shared" si="3"/>
        <v>0.65881420408163338</v>
      </c>
      <c r="J64">
        <f t="shared" si="2"/>
        <v>0.63278202968970099</v>
      </c>
    </row>
    <row r="65" spans="1:10" x14ac:dyDescent="0.25">
      <c r="A65" s="11">
        <v>11.6</v>
      </c>
      <c r="B65" s="11">
        <v>2.9969199999999998</v>
      </c>
      <c r="E65">
        <f t="shared" si="0"/>
        <v>0.51935515479115546</v>
      </c>
      <c r="G65">
        <f t="shared" si="1"/>
        <v>2.3626581530612243</v>
      </c>
      <c r="H65">
        <f t="shared" si="3"/>
        <v>0.63426184693877552</v>
      </c>
      <c r="J65">
        <f t="shared" si="2"/>
        <v>0.60822967254684313</v>
      </c>
    </row>
    <row r="66" spans="1:10" x14ac:dyDescent="0.25">
      <c r="A66" s="11">
        <v>11.8</v>
      </c>
      <c r="B66" s="11">
        <v>2.9334340000000001</v>
      </c>
      <c r="E66">
        <f t="shared" si="0"/>
        <v>0.45586915479115575</v>
      </c>
      <c r="G66">
        <f t="shared" si="1"/>
        <v>2.3630787142857139</v>
      </c>
      <c r="H66">
        <f t="shared" si="3"/>
        <v>0.57035528571428618</v>
      </c>
      <c r="J66">
        <f t="shared" si="2"/>
        <v>0.54432311132235378</v>
      </c>
    </row>
    <row r="67" spans="1:10" x14ac:dyDescent="0.25">
      <c r="A67" s="11">
        <v>11.956989</v>
      </c>
      <c r="B67" s="11">
        <v>2.8580939999999999</v>
      </c>
      <c r="E67">
        <f t="shared" si="0"/>
        <v>0.38052915479115557</v>
      </c>
      <c r="G67">
        <f t="shared" si="1"/>
        <v>2.3631881632653058</v>
      </c>
      <c r="H67">
        <f t="shared" si="3"/>
        <v>0.49490583673469413</v>
      </c>
      <c r="J67">
        <f t="shared" si="2"/>
        <v>0.46887366234276168</v>
      </c>
    </row>
    <row r="68" spans="1:10" x14ac:dyDescent="0.25">
      <c r="A68" s="11">
        <v>12</v>
      </c>
      <c r="B68" s="11">
        <v>2.8374540000000001</v>
      </c>
      <c r="E68">
        <f t="shared" si="0"/>
        <v>0.3598891547911558</v>
      </c>
      <c r="G68">
        <f t="shared" si="1"/>
        <v>2.365215969387755</v>
      </c>
      <c r="H68">
        <f t="shared" si="3"/>
        <v>0.47223803061224512</v>
      </c>
      <c r="J68">
        <f t="shared" si="2"/>
        <v>0.44620585622031267</v>
      </c>
    </row>
    <row r="69" spans="1:10" x14ac:dyDescent="0.25">
      <c r="A69" s="11">
        <v>12.2</v>
      </c>
      <c r="B69" s="11">
        <v>2.7148699999999999</v>
      </c>
      <c r="E69">
        <f t="shared" si="0"/>
        <v>0.23730515479115555</v>
      </c>
      <c r="G69">
        <f t="shared" si="1"/>
        <v>2.3684017142857137</v>
      </c>
      <c r="H69">
        <f t="shared" si="3"/>
        <v>0.34646828571428623</v>
      </c>
      <c r="J69">
        <f t="shared" si="2"/>
        <v>0.32043611132235378</v>
      </c>
    </row>
    <row r="70" spans="1:10" x14ac:dyDescent="0.25">
      <c r="A70" s="11">
        <v>12.4</v>
      </c>
      <c r="B70" s="11">
        <v>2.5714809999999999</v>
      </c>
      <c r="E70">
        <f t="shared" ref="E70:E133" si="4">ABS(B70-$D$5)</f>
        <v>9.3916154791155559E-2</v>
      </c>
      <c r="G70">
        <f t="shared" si="1"/>
        <v>2.372707602040816</v>
      </c>
      <c r="H70">
        <f t="shared" si="3"/>
        <v>0.19877339795918392</v>
      </c>
      <c r="J70">
        <f t="shared" si="2"/>
        <v>0.1727412235672515</v>
      </c>
    </row>
    <row r="71" spans="1:10" x14ac:dyDescent="0.25">
      <c r="A71" s="11">
        <v>12.6</v>
      </c>
      <c r="B71" s="11">
        <v>2.3900749999999999</v>
      </c>
      <c r="E71">
        <f t="shared" si="4"/>
        <v>8.7489845208844397E-2</v>
      </c>
      <c r="G71">
        <f t="shared" si="1"/>
        <v>2.3794061632653056</v>
      </c>
      <c r="H71">
        <f t="shared" si="3"/>
        <v>1.066883673469432E-2</v>
      </c>
      <c r="J71">
        <f t="shared" si="2"/>
        <v>1.5363337657238109E-2</v>
      </c>
    </row>
    <row r="72" spans="1:10" x14ac:dyDescent="0.25">
      <c r="A72" s="11">
        <v>12.8</v>
      </c>
      <c r="B72" s="11">
        <v>2.4765320000000002</v>
      </c>
      <c r="E72">
        <f t="shared" si="4"/>
        <v>1.0328452088441686E-3</v>
      </c>
      <c r="G72">
        <f t="shared" si="1"/>
        <v>2.3884702653061223</v>
      </c>
      <c r="H72">
        <f t="shared" si="3"/>
        <v>8.8061734693877902E-2</v>
      </c>
      <c r="J72">
        <f t="shared" si="2"/>
        <v>6.2029560301945473E-2</v>
      </c>
    </row>
    <row r="73" spans="1:10" x14ac:dyDescent="0.25">
      <c r="A73" s="11">
        <v>13</v>
      </c>
      <c r="B73" s="11">
        <v>2.7055479999999998</v>
      </c>
      <c r="E73">
        <f t="shared" si="4"/>
        <v>0.2279831547911555</v>
      </c>
      <c r="G73">
        <f t="shared" si="1"/>
        <v>2.3996363163265304</v>
      </c>
      <c r="H73">
        <f t="shared" si="3"/>
        <v>0.30591168367346944</v>
      </c>
      <c r="J73">
        <f t="shared" si="2"/>
        <v>0.27987950928153699</v>
      </c>
    </row>
    <row r="74" spans="1:10" x14ac:dyDescent="0.25">
      <c r="A74" s="11">
        <v>13.2</v>
      </c>
      <c r="B74" s="11">
        <v>2.9055559999999998</v>
      </c>
      <c r="E74">
        <f t="shared" si="4"/>
        <v>0.42799115479115546</v>
      </c>
      <c r="G74">
        <f t="shared" si="1"/>
        <v>2.4127487653061226</v>
      </c>
      <c r="H74">
        <f t="shared" si="3"/>
        <v>0.49280723469387722</v>
      </c>
      <c r="J74">
        <f t="shared" si="2"/>
        <v>0.46677506030194477</v>
      </c>
    </row>
    <row r="75" spans="1:10" x14ac:dyDescent="0.25">
      <c r="A75" s="11">
        <v>13.4</v>
      </c>
      <c r="B75" s="11">
        <v>3.0609570000000001</v>
      </c>
      <c r="E75">
        <f t="shared" si="4"/>
        <v>0.5833921547911558</v>
      </c>
      <c r="G75">
        <f t="shared" si="1"/>
        <v>2.4273156428571432</v>
      </c>
      <c r="H75">
        <f t="shared" si="3"/>
        <v>0.63364135714285696</v>
      </c>
      <c r="J75">
        <f t="shared" si="2"/>
        <v>0.60760918275092457</v>
      </c>
    </row>
    <row r="76" spans="1:10" x14ac:dyDescent="0.25">
      <c r="A76" s="11">
        <v>13.6</v>
      </c>
      <c r="B76" s="11">
        <v>3.1932689999999999</v>
      </c>
      <c r="E76">
        <f t="shared" si="4"/>
        <v>0.71570415479115557</v>
      </c>
      <c r="G76">
        <f t="shared" si="1"/>
        <v>2.4401045816326534</v>
      </c>
      <c r="H76">
        <f t="shared" si="3"/>
        <v>0.75316441836734649</v>
      </c>
      <c r="J76">
        <f t="shared" si="2"/>
        <v>0.72713224397541409</v>
      </c>
    </row>
    <row r="77" spans="1:10" x14ac:dyDescent="0.25">
      <c r="A77" s="11">
        <v>13.8</v>
      </c>
      <c r="B77" s="11">
        <v>3.2734399999999999</v>
      </c>
      <c r="E77">
        <f t="shared" si="4"/>
        <v>0.79587515479115556</v>
      </c>
      <c r="G77">
        <f t="shared" si="1"/>
        <v>2.4494852142857146</v>
      </c>
      <c r="H77">
        <f t="shared" si="3"/>
        <v>0.82395478571428526</v>
      </c>
      <c r="J77">
        <f t="shared" si="2"/>
        <v>0.79792261132235287</v>
      </c>
    </row>
    <row r="78" spans="1:10" x14ac:dyDescent="0.25">
      <c r="A78" s="11">
        <v>14</v>
      </c>
      <c r="B78" s="11">
        <v>3.3226439999999999</v>
      </c>
      <c r="E78">
        <f t="shared" si="4"/>
        <v>0.84507915479115558</v>
      </c>
      <c r="G78">
        <f t="shared" si="1"/>
        <v>2.4558849693877551</v>
      </c>
      <c r="H78">
        <f t="shared" si="3"/>
        <v>0.8667590306122448</v>
      </c>
      <c r="J78">
        <f t="shared" si="2"/>
        <v>0.8407268562203124</v>
      </c>
    </row>
    <row r="79" spans="1:10" x14ac:dyDescent="0.25">
      <c r="A79" s="11">
        <v>14.2</v>
      </c>
      <c r="B79" s="11">
        <v>3.344211</v>
      </c>
      <c r="E79">
        <f t="shared" si="4"/>
        <v>0.8666461547911557</v>
      </c>
      <c r="G79">
        <f t="shared" si="1"/>
        <v>2.4606690816326533</v>
      </c>
      <c r="H79">
        <f t="shared" si="3"/>
        <v>0.88354191836734675</v>
      </c>
      <c r="J79">
        <f t="shared" si="2"/>
        <v>0.85750974397541435</v>
      </c>
    </row>
    <row r="80" spans="1:10" x14ac:dyDescent="0.25">
      <c r="A80" s="11">
        <v>14.348387000000001</v>
      </c>
      <c r="B80" s="11">
        <v>3.3301159999999999</v>
      </c>
      <c r="E80">
        <f t="shared" si="4"/>
        <v>0.85255115479115551</v>
      </c>
      <c r="G80">
        <f t="shared" si="1"/>
        <v>2.4623289489795921</v>
      </c>
      <c r="H80">
        <f t="shared" si="3"/>
        <v>0.86778705102040776</v>
      </c>
      <c r="J80">
        <f t="shared" si="2"/>
        <v>0.84175487662847537</v>
      </c>
    </row>
    <row r="81" spans="1:10" x14ac:dyDescent="0.25">
      <c r="A81" s="11">
        <v>14.4</v>
      </c>
      <c r="B81" s="11">
        <v>3.3252130000000002</v>
      </c>
      <c r="E81">
        <f t="shared" si="4"/>
        <v>0.84764815479115585</v>
      </c>
      <c r="G81">
        <f t="shared" si="1"/>
        <v>2.4615112551020411</v>
      </c>
      <c r="H81">
        <f t="shared" si="3"/>
        <v>0.86370174489795914</v>
      </c>
      <c r="J81">
        <f t="shared" si="2"/>
        <v>0.83766957050602675</v>
      </c>
    </row>
    <row r="82" spans="1:10" x14ac:dyDescent="0.25">
      <c r="A82" s="11">
        <v>14.6</v>
      </c>
      <c r="B82" s="11">
        <v>3.2874289999999999</v>
      </c>
      <c r="E82">
        <f t="shared" si="4"/>
        <v>0.80986415479115559</v>
      </c>
      <c r="G82">
        <f t="shared" si="1"/>
        <v>2.4608898265306127</v>
      </c>
      <c r="H82">
        <f t="shared" si="3"/>
        <v>0.82653917346938721</v>
      </c>
      <c r="J82">
        <f t="shared" si="2"/>
        <v>0.80050699907745482</v>
      </c>
    </row>
    <row r="83" spans="1:10" x14ac:dyDescent="0.25">
      <c r="A83" s="11">
        <v>14.8</v>
      </c>
      <c r="B83" s="11">
        <v>3.1930969999999999</v>
      </c>
      <c r="E83">
        <f t="shared" si="4"/>
        <v>0.71553215479115551</v>
      </c>
      <c r="G83">
        <f t="shared" si="1"/>
        <v>2.4606581224489799</v>
      </c>
      <c r="H83">
        <f t="shared" si="3"/>
        <v>0.73243887755102</v>
      </c>
      <c r="J83">
        <f t="shared" si="2"/>
        <v>0.7064067031590876</v>
      </c>
    </row>
    <row r="84" spans="1:10" x14ac:dyDescent="0.25">
      <c r="A84" s="11">
        <v>15</v>
      </c>
      <c r="B84" s="11">
        <v>3.032708</v>
      </c>
      <c r="E84">
        <f t="shared" si="4"/>
        <v>0.55514315479115561</v>
      </c>
      <c r="G84">
        <f t="shared" si="1"/>
        <v>2.4638934183673471</v>
      </c>
      <c r="H84">
        <f t="shared" si="3"/>
        <v>0.56881458163265286</v>
      </c>
      <c r="J84">
        <f t="shared" si="2"/>
        <v>0.54278240724072047</v>
      </c>
    </row>
    <row r="85" spans="1:10" x14ac:dyDescent="0.25">
      <c r="A85" s="11">
        <v>15.2</v>
      </c>
      <c r="B85" s="11">
        <v>2.838549</v>
      </c>
      <c r="E85">
        <f t="shared" si="4"/>
        <v>0.36098415479115564</v>
      </c>
      <c r="G85">
        <f t="shared" si="1"/>
        <v>2.4703329387755106</v>
      </c>
      <c r="H85">
        <f t="shared" si="3"/>
        <v>0.36821606122448935</v>
      </c>
      <c r="J85">
        <f t="shared" si="2"/>
        <v>0.3421838868325569</v>
      </c>
    </row>
    <row r="86" spans="1:10" x14ac:dyDescent="0.25">
      <c r="A86" s="11">
        <v>15.4</v>
      </c>
      <c r="B86" s="11">
        <v>2.5829719999999998</v>
      </c>
      <c r="E86">
        <f t="shared" si="4"/>
        <v>0.10540715479115548</v>
      </c>
      <c r="G86">
        <f t="shared" si="1"/>
        <v>2.4793911224489804</v>
      </c>
      <c r="H86">
        <f t="shared" si="3"/>
        <v>0.10358087755101941</v>
      </c>
      <c r="J86">
        <f t="shared" si="2"/>
        <v>7.754870315908699E-2</v>
      </c>
    </row>
    <row r="87" spans="1:10" x14ac:dyDescent="0.25">
      <c r="A87" s="11">
        <v>15.6</v>
      </c>
      <c r="B87" s="11">
        <v>2.2906140000000001</v>
      </c>
      <c r="E87">
        <f t="shared" si="4"/>
        <v>0.1869508452088442</v>
      </c>
      <c r="G87">
        <f t="shared" si="1"/>
        <v>2.4910280204081641</v>
      </c>
      <c r="H87">
        <f t="shared" si="3"/>
        <v>-0.20041402040816392</v>
      </c>
      <c r="J87">
        <f t="shared" si="2"/>
        <v>0.22644619480009634</v>
      </c>
    </row>
    <row r="88" spans="1:10" x14ac:dyDescent="0.25">
      <c r="A88" s="11">
        <v>15.8</v>
      </c>
      <c r="B88" s="11">
        <v>2.1355040000000001</v>
      </c>
      <c r="E88">
        <f t="shared" si="4"/>
        <v>0.34206084520884428</v>
      </c>
      <c r="G88">
        <f t="shared" si="1"/>
        <v>2.5051890510204085</v>
      </c>
      <c r="H88">
        <f t="shared" si="3"/>
        <v>-0.36968505102040838</v>
      </c>
      <c r="J88">
        <f t="shared" si="2"/>
        <v>0.39571722541234083</v>
      </c>
    </row>
    <row r="89" spans="1:10" x14ac:dyDescent="0.25">
      <c r="A89" s="11">
        <v>16</v>
      </c>
      <c r="B89" s="11">
        <v>2.2119430000000002</v>
      </c>
      <c r="E89">
        <f t="shared" si="4"/>
        <v>0.26562184520884413</v>
      </c>
      <c r="G89">
        <f t="shared" si="1"/>
        <v>2.5219002551020417</v>
      </c>
      <c r="H89">
        <f t="shared" si="3"/>
        <v>-0.30995725510204153</v>
      </c>
      <c r="J89">
        <f t="shared" si="2"/>
        <v>0.33598942949397398</v>
      </c>
    </row>
    <row r="90" spans="1:10" x14ac:dyDescent="0.25">
      <c r="A90" s="11">
        <v>16.200001</v>
      </c>
      <c r="B90" s="11">
        <v>2.301015</v>
      </c>
      <c r="E90">
        <f t="shared" si="4"/>
        <v>0.17654984520884431</v>
      </c>
      <c r="G90">
        <f t="shared" si="1"/>
        <v>2.5410114897959191</v>
      </c>
      <c r="H90">
        <f t="shared" ref="H90:H121" si="5">B90-G90</f>
        <v>-0.23999648979591903</v>
      </c>
      <c r="J90">
        <f t="shared" si="2"/>
        <v>0.26602866418785148</v>
      </c>
    </row>
    <row r="91" spans="1:10" x14ac:dyDescent="0.25">
      <c r="A91" s="11">
        <v>16.399999999999999</v>
      </c>
      <c r="B91" s="11">
        <v>2.3615439999999999</v>
      </c>
      <c r="E91">
        <f t="shared" si="4"/>
        <v>0.11602084520884448</v>
      </c>
      <c r="G91">
        <f t="shared" si="1"/>
        <v>2.5622414081632661</v>
      </c>
      <c r="H91">
        <f t="shared" si="5"/>
        <v>-0.2006974081632662</v>
      </c>
      <c r="J91">
        <f t="shared" si="2"/>
        <v>0.22672958255519862</v>
      </c>
    </row>
    <row r="92" spans="1:10" x14ac:dyDescent="0.25">
      <c r="A92" s="11">
        <v>16.600000000000001</v>
      </c>
      <c r="B92" s="11">
        <v>2.4064350000000001</v>
      </c>
      <c r="E92">
        <f t="shared" si="4"/>
        <v>7.1129845208844245E-2</v>
      </c>
      <c r="G92">
        <f t="shared" si="1"/>
        <v>2.5835624387755112</v>
      </c>
      <c r="H92">
        <f t="shared" si="5"/>
        <v>-0.17712743877551107</v>
      </c>
      <c r="J92">
        <f t="shared" si="2"/>
        <v>0.20315961316744349</v>
      </c>
    </row>
    <row r="93" spans="1:10" x14ac:dyDescent="0.25">
      <c r="A93" s="11">
        <v>16.739784</v>
      </c>
      <c r="B93" s="11">
        <v>2.4217629999999999</v>
      </c>
      <c r="E93">
        <f t="shared" si="4"/>
        <v>5.5801845208844458E-2</v>
      </c>
      <c r="G93">
        <f t="shared" si="1"/>
        <v>2.6050930102040826</v>
      </c>
      <c r="H93">
        <f t="shared" si="5"/>
        <v>-0.18333001020408268</v>
      </c>
      <c r="J93">
        <f t="shared" si="2"/>
        <v>0.20936218459601511</v>
      </c>
    </row>
    <row r="94" spans="1:10" x14ac:dyDescent="0.25">
      <c r="A94" s="11">
        <v>16.799999</v>
      </c>
      <c r="B94" s="11">
        <v>2.428366</v>
      </c>
      <c r="E94">
        <f t="shared" si="4"/>
        <v>4.9198845208844322E-2</v>
      </c>
      <c r="G94">
        <f t="shared" si="1"/>
        <v>2.6243539285714292</v>
      </c>
      <c r="H94">
        <f t="shared" si="5"/>
        <v>-0.19598792857142922</v>
      </c>
      <c r="J94">
        <f t="shared" si="2"/>
        <v>0.22202010296336164</v>
      </c>
    </row>
    <row r="95" spans="1:10" x14ac:dyDescent="0.25">
      <c r="A95" s="11">
        <v>17</v>
      </c>
      <c r="B95" s="11">
        <v>2.41588</v>
      </c>
      <c r="E95">
        <f t="shared" si="4"/>
        <v>6.1684845208844319E-2</v>
      </c>
      <c r="G95">
        <f t="shared" si="1"/>
        <v>2.6419536938775519</v>
      </c>
      <c r="H95">
        <f t="shared" si="5"/>
        <v>-0.22607369387755183</v>
      </c>
      <c r="J95">
        <f t="shared" si="2"/>
        <v>0.25210586826948428</v>
      </c>
    </row>
    <row r="96" spans="1:10" x14ac:dyDescent="0.25">
      <c r="A96" s="11">
        <v>17.200001</v>
      </c>
      <c r="B96" s="11">
        <v>2.3534929999999998</v>
      </c>
      <c r="E96">
        <f t="shared" si="4"/>
        <v>0.12407184520884451</v>
      </c>
      <c r="G96">
        <f t="shared" si="1"/>
        <v>2.6581503163265312</v>
      </c>
      <c r="H96">
        <f t="shared" si="5"/>
        <v>-0.30465731632653137</v>
      </c>
      <c r="J96">
        <f t="shared" si="2"/>
        <v>0.33068949071846382</v>
      </c>
    </row>
    <row r="97" spans="1:10" x14ac:dyDescent="0.25">
      <c r="A97" s="11">
        <v>17.399999999999999</v>
      </c>
      <c r="B97" s="11">
        <v>2.2603589999999998</v>
      </c>
      <c r="E97">
        <f t="shared" si="4"/>
        <v>0.21720584520884456</v>
      </c>
      <c r="G97">
        <f t="shared" si="1"/>
        <v>2.6721376836734705</v>
      </c>
      <c r="H97">
        <f t="shared" si="5"/>
        <v>-0.4117786836734707</v>
      </c>
      <c r="J97">
        <f t="shared" si="2"/>
        <v>0.43781085806540315</v>
      </c>
    </row>
    <row r="98" spans="1:10" x14ac:dyDescent="0.25">
      <c r="A98" s="11">
        <v>17.600000000000001</v>
      </c>
      <c r="B98" s="11">
        <v>2.1447539999999998</v>
      </c>
      <c r="E98">
        <f t="shared" si="4"/>
        <v>0.33281084520884452</v>
      </c>
      <c r="G98">
        <f t="shared" si="1"/>
        <v>2.6847172142857154</v>
      </c>
      <c r="H98">
        <f t="shared" si="5"/>
        <v>-0.53996321428571559</v>
      </c>
      <c r="J98">
        <f t="shared" si="2"/>
        <v>0.56599538867764798</v>
      </c>
    </row>
    <row r="99" spans="1:10" x14ac:dyDescent="0.25">
      <c r="A99" s="11">
        <v>17.799999</v>
      </c>
      <c r="B99" s="11">
        <v>2.002929</v>
      </c>
      <c r="E99">
        <f t="shared" si="4"/>
        <v>0.47463584520884439</v>
      </c>
      <c r="G99">
        <f t="shared" si="1"/>
        <v>2.6954605876288671</v>
      </c>
      <c r="H99">
        <f t="shared" si="5"/>
        <v>-0.69253158762886713</v>
      </c>
      <c r="J99">
        <f t="shared" si="2"/>
        <v>0.71856376202079952</v>
      </c>
    </row>
    <row r="100" spans="1:10" x14ac:dyDescent="0.25">
      <c r="A100" s="11">
        <v>18</v>
      </c>
      <c r="B100" s="11">
        <v>1.8938280000000001</v>
      </c>
      <c r="E100">
        <f t="shared" si="4"/>
        <v>0.58373684520884428</v>
      </c>
      <c r="G100">
        <f t="shared" si="1"/>
        <v>2.7136651649484551</v>
      </c>
      <c r="H100">
        <f t="shared" si="5"/>
        <v>-0.81983716494845504</v>
      </c>
      <c r="J100">
        <f t="shared" si="2"/>
        <v>0.84586933934038744</v>
      </c>
    </row>
    <row r="101" spans="1:10" x14ac:dyDescent="0.25">
      <c r="A101" s="11">
        <v>18.200001</v>
      </c>
      <c r="B101" s="11">
        <v>2.0479470000000002</v>
      </c>
      <c r="E101">
        <f t="shared" si="4"/>
        <v>0.42961784520884416</v>
      </c>
      <c r="G101">
        <f t="shared" si="1"/>
        <v>2.7353073195876303</v>
      </c>
      <c r="H101">
        <f t="shared" si="5"/>
        <v>-0.68736031958763011</v>
      </c>
      <c r="J101">
        <f t="shared" si="2"/>
        <v>0.7133924939795625</v>
      </c>
    </row>
    <row r="102" spans="1:10" x14ac:dyDescent="0.25">
      <c r="A102" s="11">
        <v>18.399999999999999</v>
      </c>
      <c r="B102" s="11">
        <v>2.3605</v>
      </c>
      <c r="E102">
        <f t="shared" si="4"/>
        <v>0.1170648452088443</v>
      </c>
      <c r="G102">
        <f t="shared" si="1"/>
        <v>2.7599864432989709</v>
      </c>
      <c r="H102">
        <f t="shared" si="5"/>
        <v>-0.39948644329897087</v>
      </c>
      <c r="J102">
        <f t="shared" si="2"/>
        <v>0.42551861769090332</v>
      </c>
    </row>
    <row r="103" spans="1:10" x14ac:dyDescent="0.25">
      <c r="A103" s="11">
        <v>18.600000000000001</v>
      </c>
      <c r="B103" s="11">
        <v>2.6070989999999998</v>
      </c>
      <c r="E103">
        <f t="shared" si="4"/>
        <v>0.12953415479115549</v>
      </c>
      <c r="G103">
        <f t="shared" si="1"/>
        <v>2.7873048556701039</v>
      </c>
      <c r="H103">
        <f t="shared" si="5"/>
        <v>-0.18020585567010405</v>
      </c>
      <c r="J103">
        <f t="shared" si="2"/>
        <v>0.20623803006203648</v>
      </c>
    </row>
    <row r="104" spans="1:10" x14ac:dyDescent="0.25">
      <c r="A104" s="11">
        <v>18.799999</v>
      </c>
      <c r="B104" s="11">
        <v>2.8030140000000001</v>
      </c>
      <c r="E104">
        <f t="shared" si="4"/>
        <v>0.32544915479115577</v>
      </c>
      <c r="G104">
        <f t="shared" si="1"/>
        <v>2.8165254123711354</v>
      </c>
      <c r="H104">
        <f t="shared" si="5"/>
        <v>-1.351141237113529E-2</v>
      </c>
      <c r="J104">
        <f t="shared" si="2"/>
        <v>3.9543586763067719E-2</v>
      </c>
    </row>
    <row r="105" spans="1:10" x14ac:dyDescent="0.25">
      <c r="A105" s="11">
        <v>19</v>
      </c>
      <c r="B105" s="11">
        <v>2.9023829999999999</v>
      </c>
      <c r="E105">
        <f t="shared" si="4"/>
        <v>0.42481815479115559</v>
      </c>
      <c r="G105">
        <f t="shared" si="1"/>
        <v>2.8465207938144346</v>
      </c>
      <c r="H105">
        <f t="shared" si="5"/>
        <v>5.5862206185565366E-2</v>
      </c>
      <c r="J105">
        <f t="shared" si="2"/>
        <v>2.9830031793632937E-2</v>
      </c>
    </row>
    <row r="106" spans="1:10" x14ac:dyDescent="0.25">
      <c r="A106" s="11">
        <v>19.131181999999999</v>
      </c>
      <c r="B106" s="11">
        <v>2.9451049999999999</v>
      </c>
      <c r="E106">
        <f t="shared" si="4"/>
        <v>0.46754015479115552</v>
      </c>
      <c r="G106">
        <f t="shared" si="1"/>
        <v>2.8595157142857159</v>
      </c>
      <c r="H106">
        <f t="shared" si="5"/>
        <v>8.5589285714283925E-2</v>
      </c>
      <c r="J106">
        <f t="shared" si="2"/>
        <v>5.9557111322351496E-2</v>
      </c>
    </row>
    <row r="107" spans="1:10" x14ac:dyDescent="0.25">
      <c r="A107" s="11">
        <v>19.200001</v>
      </c>
      <c r="B107" s="11">
        <v>2.9675159999999998</v>
      </c>
      <c r="E107">
        <f t="shared" si="4"/>
        <v>0.48995115479115547</v>
      </c>
      <c r="G107">
        <f t="shared" si="1"/>
        <v>2.872298353535355</v>
      </c>
      <c r="H107">
        <f t="shared" si="5"/>
        <v>9.5217646464644812E-2</v>
      </c>
      <c r="J107">
        <f t="shared" si="2"/>
        <v>6.918547207271239E-2</v>
      </c>
    </row>
    <row r="108" spans="1:10" x14ac:dyDescent="0.25">
      <c r="A108" s="11">
        <v>19.399999999999999</v>
      </c>
      <c r="B108" s="11">
        <v>3.007269</v>
      </c>
      <c r="E108">
        <f t="shared" si="4"/>
        <v>0.52970415479115562</v>
      </c>
      <c r="G108">
        <f t="shared" si="1"/>
        <v>2.8895411919191933</v>
      </c>
      <c r="H108">
        <f t="shared" si="5"/>
        <v>0.11772780808080663</v>
      </c>
      <c r="J108">
        <f t="shared" si="2"/>
        <v>9.1695633688874206E-2</v>
      </c>
    </row>
    <row r="109" spans="1:10" x14ac:dyDescent="0.25">
      <c r="A109" s="11">
        <v>19.600000000000001</v>
      </c>
      <c r="B109" s="11">
        <v>3.017903</v>
      </c>
      <c r="E109">
        <f t="shared" si="4"/>
        <v>0.54033815479115566</v>
      </c>
      <c r="G109">
        <f t="shared" si="1"/>
        <v>2.9041381616161628</v>
      </c>
      <c r="H109">
        <f t="shared" si="5"/>
        <v>0.11376483838383722</v>
      </c>
      <c r="J109">
        <f t="shared" si="2"/>
        <v>8.7732663991904797E-2</v>
      </c>
    </row>
    <row r="110" spans="1:10" x14ac:dyDescent="0.25">
      <c r="A110" s="11">
        <v>19.799999</v>
      </c>
      <c r="B110" s="11">
        <v>3.0063330000000001</v>
      </c>
      <c r="E110">
        <f t="shared" si="4"/>
        <v>0.5287681547911558</v>
      </c>
      <c r="G110">
        <f t="shared" si="1"/>
        <v>2.9163827070707087</v>
      </c>
      <c r="H110">
        <f t="shared" si="5"/>
        <v>8.9950292929291464E-2</v>
      </c>
      <c r="J110">
        <f t="shared" si="2"/>
        <v>6.3918118537359042E-2</v>
      </c>
    </row>
    <row r="111" spans="1:10" x14ac:dyDescent="0.25">
      <c r="A111" s="11">
        <v>20</v>
      </c>
      <c r="B111" s="11">
        <v>2.9674909999999999</v>
      </c>
      <c r="E111">
        <f t="shared" si="4"/>
        <v>0.48992615479115553</v>
      </c>
      <c r="G111">
        <f t="shared" si="1"/>
        <v>2.9261875555555568</v>
      </c>
      <c r="H111">
        <f t="shared" si="5"/>
        <v>4.1303444444443116E-2</v>
      </c>
      <c r="J111">
        <f t="shared" si="2"/>
        <v>1.5271270052510687E-2</v>
      </c>
    </row>
    <row r="112" spans="1:10" x14ac:dyDescent="0.25">
      <c r="A112" s="11">
        <v>20.200001</v>
      </c>
      <c r="B112" s="11">
        <v>2.8677069999999998</v>
      </c>
      <c r="E112">
        <f t="shared" si="4"/>
        <v>0.39014215479115544</v>
      </c>
      <c r="G112">
        <f t="shared" si="1"/>
        <v>2.9335560101010114</v>
      </c>
      <c r="H112">
        <f t="shared" si="5"/>
        <v>-6.5849010101011629E-2</v>
      </c>
      <c r="J112">
        <f t="shared" si="2"/>
        <v>9.1881184492944051E-2</v>
      </c>
    </row>
    <row r="113" spans="1:10" x14ac:dyDescent="0.25">
      <c r="A113" s="11">
        <v>20.399999999999999</v>
      </c>
      <c r="B113" s="11">
        <v>2.728602</v>
      </c>
      <c r="E113">
        <f t="shared" si="4"/>
        <v>0.25103715479115563</v>
      </c>
      <c r="G113">
        <f t="shared" si="1"/>
        <v>2.9384729191919203</v>
      </c>
      <c r="H113">
        <f t="shared" si="5"/>
        <v>-0.20987091919192036</v>
      </c>
      <c r="J113">
        <f t="shared" si="2"/>
        <v>0.23590309358385278</v>
      </c>
    </row>
    <row r="114" spans="1:10" x14ac:dyDescent="0.25">
      <c r="A114" s="11">
        <v>20.6</v>
      </c>
      <c r="B114" s="11">
        <v>2.563005</v>
      </c>
      <c r="E114">
        <f t="shared" si="4"/>
        <v>8.5440154791155631E-2</v>
      </c>
      <c r="G114">
        <f t="shared" si="1"/>
        <v>2.9407299090909107</v>
      </c>
      <c r="H114">
        <f t="shared" si="5"/>
        <v>-0.37772490909091072</v>
      </c>
      <c r="J114">
        <f t="shared" si="2"/>
        <v>0.40375708348284317</v>
      </c>
    </row>
    <row r="115" spans="1:10" x14ac:dyDescent="0.25">
      <c r="A115" s="11">
        <v>20.799999</v>
      </c>
      <c r="B115" s="11">
        <v>2.3655050000000002</v>
      </c>
      <c r="E115">
        <f t="shared" si="4"/>
        <v>0.11205984520884416</v>
      </c>
      <c r="G115">
        <f t="shared" si="1"/>
        <v>2.9412691717171726</v>
      </c>
      <c r="H115">
        <f t="shared" si="5"/>
        <v>-0.57576417171717242</v>
      </c>
      <c r="J115">
        <f t="shared" si="2"/>
        <v>0.60179634610910482</v>
      </c>
    </row>
    <row r="116" spans="1:10" x14ac:dyDescent="0.25">
      <c r="A116" s="11">
        <v>21</v>
      </c>
      <c r="B116" s="11">
        <v>2.1743570000000001</v>
      </c>
      <c r="E116">
        <f t="shared" si="4"/>
        <v>0.30320784520884425</v>
      </c>
      <c r="G116">
        <f t="shared" si="1"/>
        <v>2.9434570707070713</v>
      </c>
      <c r="H116">
        <f t="shared" si="5"/>
        <v>-0.7691000707070712</v>
      </c>
      <c r="J116">
        <f t="shared" si="2"/>
        <v>0.7951322450990036</v>
      </c>
    </row>
    <row r="117" spans="1:10" x14ac:dyDescent="0.25">
      <c r="A117" s="11">
        <v>21.200001</v>
      </c>
      <c r="B117" s="11">
        <v>2.2037049999999998</v>
      </c>
      <c r="E117">
        <f t="shared" si="4"/>
        <v>0.27385984520884454</v>
      </c>
      <c r="G117">
        <f t="shared" ref="G117:G180" si="6">AVERAGE(B68:B167)</f>
        <v>2.9478197474747483</v>
      </c>
      <c r="H117">
        <f t="shared" si="5"/>
        <v>-0.74411474747474848</v>
      </c>
      <c r="J117">
        <f t="shared" si="2"/>
        <v>0.77014692186668088</v>
      </c>
    </row>
    <row r="118" spans="1:10" x14ac:dyDescent="0.25">
      <c r="A118" s="11">
        <v>21.4</v>
      </c>
      <c r="B118" s="11">
        <v>2.4158740000000001</v>
      </c>
      <c r="E118">
        <f t="shared" si="4"/>
        <v>6.1690845208844269E-2</v>
      </c>
      <c r="G118">
        <f t="shared" si="6"/>
        <v>2.9534803232323243</v>
      </c>
      <c r="H118">
        <f t="shared" si="5"/>
        <v>-0.53760632323232427</v>
      </c>
      <c r="J118">
        <f t="shared" ref="J118:J181" si="7">ABS(H118-$I$53)</f>
        <v>0.56363849762425666</v>
      </c>
    </row>
    <row r="119" spans="1:10" x14ac:dyDescent="0.25">
      <c r="A119" s="11">
        <v>21.522580999999999</v>
      </c>
      <c r="B119" s="11">
        <v>2.5292219999999999</v>
      </c>
      <c r="E119">
        <f t="shared" si="4"/>
        <v>5.1657154791155513E-2</v>
      </c>
      <c r="G119">
        <f t="shared" si="6"/>
        <v>2.9611748686868693</v>
      </c>
      <c r="H119">
        <f t="shared" si="5"/>
        <v>-0.43195286868686944</v>
      </c>
      <c r="J119">
        <f t="shared" si="7"/>
        <v>0.45798504307880189</v>
      </c>
    </row>
    <row r="120" spans="1:10" x14ac:dyDescent="0.25">
      <c r="A120" s="11">
        <v>21.6</v>
      </c>
      <c r="B120" s="11">
        <v>2.6008110000000002</v>
      </c>
      <c r="E120">
        <f t="shared" si="4"/>
        <v>0.12324615479115586</v>
      </c>
      <c r="G120">
        <f t="shared" si="6"/>
        <v>2.970840474747475</v>
      </c>
      <c r="H120">
        <f t="shared" si="5"/>
        <v>-0.37002947474747483</v>
      </c>
      <c r="J120">
        <f t="shared" si="7"/>
        <v>0.39606164913940728</v>
      </c>
    </row>
    <row r="121" spans="1:10" x14ac:dyDescent="0.25">
      <c r="A121" s="11">
        <v>21.799999</v>
      </c>
      <c r="B121" s="11">
        <v>2.752297</v>
      </c>
      <c r="E121">
        <f t="shared" si="4"/>
        <v>0.27473215479115565</v>
      </c>
      <c r="G121">
        <f t="shared" si="6"/>
        <v>2.9824372929292937</v>
      </c>
      <c r="H121">
        <f t="shared" si="5"/>
        <v>-0.23014029292929372</v>
      </c>
      <c r="J121">
        <f t="shared" si="7"/>
        <v>0.25617246732122617</v>
      </c>
    </row>
    <row r="122" spans="1:10" x14ac:dyDescent="0.25">
      <c r="A122" s="11">
        <v>22</v>
      </c>
      <c r="B122" s="11">
        <v>2.8618269999999999</v>
      </c>
      <c r="E122">
        <f t="shared" si="4"/>
        <v>0.38426215479115555</v>
      </c>
      <c r="G122">
        <f t="shared" si="6"/>
        <v>2.9932861515151528</v>
      </c>
      <c r="H122">
        <f t="shared" ref="H122:H148" si="8">B122-G122</f>
        <v>-0.13145915151515286</v>
      </c>
      <c r="J122">
        <f t="shared" si="7"/>
        <v>0.15749132590708528</v>
      </c>
    </row>
    <row r="123" spans="1:10" x14ac:dyDescent="0.25">
      <c r="A123" s="11">
        <v>22.200001</v>
      </c>
      <c r="B123" s="11">
        <v>2.9270969999999998</v>
      </c>
      <c r="E123">
        <f t="shared" si="4"/>
        <v>0.44953215479115549</v>
      </c>
      <c r="G123">
        <f t="shared" si="6"/>
        <v>3.0017642525252537</v>
      </c>
      <c r="H123">
        <f t="shared" si="8"/>
        <v>-7.4667252525253858E-2</v>
      </c>
      <c r="J123">
        <f t="shared" si="7"/>
        <v>0.10069942691718628</v>
      </c>
    </row>
    <row r="124" spans="1:10" x14ac:dyDescent="0.25">
      <c r="A124" s="11">
        <v>22.4</v>
      </c>
      <c r="B124" s="11">
        <v>2.957808</v>
      </c>
      <c r="E124">
        <f t="shared" si="4"/>
        <v>0.48024315479115565</v>
      </c>
      <c r="G124">
        <f t="shared" si="6"/>
        <v>3.0077868787878796</v>
      </c>
      <c r="H124">
        <f t="shared" si="8"/>
        <v>-4.9978878787879655E-2</v>
      </c>
      <c r="J124">
        <f t="shared" si="7"/>
        <v>7.6011053179812077E-2</v>
      </c>
    </row>
    <row r="125" spans="1:10" x14ac:dyDescent="0.25">
      <c r="A125" s="11">
        <v>22.6</v>
      </c>
      <c r="B125" s="11">
        <v>2.9608650000000001</v>
      </c>
      <c r="E125">
        <f t="shared" si="4"/>
        <v>0.48330015479115573</v>
      </c>
      <c r="G125">
        <f t="shared" si="6"/>
        <v>3.0111741717171729</v>
      </c>
      <c r="H125">
        <f t="shared" si="8"/>
        <v>-5.0309171717172863E-2</v>
      </c>
      <c r="J125">
        <f t="shared" si="7"/>
        <v>7.6341346109105285E-2</v>
      </c>
    </row>
    <row r="126" spans="1:10" x14ac:dyDescent="0.25">
      <c r="A126" s="11">
        <v>22.799999</v>
      </c>
      <c r="B126" s="11">
        <v>2.93506</v>
      </c>
      <c r="E126">
        <f t="shared" si="4"/>
        <v>0.45749515479115566</v>
      </c>
      <c r="G126">
        <f t="shared" si="6"/>
        <v>3.0116063939393953</v>
      </c>
      <c r="H126">
        <f t="shared" si="8"/>
        <v>-7.654639393939533E-2</v>
      </c>
      <c r="J126">
        <f t="shared" si="7"/>
        <v>0.10257856833132775</v>
      </c>
    </row>
    <row r="127" spans="1:10" x14ac:dyDescent="0.25">
      <c r="A127" s="11">
        <v>23</v>
      </c>
      <c r="B127" s="11">
        <v>2.8631769999999999</v>
      </c>
      <c r="E127">
        <f t="shared" si="4"/>
        <v>0.38561215479115551</v>
      </c>
      <c r="G127">
        <f t="shared" si="6"/>
        <v>3.0091697979797996</v>
      </c>
      <c r="H127">
        <f t="shared" si="8"/>
        <v>-0.14599279797979969</v>
      </c>
      <c r="J127">
        <f t="shared" si="7"/>
        <v>0.17202497237173212</v>
      </c>
    </row>
    <row r="128" spans="1:10" x14ac:dyDescent="0.25">
      <c r="A128" s="11">
        <v>23.200001</v>
      </c>
      <c r="B128" s="11">
        <v>2.7394189999999998</v>
      </c>
      <c r="E128">
        <f t="shared" si="4"/>
        <v>0.26185415479115548</v>
      </c>
      <c r="G128">
        <f t="shared" si="6"/>
        <v>3.0040982020202041</v>
      </c>
      <c r="H128">
        <f t="shared" si="8"/>
        <v>-0.26467920202020423</v>
      </c>
      <c r="J128">
        <f t="shared" si="7"/>
        <v>0.29071137641213668</v>
      </c>
    </row>
    <row r="129" spans="1:10" x14ac:dyDescent="0.25">
      <c r="A129" s="11">
        <v>23.4</v>
      </c>
      <c r="B129" s="11">
        <v>2.5969319999999998</v>
      </c>
      <c r="E129">
        <f t="shared" si="4"/>
        <v>0.11936715479115545</v>
      </c>
      <c r="G129">
        <f t="shared" si="6"/>
        <v>2.9966763838383854</v>
      </c>
      <c r="H129">
        <f t="shared" si="8"/>
        <v>-0.39974438383838562</v>
      </c>
      <c r="J129">
        <f t="shared" si="7"/>
        <v>0.42577655823031807</v>
      </c>
    </row>
    <row r="130" spans="1:10" x14ac:dyDescent="0.25">
      <c r="A130" s="11">
        <v>23.6</v>
      </c>
      <c r="B130" s="11">
        <v>2.425789</v>
      </c>
      <c r="E130">
        <f t="shared" si="4"/>
        <v>5.1775845208844373E-2</v>
      </c>
      <c r="G130">
        <f t="shared" si="6"/>
        <v>2.9900554242424255</v>
      </c>
      <c r="H130">
        <f t="shared" si="8"/>
        <v>-0.56426642424242557</v>
      </c>
      <c r="J130">
        <f t="shared" si="7"/>
        <v>0.59029859863435796</v>
      </c>
    </row>
    <row r="131" spans="1:10" x14ac:dyDescent="0.25">
      <c r="A131" s="11">
        <v>23.799999</v>
      </c>
      <c r="B131" s="11">
        <v>2.2517879999999999</v>
      </c>
      <c r="E131">
        <f t="shared" si="4"/>
        <v>0.22577684520884445</v>
      </c>
      <c r="G131">
        <f t="shared" si="6"/>
        <v>2.9852760101010105</v>
      </c>
      <c r="H131">
        <f t="shared" si="8"/>
        <v>-0.73348801010101061</v>
      </c>
      <c r="J131">
        <f t="shared" si="7"/>
        <v>0.75952018449294301</v>
      </c>
    </row>
    <row r="132" spans="1:10" x14ac:dyDescent="0.25">
      <c r="A132" s="11">
        <v>23.913979000000001</v>
      </c>
      <c r="B132" s="11">
        <v>2.3212929999999998</v>
      </c>
      <c r="E132">
        <f t="shared" si="4"/>
        <v>0.15627184520884452</v>
      </c>
      <c r="G132">
        <f t="shared" si="6"/>
        <v>2.9823352727272732</v>
      </c>
      <c r="H132">
        <f t="shared" si="8"/>
        <v>-0.66104227272727334</v>
      </c>
      <c r="J132">
        <f t="shared" si="7"/>
        <v>0.68707444711920573</v>
      </c>
    </row>
    <row r="133" spans="1:10" x14ac:dyDescent="0.25">
      <c r="A133" s="11">
        <v>24</v>
      </c>
      <c r="B133" s="11">
        <v>2.3737490000000001</v>
      </c>
      <c r="E133">
        <f t="shared" si="4"/>
        <v>0.10381584520884424</v>
      </c>
      <c r="G133">
        <f t="shared" si="6"/>
        <v>2.9813821414141417</v>
      </c>
      <c r="H133">
        <f t="shared" si="8"/>
        <v>-0.6076331414141416</v>
      </c>
      <c r="J133">
        <f t="shared" si="7"/>
        <v>0.63366531580607399</v>
      </c>
    </row>
    <row r="134" spans="1:10" x14ac:dyDescent="0.25">
      <c r="A134" s="11">
        <v>24.200001</v>
      </c>
      <c r="B134" s="11">
        <v>2.7126350000000001</v>
      </c>
      <c r="E134">
        <f t="shared" ref="E134:E197" si="9">ABS(B134-$D$5)</f>
        <v>0.23507015479115578</v>
      </c>
      <c r="G134">
        <f t="shared" si="6"/>
        <v>2.9823711515151534</v>
      </c>
      <c r="H134">
        <f t="shared" si="8"/>
        <v>-0.26973615151515329</v>
      </c>
      <c r="J134">
        <f t="shared" si="7"/>
        <v>0.29576832590708574</v>
      </c>
    </row>
    <row r="135" spans="1:10" x14ac:dyDescent="0.25">
      <c r="A135" s="11">
        <v>24.4</v>
      </c>
      <c r="B135" s="11">
        <v>2.9956499999999999</v>
      </c>
      <c r="E135">
        <f t="shared" si="9"/>
        <v>0.51808515479115558</v>
      </c>
      <c r="G135">
        <f t="shared" si="6"/>
        <v>2.9858087979797991</v>
      </c>
      <c r="H135">
        <f t="shared" si="8"/>
        <v>9.8412020202007788E-3</v>
      </c>
      <c r="J135">
        <f t="shared" si="7"/>
        <v>1.619097237173165E-2</v>
      </c>
    </row>
    <row r="136" spans="1:10" x14ac:dyDescent="0.25">
      <c r="A136" s="11">
        <v>24.6</v>
      </c>
      <c r="B136" s="11">
        <v>3.1886890000000001</v>
      </c>
      <c r="E136">
        <f t="shared" si="9"/>
        <v>0.71112415479115576</v>
      </c>
      <c r="G136">
        <f t="shared" si="6"/>
        <v>2.9923818383838405</v>
      </c>
      <c r="H136">
        <f t="shared" si="8"/>
        <v>0.19630716161615958</v>
      </c>
      <c r="J136">
        <f t="shared" si="7"/>
        <v>0.17027498722422715</v>
      </c>
    </row>
    <row r="137" spans="1:10" x14ac:dyDescent="0.25">
      <c r="A137" s="11">
        <v>24.799999</v>
      </c>
      <c r="B137" s="11">
        <v>3.3210799999999998</v>
      </c>
      <c r="E137">
        <f t="shared" si="9"/>
        <v>0.84351515479115546</v>
      </c>
      <c r="G137">
        <f t="shared" si="6"/>
        <v>3.0022871212121229</v>
      </c>
      <c r="H137">
        <f t="shared" si="8"/>
        <v>0.31879287878787688</v>
      </c>
      <c r="J137">
        <f t="shared" si="7"/>
        <v>0.29276070439594443</v>
      </c>
    </row>
    <row r="138" spans="1:10" x14ac:dyDescent="0.25">
      <c r="A138" s="11">
        <v>25</v>
      </c>
      <c r="B138" s="11">
        <v>3.4063219999999998</v>
      </c>
      <c r="E138">
        <f t="shared" si="9"/>
        <v>0.9287571547911555</v>
      </c>
      <c r="G138">
        <f t="shared" si="6"/>
        <v>3.0135854545454555</v>
      </c>
      <c r="H138">
        <f t="shared" si="8"/>
        <v>0.39273654545454439</v>
      </c>
      <c r="J138">
        <f t="shared" si="7"/>
        <v>0.36670437106261194</v>
      </c>
    </row>
    <row r="139" spans="1:10" x14ac:dyDescent="0.25">
      <c r="A139" s="11">
        <v>25.200001</v>
      </c>
      <c r="B139" s="11">
        <v>3.4660329999999999</v>
      </c>
      <c r="E139">
        <f t="shared" si="9"/>
        <v>0.98846815479115557</v>
      </c>
      <c r="G139">
        <f t="shared" si="6"/>
        <v>3.0234587979797998</v>
      </c>
      <c r="H139">
        <f t="shared" si="8"/>
        <v>0.44257420202020015</v>
      </c>
      <c r="J139">
        <f t="shared" si="7"/>
        <v>0.4165420276282677</v>
      </c>
    </row>
    <row r="140" spans="1:10" x14ac:dyDescent="0.25">
      <c r="A140" s="11">
        <v>25.4</v>
      </c>
      <c r="B140" s="11">
        <v>3.4946220000000001</v>
      </c>
      <c r="E140">
        <f t="shared" si="9"/>
        <v>1.0170571547911558</v>
      </c>
      <c r="G140">
        <f t="shared" si="6"/>
        <v>3.0311703030303052</v>
      </c>
      <c r="H140">
        <f t="shared" si="8"/>
        <v>0.4634516969696949</v>
      </c>
      <c r="J140">
        <f t="shared" si="7"/>
        <v>0.43741952257776245</v>
      </c>
    </row>
    <row r="141" spans="1:10" x14ac:dyDescent="0.25">
      <c r="A141" s="11">
        <v>25.6</v>
      </c>
      <c r="B141" s="11">
        <v>3.4989710000000001</v>
      </c>
      <c r="E141">
        <f t="shared" si="9"/>
        <v>1.0214061547911557</v>
      </c>
      <c r="G141">
        <f t="shared" si="6"/>
        <v>3.036681373737375</v>
      </c>
      <c r="H141">
        <f t="shared" si="8"/>
        <v>0.46228962626262504</v>
      </c>
      <c r="J141">
        <f t="shared" si="7"/>
        <v>0.43625745187069259</v>
      </c>
    </row>
    <row r="142" spans="1:10" x14ac:dyDescent="0.25">
      <c r="A142" s="11">
        <v>25.799999</v>
      </c>
      <c r="B142" s="11">
        <v>3.4777840000000002</v>
      </c>
      <c r="E142">
        <f t="shared" si="9"/>
        <v>1.0002191547911559</v>
      </c>
      <c r="G142">
        <f t="shared" si="6"/>
        <v>3.0399156363636379</v>
      </c>
      <c r="H142">
        <f t="shared" si="8"/>
        <v>0.43786836363636228</v>
      </c>
      <c r="J142">
        <f t="shared" si="7"/>
        <v>0.41183618924442983</v>
      </c>
    </row>
    <row r="143" spans="1:10" x14ac:dyDescent="0.25">
      <c r="A143" s="11">
        <v>26</v>
      </c>
      <c r="B143" s="11">
        <v>3.4245260000000002</v>
      </c>
      <c r="E143">
        <f t="shared" si="9"/>
        <v>0.94696115479115583</v>
      </c>
      <c r="G143">
        <f t="shared" si="6"/>
        <v>3.0413215151515174</v>
      </c>
      <c r="H143">
        <f t="shared" si="8"/>
        <v>0.3832044848484828</v>
      </c>
      <c r="J143">
        <f t="shared" si="7"/>
        <v>0.35717231045655035</v>
      </c>
    </row>
    <row r="144" spans="1:10" x14ac:dyDescent="0.25">
      <c r="A144" s="11">
        <v>26.200001</v>
      </c>
      <c r="B144" s="11">
        <v>3.3241149999999999</v>
      </c>
      <c r="E144">
        <f t="shared" si="9"/>
        <v>0.84655015479115558</v>
      </c>
      <c r="G144">
        <f t="shared" si="6"/>
        <v>3.0416719494949507</v>
      </c>
      <c r="H144">
        <f t="shared" si="8"/>
        <v>0.28244305050504925</v>
      </c>
      <c r="J144">
        <f t="shared" si="7"/>
        <v>0.2564108761131168</v>
      </c>
    </row>
    <row r="145" spans="1:10" x14ac:dyDescent="0.25">
      <c r="A145" s="11">
        <v>26.305375999999999</v>
      </c>
      <c r="B145" s="11">
        <v>3.2527029999999999</v>
      </c>
      <c r="E145">
        <f t="shared" si="9"/>
        <v>0.77513815479115555</v>
      </c>
      <c r="G145">
        <f t="shared" si="6"/>
        <v>3.0440023434343444</v>
      </c>
      <c r="H145">
        <f t="shared" si="8"/>
        <v>0.20870065656565551</v>
      </c>
      <c r="J145">
        <f t="shared" si="7"/>
        <v>0.18266848217372308</v>
      </c>
    </row>
    <row r="146" spans="1:10" x14ac:dyDescent="0.25">
      <c r="A146" s="11">
        <v>26.4</v>
      </c>
      <c r="B146" s="11">
        <v>3.1885789999999998</v>
      </c>
      <c r="E146">
        <f t="shared" si="9"/>
        <v>0.71101415479115548</v>
      </c>
      <c r="G146">
        <f t="shared" si="6"/>
        <v>3.049531494949496</v>
      </c>
      <c r="H146">
        <f t="shared" si="8"/>
        <v>0.13904750505050378</v>
      </c>
      <c r="J146">
        <f t="shared" si="7"/>
        <v>0.11301533065857136</v>
      </c>
    </row>
    <row r="147" spans="1:10" x14ac:dyDescent="0.25">
      <c r="A147" s="11">
        <v>26.6</v>
      </c>
      <c r="B147" s="11">
        <v>3.0143149999999999</v>
      </c>
      <c r="E147">
        <f t="shared" si="9"/>
        <v>0.53675015479115551</v>
      </c>
      <c r="G147">
        <f t="shared" si="6"/>
        <v>3.056642171717173</v>
      </c>
      <c r="H147">
        <f t="shared" si="8"/>
        <v>-4.2327171717173151E-2</v>
      </c>
      <c r="J147">
        <f t="shared" si="7"/>
        <v>6.8359346109105573E-2</v>
      </c>
    </row>
    <row r="148" spans="1:10" x14ac:dyDescent="0.25">
      <c r="A148" s="11">
        <v>26.799999</v>
      </c>
      <c r="B148" s="11">
        <v>2.89418</v>
      </c>
      <c r="E148">
        <f t="shared" si="9"/>
        <v>0.41661515479115563</v>
      </c>
      <c r="G148">
        <f t="shared" si="6"/>
        <v>3.0660856363636371</v>
      </c>
      <c r="H148">
        <f t="shared" si="8"/>
        <v>-0.17190563636363709</v>
      </c>
      <c r="J148">
        <f t="shared" si="7"/>
        <v>0.19793781075556952</v>
      </c>
    </row>
    <row r="149" spans="1:10" x14ac:dyDescent="0.25">
      <c r="A149" s="11">
        <v>27</v>
      </c>
      <c r="B149" s="11" t="s">
        <v>15</v>
      </c>
      <c r="G149">
        <f t="shared" si="6"/>
        <v>3.0783275151515164</v>
      </c>
      <c r="J149">
        <f t="shared" si="7"/>
        <v>2.6032174391932429E-2</v>
      </c>
    </row>
    <row r="150" spans="1:10" x14ac:dyDescent="0.25">
      <c r="A150" s="11">
        <v>27.200001</v>
      </c>
      <c r="B150" s="11">
        <v>3.3585600000000002</v>
      </c>
      <c r="E150">
        <f t="shared" si="9"/>
        <v>0.88099515479115587</v>
      </c>
      <c r="G150">
        <f t="shared" si="6"/>
        <v>3.0926332727272734</v>
      </c>
      <c r="H150">
        <f t="shared" ref="H150:H181" si="10">B150-G150</f>
        <v>0.26592672727272681</v>
      </c>
      <c r="J150">
        <f t="shared" si="7"/>
        <v>0.23989455288079439</v>
      </c>
    </row>
    <row r="151" spans="1:10" x14ac:dyDescent="0.25">
      <c r="A151" s="11">
        <v>27.4</v>
      </c>
      <c r="B151" s="11">
        <v>3.6125959999999999</v>
      </c>
      <c r="E151">
        <f t="shared" si="9"/>
        <v>1.1350311547911556</v>
      </c>
      <c r="G151">
        <f t="shared" si="6"/>
        <v>3.1060544343434349</v>
      </c>
      <c r="H151">
        <f t="shared" si="10"/>
        <v>0.50654156565656505</v>
      </c>
      <c r="J151">
        <f t="shared" si="7"/>
        <v>0.4805093912646326</v>
      </c>
    </row>
    <row r="152" spans="1:10" x14ac:dyDescent="0.25">
      <c r="A152" s="11">
        <v>27.6</v>
      </c>
      <c r="B152" s="11">
        <v>3.806276</v>
      </c>
      <c r="E152">
        <f t="shared" si="9"/>
        <v>1.3287111547911556</v>
      </c>
      <c r="G152">
        <f t="shared" si="6"/>
        <v>3.1166006868686877</v>
      </c>
      <c r="H152">
        <f t="shared" si="10"/>
        <v>0.68967531313131225</v>
      </c>
      <c r="J152">
        <f t="shared" si="7"/>
        <v>0.66364313873937986</v>
      </c>
    </row>
    <row r="153" spans="1:10" x14ac:dyDescent="0.25">
      <c r="A153" s="11">
        <v>27.799999</v>
      </c>
      <c r="B153" s="11">
        <v>3.9388839999999998</v>
      </c>
      <c r="E153">
        <f t="shared" si="9"/>
        <v>1.4613191547911555</v>
      </c>
      <c r="G153">
        <f t="shared" si="6"/>
        <v>3.1245900808080824</v>
      </c>
      <c r="H153">
        <f t="shared" si="10"/>
        <v>0.8142939191919174</v>
      </c>
      <c r="J153">
        <f t="shared" si="7"/>
        <v>0.78826174479998501</v>
      </c>
    </row>
    <row r="154" spans="1:10" x14ac:dyDescent="0.25">
      <c r="A154" s="11">
        <v>28</v>
      </c>
      <c r="B154" s="11">
        <v>4.0251359999999998</v>
      </c>
      <c r="E154">
        <f t="shared" si="9"/>
        <v>1.5475711547911555</v>
      </c>
      <c r="G154">
        <f t="shared" si="6"/>
        <v>3.1304568686868701</v>
      </c>
      <c r="H154">
        <f t="shared" si="10"/>
        <v>0.89467913131312971</v>
      </c>
      <c r="J154">
        <f t="shared" si="7"/>
        <v>0.86864695692119731</v>
      </c>
    </row>
    <row r="155" spans="1:10" x14ac:dyDescent="0.25">
      <c r="A155" s="11">
        <v>28.200001</v>
      </c>
      <c r="B155" s="11">
        <v>4.0798769999999998</v>
      </c>
      <c r="E155">
        <f t="shared" si="9"/>
        <v>1.6023121547911554</v>
      </c>
      <c r="G155">
        <f t="shared" si="6"/>
        <v>3.134712101010102</v>
      </c>
      <c r="H155">
        <f t="shared" si="10"/>
        <v>0.94516489898989775</v>
      </c>
      <c r="J155">
        <f t="shared" si="7"/>
        <v>0.91913272459796536</v>
      </c>
    </row>
    <row r="156" spans="1:10" x14ac:dyDescent="0.25">
      <c r="A156" s="11">
        <v>28.4</v>
      </c>
      <c r="B156" s="11">
        <v>4.1200229999999998</v>
      </c>
      <c r="E156">
        <f t="shared" si="9"/>
        <v>1.6424581547911554</v>
      </c>
      <c r="G156">
        <f t="shared" si="6"/>
        <v>3.1375072424242445</v>
      </c>
      <c r="H156">
        <f t="shared" si="10"/>
        <v>0.98251575757575527</v>
      </c>
      <c r="J156">
        <f t="shared" si="7"/>
        <v>0.95648358318382287</v>
      </c>
    </row>
    <row r="157" spans="1:10" x14ac:dyDescent="0.25">
      <c r="A157" s="11">
        <v>28.6</v>
      </c>
      <c r="B157" s="11">
        <v>4.1249969999999996</v>
      </c>
      <c r="E157">
        <f t="shared" si="9"/>
        <v>1.6474321547911552</v>
      </c>
      <c r="G157">
        <f t="shared" si="6"/>
        <v>3.1386540606060622</v>
      </c>
      <c r="H157">
        <f t="shared" si="10"/>
        <v>0.98634293939393736</v>
      </c>
      <c r="J157">
        <f t="shared" si="7"/>
        <v>0.96031076500200496</v>
      </c>
    </row>
    <row r="158" spans="1:10" x14ac:dyDescent="0.25">
      <c r="A158" s="11">
        <v>28.696774000000001</v>
      </c>
      <c r="B158" s="11">
        <v>4.1080240000000003</v>
      </c>
      <c r="E158">
        <f t="shared" si="9"/>
        <v>1.630459154791156</v>
      </c>
      <c r="G158">
        <f t="shared" si="6"/>
        <v>3.1379127272727287</v>
      </c>
      <c r="H158">
        <f t="shared" si="10"/>
        <v>0.9701112727272716</v>
      </c>
      <c r="J158">
        <f t="shared" si="7"/>
        <v>0.94407909833533921</v>
      </c>
    </row>
    <row r="159" spans="1:10" x14ac:dyDescent="0.25">
      <c r="A159" s="11">
        <v>28.799999</v>
      </c>
      <c r="B159" s="11">
        <v>4.0899190000000001</v>
      </c>
      <c r="E159">
        <f t="shared" si="9"/>
        <v>1.6123541547911557</v>
      </c>
      <c r="G159">
        <f t="shared" si="6"/>
        <v>3.1356688787878801</v>
      </c>
      <c r="H159">
        <f t="shared" si="10"/>
        <v>0.95425012121211994</v>
      </c>
      <c r="J159">
        <f t="shared" si="7"/>
        <v>0.92821794682018754</v>
      </c>
    </row>
    <row r="160" spans="1:10" x14ac:dyDescent="0.25">
      <c r="A160" s="11">
        <v>29</v>
      </c>
      <c r="B160" s="11">
        <v>4.0218809999999996</v>
      </c>
      <c r="E160">
        <f t="shared" si="9"/>
        <v>1.5443161547911552</v>
      </c>
      <c r="G160">
        <f t="shared" si="6"/>
        <v>3.1335820707070718</v>
      </c>
      <c r="H160">
        <f t="shared" si="10"/>
        <v>0.88829892929292775</v>
      </c>
      <c r="J160">
        <f t="shared" si="7"/>
        <v>0.86226675490099536</v>
      </c>
    </row>
    <row r="161" spans="1:10" x14ac:dyDescent="0.25">
      <c r="A161" s="11">
        <v>29.200001</v>
      </c>
      <c r="B161" s="11">
        <v>3.8883299999999998</v>
      </c>
      <c r="E161">
        <f t="shared" si="9"/>
        <v>1.4107651547911555</v>
      </c>
      <c r="G161">
        <f t="shared" si="6"/>
        <v>3.1319762525252539</v>
      </c>
      <c r="H161">
        <f t="shared" si="10"/>
        <v>0.75635374747474593</v>
      </c>
      <c r="J161">
        <f t="shared" si="7"/>
        <v>0.73032157308281354</v>
      </c>
    </row>
    <row r="162" spans="1:10" x14ac:dyDescent="0.25">
      <c r="A162" s="11">
        <v>29.4</v>
      </c>
      <c r="B162" s="11">
        <v>3.7107130000000002</v>
      </c>
      <c r="E162">
        <f t="shared" si="9"/>
        <v>1.2331481547911558</v>
      </c>
      <c r="G162">
        <f t="shared" si="6"/>
        <v>3.1341702929292938</v>
      </c>
      <c r="H162">
        <f t="shared" si="10"/>
        <v>0.57654270707070632</v>
      </c>
      <c r="J162">
        <f t="shared" si="7"/>
        <v>0.55051053267877392</v>
      </c>
    </row>
    <row r="163" spans="1:10" x14ac:dyDescent="0.25">
      <c r="A163" s="11">
        <v>29.6</v>
      </c>
      <c r="B163" s="11">
        <v>3.492893</v>
      </c>
      <c r="E163">
        <f t="shared" si="9"/>
        <v>1.0153281547911557</v>
      </c>
      <c r="G163">
        <f t="shared" si="6"/>
        <v>3.140076676767678</v>
      </c>
      <c r="H163">
        <f t="shared" si="10"/>
        <v>0.35281632323232204</v>
      </c>
      <c r="J163">
        <f t="shared" si="7"/>
        <v>0.32678414884038959</v>
      </c>
    </row>
    <row r="164" spans="1:10" x14ac:dyDescent="0.25">
      <c r="A164" s="11">
        <v>29.799999</v>
      </c>
      <c r="B164" s="11">
        <v>3.2425030000000001</v>
      </c>
      <c r="E164">
        <f t="shared" si="9"/>
        <v>0.76493815479115579</v>
      </c>
      <c r="G164">
        <f t="shared" si="6"/>
        <v>3.1494848282828301</v>
      </c>
      <c r="H164">
        <f t="shared" si="10"/>
        <v>9.3018171717170084E-2</v>
      </c>
      <c r="J164">
        <f t="shared" si="7"/>
        <v>6.6985997325237662E-2</v>
      </c>
    </row>
    <row r="165" spans="1:10" x14ac:dyDescent="0.25">
      <c r="A165" s="11">
        <v>30</v>
      </c>
      <c r="B165" s="11">
        <v>3.0503070000000001</v>
      </c>
      <c r="E165">
        <f t="shared" si="9"/>
        <v>0.57274215479115576</v>
      </c>
      <c r="G165">
        <f t="shared" si="6"/>
        <v>3.1622889292929308</v>
      </c>
      <c r="H165">
        <f t="shared" si="10"/>
        <v>-0.11198192929293072</v>
      </c>
      <c r="J165">
        <f t="shared" si="7"/>
        <v>0.13801410368486314</v>
      </c>
    </row>
    <row r="166" spans="1:10" x14ac:dyDescent="0.25">
      <c r="A166" s="11">
        <v>30.200001</v>
      </c>
      <c r="B166" s="11">
        <v>3.1500360000000001</v>
      </c>
      <c r="E166">
        <f t="shared" si="9"/>
        <v>0.67247115479115571</v>
      </c>
      <c r="G166">
        <f t="shared" si="6"/>
        <v>3.177923616161618</v>
      </c>
      <c r="H166">
        <f t="shared" si="10"/>
        <v>-2.7887616161617945E-2</v>
      </c>
      <c r="J166">
        <f t="shared" si="7"/>
        <v>5.3919790553550374E-2</v>
      </c>
    </row>
    <row r="167" spans="1:10" x14ac:dyDescent="0.25">
      <c r="A167" s="11">
        <v>30.4</v>
      </c>
      <c r="B167" s="11">
        <v>3.2899989999999999</v>
      </c>
      <c r="E167">
        <f t="shared" si="9"/>
        <v>0.81243415479115555</v>
      </c>
      <c r="G167">
        <f t="shared" si="6"/>
        <v>3.193819141414143</v>
      </c>
      <c r="H167">
        <f t="shared" si="10"/>
        <v>9.617985858585687E-2</v>
      </c>
      <c r="J167">
        <f t="shared" si="7"/>
        <v>7.0147684193924448E-2</v>
      </c>
    </row>
    <row r="168" spans="1:10" x14ac:dyDescent="0.25">
      <c r="A168" s="11">
        <v>30.6</v>
      </c>
      <c r="B168" s="11">
        <v>3.3978510000000002</v>
      </c>
      <c r="E168">
        <f t="shared" si="9"/>
        <v>0.92028615479115583</v>
      </c>
      <c r="G168">
        <f t="shared" si="6"/>
        <v>3.2077417979797991</v>
      </c>
      <c r="H168">
        <f t="shared" si="10"/>
        <v>0.1901092020202011</v>
      </c>
      <c r="J168">
        <f t="shared" si="7"/>
        <v>0.16407702762826867</v>
      </c>
    </row>
    <row r="169" spans="1:10" x14ac:dyDescent="0.25">
      <c r="A169" s="11">
        <v>30.799999</v>
      </c>
      <c r="B169" s="11">
        <v>3.4766300000000001</v>
      </c>
      <c r="E169">
        <f t="shared" si="9"/>
        <v>0.99906515479115576</v>
      </c>
      <c r="G169">
        <f t="shared" si="6"/>
        <v>3.220439707070708</v>
      </c>
      <c r="H169">
        <f t="shared" si="10"/>
        <v>0.25619029292929207</v>
      </c>
      <c r="J169">
        <f t="shared" si="7"/>
        <v>0.23015811853735965</v>
      </c>
    </row>
    <row r="170" spans="1:10" x14ac:dyDescent="0.25">
      <c r="A170" s="11">
        <v>31</v>
      </c>
      <c r="B170" s="11">
        <v>3.5283760000000002</v>
      </c>
      <c r="E170">
        <f t="shared" si="9"/>
        <v>1.0508111547911558</v>
      </c>
      <c r="G170">
        <f t="shared" si="6"/>
        <v>3.2319764545454563</v>
      </c>
      <c r="H170">
        <f t="shared" si="10"/>
        <v>0.29639954545454383</v>
      </c>
      <c r="J170">
        <f t="shared" si="7"/>
        <v>0.27036737106261138</v>
      </c>
    </row>
    <row r="171" spans="1:10" x14ac:dyDescent="0.25">
      <c r="A171" s="11">
        <v>31.088170999999999</v>
      </c>
      <c r="B171" s="11">
        <v>3.53816</v>
      </c>
      <c r="E171">
        <f t="shared" si="9"/>
        <v>1.0605951547911556</v>
      </c>
      <c r="G171">
        <f t="shared" si="6"/>
        <v>3.2410935555555573</v>
      </c>
      <c r="H171">
        <f t="shared" si="10"/>
        <v>0.29706644444444263</v>
      </c>
      <c r="J171">
        <f t="shared" si="7"/>
        <v>0.27103427005251018</v>
      </c>
    </row>
    <row r="172" spans="1:10" x14ac:dyDescent="0.25">
      <c r="A172" s="11">
        <v>31.200001</v>
      </c>
      <c r="B172" s="11">
        <v>3.5505689999999999</v>
      </c>
      <c r="E172">
        <f t="shared" si="9"/>
        <v>1.0730041547911555</v>
      </c>
      <c r="G172">
        <f t="shared" si="6"/>
        <v>3.2478157474747493</v>
      </c>
      <c r="H172">
        <f t="shared" si="10"/>
        <v>0.30275325252525054</v>
      </c>
      <c r="J172">
        <f t="shared" si="7"/>
        <v>0.27672107813331809</v>
      </c>
    </row>
    <row r="173" spans="1:10" x14ac:dyDescent="0.25">
      <c r="A173" s="11">
        <v>31.4</v>
      </c>
      <c r="B173" s="11">
        <v>3.54488</v>
      </c>
      <c r="E173">
        <f t="shared" si="9"/>
        <v>1.0673151547911557</v>
      </c>
      <c r="G173">
        <f t="shared" si="6"/>
        <v>3.2534726666666685</v>
      </c>
      <c r="H173">
        <f t="shared" si="10"/>
        <v>0.29140733333333158</v>
      </c>
      <c r="J173">
        <f t="shared" si="7"/>
        <v>0.26537515894139913</v>
      </c>
    </row>
    <row r="174" spans="1:10" x14ac:dyDescent="0.25">
      <c r="A174" s="11">
        <v>31.6</v>
      </c>
      <c r="B174" s="11">
        <v>3.5017960000000001</v>
      </c>
      <c r="E174">
        <f t="shared" si="9"/>
        <v>1.0242311547911558</v>
      </c>
      <c r="G174">
        <f t="shared" si="6"/>
        <v>3.2577150808080826</v>
      </c>
      <c r="H174">
        <f t="shared" si="10"/>
        <v>0.24408091919191754</v>
      </c>
      <c r="J174">
        <f t="shared" si="7"/>
        <v>0.21804874479998512</v>
      </c>
    </row>
    <row r="175" spans="1:10" x14ac:dyDescent="0.25">
      <c r="A175" s="11">
        <v>31.799999</v>
      </c>
      <c r="B175" s="11">
        <v>3.396299</v>
      </c>
      <c r="E175">
        <f t="shared" si="9"/>
        <v>0.91873415479115561</v>
      </c>
      <c r="G175">
        <f t="shared" si="6"/>
        <v>3.260254989898991</v>
      </c>
      <c r="H175">
        <f t="shared" si="10"/>
        <v>0.13604401010100897</v>
      </c>
      <c r="J175">
        <f t="shared" si="7"/>
        <v>0.11001183570907655</v>
      </c>
    </row>
    <row r="176" spans="1:10" x14ac:dyDescent="0.25">
      <c r="A176" s="11">
        <v>32</v>
      </c>
      <c r="B176" s="11">
        <v>3.236059</v>
      </c>
      <c r="E176">
        <f t="shared" si="9"/>
        <v>0.75849415479115567</v>
      </c>
      <c r="G176">
        <f t="shared" si="6"/>
        <v>3.2617187575757582</v>
      </c>
      <c r="H176">
        <f t="shared" si="10"/>
        <v>-2.5659757575758224E-2</v>
      </c>
      <c r="J176">
        <f t="shared" si="7"/>
        <v>5.1691931967690653E-2</v>
      </c>
    </row>
    <row r="177" spans="1:10" x14ac:dyDescent="0.25">
      <c r="A177" s="11">
        <v>32.200001</v>
      </c>
      <c r="B177" s="11">
        <v>3.0322170000000002</v>
      </c>
      <c r="E177">
        <f t="shared" si="9"/>
        <v>0.55465215479115582</v>
      </c>
      <c r="G177">
        <f t="shared" si="6"/>
        <v>3.2645893636363645</v>
      </c>
      <c r="H177">
        <f t="shared" si="10"/>
        <v>-0.23237236363636438</v>
      </c>
      <c r="J177">
        <f t="shared" si="7"/>
        <v>0.25840453802829683</v>
      </c>
    </row>
    <row r="178" spans="1:10" x14ac:dyDescent="0.25">
      <c r="A178" s="11">
        <v>32.400002000000001</v>
      </c>
      <c r="B178" s="11">
        <v>2.8205559999999998</v>
      </c>
      <c r="E178">
        <f t="shared" si="9"/>
        <v>0.34299115479115549</v>
      </c>
      <c r="G178">
        <f t="shared" si="6"/>
        <v>3.2706994040404052</v>
      </c>
      <c r="H178">
        <f t="shared" si="10"/>
        <v>-0.45014340404040531</v>
      </c>
      <c r="J178">
        <f t="shared" si="7"/>
        <v>0.47617557843233776</v>
      </c>
    </row>
    <row r="179" spans="1:10" x14ac:dyDescent="0.25">
      <c r="A179" s="11">
        <v>32.599997999999999</v>
      </c>
      <c r="B179" s="11">
        <v>2.609451</v>
      </c>
      <c r="E179">
        <f t="shared" si="9"/>
        <v>0.13188615479115562</v>
      </c>
      <c r="G179">
        <f t="shared" si="6"/>
        <v>3.2798380101010105</v>
      </c>
      <c r="H179">
        <f t="shared" si="10"/>
        <v>-0.67038701010101054</v>
      </c>
      <c r="J179">
        <f t="shared" si="7"/>
        <v>0.69641918449294293</v>
      </c>
    </row>
    <row r="180" spans="1:10" x14ac:dyDescent="0.25">
      <c r="A180" s="11">
        <v>32.799999</v>
      </c>
      <c r="B180" s="11">
        <v>2.6746409999999998</v>
      </c>
      <c r="E180">
        <f t="shared" si="9"/>
        <v>0.19707615479115548</v>
      </c>
      <c r="G180">
        <f t="shared" si="6"/>
        <v>3.2918977272727279</v>
      </c>
      <c r="H180">
        <f t="shared" si="10"/>
        <v>-0.61725672727272807</v>
      </c>
      <c r="J180">
        <f t="shared" si="7"/>
        <v>0.64328890166466046</v>
      </c>
    </row>
    <row r="181" spans="1:10" x14ac:dyDescent="0.25">
      <c r="A181" s="11">
        <v>33</v>
      </c>
      <c r="B181" s="11">
        <v>2.8520509999999999</v>
      </c>
      <c r="E181">
        <f t="shared" si="9"/>
        <v>0.37448615479115555</v>
      </c>
      <c r="G181">
        <f t="shared" ref="G181:G244" si="11">AVERAGE(B132:B231)</f>
        <v>3.3066037878787888</v>
      </c>
      <c r="H181">
        <f t="shared" si="10"/>
        <v>-0.45455278787878894</v>
      </c>
      <c r="J181">
        <f t="shared" si="7"/>
        <v>0.48058496227072139</v>
      </c>
    </row>
    <row r="182" spans="1:10" x14ac:dyDescent="0.25">
      <c r="A182" s="11">
        <v>33.200001</v>
      </c>
      <c r="B182" s="11">
        <v>2.9962960000000001</v>
      </c>
      <c r="E182">
        <f t="shared" si="9"/>
        <v>0.51873115479115572</v>
      </c>
      <c r="G182">
        <f t="shared" si="11"/>
        <v>3.3211709090909101</v>
      </c>
      <c r="H182">
        <f t="shared" ref="H182:H213" si="12">B182-G182</f>
        <v>-0.32487490909090999</v>
      </c>
      <c r="J182">
        <f t="shared" ref="J182:J245" si="13">ABS(H182-$I$53)</f>
        <v>0.35090708348284244</v>
      </c>
    </row>
    <row r="183" spans="1:10" x14ac:dyDescent="0.25">
      <c r="A183" s="11">
        <v>33.400002000000001</v>
      </c>
      <c r="B183" s="11">
        <v>3.0987369999999999</v>
      </c>
      <c r="E183">
        <f t="shared" si="9"/>
        <v>0.62117215479115551</v>
      </c>
      <c r="G183">
        <f t="shared" si="11"/>
        <v>3.3354134141414145</v>
      </c>
      <c r="H183">
        <f t="shared" si="12"/>
        <v>-0.2366764141414146</v>
      </c>
      <c r="J183">
        <f t="shared" si="13"/>
        <v>0.26270858853334705</v>
      </c>
    </row>
    <row r="184" spans="1:10" x14ac:dyDescent="0.25">
      <c r="A184" s="11">
        <v>33.479568</v>
      </c>
      <c r="B184" s="11">
        <v>3.13062</v>
      </c>
      <c r="E184">
        <f t="shared" si="9"/>
        <v>0.65305515479115561</v>
      </c>
      <c r="G184">
        <f t="shared" si="11"/>
        <v>3.3463198282828288</v>
      </c>
      <c r="H184">
        <f t="shared" si="12"/>
        <v>-0.21569982828282885</v>
      </c>
      <c r="J184">
        <f t="shared" si="13"/>
        <v>0.24173200267476128</v>
      </c>
    </row>
    <row r="185" spans="1:10" x14ac:dyDescent="0.25">
      <c r="A185" s="11">
        <v>33.599997999999999</v>
      </c>
      <c r="B185" s="11">
        <v>3.1788759999999998</v>
      </c>
      <c r="E185">
        <f t="shared" si="9"/>
        <v>0.70131115479115547</v>
      </c>
      <c r="G185">
        <f t="shared" si="11"/>
        <v>3.3541107777777777</v>
      </c>
      <c r="H185">
        <f t="shared" si="12"/>
        <v>-0.17523477777777785</v>
      </c>
      <c r="J185">
        <f t="shared" si="13"/>
        <v>0.20126695216971027</v>
      </c>
    </row>
    <row r="186" spans="1:10" x14ac:dyDescent="0.25">
      <c r="A186" s="11">
        <v>33.799999</v>
      </c>
      <c r="B186" s="11">
        <v>3.2337030000000002</v>
      </c>
      <c r="E186">
        <f t="shared" si="9"/>
        <v>0.75613815479115587</v>
      </c>
      <c r="G186">
        <f t="shared" si="11"/>
        <v>3.3598477373737374</v>
      </c>
      <c r="H186">
        <f t="shared" si="12"/>
        <v>-0.12614473737373721</v>
      </c>
      <c r="J186">
        <f t="shared" si="13"/>
        <v>0.15217691176566964</v>
      </c>
    </row>
    <row r="187" spans="1:10" x14ac:dyDescent="0.25">
      <c r="A187" s="11">
        <v>34</v>
      </c>
      <c r="B187" s="11">
        <v>3.2712370000000002</v>
      </c>
      <c r="E187">
        <f t="shared" si="9"/>
        <v>0.79367215479115583</v>
      </c>
      <c r="G187">
        <f t="shared" si="11"/>
        <v>3.3638905151515153</v>
      </c>
      <c r="H187">
        <f t="shared" si="12"/>
        <v>-9.2653515151515098E-2</v>
      </c>
      <c r="J187">
        <f t="shared" si="13"/>
        <v>0.11868568954344752</v>
      </c>
    </row>
    <row r="188" spans="1:10" x14ac:dyDescent="0.25">
      <c r="A188" s="11">
        <v>34.200001</v>
      </c>
      <c r="B188" s="11">
        <v>3.2540390000000001</v>
      </c>
      <c r="E188">
        <f t="shared" si="9"/>
        <v>0.77647415479115578</v>
      </c>
      <c r="G188">
        <f t="shared" si="11"/>
        <v>3.3661757171717177</v>
      </c>
      <c r="H188">
        <f t="shared" si="12"/>
        <v>-0.11213671717171758</v>
      </c>
      <c r="J188">
        <f t="shared" si="13"/>
        <v>0.13816889156365</v>
      </c>
    </row>
    <row r="189" spans="1:10" x14ac:dyDescent="0.25">
      <c r="A189" s="11">
        <v>34.400002000000001</v>
      </c>
      <c r="B189" s="11">
        <v>3.1894040000000001</v>
      </c>
      <c r="E189">
        <f t="shared" si="9"/>
        <v>0.71183915479115578</v>
      </c>
      <c r="G189">
        <f t="shared" si="11"/>
        <v>3.3666606969696979</v>
      </c>
      <c r="H189">
        <f t="shared" si="12"/>
        <v>-0.17725669696969781</v>
      </c>
      <c r="J189">
        <f t="shared" si="13"/>
        <v>0.20328887136163024</v>
      </c>
    </row>
    <row r="190" spans="1:10" x14ac:dyDescent="0.25">
      <c r="A190" s="11">
        <v>34.599997999999999</v>
      </c>
      <c r="B190" s="11">
        <v>3.064454</v>
      </c>
      <c r="E190">
        <f t="shared" si="9"/>
        <v>0.58688915479115566</v>
      </c>
      <c r="G190">
        <f t="shared" si="11"/>
        <v>3.3653767777777785</v>
      </c>
      <c r="H190">
        <f t="shared" si="12"/>
        <v>-0.30092277777777854</v>
      </c>
      <c r="J190">
        <f t="shared" si="13"/>
        <v>0.32695495216971099</v>
      </c>
    </row>
    <row r="191" spans="1:10" x14ac:dyDescent="0.25">
      <c r="A191" s="11">
        <v>34.799999</v>
      </c>
      <c r="B191" s="11">
        <v>2.9071400000000001</v>
      </c>
      <c r="E191">
        <f t="shared" si="9"/>
        <v>0.42957515479115571</v>
      </c>
      <c r="G191">
        <f t="shared" si="11"/>
        <v>3.3624196464646472</v>
      </c>
      <c r="H191">
        <f t="shared" si="12"/>
        <v>-0.45527964646464714</v>
      </c>
      <c r="J191">
        <f t="shared" si="13"/>
        <v>0.48131182085657959</v>
      </c>
    </row>
    <row r="192" spans="1:10" x14ac:dyDescent="0.25">
      <c r="A192" s="11">
        <v>35</v>
      </c>
      <c r="B192" s="11">
        <v>2.7266270000000001</v>
      </c>
      <c r="E192">
        <f t="shared" si="9"/>
        <v>0.24906215479115579</v>
      </c>
      <c r="G192">
        <f t="shared" si="11"/>
        <v>3.3583096969696973</v>
      </c>
      <c r="H192">
        <f t="shared" si="12"/>
        <v>-0.63168269696969714</v>
      </c>
      <c r="J192">
        <f t="shared" si="13"/>
        <v>0.65771487136162954</v>
      </c>
    </row>
    <row r="193" spans="1:10" x14ac:dyDescent="0.25">
      <c r="A193" s="11">
        <v>35.200001</v>
      </c>
      <c r="B193" s="11">
        <v>2.5609449999999998</v>
      </c>
      <c r="E193">
        <f t="shared" si="9"/>
        <v>8.3380154791155459E-2</v>
      </c>
      <c r="G193">
        <f t="shared" si="11"/>
        <v>3.3534962525252525</v>
      </c>
      <c r="H193">
        <f t="shared" si="12"/>
        <v>-0.79255125252525271</v>
      </c>
      <c r="J193">
        <f t="shared" si="13"/>
        <v>0.81858342691718511</v>
      </c>
    </row>
    <row r="194" spans="1:10" x14ac:dyDescent="0.25">
      <c r="A194" s="11">
        <v>35.400002000000001</v>
      </c>
      <c r="B194" s="11">
        <v>2.4630589999999999</v>
      </c>
      <c r="E194">
        <f t="shared" si="9"/>
        <v>1.4505845208844459E-2</v>
      </c>
      <c r="G194">
        <f t="shared" si="11"/>
        <v>3.3489414949494951</v>
      </c>
      <c r="H194">
        <f t="shared" si="12"/>
        <v>-0.88588249494949523</v>
      </c>
      <c r="J194">
        <f t="shared" si="13"/>
        <v>0.91191466934142762</v>
      </c>
    </row>
    <row r="195" spans="1:10" x14ac:dyDescent="0.25">
      <c r="A195" s="11">
        <v>35.599997999999999</v>
      </c>
      <c r="B195" s="11">
        <v>2.6465890000000001</v>
      </c>
      <c r="E195">
        <f t="shared" si="9"/>
        <v>0.16902415479115573</v>
      </c>
      <c r="G195">
        <f t="shared" si="11"/>
        <v>3.3461088686868683</v>
      </c>
      <c r="H195">
        <f t="shared" si="12"/>
        <v>-0.69951986868686822</v>
      </c>
      <c r="J195">
        <f t="shared" si="13"/>
        <v>0.72555204307880061</v>
      </c>
    </row>
    <row r="196" spans="1:10" x14ac:dyDescent="0.25">
      <c r="A196" s="11">
        <v>35.799999</v>
      </c>
      <c r="B196" s="11">
        <v>2.9008790000000002</v>
      </c>
      <c r="E196">
        <f t="shared" si="9"/>
        <v>0.42331415479115586</v>
      </c>
      <c r="G196">
        <f t="shared" si="11"/>
        <v>3.3450724848484845</v>
      </c>
      <c r="H196">
        <f t="shared" si="12"/>
        <v>-0.44419348484848431</v>
      </c>
      <c r="J196">
        <f t="shared" si="13"/>
        <v>0.47022565924041676</v>
      </c>
    </row>
    <row r="197" spans="1:10" x14ac:dyDescent="0.25">
      <c r="A197" s="11">
        <v>35.870967999999998</v>
      </c>
      <c r="B197" s="11">
        <v>2.9643160000000002</v>
      </c>
      <c r="E197">
        <f t="shared" si="9"/>
        <v>0.48675115479115583</v>
      </c>
      <c r="G197">
        <f t="shared" si="11"/>
        <v>3.3466791919191916</v>
      </c>
      <c r="H197">
        <f t="shared" si="12"/>
        <v>-0.38236319191919144</v>
      </c>
      <c r="J197">
        <f t="shared" si="13"/>
        <v>0.40839536631112389</v>
      </c>
    </row>
    <row r="198" spans="1:10" x14ac:dyDescent="0.25">
      <c r="A198" s="11">
        <v>36</v>
      </c>
      <c r="B198" s="11">
        <v>3.0796570000000001</v>
      </c>
      <c r="E198">
        <f t="shared" ref="E198:E261" si="14">ABS(B198-$D$5)</f>
        <v>0.60209215479115574</v>
      </c>
      <c r="G198">
        <f t="shared" si="11"/>
        <v>3.350081080808081</v>
      </c>
      <c r="H198">
        <f t="shared" si="12"/>
        <v>-0.27042408080808089</v>
      </c>
      <c r="J198">
        <f t="shared" si="13"/>
        <v>0.29645625520001334</v>
      </c>
    </row>
    <row r="199" spans="1:10" x14ac:dyDescent="0.25">
      <c r="A199" s="11">
        <v>36.200001</v>
      </c>
      <c r="B199" s="11">
        <v>3.2148750000000001</v>
      </c>
      <c r="E199">
        <f t="shared" si="14"/>
        <v>0.7373101547911558</v>
      </c>
      <c r="G199">
        <f t="shared" si="11"/>
        <v>3.3489264300000001</v>
      </c>
      <c r="H199">
        <f t="shared" si="12"/>
        <v>-0.13405142999999997</v>
      </c>
      <c r="J199">
        <f t="shared" si="13"/>
        <v>0.16008360439193239</v>
      </c>
    </row>
    <row r="200" spans="1:10" x14ac:dyDescent="0.25">
      <c r="A200" s="11">
        <v>36.400002000000001</v>
      </c>
      <c r="B200" s="11">
        <v>3.310098</v>
      </c>
      <c r="E200">
        <f t="shared" si="14"/>
        <v>0.83253315479115564</v>
      </c>
      <c r="G200">
        <f t="shared" si="11"/>
        <v>3.3478501599999997</v>
      </c>
      <c r="H200">
        <f t="shared" si="12"/>
        <v>-3.7752159999999702E-2</v>
      </c>
      <c r="J200">
        <f t="shared" si="13"/>
        <v>6.3784334391932124E-2</v>
      </c>
    </row>
    <row r="201" spans="1:10" x14ac:dyDescent="0.25">
      <c r="A201" s="11">
        <v>36.599997999999999</v>
      </c>
      <c r="B201" s="11">
        <v>3.3766419999999999</v>
      </c>
      <c r="E201">
        <f t="shared" si="14"/>
        <v>0.89907715479115557</v>
      </c>
      <c r="G201">
        <f t="shared" si="11"/>
        <v>3.3442280600000003</v>
      </c>
      <c r="H201">
        <f t="shared" si="12"/>
        <v>3.2413939999999641E-2</v>
      </c>
      <c r="J201">
        <f t="shared" si="13"/>
        <v>6.3817656080672122E-3</v>
      </c>
    </row>
    <row r="202" spans="1:10" x14ac:dyDescent="0.25">
      <c r="A202" s="11">
        <v>36.799999</v>
      </c>
      <c r="B202" s="11">
        <v>3.404579</v>
      </c>
      <c r="E202">
        <f t="shared" si="14"/>
        <v>0.92701415479115568</v>
      </c>
      <c r="G202">
        <f t="shared" si="11"/>
        <v>3.3384036100000003</v>
      </c>
      <c r="H202">
        <f t="shared" si="12"/>
        <v>6.6175389999999723E-2</v>
      </c>
      <c r="J202">
        <f t="shared" si="13"/>
        <v>4.0143215608067294E-2</v>
      </c>
    </row>
    <row r="203" spans="1:10" x14ac:dyDescent="0.25">
      <c r="A203" s="11">
        <v>37</v>
      </c>
      <c r="B203" s="11">
        <v>3.3980489999999999</v>
      </c>
      <c r="E203">
        <f t="shared" si="14"/>
        <v>0.92048415479115553</v>
      </c>
      <c r="G203">
        <f t="shared" si="11"/>
        <v>3.3306784399999998</v>
      </c>
      <c r="H203">
        <f t="shared" si="12"/>
        <v>6.7370560000000079E-2</v>
      </c>
      <c r="J203">
        <f t="shared" si="13"/>
        <v>4.133838560806765E-2</v>
      </c>
    </row>
    <row r="204" spans="1:10" x14ac:dyDescent="0.25">
      <c r="A204" s="11">
        <v>37.200001</v>
      </c>
      <c r="B204" s="11">
        <v>3.383826</v>
      </c>
      <c r="E204">
        <f t="shared" si="14"/>
        <v>0.90626115479115565</v>
      </c>
      <c r="G204">
        <f t="shared" si="11"/>
        <v>3.3208994500000002</v>
      </c>
      <c r="H204">
        <f t="shared" si="12"/>
        <v>6.2926549999999803E-2</v>
      </c>
      <c r="J204">
        <f t="shared" si="13"/>
        <v>3.6894375608067374E-2</v>
      </c>
    </row>
    <row r="205" spans="1:10" x14ac:dyDescent="0.25">
      <c r="A205" s="11">
        <v>37.400002000000001</v>
      </c>
      <c r="B205" s="11">
        <v>3.3236509999999999</v>
      </c>
      <c r="E205">
        <f t="shared" si="14"/>
        <v>0.84608615479115556</v>
      </c>
      <c r="G205">
        <f t="shared" si="11"/>
        <v>3.30892556</v>
      </c>
      <c r="H205">
        <f t="shared" si="12"/>
        <v>1.4725439999999868E-2</v>
      </c>
      <c r="J205">
        <f t="shared" si="13"/>
        <v>1.1306734391932562E-2</v>
      </c>
    </row>
    <row r="206" spans="1:10" x14ac:dyDescent="0.25">
      <c r="A206" s="11">
        <v>37.599997999999999</v>
      </c>
      <c r="B206" s="11">
        <v>3.2218239999999998</v>
      </c>
      <c r="E206">
        <f t="shared" si="14"/>
        <v>0.74425915479115545</v>
      </c>
      <c r="G206">
        <f t="shared" si="11"/>
        <v>3.2947306800000007</v>
      </c>
      <c r="H206">
        <f t="shared" si="12"/>
        <v>-7.290668000000089E-2</v>
      </c>
      <c r="J206">
        <f t="shared" si="13"/>
        <v>9.8938854391933312E-2</v>
      </c>
    </row>
    <row r="207" spans="1:10" x14ac:dyDescent="0.25">
      <c r="A207" s="11">
        <v>37.799999</v>
      </c>
      <c r="B207" s="11">
        <v>3.081051</v>
      </c>
      <c r="E207">
        <f t="shared" si="14"/>
        <v>0.60348615479115564</v>
      </c>
      <c r="G207">
        <f t="shared" si="11"/>
        <v>3.2786161600000008</v>
      </c>
      <c r="H207">
        <f t="shared" si="12"/>
        <v>-0.19756516000000079</v>
      </c>
      <c r="J207">
        <f t="shared" si="13"/>
        <v>0.22359733439193322</v>
      </c>
    </row>
    <row r="208" spans="1:10" x14ac:dyDescent="0.25">
      <c r="A208" s="11">
        <v>38</v>
      </c>
      <c r="B208" s="11">
        <v>2.9338769999999998</v>
      </c>
      <c r="E208">
        <f t="shared" si="14"/>
        <v>0.4563121547911555</v>
      </c>
      <c r="G208">
        <f t="shared" si="11"/>
        <v>3.2611227300000007</v>
      </c>
      <c r="H208">
        <f t="shared" si="12"/>
        <v>-0.3272457300000009</v>
      </c>
      <c r="J208">
        <f t="shared" si="13"/>
        <v>0.35327790439193335</v>
      </c>
    </row>
    <row r="209" spans="1:10" x14ac:dyDescent="0.25">
      <c r="A209" s="11">
        <v>38.200001</v>
      </c>
      <c r="B209" s="11">
        <v>2.7957619999999999</v>
      </c>
      <c r="E209">
        <f t="shared" si="14"/>
        <v>0.31819715479115551</v>
      </c>
      <c r="G209">
        <f t="shared" si="11"/>
        <v>3.2429979600000007</v>
      </c>
      <c r="H209">
        <f t="shared" si="12"/>
        <v>-0.44723596000000088</v>
      </c>
      <c r="J209">
        <f t="shared" si="13"/>
        <v>0.47326813439193333</v>
      </c>
    </row>
    <row r="210" spans="1:10" x14ac:dyDescent="0.25">
      <c r="A210" s="11">
        <v>38.262363000000001</v>
      </c>
      <c r="B210" s="11">
        <v>2.7997390000000002</v>
      </c>
      <c r="E210">
        <f t="shared" si="14"/>
        <v>0.32217415479115585</v>
      </c>
      <c r="G210">
        <f t="shared" si="11"/>
        <v>3.2256255100000004</v>
      </c>
      <c r="H210">
        <f t="shared" si="12"/>
        <v>-0.42588651000000022</v>
      </c>
      <c r="J210">
        <f t="shared" si="13"/>
        <v>0.45191868439193267</v>
      </c>
    </row>
    <row r="211" spans="1:10" x14ac:dyDescent="0.25">
      <c r="A211" s="11">
        <v>38.400002000000001</v>
      </c>
      <c r="B211" s="11">
        <v>2.8085149999999999</v>
      </c>
      <c r="E211">
        <f t="shared" si="14"/>
        <v>0.33095015479115553</v>
      </c>
      <c r="G211">
        <f t="shared" si="11"/>
        <v>3.2100734300000004</v>
      </c>
      <c r="H211">
        <f t="shared" si="12"/>
        <v>-0.40155843000000058</v>
      </c>
      <c r="J211">
        <f t="shared" si="13"/>
        <v>0.42759060439193303</v>
      </c>
    </row>
    <row r="212" spans="1:10" x14ac:dyDescent="0.25">
      <c r="A212" s="11">
        <v>38.599997999999999</v>
      </c>
      <c r="B212" s="11">
        <v>3.0849169999999999</v>
      </c>
      <c r="E212">
        <f t="shared" si="14"/>
        <v>0.60735215479115556</v>
      </c>
      <c r="G212">
        <f t="shared" si="11"/>
        <v>3.1963612300000004</v>
      </c>
      <c r="H212">
        <f t="shared" si="12"/>
        <v>-0.11144423000000048</v>
      </c>
      <c r="J212">
        <f t="shared" si="13"/>
        <v>0.1374764043919329</v>
      </c>
    </row>
    <row r="213" spans="1:10" x14ac:dyDescent="0.25">
      <c r="A213" s="11">
        <v>38.799999</v>
      </c>
      <c r="B213" s="11">
        <v>3.3133339999999998</v>
      </c>
      <c r="E213">
        <f t="shared" si="14"/>
        <v>0.83576915479115543</v>
      </c>
      <c r="G213">
        <f t="shared" si="11"/>
        <v>3.1852193000000004</v>
      </c>
      <c r="H213">
        <f t="shared" si="12"/>
        <v>0.12811469999999936</v>
      </c>
      <c r="J213">
        <f t="shared" si="13"/>
        <v>0.10208252560806694</v>
      </c>
    </row>
    <row r="214" spans="1:10" x14ac:dyDescent="0.25">
      <c r="A214" s="11">
        <v>39</v>
      </c>
      <c r="B214" s="11">
        <v>3.4944120000000001</v>
      </c>
      <c r="E214">
        <f t="shared" si="14"/>
        <v>1.0168471547911557</v>
      </c>
      <c r="G214">
        <f t="shared" si="11"/>
        <v>3.1768210700000004</v>
      </c>
      <c r="H214">
        <f t="shared" ref="H214:H245" si="15">B214-G214</f>
        <v>0.31759092999999972</v>
      </c>
      <c r="J214">
        <f t="shared" si="13"/>
        <v>0.29155875560806727</v>
      </c>
    </row>
    <row r="215" spans="1:10" x14ac:dyDescent="0.25">
      <c r="A215" s="11">
        <v>39.200001</v>
      </c>
      <c r="B215" s="11">
        <v>3.633111</v>
      </c>
      <c r="E215">
        <f t="shared" si="14"/>
        <v>1.1555461547911556</v>
      </c>
      <c r="G215">
        <f t="shared" si="11"/>
        <v>3.1703952700000002</v>
      </c>
      <c r="H215">
        <f t="shared" si="15"/>
        <v>0.46271572999999977</v>
      </c>
      <c r="J215">
        <f t="shared" si="13"/>
        <v>0.43668355560806732</v>
      </c>
    </row>
    <row r="216" spans="1:10" x14ac:dyDescent="0.25">
      <c r="A216" s="11">
        <v>39.400002000000001</v>
      </c>
      <c r="B216" s="11">
        <v>3.722191</v>
      </c>
      <c r="E216">
        <f t="shared" si="14"/>
        <v>1.2446261547911557</v>
      </c>
      <c r="G216">
        <f t="shared" si="11"/>
        <v>3.1627892600000003</v>
      </c>
      <c r="H216">
        <f t="shared" si="15"/>
        <v>0.55940173999999976</v>
      </c>
      <c r="J216">
        <f t="shared" si="13"/>
        <v>0.53336956560806736</v>
      </c>
    </row>
    <row r="217" spans="1:10" x14ac:dyDescent="0.25">
      <c r="A217" s="11">
        <v>39.599997999999999</v>
      </c>
      <c r="B217" s="11">
        <v>3.7773620000000001</v>
      </c>
      <c r="E217">
        <f t="shared" si="14"/>
        <v>1.2997971547911558</v>
      </c>
      <c r="G217">
        <f t="shared" si="11"/>
        <v>3.1530584900000003</v>
      </c>
      <c r="H217">
        <f t="shared" si="15"/>
        <v>0.62430350999999984</v>
      </c>
      <c r="J217">
        <f t="shared" si="13"/>
        <v>0.59827133560806744</v>
      </c>
    </row>
    <row r="218" spans="1:10" x14ac:dyDescent="0.25">
      <c r="A218" s="11">
        <v>39.799999</v>
      </c>
      <c r="B218" s="11">
        <v>3.7942170000000002</v>
      </c>
      <c r="E218">
        <f t="shared" si="14"/>
        <v>1.3166521547911558</v>
      </c>
      <c r="G218">
        <f t="shared" si="11"/>
        <v>3.1408813800000002</v>
      </c>
      <c r="H218">
        <f t="shared" si="15"/>
        <v>0.65333562000000001</v>
      </c>
      <c r="J218">
        <f t="shared" si="13"/>
        <v>0.62730344560806761</v>
      </c>
    </row>
    <row r="219" spans="1:10" x14ac:dyDescent="0.25">
      <c r="A219" s="11">
        <v>40</v>
      </c>
      <c r="B219" s="11">
        <v>3.7863150000000001</v>
      </c>
      <c r="E219">
        <f t="shared" si="14"/>
        <v>1.3087501547911558</v>
      </c>
      <c r="G219">
        <f t="shared" si="11"/>
        <v>3.1262441600000002</v>
      </c>
      <c r="H219">
        <f t="shared" si="15"/>
        <v>0.66007083999999994</v>
      </c>
      <c r="J219">
        <f t="shared" si="13"/>
        <v>0.63403866560806754</v>
      </c>
    </row>
    <row r="220" spans="1:10" x14ac:dyDescent="0.25">
      <c r="A220" s="11">
        <v>40.200001</v>
      </c>
      <c r="B220" s="11">
        <v>3.7429489999999999</v>
      </c>
      <c r="E220">
        <f t="shared" si="14"/>
        <v>1.2653841547911555</v>
      </c>
      <c r="G220">
        <f t="shared" si="11"/>
        <v>3.1091712999999999</v>
      </c>
      <c r="H220">
        <f t="shared" si="15"/>
        <v>0.6337777</v>
      </c>
      <c r="J220">
        <f t="shared" si="13"/>
        <v>0.6077455256080676</v>
      </c>
    </row>
    <row r="221" spans="1:10" x14ac:dyDescent="0.25">
      <c r="A221" s="11">
        <v>40.400002000000001</v>
      </c>
      <c r="B221" s="11">
        <v>3.65489</v>
      </c>
      <c r="E221">
        <f t="shared" si="14"/>
        <v>1.1773251547911556</v>
      </c>
      <c r="G221">
        <f t="shared" si="11"/>
        <v>3.0899244699999997</v>
      </c>
      <c r="H221">
        <f t="shared" si="15"/>
        <v>0.56496553000000027</v>
      </c>
      <c r="J221">
        <f t="shared" si="13"/>
        <v>0.53893335560806788</v>
      </c>
    </row>
    <row r="222" spans="1:10" x14ac:dyDescent="0.25">
      <c r="A222" s="11">
        <v>40.599997999999999</v>
      </c>
      <c r="B222" s="11">
        <v>3.5273240000000001</v>
      </c>
      <c r="E222">
        <f t="shared" si="14"/>
        <v>1.0497591547911558</v>
      </c>
      <c r="G222">
        <f t="shared" si="11"/>
        <v>3.0684525499999999</v>
      </c>
      <c r="H222">
        <f t="shared" si="15"/>
        <v>0.45887145000000018</v>
      </c>
      <c r="J222">
        <f t="shared" si="13"/>
        <v>0.43283927560806773</v>
      </c>
    </row>
    <row r="223" spans="1:10" x14ac:dyDescent="0.25">
      <c r="A223" s="11">
        <v>40.653762999999998</v>
      </c>
      <c r="B223" s="11">
        <v>3.4871319999999999</v>
      </c>
      <c r="E223">
        <f t="shared" si="14"/>
        <v>1.0095671547911556</v>
      </c>
      <c r="G223">
        <f t="shared" si="11"/>
        <v>3.0463142999999993</v>
      </c>
      <c r="H223">
        <f t="shared" si="15"/>
        <v>0.44081770000000065</v>
      </c>
      <c r="J223">
        <f t="shared" si="13"/>
        <v>0.4147855256080682</v>
      </c>
    </row>
    <row r="224" spans="1:10" x14ac:dyDescent="0.25">
      <c r="A224" s="11">
        <v>40.799999</v>
      </c>
      <c r="B224" s="11">
        <v>3.3778069999999998</v>
      </c>
      <c r="E224">
        <f t="shared" si="14"/>
        <v>0.90024215479115544</v>
      </c>
      <c r="G224">
        <f t="shared" si="11"/>
        <v>3.0250962199999991</v>
      </c>
      <c r="H224">
        <f t="shared" si="15"/>
        <v>0.35271078000000067</v>
      </c>
      <c r="J224">
        <f t="shared" si="13"/>
        <v>0.32667860560806822</v>
      </c>
    </row>
    <row r="225" spans="1:10" x14ac:dyDescent="0.25">
      <c r="A225" s="11">
        <v>41</v>
      </c>
      <c r="B225" s="11">
        <v>3.2123159999999999</v>
      </c>
      <c r="E225">
        <f t="shared" si="14"/>
        <v>0.7347511547911556</v>
      </c>
      <c r="G225">
        <f t="shared" si="11"/>
        <v>3.0050364899999993</v>
      </c>
      <c r="H225">
        <f t="shared" si="15"/>
        <v>0.20727951000000067</v>
      </c>
      <c r="J225">
        <f t="shared" si="13"/>
        <v>0.18124733560806824</v>
      </c>
    </row>
    <row r="226" spans="1:10" x14ac:dyDescent="0.25">
      <c r="A226" s="11">
        <v>41.200001</v>
      </c>
      <c r="B226" s="11">
        <v>3.0799729999999998</v>
      </c>
      <c r="E226">
        <f t="shared" si="14"/>
        <v>0.6024081547911555</v>
      </c>
      <c r="G226">
        <f t="shared" si="11"/>
        <v>2.9875441399999989</v>
      </c>
      <c r="H226">
        <f t="shared" si="15"/>
        <v>9.2428860000000945E-2</v>
      </c>
      <c r="J226">
        <f t="shared" si="13"/>
        <v>6.6396685608068523E-2</v>
      </c>
    </row>
    <row r="227" spans="1:10" x14ac:dyDescent="0.25">
      <c r="A227" s="11">
        <v>41.400002000000001</v>
      </c>
      <c r="B227" s="11">
        <v>3.147367</v>
      </c>
      <c r="E227">
        <f t="shared" si="14"/>
        <v>0.66980215479115568</v>
      </c>
      <c r="G227">
        <f t="shared" si="11"/>
        <v>2.972853199999999</v>
      </c>
      <c r="H227">
        <f t="shared" si="15"/>
        <v>0.17451380000000105</v>
      </c>
      <c r="J227">
        <f t="shared" si="13"/>
        <v>0.14848162560806863</v>
      </c>
    </row>
    <row r="228" spans="1:10" x14ac:dyDescent="0.25">
      <c r="A228" s="11">
        <v>41.599997999999999</v>
      </c>
      <c r="B228" s="11">
        <v>3.3443130000000001</v>
      </c>
      <c r="E228">
        <f t="shared" si="14"/>
        <v>0.86674815479115574</v>
      </c>
      <c r="G228">
        <f t="shared" si="11"/>
        <v>2.9607605499999994</v>
      </c>
      <c r="H228">
        <f t="shared" si="15"/>
        <v>0.38355245000000071</v>
      </c>
      <c r="J228">
        <f t="shared" si="13"/>
        <v>0.35752027560806826</v>
      </c>
    </row>
    <row r="229" spans="1:10" x14ac:dyDescent="0.25">
      <c r="A229" s="11">
        <v>41.799999</v>
      </c>
      <c r="B229" s="11">
        <v>3.5016539999999998</v>
      </c>
      <c r="E229">
        <f t="shared" si="14"/>
        <v>1.0240891547911555</v>
      </c>
      <c r="G229">
        <f t="shared" si="11"/>
        <v>2.9509674299999991</v>
      </c>
      <c r="H229">
        <f t="shared" si="15"/>
        <v>0.55068657000000076</v>
      </c>
      <c r="J229">
        <f t="shared" si="13"/>
        <v>0.52465439560806837</v>
      </c>
    </row>
    <row r="230" spans="1:10" x14ac:dyDescent="0.25">
      <c r="A230" s="11">
        <v>42</v>
      </c>
      <c r="B230" s="11">
        <v>3.6197010000000001</v>
      </c>
      <c r="E230">
        <f t="shared" si="14"/>
        <v>1.1421361547911557</v>
      </c>
      <c r="G230">
        <f t="shared" si="11"/>
        <v>2.9406091399999985</v>
      </c>
      <c r="H230">
        <f t="shared" si="15"/>
        <v>0.67909186000000155</v>
      </c>
      <c r="J230">
        <f t="shared" si="13"/>
        <v>0.65305968560806915</v>
      </c>
    </row>
    <row r="231" spans="1:10" x14ac:dyDescent="0.25">
      <c r="A231" s="11">
        <v>42.200001</v>
      </c>
      <c r="B231" s="11">
        <v>3.7076880000000001</v>
      </c>
      <c r="E231">
        <f t="shared" si="14"/>
        <v>1.2301231547911557</v>
      </c>
      <c r="G231">
        <f t="shared" si="11"/>
        <v>2.9281250099999987</v>
      </c>
      <c r="H231">
        <f t="shared" si="15"/>
        <v>0.7795629900000014</v>
      </c>
      <c r="J231">
        <f t="shared" si="13"/>
        <v>0.753530815608069</v>
      </c>
    </row>
    <row r="232" spans="1:10" x14ac:dyDescent="0.25">
      <c r="A232" s="11">
        <v>42.400002000000001</v>
      </c>
      <c r="B232" s="11">
        <v>3.7634379999999998</v>
      </c>
      <c r="E232">
        <f t="shared" si="14"/>
        <v>1.2858731547911555</v>
      </c>
      <c r="G232">
        <f t="shared" si="11"/>
        <v>2.913659679999999</v>
      </c>
      <c r="H232">
        <f t="shared" si="15"/>
        <v>0.84977832000000086</v>
      </c>
      <c r="J232">
        <f t="shared" si="13"/>
        <v>0.82374614560806847</v>
      </c>
    </row>
    <row r="233" spans="1:10" x14ac:dyDescent="0.25">
      <c r="A233" s="11">
        <v>42.599997999999999</v>
      </c>
      <c r="B233" s="11">
        <v>3.783757</v>
      </c>
      <c r="E233">
        <f t="shared" si="14"/>
        <v>1.3061921547911557</v>
      </c>
      <c r="G233">
        <f t="shared" si="11"/>
        <v>2.8974548099999993</v>
      </c>
      <c r="H233">
        <f t="shared" si="15"/>
        <v>0.88630219000000077</v>
      </c>
      <c r="J233">
        <f t="shared" si="13"/>
        <v>0.86027001560806837</v>
      </c>
    </row>
    <row r="234" spans="1:10" x14ac:dyDescent="0.25">
      <c r="A234" s="11">
        <v>42.799999</v>
      </c>
      <c r="B234" s="11">
        <v>3.79237</v>
      </c>
      <c r="E234">
        <f t="shared" si="14"/>
        <v>1.3148051547911557</v>
      </c>
      <c r="G234">
        <f t="shared" si="11"/>
        <v>2.879904709999999</v>
      </c>
      <c r="H234">
        <f t="shared" si="15"/>
        <v>0.91246529000000098</v>
      </c>
      <c r="J234">
        <f t="shared" si="13"/>
        <v>0.88643311560806859</v>
      </c>
    </row>
    <row r="235" spans="1:10" x14ac:dyDescent="0.25">
      <c r="A235" s="11">
        <v>43</v>
      </c>
      <c r="B235" s="11">
        <v>3.7669540000000001</v>
      </c>
      <c r="E235">
        <f t="shared" si="14"/>
        <v>1.2893891547911558</v>
      </c>
      <c r="G235">
        <f t="shared" si="11"/>
        <v>2.8613408499999995</v>
      </c>
      <c r="H235">
        <f t="shared" si="15"/>
        <v>0.90561315000000064</v>
      </c>
      <c r="J235">
        <f t="shared" si="13"/>
        <v>0.87958097560806825</v>
      </c>
    </row>
    <row r="236" spans="1:10" x14ac:dyDescent="0.25">
      <c r="A236" s="11">
        <v>43.045161999999998</v>
      </c>
      <c r="B236" s="11">
        <v>3.7566480000000002</v>
      </c>
      <c r="E236">
        <f t="shared" si="14"/>
        <v>1.2790831547911559</v>
      </c>
      <c r="G236">
        <f t="shared" si="11"/>
        <v>2.8575796161616158</v>
      </c>
      <c r="H236">
        <f t="shared" si="15"/>
        <v>0.89906838383838439</v>
      </c>
      <c r="J236">
        <f t="shared" si="13"/>
        <v>0.87303620944645199</v>
      </c>
    </row>
    <row r="237" spans="1:10" x14ac:dyDescent="0.25">
      <c r="A237" s="11">
        <v>43.200001</v>
      </c>
      <c r="B237" s="11">
        <v>3.7213150000000002</v>
      </c>
      <c r="E237">
        <f t="shared" si="14"/>
        <v>1.2437501547911558</v>
      </c>
      <c r="G237">
        <f t="shared" si="11"/>
        <v>2.8452177878787879</v>
      </c>
      <c r="H237">
        <f t="shared" si="15"/>
        <v>0.87609721212121228</v>
      </c>
      <c r="J237">
        <f t="shared" si="13"/>
        <v>0.85006503772927988</v>
      </c>
    </row>
    <row r="238" spans="1:10" x14ac:dyDescent="0.25">
      <c r="A238" s="11">
        <v>43.400002000000001</v>
      </c>
      <c r="B238" s="11">
        <v>3.6325569999999998</v>
      </c>
      <c r="E238">
        <f t="shared" si="14"/>
        <v>1.1549921547911555</v>
      </c>
      <c r="G238">
        <f t="shared" si="11"/>
        <v>2.8331770606060602</v>
      </c>
      <c r="H238">
        <f t="shared" si="15"/>
        <v>0.79937993939393959</v>
      </c>
      <c r="J238">
        <f t="shared" si="13"/>
        <v>0.77334776500200719</v>
      </c>
    </row>
    <row r="239" spans="1:10" x14ac:dyDescent="0.25">
      <c r="A239" s="11">
        <v>43.599997999999999</v>
      </c>
      <c r="B239" s="11">
        <v>3.514046</v>
      </c>
      <c r="E239">
        <f t="shared" si="14"/>
        <v>1.0364811547911557</v>
      </c>
      <c r="G239">
        <f t="shared" si="11"/>
        <v>2.8243832727272729</v>
      </c>
      <c r="H239">
        <f t="shared" si="15"/>
        <v>0.68966272727272715</v>
      </c>
      <c r="J239">
        <f t="shared" si="13"/>
        <v>0.66363055288079476</v>
      </c>
    </row>
    <row r="240" spans="1:10" x14ac:dyDescent="0.25">
      <c r="A240" s="11">
        <v>43.799999</v>
      </c>
      <c r="B240" s="11">
        <v>3.3675139999999999</v>
      </c>
      <c r="E240">
        <f t="shared" si="14"/>
        <v>0.88994915479115555</v>
      </c>
      <c r="G240">
        <f t="shared" si="11"/>
        <v>2.8188825858585851</v>
      </c>
      <c r="H240">
        <f t="shared" si="15"/>
        <v>0.54863141414141481</v>
      </c>
      <c r="J240">
        <f t="shared" si="13"/>
        <v>0.52259923974948241</v>
      </c>
    </row>
    <row r="241" spans="1:10" x14ac:dyDescent="0.25">
      <c r="A241" s="11">
        <v>44</v>
      </c>
      <c r="B241" s="11">
        <v>3.2062149999999998</v>
      </c>
      <c r="E241">
        <f t="shared" si="14"/>
        <v>0.72865015479115547</v>
      </c>
      <c r="G241">
        <f t="shared" si="11"/>
        <v>2.8165808080808077</v>
      </c>
      <c r="H241">
        <f t="shared" si="15"/>
        <v>0.38963419191919213</v>
      </c>
      <c r="J241">
        <f t="shared" si="13"/>
        <v>0.36360201752725968</v>
      </c>
    </row>
    <row r="242" spans="1:10" x14ac:dyDescent="0.25">
      <c r="A242" s="11">
        <v>44.200001</v>
      </c>
      <c r="B242" s="11">
        <v>3.0708989999999998</v>
      </c>
      <c r="E242">
        <f t="shared" si="14"/>
        <v>0.59333415479115548</v>
      </c>
      <c r="G242">
        <f t="shared" si="11"/>
        <v>2.8172453232323234</v>
      </c>
      <c r="H242">
        <f t="shared" si="15"/>
        <v>0.25365367676767647</v>
      </c>
      <c r="J242">
        <f t="shared" si="13"/>
        <v>0.22762150237574405</v>
      </c>
    </row>
    <row r="243" spans="1:10" x14ac:dyDescent="0.25">
      <c r="A243" s="11">
        <v>44.400002000000001</v>
      </c>
      <c r="B243" s="11">
        <v>2.9479950000000001</v>
      </c>
      <c r="E243">
        <f t="shared" si="14"/>
        <v>0.4704301547911558</v>
      </c>
      <c r="G243">
        <f t="shared" si="11"/>
        <v>2.8202212828282831</v>
      </c>
      <c r="H243">
        <f t="shared" si="15"/>
        <v>0.12777371717171704</v>
      </c>
      <c r="J243">
        <f t="shared" si="13"/>
        <v>0.10174154277978462</v>
      </c>
    </row>
    <row r="244" spans="1:10" x14ac:dyDescent="0.25">
      <c r="A244" s="11">
        <v>44.599997999999999</v>
      </c>
      <c r="B244" s="11">
        <v>2.8731939999999998</v>
      </c>
      <c r="E244">
        <f t="shared" si="14"/>
        <v>0.39562915479115546</v>
      </c>
      <c r="G244">
        <f t="shared" si="11"/>
        <v>2.8244024646464649</v>
      </c>
      <c r="H244">
        <f t="shared" si="15"/>
        <v>4.8791535353534865E-2</v>
      </c>
      <c r="J244">
        <f t="shared" si="13"/>
        <v>2.2759360961602436E-2</v>
      </c>
    </row>
    <row r="245" spans="1:10" x14ac:dyDescent="0.25">
      <c r="A245" s="11">
        <v>44.799999</v>
      </c>
      <c r="B245" s="11">
        <v>2.9722729999999999</v>
      </c>
      <c r="E245">
        <f t="shared" si="14"/>
        <v>0.4947081547911556</v>
      </c>
      <c r="G245">
        <f t="shared" ref="G245:G308" si="16">AVERAGE(B196:B295)</f>
        <v>2.8266230808080808</v>
      </c>
      <c r="H245">
        <f t="shared" si="15"/>
        <v>0.14564991919191916</v>
      </c>
      <c r="J245">
        <f t="shared" si="13"/>
        <v>0.11961774479998674</v>
      </c>
    </row>
    <row r="246" spans="1:10" x14ac:dyDescent="0.25">
      <c r="A246" s="11">
        <v>45</v>
      </c>
      <c r="B246" s="11">
        <v>3.0859770000000002</v>
      </c>
      <c r="E246">
        <f t="shared" si="14"/>
        <v>0.60841215479115585</v>
      </c>
      <c r="G246">
        <f t="shared" si="16"/>
        <v>2.8258427575757574</v>
      </c>
      <c r="H246">
        <f t="shared" ref="H246:H277" si="17">B246-G246</f>
        <v>0.26013424242424277</v>
      </c>
      <c r="J246">
        <f t="shared" ref="J246:J309" si="18">ABS(H246-$I$53)</f>
        <v>0.23410206803231035</v>
      </c>
    </row>
    <row r="247" spans="1:10" x14ac:dyDescent="0.25">
      <c r="A247" s="11">
        <v>45.200001</v>
      </c>
      <c r="B247" s="11">
        <v>3.1733790000000002</v>
      </c>
      <c r="E247">
        <f t="shared" si="14"/>
        <v>0.69581415479115583</v>
      </c>
      <c r="G247">
        <f t="shared" si="16"/>
        <v>2.8234194646464643</v>
      </c>
      <c r="H247">
        <f t="shared" si="17"/>
        <v>0.34995953535353586</v>
      </c>
      <c r="J247">
        <f t="shared" si="18"/>
        <v>0.32392736096160341</v>
      </c>
    </row>
    <row r="248" spans="1:10" x14ac:dyDescent="0.25">
      <c r="A248" s="11">
        <v>45.400002000000001</v>
      </c>
      <c r="B248" s="11">
        <v>3.2309670000000001</v>
      </c>
      <c r="E248">
        <f t="shared" si="14"/>
        <v>0.7534021547911558</v>
      </c>
      <c r="G248">
        <f t="shared" si="16"/>
        <v>2.8184195050505045</v>
      </c>
      <c r="H248">
        <f t="shared" si="17"/>
        <v>0.41254749494949561</v>
      </c>
      <c r="J248">
        <f t="shared" si="18"/>
        <v>0.38651532055756316</v>
      </c>
    </row>
    <row r="249" spans="1:10" x14ac:dyDescent="0.25">
      <c r="A249" s="11">
        <v>45.436557999999998</v>
      </c>
      <c r="B249" s="11">
        <v>3.2346159999999999</v>
      </c>
      <c r="E249">
        <f t="shared" si="14"/>
        <v>0.75705115479115559</v>
      </c>
      <c r="G249">
        <f t="shared" si="16"/>
        <v>2.8104113131313122</v>
      </c>
      <c r="H249">
        <f t="shared" si="17"/>
        <v>0.42420468686868773</v>
      </c>
      <c r="J249">
        <f t="shared" si="18"/>
        <v>0.39817251247675528</v>
      </c>
    </row>
    <row r="250" spans="1:10" x14ac:dyDescent="0.25">
      <c r="A250" s="11">
        <v>45.599997999999999</v>
      </c>
      <c r="B250" s="11">
        <v>3.2509329999999999</v>
      </c>
      <c r="E250">
        <f t="shared" si="14"/>
        <v>0.7733681547911555</v>
      </c>
      <c r="G250">
        <f t="shared" si="16"/>
        <v>2.7996018585858571</v>
      </c>
      <c r="H250">
        <f t="shared" si="17"/>
        <v>0.45133114141414277</v>
      </c>
      <c r="J250">
        <f t="shared" si="18"/>
        <v>0.42529896702221032</v>
      </c>
    </row>
    <row r="251" spans="1:10" x14ac:dyDescent="0.25">
      <c r="A251" s="11">
        <v>45.799999</v>
      </c>
      <c r="B251" s="11">
        <v>3.2503860000000002</v>
      </c>
      <c r="E251">
        <f t="shared" si="14"/>
        <v>0.77282115479115587</v>
      </c>
      <c r="G251">
        <f t="shared" si="16"/>
        <v>2.7880995252525245</v>
      </c>
      <c r="H251">
        <f t="shared" si="17"/>
        <v>0.46228647474747575</v>
      </c>
      <c r="J251">
        <f t="shared" si="18"/>
        <v>0.4362543003555433</v>
      </c>
    </row>
    <row r="252" spans="1:10" x14ac:dyDescent="0.25">
      <c r="A252" s="11">
        <v>46</v>
      </c>
      <c r="B252" s="11">
        <v>3.2238310000000001</v>
      </c>
      <c r="E252">
        <f t="shared" si="14"/>
        <v>0.74626615479115577</v>
      </c>
      <c r="G252">
        <f t="shared" si="16"/>
        <v>2.7744078282828273</v>
      </c>
      <c r="H252">
        <f t="shared" si="17"/>
        <v>0.44942317171717283</v>
      </c>
      <c r="J252">
        <f t="shared" si="18"/>
        <v>0.42339099732524038</v>
      </c>
    </row>
    <row r="253" spans="1:10" x14ac:dyDescent="0.25">
      <c r="A253" s="11">
        <v>46.200001</v>
      </c>
      <c r="B253" s="11">
        <v>3.1663670000000002</v>
      </c>
      <c r="E253">
        <f t="shared" si="14"/>
        <v>0.68880215479115581</v>
      </c>
      <c r="G253">
        <f t="shared" si="16"/>
        <v>2.7585854949494943</v>
      </c>
      <c r="H253">
        <f t="shared" si="17"/>
        <v>0.40778150505050581</v>
      </c>
      <c r="J253">
        <f t="shared" si="18"/>
        <v>0.38174933065857336</v>
      </c>
    </row>
    <row r="254" spans="1:10" x14ac:dyDescent="0.25">
      <c r="A254" s="11">
        <v>46.400002000000001</v>
      </c>
      <c r="B254" s="11">
        <v>3.047237</v>
      </c>
      <c r="E254">
        <f t="shared" si="14"/>
        <v>0.56967215479115563</v>
      </c>
      <c r="G254">
        <f t="shared" si="16"/>
        <v>2.7412828989898981</v>
      </c>
      <c r="H254">
        <f t="shared" si="17"/>
        <v>0.3059541010101019</v>
      </c>
      <c r="J254">
        <f t="shared" si="18"/>
        <v>0.27992192661816945</v>
      </c>
    </row>
    <row r="255" spans="1:10" x14ac:dyDescent="0.25">
      <c r="A255" s="11">
        <v>46.599997999999999</v>
      </c>
      <c r="B255" s="11">
        <v>2.8824879999999999</v>
      </c>
      <c r="E255">
        <f t="shared" si="14"/>
        <v>0.40492315479115559</v>
      </c>
      <c r="G255">
        <f t="shared" si="16"/>
        <v>2.7251798181818181</v>
      </c>
      <c r="H255">
        <f t="shared" si="17"/>
        <v>0.15730818181818185</v>
      </c>
      <c r="J255">
        <f t="shared" si="18"/>
        <v>0.13127600742624942</v>
      </c>
    </row>
    <row r="256" spans="1:10" x14ac:dyDescent="0.25">
      <c r="A256" s="11">
        <v>46.799999</v>
      </c>
      <c r="B256" s="11">
        <v>2.7005349999999999</v>
      </c>
      <c r="E256">
        <f t="shared" si="14"/>
        <v>0.22297015479115556</v>
      </c>
      <c r="G256">
        <f t="shared" si="16"/>
        <v>2.7108174040404043</v>
      </c>
      <c r="H256">
        <f t="shared" si="17"/>
        <v>-1.0282404040404369E-2</v>
      </c>
      <c r="J256">
        <f t="shared" si="18"/>
        <v>3.6314578432336798E-2</v>
      </c>
    </row>
    <row r="257" spans="1:10" x14ac:dyDescent="0.25">
      <c r="A257" s="11">
        <v>47</v>
      </c>
      <c r="B257" s="11">
        <v>2.5135450000000001</v>
      </c>
      <c r="E257">
        <f t="shared" si="14"/>
        <v>3.5980154791155794E-2</v>
      </c>
      <c r="G257">
        <f t="shared" si="16"/>
        <v>2.6984161818181818</v>
      </c>
      <c r="H257">
        <f t="shared" si="17"/>
        <v>-0.18487118181818163</v>
      </c>
      <c r="J257">
        <f t="shared" si="18"/>
        <v>0.21090335621011405</v>
      </c>
    </row>
    <row r="258" spans="1:10" x14ac:dyDescent="0.25">
      <c r="A258" s="11">
        <v>47.200001</v>
      </c>
      <c r="B258" s="11">
        <v>2.3586809999999998</v>
      </c>
      <c r="E258">
        <f t="shared" si="14"/>
        <v>0.11888384520884454</v>
      </c>
      <c r="G258">
        <f t="shared" si="16"/>
        <v>2.6878945959595959</v>
      </c>
      <c r="H258">
        <f t="shared" si="17"/>
        <v>-0.32921359595959609</v>
      </c>
      <c r="J258">
        <f t="shared" si="18"/>
        <v>0.35524577035152854</v>
      </c>
    </row>
    <row r="259" spans="1:10" x14ac:dyDescent="0.25">
      <c r="A259" s="11">
        <v>47.400002000000001</v>
      </c>
      <c r="B259" s="11">
        <v>2.2774420000000002</v>
      </c>
      <c r="E259">
        <f t="shared" si="14"/>
        <v>0.20012284520884416</v>
      </c>
      <c r="G259">
        <f t="shared" si="16"/>
        <v>2.6789410000000005</v>
      </c>
      <c r="H259">
        <f t="shared" si="17"/>
        <v>-0.40149900000000027</v>
      </c>
      <c r="J259">
        <f t="shared" si="18"/>
        <v>0.42753117439193272</v>
      </c>
    </row>
    <row r="260" spans="1:10" x14ac:dyDescent="0.25">
      <c r="A260" s="11">
        <v>47.599997999999999</v>
      </c>
      <c r="B260" s="11">
        <v>2.2846359999999999</v>
      </c>
      <c r="E260">
        <f t="shared" si="14"/>
        <v>0.19292884520884446</v>
      </c>
      <c r="G260">
        <f t="shared" si="16"/>
        <v>2.6697614141414148</v>
      </c>
      <c r="H260">
        <f t="shared" si="17"/>
        <v>-0.38512541414141488</v>
      </c>
      <c r="J260">
        <f t="shared" si="18"/>
        <v>0.41115758853334733</v>
      </c>
    </row>
    <row r="261" spans="1:10" x14ac:dyDescent="0.25">
      <c r="A261" s="11">
        <v>47.799999</v>
      </c>
      <c r="B261" s="11">
        <v>2.3331219999999999</v>
      </c>
      <c r="E261">
        <f t="shared" si="14"/>
        <v>0.14444284520884443</v>
      </c>
      <c r="G261">
        <f t="shared" si="16"/>
        <v>2.6595374242424246</v>
      </c>
      <c r="H261">
        <f t="shared" si="17"/>
        <v>-0.32641542424242465</v>
      </c>
      <c r="J261">
        <f t="shared" si="18"/>
        <v>0.3524475986343571</v>
      </c>
    </row>
    <row r="262" spans="1:10" x14ac:dyDescent="0.25">
      <c r="A262" s="11">
        <v>47.827956999999998</v>
      </c>
      <c r="B262" s="11">
        <v>2.339493</v>
      </c>
      <c r="E262">
        <f t="shared" ref="E262:E325" si="19">ABS(B262-$D$5)</f>
        <v>0.1380718452088443</v>
      </c>
      <c r="G262">
        <f t="shared" si="16"/>
        <v>2.6453533434343433</v>
      </c>
      <c r="H262">
        <f t="shared" si="17"/>
        <v>-0.30586034343434321</v>
      </c>
      <c r="J262">
        <f t="shared" si="18"/>
        <v>0.33189251782627566</v>
      </c>
    </row>
    <row r="263" spans="1:10" x14ac:dyDescent="0.25">
      <c r="A263" s="11">
        <v>48</v>
      </c>
      <c r="B263" s="11">
        <v>2.3786999999999998</v>
      </c>
      <c r="E263">
        <f t="shared" si="19"/>
        <v>9.8864845208844532E-2</v>
      </c>
      <c r="G263">
        <f t="shared" si="16"/>
        <v>2.6276027878787884</v>
      </c>
      <c r="H263">
        <f t="shared" si="17"/>
        <v>-0.24890278787878861</v>
      </c>
      <c r="J263">
        <f t="shared" si="18"/>
        <v>0.27493496227072106</v>
      </c>
    </row>
    <row r="264" spans="1:10" x14ac:dyDescent="0.25">
      <c r="A264" s="11">
        <v>48.200001</v>
      </c>
      <c r="B264" s="11">
        <v>2.4026800000000001</v>
      </c>
      <c r="E264">
        <f t="shared" si="19"/>
        <v>7.4884845208844197E-2</v>
      </c>
      <c r="G264">
        <f t="shared" si="16"/>
        <v>2.6079811818181819</v>
      </c>
      <c r="H264">
        <f t="shared" si="17"/>
        <v>-0.2053011818181818</v>
      </c>
      <c r="J264">
        <f t="shared" si="18"/>
        <v>0.23133335621011422</v>
      </c>
    </row>
    <row r="265" spans="1:10" x14ac:dyDescent="0.25">
      <c r="A265" s="11">
        <v>48.400002000000001</v>
      </c>
      <c r="B265" s="11">
        <v>2.407727</v>
      </c>
      <c r="E265">
        <f t="shared" si="19"/>
        <v>6.9837845208844396E-2</v>
      </c>
      <c r="G265">
        <f t="shared" si="16"/>
        <v>2.5855654141414144</v>
      </c>
      <c r="H265">
        <f t="shared" si="17"/>
        <v>-0.17783841414141444</v>
      </c>
      <c r="J265">
        <f t="shared" si="18"/>
        <v>0.20387058853334686</v>
      </c>
    </row>
    <row r="266" spans="1:10" x14ac:dyDescent="0.25">
      <c r="A266" s="11">
        <v>48.599997999999999</v>
      </c>
      <c r="B266" s="11">
        <v>2.3894350000000002</v>
      </c>
      <c r="E266">
        <f t="shared" si="19"/>
        <v>8.8129845208844149E-2</v>
      </c>
      <c r="G266">
        <f t="shared" si="16"/>
        <v>2.560877898989899</v>
      </c>
      <c r="H266">
        <f t="shared" si="17"/>
        <v>-0.17144289898989884</v>
      </c>
      <c r="J266">
        <f t="shared" si="18"/>
        <v>0.19747507338183126</v>
      </c>
    </row>
    <row r="267" spans="1:10" x14ac:dyDescent="0.25">
      <c r="A267" s="11">
        <v>48.799999</v>
      </c>
      <c r="B267" s="11">
        <v>2.3169219999999999</v>
      </c>
      <c r="E267">
        <f t="shared" si="19"/>
        <v>0.16064284520884442</v>
      </c>
      <c r="G267">
        <f t="shared" si="16"/>
        <v>2.5351968787878789</v>
      </c>
      <c r="H267">
        <f t="shared" si="17"/>
        <v>-0.21827487878787899</v>
      </c>
      <c r="J267">
        <f t="shared" si="18"/>
        <v>0.24430705317981141</v>
      </c>
    </row>
    <row r="268" spans="1:10" x14ac:dyDescent="0.25">
      <c r="A268" s="11">
        <v>49</v>
      </c>
      <c r="B268" s="11">
        <v>2.1801400000000002</v>
      </c>
      <c r="E268">
        <f t="shared" si="19"/>
        <v>0.29742484520884416</v>
      </c>
      <c r="G268">
        <f t="shared" si="16"/>
        <v>2.5109636565656563</v>
      </c>
      <c r="H268">
        <f t="shared" si="17"/>
        <v>-0.33082365656565615</v>
      </c>
      <c r="J268">
        <f t="shared" si="18"/>
        <v>0.3568558309575886</v>
      </c>
    </row>
    <row r="269" spans="1:10" x14ac:dyDescent="0.25">
      <c r="A269" s="11">
        <v>49.200001</v>
      </c>
      <c r="B269" s="11">
        <v>2.0129079999999999</v>
      </c>
      <c r="E269">
        <f t="shared" si="19"/>
        <v>0.46465684520884443</v>
      </c>
      <c r="G269">
        <f t="shared" si="16"/>
        <v>2.4886619494949493</v>
      </c>
      <c r="H269">
        <f t="shared" si="17"/>
        <v>-0.47575394949494942</v>
      </c>
      <c r="J269">
        <f t="shared" si="18"/>
        <v>0.50178612388688182</v>
      </c>
    </row>
    <row r="270" spans="1:10" x14ac:dyDescent="0.25">
      <c r="A270" s="11">
        <v>49.400002000000001</v>
      </c>
      <c r="B270" s="11">
        <v>1.8210900000000001</v>
      </c>
      <c r="E270">
        <f t="shared" si="19"/>
        <v>0.65647484520884425</v>
      </c>
      <c r="G270">
        <f t="shared" si="16"/>
        <v>2.4681663030303027</v>
      </c>
      <c r="H270">
        <f t="shared" si="17"/>
        <v>-0.64707630303030261</v>
      </c>
      <c r="J270">
        <f t="shared" si="18"/>
        <v>0.67310847742223501</v>
      </c>
    </row>
    <row r="271" spans="1:10" x14ac:dyDescent="0.25">
      <c r="A271" s="11">
        <v>49.599997999999999</v>
      </c>
      <c r="B271" s="11">
        <v>1.6134770000000001</v>
      </c>
      <c r="E271">
        <f t="shared" si="19"/>
        <v>0.8640878452088443</v>
      </c>
      <c r="G271">
        <f t="shared" si="16"/>
        <v>2.4496416565656567</v>
      </c>
      <c r="H271">
        <f t="shared" si="17"/>
        <v>-0.83616465656565664</v>
      </c>
      <c r="J271">
        <f t="shared" si="18"/>
        <v>0.86219683095758903</v>
      </c>
    </row>
    <row r="272" spans="1:10" x14ac:dyDescent="0.25">
      <c r="A272" s="11">
        <v>49.799999</v>
      </c>
      <c r="B272" s="11">
        <v>1.4033770000000001</v>
      </c>
      <c r="E272">
        <f t="shared" si="19"/>
        <v>1.0741878452088442</v>
      </c>
      <c r="G272">
        <f t="shared" si="16"/>
        <v>2.4330107979797977</v>
      </c>
      <c r="H272">
        <f t="shared" si="17"/>
        <v>-1.0296337979797976</v>
      </c>
      <c r="J272">
        <f t="shared" si="18"/>
        <v>1.0556659723717301</v>
      </c>
    </row>
    <row r="273" spans="1:10" x14ac:dyDescent="0.25">
      <c r="A273" s="11">
        <v>50</v>
      </c>
      <c r="B273" s="11">
        <v>1.3310550000000001</v>
      </c>
      <c r="E273">
        <f t="shared" si="19"/>
        <v>1.1465098452088442</v>
      </c>
      <c r="G273">
        <f t="shared" si="16"/>
        <v>2.417075838383838</v>
      </c>
      <c r="H273">
        <f t="shared" si="17"/>
        <v>-1.0860208383838379</v>
      </c>
      <c r="J273">
        <f t="shared" si="18"/>
        <v>1.1120530127757704</v>
      </c>
    </row>
    <row r="274" spans="1:10" x14ac:dyDescent="0.25">
      <c r="A274" s="11">
        <v>50.200001</v>
      </c>
      <c r="B274" s="11">
        <v>1.379988</v>
      </c>
      <c r="E274">
        <f t="shared" si="19"/>
        <v>1.0975768452088444</v>
      </c>
      <c r="G274">
        <f t="shared" si="16"/>
        <v>2.4022771111111108</v>
      </c>
      <c r="H274">
        <f t="shared" si="17"/>
        <v>-1.0222891111111108</v>
      </c>
      <c r="J274">
        <f t="shared" si="18"/>
        <v>1.0483212855030433</v>
      </c>
    </row>
    <row r="275" spans="1:10" x14ac:dyDescent="0.25">
      <c r="A275" s="11">
        <v>50.219352999999998</v>
      </c>
      <c r="B275" s="11">
        <v>1.390326</v>
      </c>
      <c r="E275">
        <f t="shared" si="19"/>
        <v>1.0872388452088444</v>
      </c>
      <c r="G275">
        <f t="shared" si="16"/>
        <v>2.3887837373737373</v>
      </c>
      <c r="H275">
        <f t="shared" si="17"/>
        <v>-0.99845773737373733</v>
      </c>
      <c r="J275">
        <f t="shared" si="18"/>
        <v>1.0244899117656698</v>
      </c>
    </row>
    <row r="276" spans="1:10" x14ac:dyDescent="0.25">
      <c r="A276" s="11">
        <v>50.400002000000001</v>
      </c>
      <c r="B276" s="11">
        <v>1.4868239999999999</v>
      </c>
      <c r="E276">
        <f t="shared" si="19"/>
        <v>0.99074084520884442</v>
      </c>
      <c r="G276">
        <f t="shared" si="16"/>
        <v>2.375685323232323</v>
      </c>
      <c r="H276">
        <f t="shared" si="17"/>
        <v>-0.88886132323232303</v>
      </c>
      <c r="J276">
        <f t="shared" si="18"/>
        <v>0.91489349762425543</v>
      </c>
    </row>
    <row r="277" spans="1:10" x14ac:dyDescent="0.25">
      <c r="A277" s="11">
        <v>50.599997999999999</v>
      </c>
      <c r="B277" s="11">
        <v>1.563123</v>
      </c>
      <c r="E277">
        <f t="shared" si="19"/>
        <v>0.91444184520884431</v>
      </c>
      <c r="G277">
        <f t="shared" si="16"/>
        <v>2.3618294949494949</v>
      </c>
      <c r="H277">
        <f t="shared" si="17"/>
        <v>-0.79870649494949486</v>
      </c>
      <c r="J277">
        <f t="shared" si="18"/>
        <v>0.82473866934142726</v>
      </c>
    </row>
    <row r="278" spans="1:10" x14ac:dyDescent="0.25">
      <c r="A278" s="11">
        <v>50.799999</v>
      </c>
      <c r="B278" s="11">
        <v>1.611291</v>
      </c>
      <c r="E278">
        <f t="shared" si="19"/>
        <v>0.86627384520884432</v>
      </c>
      <c r="G278">
        <f t="shared" si="16"/>
        <v>2.344689777777778</v>
      </c>
      <c r="H278">
        <f t="shared" ref="H278:H285" si="20">B278-G278</f>
        <v>-0.73339877777777795</v>
      </c>
      <c r="J278">
        <f t="shared" si="18"/>
        <v>0.75943095216971035</v>
      </c>
    </row>
    <row r="279" spans="1:10" x14ac:dyDescent="0.25">
      <c r="A279" s="11">
        <v>51</v>
      </c>
      <c r="B279" s="11">
        <v>1.630139</v>
      </c>
      <c r="E279">
        <f t="shared" si="19"/>
        <v>0.84742584520884434</v>
      </c>
      <c r="G279">
        <f t="shared" si="16"/>
        <v>2.3245252525252531</v>
      </c>
      <c r="H279">
        <f t="shared" si="20"/>
        <v>-0.6943862525252531</v>
      </c>
      <c r="J279">
        <f t="shared" si="18"/>
        <v>0.72041842691718549</v>
      </c>
    </row>
    <row r="280" spans="1:10" x14ac:dyDescent="0.25">
      <c r="A280" s="11">
        <v>51.200001</v>
      </c>
      <c r="B280" s="11">
        <v>1.6388119999999999</v>
      </c>
      <c r="E280">
        <f t="shared" si="19"/>
        <v>0.83875284520884441</v>
      </c>
      <c r="G280">
        <f t="shared" si="16"/>
        <v>2.3016556767676772</v>
      </c>
      <c r="H280">
        <f t="shared" si="20"/>
        <v>-0.6628436767676773</v>
      </c>
      <c r="J280">
        <f t="shared" si="18"/>
        <v>0.6888758511596097</v>
      </c>
    </row>
    <row r="281" spans="1:10" x14ac:dyDescent="0.25">
      <c r="A281" s="11">
        <v>51.400002000000001</v>
      </c>
      <c r="B281" s="11">
        <v>1.6036379999999999</v>
      </c>
      <c r="E281">
        <f t="shared" si="19"/>
        <v>0.87392684520884445</v>
      </c>
      <c r="G281">
        <f t="shared" si="16"/>
        <v>2.2764451818181821</v>
      </c>
      <c r="H281">
        <f t="shared" si="20"/>
        <v>-0.67280718181818222</v>
      </c>
      <c r="J281">
        <f t="shared" si="18"/>
        <v>0.69883935621011462</v>
      </c>
    </row>
    <row r="282" spans="1:10" x14ac:dyDescent="0.25">
      <c r="A282" s="11">
        <v>51.599997999999999</v>
      </c>
      <c r="B282" s="11">
        <v>1.549763</v>
      </c>
      <c r="E282">
        <f t="shared" si="19"/>
        <v>0.92780184520884434</v>
      </c>
      <c r="G282">
        <f t="shared" si="16"/>
        <v>2.2510921717171719</v>
      </c>
      <c r="H282">
        <f t="shared" si="20"/>
        <v>-0.70132917171717191</v>
      </c>
      <c r="J282">
        <f t="shared" si="18"/>
        <v>0.7273613461091043</v>
      </c>
    </row>
    <row r="283" spans="1:10" x14ac:dyDescent="0.25">
      <c r="A283" s="11">
        <v>51.799999</v>
      </c>
      <c r="B283" s="11">
        <v>1.4782500000000001</v>
      </c>
      <c r="E283">
        <f t="shared" si="19"/>
        <v>0.99931484520884428</v>
      </c>
      <c r="G283">
        <f t="shared" si="16"/>
        <v>2.2275936161616166</v>
      </c>
      <c r="H283">
        <f t="shared" si="20"/>
        <v>-0.74934361616161649</v>
      </c>
      <c r="J283">
        <f t="shared" si="18"/>
        <v>0.77537579055354888</v>
      </c>
    </row>
    <row r="284" spans="1:10" x14ac:dyDescent="0.25">
      <c r="A284" s="11">
        <v>52</v>
      </c>
      <c r="B284" s="11">
        <v>1.37561</v>
      </c>
      <c r="E284">
        <f t="shared" si="19"/>
        <v>1.1019548452088443</v>
      </c>
      <c r="G284">
        <f t="shared" si="16"/>
        <v>2.2057456868686875</v>
      </c>
      <c r="H284">
        <f t="shared" si="20"/>
        <v>-0.83013568686868755</v>
      </c>
      <c r="J284">
        <f t="shared" si="18"/>
        <v>0.85616786126061994</v>
      </c>
    </row>
    <row r="285" spans="1:10" x14ac:dyDescent="0.25">
      <c r="A285" s="11">
        <v>52.200001</v>
      </c>
      <c r="B285" s="11">
        <v>1.3224899999999999</v>
      </c>
      <c r="E285">
        <f t="shared" si="19"/>
        <v>1.1550748452088444</v>
      </c>
      <c r="G285">
        <f t="shared" si="16"/>
        <v>2.1854583838383843</v>
      </c>
      <c r="H285">
        <f t="shared" si="20"/>
        <v>-0.86296838383838437</v>
      </c>
      <c r="J285">
        <f t="shared" si="18"/>
        <v>0.88900055823031676</v>
      </c>
    </row>
    <row r="286" spans="1:10" x14ac:dyDescent="0.25">
      <c r="A286" s="11">
        <v>52.400002000000001</v>
      </c>
      <c r="B286" s="11" t="s">
        <v>15</v>
      </c>
      <c r="G286">
        <f t="shared" si="16"/>
        <v>2.1662837272727282</v>
      </c>
      <c r="J286">
        <f t="shared" si="18"/>
        <v>2.6032174391932429E-2</v>
      </c>
    </row>
    <row r="287" spans="1:10" x14ac:dyDescent="0.25">
      <c r="A287" s="11">
        <v>52.599997999999999</v>
      </c>
      <c r="B287" s="11">
        <v>2.0474160000000001</v>
      </c>
      <c r="E287">
        <f t="shared" si="19"/>
        <v>0.43014884520884422</v>
      </c>
      <c r="G287">
        <f t="shared" si="16"/>
        <v>2.1480157676767688</v>
      </c>
      <c r="H287">
        <f t="shared" ref="H287:H318" si="21">B287-G287</f>
        <v>-0.1005997676767687</v>
      </c>
      <c r="J287">
        <f t="shared" si="18"/>
        <v>0.12663194206870113</v>
      </c>
    </row>
    <row r="288" spans="1:10" x14ac:dyDescent="0.25">
      <c r="A288" s="11">
        <v>52.610751999999998</v>
      </c>
      <c r="B288" s="11">
        <v>2.0620069999999999</v>
      </c>
      <c r="E288">
        <f t="shared" si="19"/>
        <v>0.41555784520884442</v>
      </c>
      <c r="G288">
        <f t="shared" si="16"/>
        <v>2.1309046060606067</v>
      </c>
      <c r="H288">
        <f t="shared" si="21"/>
        <v>-6.8897606060606797E-2</v>
      </c>
      <c r="J288">
        <f t="shared" si="18"/>
        <v>9.492978045253922E-2</v>
      </c>
    </row>
    <row r="289" spans="1:10" x14ac:dyDescent="0.25">
      <c r="A289" s="11">
        <v>52.799999</v>
      </c>
      <c r="B289" s="11">
        <v>2.318819</v>
      </c>
      <c r="E289">
        <f t="shared" si="19"/>
        <v>0.15874584520884438</v>
      </c>
      <c r="G289">
        <f t="shared" si="16"/>
        <v>2.1150135959595961</v>
      </c>
      <c r="H289">
        <f t="shared" si="21"/>
        <v>0.20380540404040381</v>
      </c>
      <c r="J289">
        <f t="shared" si="18"/>
        <v>0.17777322964847139</v>
      </c>
    </row>
    <row r="290" spans="1:10" x14ac:dyDescent="0.25">
      <c r="A290" s="11">
        <v>53</v>
      </c>
      <c r="B290" s="11">
        <v>2.5198860000000001</v>
      </c>
      <c r="E290">
        <f t="shared" si="19"/>
        <v>4.2321154791155724E-2</v>
      </c>
      <c r="G290">
        <f t="shared" si="16"/>
        <v>2.1006057979797985</v>
      </c>
      <c r="H290">
        <f t="shared" si="21"/>
        <v>0.41928020202020155</v>
      </c>
      <c r="J290">
        <f t="shared" si="18"/>
        <v>0.3932480276282691</v>
      </c>
    </row>
    <row r="291" spans="1:10" x14ac:dyDescent="0.25">
      <c r="A291" s="11">
        <v>53.200001</v>
      </c>
      <c r="B291" s="11">
        <v>2.6792639999999999</v>
      </c>
      <c r="E291">
        <f t="shared" si="19"/>
        <v>0.20169915479115552</v>
      </c>
      <c r="G291">
        <f t="shared" si="16"/>
        <v>2.0869969797979806</v>
      </c>
      <c r="H291">
        <f t="shared" si="21"/>
        <v>0.59226702020201927</v>
      </c>
      <c r="J291">
        <f t="shared" si="18"/>
        <v>0.56623484581008687</v>
      </c>
    </row>
    <row r="292" spans="1:10" x14ac:dyDescent="0.25">
      <c r="A292" s="11">
        <v>53.400002000000001</v>
      </c>
      <c r="B292" s="11">
        <v>2.792414</v>
      </c>
      <c r="E292">
        <f t="shared" si="19"/>
        <v>0.31484915479115561</v>
      </c>
      <c r="G292">
        <f t="shared" si="16"/>
        <v>2.0735665656565665</v>
      </c>
      <c r="H292">
        <f t="shared" si="21"/>
        <v>0.71884743434343346</v>
      </c>
      <c r="J292">
        <f t="shared" si="18"/>
        <v>0.69281525995150106</v>
      </c>
    </row>
    <row r="293" spans="1:10" x14ac:dyDescent="0.25">
      <c r="A293" s="11">
        <v>53.599997999999999</v>
      </c>
      <c r="B293" s="11">
        <v>2.8555649999999999</v>
      </c>
      <c r="E293">
        <f t="shared" si="19"/>
        <v>0.37800015479115556</v>
      </c>
      <c r="G293">
        <f t="shared" si="16"/>
        <v>2.060104737373738</v>
      </c>
      <c r="H293">
        <f t="shared" si="21"/>
        <v>0.7954602626262619</v>
      </c>
      <c r="J293">
        <f t="shared" si="18"/>
        <v>0.76942808823432951</v>
      </c>
    </row>
    <row r="294" spans="1:10" x14ac:dyDescent="0.25">
      <c r="A294" s="11">
        <v>53.799999</v>
      </c>
      <c r="B294" s="11">
        <v>2.8769960000000001</v>
      </c>
      <c r="E294">
        <f t="shared" si="19"/>
        <v>0.39943115479115576</v>
      </c>
      <c r="G294">
        <f t="shared" si="16"/>
        <v>2.0460708282828288</v>
      </c>
      <c r="H294">
        <f t="shared" si="21"/>
        <v>0.83092517171717128</v>
      </c>
      <c r="J294">
        <f t="shared" si="18"/>
        <v>0.80489299732523889</v>
      </c>
    </row>
    <row r="295" spans="1:10" x14ac:dyDescent="0.25">
      <c r="A295" s="11">
        <v>54</v>
      </c>
      <c r="B295" s="11">
        <v>2.8664299999999998</v>
      </c>
      <c r="E295">
        <f t="shared" si="19"/>
        <v>0.38886515479115547</v>
      </c>
      <c r="G295">
        <f t="shared" si="16"/>
        <v>2.030204343434344</v>
      </c>
      <c r="H295">
        <f t="shared" si="21"/>
        <v>0.83622565656565584</v>
      </c>
      <c r="J295">
        <f t="shared" si="18"/>
        <v>0.81019348217372344</v>
      </c>
    </row>
    <row r="296" spans="1:10" x14ac:dyDescent="0.25">
      <c r="A296" s="11">
        <v>54.200001</v>
      </c>
      <c r="B296" s="11">
        <v>2.8236270000000001</v>
      </c>
      <c r="E296">
        <f t="shared" si="19"/>
        <v>0.34606215479115576</v>
      </c>
      <c r="G296">
        <f t="shared" si="16"/>
        <v>2.0143981212121216</v>
      </c>
      <c r="H296">
        <f t="shared" si="21"/>
        <v>0.80922887878787853</v>
      </c>
      <c r="J296">
        <f t="shared" si="18"/>
        <v>0.78319670439594613</v>
      </c>
    </row>
    <row r="297" spans="1:10" x14ac:dyDescent="0.25">
      <c r="A297" s="11">
        <v>54.400002000000001</v>
      </c>
      <c r="B297" s="11">
        <v>2.7244100000000002</v>
      </c>
      <c r="E297">
        <f t="shared" si="19"/>
        <v>0.24684515479115587</v>
      </c>
      <c r="G297">
        <f t="shared" si="16"/>
        <v>2.0002940909090916</v>
      </c>
      <c r="H297">
        <f t="shared" si="21"/>
        <v>0.72411590909090862</v>
      </c>
      <c r="J297">
        <f t="shared" si="18"/>
        <v>0.69808373469897622</v>
      </c>
    </row>
    <row r="298" spans="1:10" x14ac:dyDescent="0.25">
      <c r="A298" s="11">
        <v>54.599997999999999</v>
      </c>
      <c r="B298" s="11">
        <v>2.5846610000000001</v>
      </c>
      <c r="E298">
        <f t="shared" si="19"/>
        <v>0.10709615479115575</v>
      </c>
      <c r="G298">
        <f t="shared" si="16"/>
        <v>1.9879640000000005</v>
      </c>
      <c r="H298">
        <f t="shared" si="21"/>
        <v>0.59669699999999959</v>
      </c>
      <c r="J298">
        <f t="shared" si="18"/>
        <v>0.57066482560806719</v>
      </c>
    </row>
    <row r="299" spans="1:10" x14ac:dyDescent="0.25">
      <c r="A299" s="11">
        <v>54.799999</v>
      </c>
      <c r="B299" s="11">
        <v>2.4220640000000002</v>
      </c>
      <c r="E299">
        <f t="shared" si="19"/>
        <v>5.550084520884413E-2</v>
      </c>
      <c r="G299">
        <f t="shared" si="16"/>
        <v>1.9770823636363639</v>
      </c>
      <c r="H299">
        <f t="shared" si="21"/>
        <v>0.4449816363636363</v>
      </c>
      <c r="J299">
        <f t="shared" si="18"/>
        <v>0.41894946197170385</v>
      </c>
    </row>
    <row r="300" spans="1:10" x14ac:dyDescent="0.25">
      <c r="A300" s="11">
        <v>55</v>
      </c>
      <c r="B300" s="11">
        <v>2.2399619999999998</v>
      </c>
      <c r="E300">
        <f t="shared" si="19"/>
        <v>0.23760284520884456</v>
      </c>
      <c r="G300">
        <f t="shared" si="16"/>
        <v>1.9670587979797982</v>
      </c>
      <c r="H300">
        <f t="shared" si="21"/>
        <v>0.27290320202020157</v>
      </c>
      <c r="J300">
        <f t="shared" si="18"/>
        <v>0.24687102762826915</v>
      </c>
    </row>
    <row r="301" spans="1:10" x14ac:dyDescent="0.25">
      <c r="A301" s="11">
        <v>55.002150999999998</v>
      </c>
      <c r="B301" s="11">
        <v>2.237911</v>
      </c>
      <c r="E301">
        <f t="shared" si="19"/>
        <v>0.23965384520884436</v>
      </c>
      <c r="G301">
        <f t="shared" si="16"/>
        <v>1.95766190909091</v>
      </c>
      <c r="H301">
        <f t="shared" si="21"/>
        <v>0.28024909090909</v>
      </c>
      <c r="J301">
        <f t="shared" si="18"/>
        <v>0.25421691651715755</v>
      </c>
    </row>
    <row r="302" spans="1:10" x14ac:dyDescent="0.25">
      <c r="A302" s="11">
        <v>55.200001</v>
      </c>
      <c r="B302" s="11">
        <v>2.0491009999999998</v>
      </c>
      <c r="E302">
        <f t="shared" si="19"/>
        <v>0.42846384520884451</v>
      </c>
      <c r="G302">
        <f t="shared" si="16"/>
        <v>1.9487389393939401</v>
      </c>
      <c r="H302">
        <f t="shared" si="21"/>
        <v>0.10036206060605979</v>
      </c>
      <c r="J302">
        <f t="shared" si="18"/>
        <v>7.4329886214127366E-2</v>
      </c>
    </row>
    <row r="303" spans="1:10" x14ac:dyDescent="0.25">
      <c r="A303" s="11">
        <v>55.400002000000001</v>
      </c>
      <c r="B303" s="11">
        <v>1.8316380000000001</v>
      </c>
      <c r="E303">
        <f t="shared" si="19"/>
        <v>0.64592684520884425</v>
      </c>
      <c r="G303">
        <f t="shared" si="16"/>
        <v>1.9404359696969702</v>
      </c>
      <c r="H303">
        <f t="shared" si="21"/>
        <v>-0.10879796969697009</v>
      </c>
      <c r="J303">
        <f t="shared" si="18"/>
        <v>0.13483014408890251</v>
      </c>
    </row>
    <row r="304" spans="1:10" x14ac:dyDescent="0.25">
      <c r="A304" s="11">
        <v>55.599997999999999</v>
      </c>
      <c r="B304" s="11">
        <v>1.6708689999999999</v>
      </c>
      <c r="E304">
        <f t="shared" si="19"/>
        <v>0.80669584520884441</v>
      </c>
      <c r="G304">
        <f t="shared" si="16"/>
        <v>1.9332283434343442</v>
      </c>
      <c r="H304">
        <f t="shared" si="21"/>
        <v>-0.26235934343434431</v>
      </c>
      <c r="J304">
        <f t="shared" si="18"/>
        <v>0.28839151782627676</v>
      </c>
    </row>
    <row r="305" spans="1:10" x14ac:dyDescent="0.25">
      <c r="A305" s="11">
        <v>55.799999</v>
      </c>
      <c r="B305" s="11">
        <v>1.729446</v>
      </c>
      <c r="E305">
        <f t="shared" si="19"/>
        <v>0.74811884520884431</v>
      </c>
      <c r="G305">
        <f t="shared" si="16"/>
        <v>1.9270754949494955</v>
      </c>
      <c r="H305">
        <f t="shared" si="21"/>
        <v>-0.19762949494949544</v>
      </c>
      <c r="J305">
        <f t="shared" si="18"/>
        <v>0.22366166934142787</v>
      </c>
    </row>
    <row r="306" spans="1:10" x14ac:dyDescent="0.25">
      <c r="A306" s="11">
        <v>56</v>
      </c>
      <c r="B306" s="11">
        <v>1.7999449999999999</v>
      </c>
      <c r="E306">
        <f t="shared" si="19"/>
        <v>0.67761984520884444</v>
      </c>
      <c r="G306">
        <f t="shared" si="16"/>
        <v>1.9218421212121222</v>
      </c>
      <c r="H306">
        <f t="shared" si="21"/>
        <v>-0.12189712121212226</v>
      </c>
      <c r="J306">
        <f t="shared" si="18"/>
        <v>0.14792929560405468</v>
      </c>
    </row>
    <row r="307" spans="1:10" x14ac:dyDescent="0.25">
      <c r="A307" s="11">
        <v>56.200001</v>
      </c>
      <c r="B307" s="11">
        <v>1.8533299999999999</v>
      </c>
      <c r="E307">
        <f t="shared" si="19"/>
        <v>0.62423484520884442</v>
      </c>
      <c r="G307">
        <f t="shared" si="16"/>
        <v>1.9173784646464653</v>
      </c>
      <c r="H307">
        <f t="shared" si="21"/>
        <v>-6.4048464646465408E-2</v>
      </c>
      <c r="J307">
        <f t="shared" si="18"/>
        <v>9.0080639038397831E-2</v>
      </c>
    </row>
    <row r="308" spans="1:10" x14ac:dyDescent="0.25">
      <c r="A308" s="11">
        <v>56.400002000000001</v>
      </c>
      <c r="B308" s="11">
        <v>1.8922399999999999</v>
      </c>
      <c r="E308">
        <f t="shared" si="19"/>
        <v>0.58532484520884442</v>
      </c>
      <c r="G308">
        <f t="shared" si="16"/>
        <v>1.9131556868686876</v>
      </c>
      <c r="H308">
        <f t="shared" si="21"/>
        <v>-2.0915686868687722E-2</v>
      </c>
      <c r="J308">
        <f t="shared" si="18"/>
        <v>4.6947861260620151E-2</v>
      </c>
    </row>
    <row r="309" spans="1:10" x14ac:dyDescent="0.25">
      <c r="A309" s="11">
        <v>56.599997999999999</v>
      </c>
      <c r="B309" s="11">
        <v>1.9093560000000001</v>
      </c>
      <c r="E309">
        <f t="shared" si="19"/>
        <v>0.56820884520884429</v>
      </c>
      <c r="G309">
        <f t="shared" ref="G309:G365" si="22">AVERAGE(B260:B359)</f>
        <v>1.9085604646464656</v>
      </c>
      <c r="H309">
        <f t="shared" si="21"/>
        <v>7.9553535353449334E-4</v>
      </c>
      <c r="J309">
        <f t="shared" si="18"/>
        <v>2.5236639038397936E-2</v>
      </c>
    </row>
    <row r="310" spans="1:10" x14ac:dyDescent="0.25">
      <c r="A310" s="11">
        <v>56.799999</v>
      </c>
      <c r="B310" s="11">
        <v>1.89096</v>
      </c>
      <c r="E310">
        <f t="shared" si="19"/>
        <v>0.58660484520884437</v>
      </c>
      <c r="G310">
        <f t="shared" si="22"/>
        <v>1.9042736060606069</v>
      </c>
      <c r="H310">
        <f t="shared" si="21"/>
        <v>-1.3313606060606942E-2</v>
      </c>
      <c r="J310">
        <f t="shared" ref="J310:J365" si="23">ABS(H310-$I$53)</f>
        <v>3.9345780452539371E-2</v>
      </c>
    </row>
    <row r="311" spans="1:10" x14ac:dyDescent="0.25">
      <c r="A311" s="11">
        <v>57</v>
      </c>
      <c r="B311" s="11">
        <v>1.79634</v>
      </c>
      <c r="E311">
        <f t="shared" si="19"/>
        <v>0.6812248452088443</v>
      </c>
      <c r="G311">
        <f t="shared" si="22"/>
        <v>1.8998976020408171</v>
      </c>
      <c r="H311">
        <f t="shared" si="21"/>
        <v>-0.1035576020408171</v>
      </c>
      <c r="J311">
        <f t="shared" si="23"/>
        <v>0.12958977643274952</v>
      </c>
    </row>
    <row r="312" spans="1:10" x14ac:dyDescent="0.25">
      <c r="A312" s="11">
        <v>57.200001</v>
      </c>
      <c r="B312" s="11">
        <v>1.680693</v>
      </c>
      <c r="E312">
        <f t="shared" si="19"/>
        <v>0.79687184520884435</v>
      </c>
      <c r="G312">
        <f t="shared" si="22"/>
        <v>1.9008369285714291</v>
      </c>
      <c r="H312">
        <f t="shared" si="21"/>
        <v>-0.22014392857142906</v>
      </c>
      <c r="J312">
        <f t="shared" si="23"/>
        <v>0.24617610296336148</v>
      </c>
    </row>
    <row r="313" spans="1:10" x14ac:dyDescent="0.25">
      <c r="A313" s="11">
        <v>57.393546999999998</v>
      </c>
      <c r="B313" s="11">
        <v>1.5560290000000001</v>
      </c>
      <c r="E313">
        <f t="shared" si="19"/>
        <v>0.92153584520884424</v>
      </c>
      <c r="G313">
        <f t="shared" si="22"/>
        <v>1.9034501938775519</v>
      </c>
      <c r="H313">
        <f t="shared" si="21"/>
        <v>-0.34742119387755177</v>
      </c>
      <c r="J313">
        <f t="shared" si="23"/>
        <v>0.37345336826948422</v>
      </c>
    </row>
    <row r="314" spans="1:10" x14ac:dyDescent="0.25">
      <c r="A314" s="11">
        <v>57.400002000000001</v>
      </c>
      <c r="B314" s="11">
        <v>1.5518730000000001</v>
      </c>
      <c r="E314">
        <f t="shared" si="19"/>
        <v>0.92569184520884429</v>
      </c>
      <c r="G314">
        <f t="shared" si="22"/>
        <v>1.9073051836734705</v>
      </c>
      <c r="H314">
        <f t="shared" si="21"/>
        <v>-0.3554321836734704</v>
      </c>
      <c r="J314">
        <f t="shared" si="23"/>
        <v>0.38146435806540285</v>
      </c>
    </row>
    <row r="315" spans="1:10" x14ac:dyDescent="0.25">
      <c r="A315" s="11">
        <v>57.599997999999999</v>
      </c>
      <c r="B315" s="11">
        <v>1.41395</v>
      </c>
      <c r="E315">
        <f t="shared" si="19"/>
        <v>1.0636148452088443</v>
      </c>
      <c r="G315">
        <f t="shared" si="22"/>
        <v>1.9117614591836742</v>
      </c>
      <c r="H315">
        <f t="shared" si="21"/>
        <v>-0.4978114591836742</v>
      </c>
      <c r="J315">
        <f t="shared" si="23"/>
        <v>0.52384363357560659</v>
      </c>
    </row>
    <row r="316" spans="1:10" x14ac:dyDescent="0.25">
      <c r="A316" s="11">
        <v>57.799999</v>
      </c>
      <c r="B316" s="11">
        <v>1.278127</v>
      </c>
      <c r="E316">
        <f t="shared" si="19"/>
        <v>1.1994378452088443</v>
      </c>
      <c r="G316">
        <f t="shared" si="22"/>
        <v>1.9165720000000006</v>
      </c>
      <c r="H316">
        <f t="shared" si="21"/>
        <v>-0.6384450000000006</v>
      </c>
      <c r="J316">
        <f t="shared" si="23"/>
        <v>0.66447717439193299</v>
      </c>
    </row>
    <row r="317" spans="1:10" x14ac:dyDescent="0.25">
      <c r="A317" s="11">
        <v>58</v>
      </c>
      <c r="B317" s="11">
        <v>1.2349410000000001</v>
      </c>
      <c r="E317">
        <f t="shared" si="19"/>
        <v>1.2426238452088443</v>
      </c>
      <c r="G317">
        <f t="shared" si="22"/>
        <v>1.9225843469387762</v>
      </c>
      <c r="H317">
        <f t="shared" si="21"/>
        <v>-0.68764334693877616</v>
      </c>
      <c r="J317">
        <f t="shared" si="23"/>
        <v>0.71367552133070855</v>
      </c>
    </row>
    <row r="318" spans="1:10" x14ac:dyDescent="0.25">
      <c r="A318" s="11">
        <v>58.200001</v>
      </c>
      <c r="B318" s="11">
        <v>1.3951279999999999</v>
      </c>
      <c r="E318">
        <f t="shared" si="19"/>
        <v>1.0824368452088444</v>
      </c>
      <c r="G318">
        <f t="shared" si="22"/>
        <v>1.9301739183673476</v>
      </c>
      <c r="H318">
        <f t="shared" si="21"/>
        <v>-0.53504591836734772</v>
      </c>
      <c r="J318">
        <f t="shared" si="23"/>
        <v>0.56107809275928011</v>
      </c>
    </row>
    <row r="319" spans="1:10" x14ac:dyDescent="0.25">
      <c r="A319" s="11">
        <v>58.400002000000001</v>
      </c>
      <c r="B319" s="11">
        <v>1.578446</v>
      </c>
      <c r="E319">
        <f t="shared" si="19"/>
        <v>0.89911884520884433</v>
      </c>
      <c r="G319">
        <f t="shared" si="22"/>
        <v>1.9393482857142863</v>
      </c>
      <c r="H319">
        <f t="shared" ref="H319:H350" si="24">B319-G319</f>
        <v>-0.36090228571428629</v>
      </c>
      <c r="J319">
        <f t="shared" si="23"/>
        <v>0.38693446010621874</v>
      </c>
    </row>
    <row r="320" spans="1:10" x14ac:dyDescent="0.25">
      <c r="A320" s="11">
        <v>58.599997999999999</v>
      </c>
      <c r="B320" s="11">
        <v>1.7138800000000001</v>
      </c>
      <c r="E320">
        <f t="shared" si="19"/>
        <v>0.76368484520884428</v>
      </c>
      <c r="G320">
        <f t="shared" si="22"/>
        <v>1.9498913367346944</v>
      </c>
      <c r="H320">
        <f t="shared" si="24"/>
        <v>-0.23601133673469432</v>
      </c>
      <c r="J320">
        <f t="shared" si="23"/>
        <v>0.26204351112662677</v>
      </c>
    </row>
    <row r="321" spans="1:10" x14ac:dyDescent="0.25">
      <c r="A321" s="11">
        <v>58.799999</v>
      </c>
      <c r="B321" s="11">
        <v>1.8209500000000001</v>
      </c>
      <c r="E321">
        <f t="shared" si="19"/>
        <v>0.65661484520884428</v>
      </c>
      <c r="G321">
        <f t="shared" si="22"/>
        <v>1.9611482244897966</v>
      </c>
      <c r="H321">
        <f t="shared" si="24"/>
        <v>-0.14019822448979657</v>
      </c>
      <c r="J321">
        <f t="shared" si="23"/>
        <v>0.166230398881729</v>
      </c>
    </row>
    <row r="322" spans="1:10" x14ac:dyDescent="0.25">
      <c r="A322" s="11">
        <v>59</v>
      </c>
      <c r="B322" s="11">
        <v>1.8808689999999999</v>
      </c>
      <c r="E322">
        <f t="shared" si="19"/>
        <v>0.59669584520884444</v>
      </c>
      <c r="G322">
        <f t="shared" si="22"/>
        <v>1.9730060714285722</v>
      </c>
      <c r="H322">
        <f t="shared" si="24"/>
        <v>-9.2137071428572304E-2</v>
      </c>
      <c r="J322">
        <f t="shared" si="23"/>
        <v>0.11816924582050473</v>
      </c>
    </row>
    <row r="323" spans="1:10" x14ac:dyDescent="0.25">
      <c r="A323" s="11">
        <v>59.200001</v>
      </c>
      <c r="B323" s="11">
        <v>1.9095709999999999</v>
      </c>
      <c r="E323">
        <f t="shared" si="19"/>
        <v>0.56799384520884444</v>
      </c>
      <c r="G323">
        <f t="shared" si="22"/>
        <v>1.9839053061224499</v>
      </c>
      <c r="H323">
        <f t="shared" si="24"/>
        <v>-7.4334306122449956E-2</v>
      </c>
      <c r="J323">
        <f t="shared" si="23"/>
        <v>0.10036648051438238</v>
      </c>
    </row>
    <row r="324" spans="1:10" x14ac:dyDescent="0.25">
      <c r="A324" s="11">
        <v>59.400002000000001</v>
      </c>
      <c r="B324" s="11">
        <v>1.912733</v>
      </c>
      <c r="E324">
        <f t="shared" si="19"/>
        <v>0.56483184520884433</v>
      </c>
      <c r="G324">
        <f t="shared" si="22"/>
        <v>1.992506000000001</v>
      </c>
      <c r="H324">
        <f t="shared" si="24"/>
        <v>-7.9773000000000982E-2</v>
      </c>
      <c r="J324">
        <f t="shared" si="23"/>
        <v>0.1058051743919334</v>
      </c>
    </row>
    <row r="325" spans="1:10" x14ac:dyDescent="0.25">
      <c r="A325" s="11">
        <v>59.599997999999999</v>
      </c>
      <c r="B325" s="11">
        <v>1.8764719999999999</v>
      </c>
      <c r="E325">
        <f t="shared" si="19"/>
        <v>0.60109284520884443</v>
      </c>
      <c r="G325">
        <f t="shared" si="22"/>
        <v>1.9989904897959194</v>
      </c>
      <c r="H325">
        <f t="shared" si="24"/>
        <v>-0.12251848979591951</v>
      </c>
      <c r="J325">
        <f t="shared" si="23"/>
        <v>0.14855066418785193</v>
      </c>
    </row>
    <row r="326" spans="1:10" x14ac:dyDescent="0.25">
      <c r="A326" s="11">
        <v>59.784945999999998</v>
      </c>
      <c r="B326" s="11">
        <v>1.7832300000000001</v>
      </c>
      <c r="E326">
        <f t="shared" ref="E326:E389" si="25">ABS(B326-$D$5)</f>
        <v>0.69433484520884425</v>
      </c>
      <c r="G326">
        <f t="shared" si="22"/>
        <v>2.003634377551021</v>
      </c>
      <c r="H326">
        <f t="shared" si="24"/>
        <v>-0.22040437755102094</v>
      </c>
      <c r="J326">
        <f t="shared" si="23"/>
        <v>0.24643655194295336</v>
      </c>
    </row>
    <row r="327" spans="1:10" x14ac:dyDescent="0.25">
      <c r="A327" s="11">
        <v>59.799999</v>
      </c>
      <c r="B327" s="11">
        <v>1.7756400000000001</v>
      </c>
      <c r="E327">
        <f t="shared" si="25"/>
        <v>0.70192484520884424</v>
      </c>
      <c r="G327">
        <f t="shared" si="22"/>
        <v>2.008175214285715</v>
      </c>
      <c r="H327">
        <f t="shared" si="24"/>
        <v>-0.23253521428571489</v>
      </c>
      <c r="J327">
        <f t="shared" si="23"/>
        <v>0.25856738867764734</v>
      </c>
    </row>
    <row r="328" spans="1:10" x14ac:dyDescent="0.25">
      <c r="A328" s="11">
        <v>60</v>
      </c>
      <c r="B328" s="11">
        <v>1.647481</v>
      </c>
      <c r="E328">
        <f t="shared" si="25"/>
        <v>0.83008384520884437</v>
      </c>
      <c r="G328">
        <f t="shared" si="22"/>
        <v>2.0128888571428578</v>
      </c>
      <c r="H328">
        <f t="shared" si="24"/>
        <v>-0.36540785714285784</v>
      </c>
      <c r="J328">
        <f t="shared" si="23"/>
        <v>0.39144003153479029</v>
      </c>
    </row>
    <row r="329" spans="1:10" x14ac:dyDescent="0.25">
      <c r="A329" s="11">
        <v>60.200001</v>
      </c>
      <c r="B329" s="11">
        <v>1.505366</v>
      </c>
      <c r="E329">
        <f t="shared" si="25"/>
        <v>0.97219884520884436</v>
      </c>
      <c r="G329">
        <f t="shared" si="22"/>
        <v>2.0176284489795928</v>
      </c>
      <c r="H329">
        <f t="shared" si="24"/>
        <v>-0.51226244897959283</v>
      </c>
      <c r="J329">
        <f t="shared" si="23"/>
        <v>0.53829462337152523</v>
      </c>
    </row>
    <row r="330" spans="1:10" x14ac:dyDescent="0.25">
      <c r="A330" s="11">
        <v>60.400002000000001</v>
      </c>
      <c r="B330" s="11">
        <v>1.355613</v>
      </c>
      <c r="E330">
        <f t="shared" si="25"/>
        <v>1.1219518452088444</v>
      </c>
      <c r="G330">
        <f t="shared" si="22"/>
        <v>2.0229477142857153</v>
      </c>
      <c r="H330">
        <f t="shared" si="24"/>
        <v>-0.66733471428571534</v>
      </c>
      <c r="J330">
        <f t="shared" si="23"/>
        <v>0.69336688867764773</v>
      </c>
    </row>
    <row r="331" spans="1:10" x14ac:dyDescent="0.25">
      <c r="A331" s="11">
        <v>60.599997999999999</v>
      </c>
      <c r="B331" s="11">
        <v>1.211849</v>
      </c>
      <c r="E331">
        <f t="shared" si="25"/>
        <v>1.2657158452088444</v>
      </c>
      <c r="G331">
        <f t="shared" si="22"/>
        <v>2.0291669489795923</v>
      </c>
      <c r="H331">
        <f t="shared" si="24"/>
        <v>-0.81731794897959231</v>
      </c>
      <c r="J331">
        <f t="shared" si="23"/>
        <v>0.84335012337152471</v>
      </c>
    </row>
    <row r="332" spans="1:10" x14ac:dyDescent="0.25">
      <c r="A332" s="11">
        <v>60.799999</v>
      </c>
      <c r="B332" s="11">
        <v>1.25349</v>
      </c>
      <c r="E332">
        <f t="shared" si="25"/>
        <v>1.2240748452088444</v>
      </c>
      <c r="G332">
        <f t="shared" si="22"/>
        <v>2.0361297653061232</v>
      </c>
      <c r="H332">
        <f t="shared" si="24"/>
        <v>-0.78263976530612323</v>
      </c>
      <c r="J332">
        <f t="shared" si="23"/>
        <v>0.80867193969805562</v>
      </c>
    </row>
    <row r="333" spans="1:10" x14ac:dyDescent="0.25">
      <c r="A333" s="11">
        <v>61</v>
      </c>
      <c r="B333" s="11">
        <v>1.4574</v>
      </c>
      <c r="E333">
        <f t="shared" si="25"/>
        <v>1.0201648452088443</v>
      </c>
      <c r="G333">
        <f t="shared" si="22"/>
        <v>2.043704989795919</v>
      </c>
      <c r="H333">
        <f t="shared" si="24"/>
        <v>-0.58630498979591894</v>
      </c>
      <c r="J333">
        <f t="shared" si="23"/>
        <v>0.61233716418785133</v>
      </c>
    </row>
    <row r="334" spans="1:10" x14ac:dyDescent="0.25">
      <c r="A334" s="11">
        <v>61.200001</v>
      </c>
      <c r="B334" s="11">
        <v>1.6294249999999999</v>
      </c>
      <c r="E334">
        <f t="shared" si="25"/>
        <v>0.84813984520884445</v>
      </c>
      <c r="G334">
        <f t="shared" si="22"/>
        <v>2.0517055816326542</v>
      </c>
      <c r="H334">
        <f t="shared" si="24"/>
        <v>-0.42228058163265425</v>
      </c>
      <c r="J334">
        <f t="shared" si="23"/>
        <v>0.4483127560245867</v>
      </c>
    </row>
    <row r="335" spans="1:10" x14ac:dyDescent="0.25">
      <c r="A335" s="11">
        <v>61.400002000000001</v>
      </c>
      <c r="B335" s="11">
        <v>1.7585109999999999</v>
      </c>
      <c r="E335">
        <f t="shared" si="25"/>
        <v>0.71905384520884441</v>
      </c>
      <c r="G335">
        <f t="shared" si="22"/>
        <v>2.0590128877551028</v>
      </c>
      <c r="H335">
        <f t="shared" si="24"/>
        <v>-0.30050188775510289</v>
      </c>
      <c r="J335">
        <f t="shared" si="23"/>
        <v>0.32653406214703534</v>
      </c>
    </row>
    <row r="336" spans="1:10" x14ac:dyDescent="0.25">
      <c r="A336" s="11">
        <v>61.599997999999999</v>
      </c>
      <c r="B336" s="11">
        <v>1.858357</v>
      </c>
      <c r="E336">
        <f t="shared" si="25"/>
        <v>0.61920784520884431</v>
      </c>
      <c r="G336">
        <f t="shared" si="22"/>
        <v>2.0574032525252535</v>
      </c>
      <c r="H336">
        <f t="shared" si="24"/>
        <v>-0.19904625252525343</v>
      </c>
      <c r="J336">
        <f t="shared" si="23"/>
        <v>0.22507842691718585</v>
      </c>
    </row>
    <row r="337" spans="1:10" x14ac:dyDescent="0.25">
      <c r="A337" s="11">
        <v>61.799999</v>
      </c>
      <c r="B337" s="11">
        <v>1.912787</v>
      </c>
      <c r="E337">
        <f t="shared" si="25"/>
        <v>0.56477784520884433</v>
      </c>
      <c r="G337">
        <f t="shared" si="22"/>
        <v>2.0543527676767686</v>
      </c>
      <c r="H337">
        <f t="shared" si="24"/>
        <v>-0.14156576767676854</v>
      </c>
      <c r="J337">
        <f t="shared" si="23"/>
        <v>0.16759794206870096</v>
      </c>
    </row>
    <row r="338" spans="1:10" x14ac:dyDescent="0.25">
      <c r="A338" s="11">
        <v>62</v>
      </c>
      <c r="B338" s="11">
        <v>1.9385520000000001</v>
      </c>
      <c r="E338">
        <f t="shared" si="25"/>
        <v>0.53901284520884429</v>
      </c>
      <c r="G338">
        <f t="shared" si="22"/>
        <v>2.0494715353535362</v>
      </c>
      <c r="H338">
        <f t="shared" si="24"/>
        <v>-0.11091953535353616</v>
      </c>
      <c r="J338">
        <f t="shared" si="23"/>
        <v>0.13695170974546858</v>
      </c>
    </row>
    <row r="339" spans="1:10" x14ac:dyDescent="0.25">
      <c r="A339" s="11">
        <v>62.176341999999998</v>
      </c>
      <c r="B339" s="11">
        <v>1.940836</v>
      </c>
      <c r="E339">
        <f t="shared" si="25"/>
        <v>0.53672884520884434</v>
      </c>
      <c r="G339">
        <f t="shared" si="22"/>
        <v>2.0401940303030313</v>
      </c>
      <c r="H339">
        <f t="shared" si="24"/>
        <v>-9.9358030303031253E-2</v>
      </c>
      <c r="J339">
        <f t="shared" si="23"/>
        <v>0.12539020469496368</v>
      </c>
    </row>
    <row r="340" spans="1:10" x14ac:dyDescent="0.25">
      <c r="A340" s="11">
        <v>62.200001</v>
      </c>
      <c r="B340" s="11">
        <v>1.9411419999999999</v>
      </c>
      <c r="E340">
        <f t="shared" si="25"/>
        <v>0.53642284520884442</v>
      </c>
      <c r="G340">
        <f t="shared" si="22"/>
        <v>2.0290157777777789</v>
      </c>
      <c r="H340">
        <f t="shared" si="24"/>
        <v>-8.7873777777778939E-2</v>
      </c>
      <c r="J340">
        <f t="shared" si="23"/>
        <v>0.11390595216971136</v>
      </c>
    </row>
    <row r="341" spans="1:10" x14ac:dyDescent="0.25">
      <c r="A341" s="11">
        <v>62.400002000000001</v>
      </c>
      <c r="B341" s="11">
        <v>1.8589420000000001</v>
      </c>
      <c r="E341">
        <f t="shared" si="25"/>
        <v>0.61862284520884425</v>
      </c>
      <c r="G341">
        <f t="shared" si="22"/>
        <v>2.0171500909090918</v>
      </c>
      <c r="H341">
        <f t="shared" si="24"/>
        <v>-0.15820809090909171</v>
      </c>
      <c r="J341">
        <f t="shared" si="23"/>
        <v>0.18424026530102414</v>
      </c>
    </row>
    <row r="342" spans="1:10" x14ac:dyDescent="0.25">
      <c r="A342" s="11">
        <v>62.599997999999999</v>
      </c>
      <c r="B342" s="11">
        <v>1.7412879999999999</v>
      </c>
      <c r="E342">
        <f t="shared" si="25"/>
        <v>0.7362768452088444</v>
      </c>
      <c r="G342">
        <f t="shared" si="22"/>
        <v>2.0045188484848491</v>
      </c>
      <c r="H342">
        <f t="shared" si="24"/>
        <v>-0.26323084848484912</v>
      </c>
      <c r="J342">
        <f t="shared" si="23"/>
        <v>0.28926302287678157</v>
      </c>
    </row>
    <row r="343" spans="1:10" x14ac:dyDescent="0.25">
      <c r="A343" s="11">
        <v>62.799999</v>
      </c>
      <c r="B343" s="11">
        <v>1.6152740000000001</v>
      </c>
      <c r="E343">
        <f t="shared" si="25"/>
        <v>0.86229084520884425</v>
      </c>
      <c r="G343">
        <f t="shared" si="22"/>
        <v>1.9924225555555557</v>
      </c>
      <c r="H343">
        <f t="shared" si="24"/>
        <v>-0.3771485555555556</v>
      </c>
      <c r="J343">
        <f t="shared" si="23"/>
        <v>0.40318072994748805</v>
      </c>
    </row>
    <row r="344" spans="1:10" x14ac:dyDescent="0.25">
      <c r="A344" s="11">
        <v>63</v>
      </c>
      <c r="B344" s="11">
        <v>1.4838370000000001</v>
      </c>
      <c r="E344">
        <f t="shared" si="25"/>
        <v>0.99372784520884427</v>
      </c>
      <c r="G344">
        <f t="shared" si="22"/>
        <v>1.9810168989898993</v>
      </c>
      <c r="H344">
        <f t="shared" si="24"/>
        <v>-0.49717989898989923</v>
      </c>
      <c r="J344">
        <f t="shared" si="23"/>
        <v>0.52321207338183162</v>
      </c>
    </row>
    <row r="345" spans="1:10" x14ac:dyDescent="0.25">
      <c r="A345" s="11">
        <v>63.200001</v>
      </c>
      <c r="B345" s="11">
        <v>1.401491</v>
      </c>
      <c r="E345">
        <f t="shared" si="25"/>
        <v>1.0760738452088443</v>
      </c>
      <c r="G345">
        <f t="shared" si="22"/>
        <v>1.9703246161616166</v>
      </c>
      <c r="H345">
        <f t="shared" si="24"/>
        <v>-0.56883361616161654</v>
      </c>
      <c r="J345">
        <f t="shared" si="23"/>
        <v>0.59486579055354893</v>
      </c>
    </row>
    <row r="346" spans="1:10" x14ac:dyDescent="0.25">
      <c r="A346" s="11">
        <v>63.400002000000001</v>
      </c>
      <c r="B346" s="11">
        <v>1.521161</v>
      </c>
      <c r="E346">
        <f t="shared" si="25"/>
        <v>0.95640384520884436</v>
      </c>
      <c r="G346">
        <f t="shared" si="22"/>
        <v>1.9605329494949497</v>
      </c>
      <c r="H346">
        <f t="shared" si="24"/>
        <v>-0.43937194949494973</v>
      </c>
      <c r="J346">
        <f t="shared" si="23"/>
        <v>0.46540412388688218</v>
      </c>
    </row>
    <row r="347" spans="1:10" x14ac:dyDescent="0.25">
      <c r="A347" s="11">
        <v>63.599997999999999</v>
      </c>
      <c r="B347" s="11">
        <v>1.77708</v>
      </c>
      <c r="E347">
        <f t="shared" si="25"/>
        <v>0.70048484520884435</v>
      </c>
      <c r="G347">
        <f t="shared" si="22"/>
        <v>1.9515438484848486</v>
      </c>
      <c r="H347">
        <f t="shared" si="24"/>
        <v>-0.17446384848484864</v>
      </c>
      <c r="J347">
        <f t="shared" si="23"/>
        <v>0.20049602287678106</v>
      </c>
    </row>
    <row r="348" spans="1:10" x14ac:dyDescent="0.25">
      <c r="A348" s="11">
        <v>63.799999</v>
      </c>
      <c r="B348" s="11">
        <v>2.0102880000000001</v>
      </c>
      <c r="E348">
        <f t="shared" si="25"/>
        <v>0.46727684520884427</v>
      </c>
      <c r="G348">
        <f t="shared" si="22"/>
        <v>1.9430429494949499</v>
      </c>
      <c r="H348">
        <f t="shared" si="24"/>
        <v>6.7245050505050141E-2</v>
      </c>
      <c r="J348">
        <f t="shared" si="23"/>
        <v>4.1212876113117712E-2</v>
      </c>
    </row>
    <row r="349" spans="1:10" x14ac:dyDescent="0.25">
      <c r="A349" s="11">
        <v>64</v>
      </c>
      <c r="B349" s="11">
        <v>2.1573340000000001</v>
      </c>
      <c r="E349">
        <f t="shared" si="25"/>
        <v>0.32023084520884426</v>
      </c>
      <c r="G349">
        <f t="shared" si="22"/>
        <v>1.9349427272727275</v>
      </c>
      <c r="H349">
        <f t="shared" si="24"/>
        <v>0.22239127272727255</v>
      </c>
      <c r="J349">
        <f t="shared" si="23"/>
        <v>0.19635909833534013</v>
      </c>
    </row>
    <row r="350" spans="1:10" x14ac:dyDescent="0.25">
      <c r="A350" s="11">
        <v>64.199996999999996</v>
      </c>
      <c r="B350" s="11">
        <v>2.2585999999999999</v>
      </c>
      <c r="E350">
        <f t="shared" si="25"/>
        <v>0.21896484520884441</v>
      </c>
      <c r="G350">
        <f t="shared" si="22"/>
        <v>1.9273786969696971</v>
      </c>
      <c r="H350">
        <f t="shared" si="24"/>
        <v>0.33122130303030284</v>
      </c>
      <c r="J350">
        <f t="shared" si="23"/>
        <v>0.30518912863837039</v>
      </c>
    </row>
    <row r="351" spans="1:10" x14ac:dyDescent="0.25">
      <c r="A351" s="11">
        <v>64.400002000000001</v>
      </c>
      <c r="B351" s="11">
        <v>2.3200940000000001</v>
      </c>
      <c r="E351">
        <f t="shared" si="25"/>
        <v>0.15747084520884425</v>
      </c>
      <c r="G351">
        <f t="shared" si="22"/>
        <v>1.9182680909090908</v>
      </c>
      <c r="H351">
        <f t="shared" ref="H351:H360" si="26">B351-G351</f>
        <v>0.40182590909090932</v>
      </c>
      <c r="J351">
        <f t="shared" si="23"/>
        <v>0.37579373469897687</v>
      </c>
    </row>
    <row r="352" spans="1:10" x14ac:dyDescent="0.25">
      <c r="A352" s="11">
        <v>64.567740999999998</v>
      </c>
      <c r="B352" s="11">
        <v>2.3404569999999998</v>
      </c>
      <c r="E352">
        <f t="shared" si="25"/>
        <v>0.13710784520884456</v>
      </c>
      <c r="G352">
        <f t="shared" si="22"/>
        <v>1.9100857070707069</v>
      </c>
      <c r="H352">
        <f t="shared" si="26"/>
        <v>0.43037129292929288</v>
      </c>
      <c r="J352">
        <f t="shared" si="23"/>
        <v>0.40433911853736043</v>
      </c>
    </row>
    <row r="353" spans="1:10" x14ac:dyDescent="0.25">
      <c r="A353" s="11">
        <v>64.599997999999999</v>
      </c>
      <c r="B353" s="11">
        <v>2.344373</v>
      </c>
      <c r="E353">
        <f t="shared" si="25"/>
        <v>0.13319184520884431</v>
      </c>
      <c r="G353">
        <f t="shared" si="22"/>
        <v>1.9045505757575758</v>
      </c>
      <c r="H353">
        <f t="shared" si="26"/>
        <v>0.43982242424242424</v>
      </c>
      <c r="J353">
        <f t="shared" si="23"/>
        <v>0.41379024985049179</v>
      </c>
    </row>
    <row r="354" spans="1:10" x14ac:dyDescent="0.25">
      <c r="A354" s="11">
        <v>64.800003000000004</v>
      </c>
      <c r="B354" s="11">
        <v>2.333682</v>
      </c>
      <c r="E354">
        <f t="shared" si="25"/>
        <v>0.14388284520884431</v>
      </c>
      <c r="G354">
        <f t="shared" si="22"/>
        <v>1.901622292929293</v>
      </c>
      <c r="H354">
        <f t="shared" si="26"/>
        <v>0.43205970707070707</v>
      </c>
      <c r="J354">
        <f t="shared" si="23"/>
        <v>0.40602753267877462</v>
      </c>
    </row>
    <row r="355" spans="1:10" x14ac:dyDescent="0.25">
      <c r="A355" s="11">
        <v>65</v>
      </c>
      <c r="B355" s="11">
        <v>2.2733560000000002</v>
      </c>
      <c r="E355">
        <f t="shared" si="25"/>
        <v>0.20420884520884419</v>
      </c>
      <c r="G355">
        <f t="shared" si="22"/>
        <v>1.8985937878787877</v>
      </c>
      <c r="H355">
        <f t="shared" si="26"/>
        <v>0.37476221212121241</v>
      </c>
      <c r="J355">
        <f t="shared" si="23"/>
        <v>0.34873003772927996</v>
      </c>
    </row>
    <row r="356" spans="1:10" x14ac:dyDescent="0.25">
      <c r="A356" s="11">
        <v>65.199996999999996</v>
      </c>
      <c r="B356" s="11">
        <v>2.1824309999999998</v>
      </c>
      <c r="E356">
        <f t="shared" si="25"/>
        <v>0.29513384520884456</v>
      </c>
      <c r="G356">
        <f t="shared" si="22"/>
        <v>1.8966545454545449</v>
      </c>
      <c r="H356">
        <f t="shared" si="26"/>
        <v>0.28577645454545486</v>
      </c>
      <c r="J356">
        <f t="shared" si="23"/>
        <v>0.25974428015352241</v>
      </c>
    </row>
    <row r="357" spans="1:10" x14ac:dyDescent="0.25">
      <c r="A357" s="11">
        <v>65.400002000000001</v>
      </c>
      <c r="B357" s="11">
        <v>2.0716429999999999</v>
      </c>
      <c r="E357">
        <f t="shared" si="25"/>
        <v>0.40592184520884445</v>
      </c>
      <c r="G357">
        <f t="shared" si="22"/>
        <v>1.895666575757575</v>
      </c>
      <c r="H357">
        <f t="shared" si="26"/>
        <v>0.17597642424242488</v>
      </c>
      <c r="J357">
        <f t="shared" si="23"/>
        <v>0.14994424985049246</v>
      </c>
    </row>
    <row r="358" spans="1:10" x14ac:dyDescent="0.25">
      <c r="A358" s="11">
        <v>65.599997999999999</v>
      </c>
      <c r="B358" s="11">
        <v>1.940626</v>
      </c>
      <c r="E358">
        <f t="shared" si="25"/>
        <v>0.53693884520884438</v>
      </c>
      <c r="G358">
        <f t="shared" si="22"/>
        <v>1.8952918484848476</v>
      </c>
      <c r="H358">
        <f t="shared" si="26"/>
        <v>4.533415151515241E-2</v>
      </c>
      <c r="J358">
        <f t="shared" si="23"/>
        <v>1.9301977123219981E-2</v>
      </c>
    </row>
    <row r="359" spans="1:10" x14ac:dyDescent="0.25">
      <c r="A359" s="11">
        <v>65.800003000000004</v>
      </c>
      <c r="B359" s="11">
        <v>1.8225150000000001</v>
      </c>
      <c r="E359">
        <f t="shared" si="25"/>
        <v>0.65504984520884424</v>
      </c>
      <c r="G359">
        <f t="shared" si="22"/>
        <v>1.8951949999999993</v>
      </c>
      <c r="H359">
        <f t="shared" si="26"/>
        <v>-7.267999999999919E-2</v>
      </c>
      <c r="J359">
        <f t="shared" si="23"/>
        <v>9.8712174391931612E-2</v>
      </c>
    </row>
    <row r="360" spans="1:10" x14ac:dyDescent="0.25">
      <c r="A360" s="11">
        <v>66</v>
      </c>
      <c r="B360" s="11">
        <v>1.8602369999999999</v>
      </c>
      <c r="E360">
        <f t="shared" si="25"/>
        <v>0.61732784520884443</v>
      </c>
      <c r="G360">
        <f t="shared" si="22"/>
        <v>1.8954668888888879</v>
      </c>
      <c r="H360">
        <f t="shared" si="26"/>
        <v>-3.5229888888888006E-2</v>
      </c>
      <c r="J360">
        <f t="shared" si="23"/>
        <v>6.1262063280820435E-2</v>
      </c>
    </row>
    <row r="361" spans="1:10" x14ac:dyDescent="0.25">
      <c r="A361" s="11">
        <v>66.199996999999996</v>
      </c>
      <c r="B361" s="11" t="s">
        <v>15</v>
      </c>
      <c r="G361">
        <f t="shared" si="22"/>
        <v>1.8962228282828273</v>
      </c>
      <c r="J361">
        <f t="shared" si="23"/>
        <v>2.6032174391932429E-2</v>
      </c>
    </row>
    <row r="362" spans="1:10" x14ac:dyDescent="0.25">
      <c r="A362" s="11">
        <v>66.400002000000001</v>
      </c>
      <c r="B362" s="11">
        <v>2.4315470000000001</v>
      </c>
      <c r="E362">
        <f t="shared" si="25"/>
        <v>4.6017845208844221E-2</v>
      </c>
      <c r="G362">
        <f t="shared" si="22"/>
        <v>1.8970760404040397</v>
      </c>
      <c r="H362">
        <f>B362-G362</f>
        <v>0.53447095959596047</v>
      </c>
      <c r="J362">
        <f t="shared" si="23"/>
        <v>0.50843878520402808</v>
      </c>
    </row>
    <row r="363" spans="1:10" x14ac:dyDescent="0.25">
      <c r="A363" s="11">
        <v>66.599997999999999</v>
      </c>
      <c r="B363" s="11">
        <v>2.6347999999999998</v>
      </c>
      <c r="E363">
        <f t="shared" si="25"/>
        <v>0.15723515479115546</v>
      </c>
      <c r="G363">
        <f t="shared" si="22"/>
        <v>1.8978519090909083</v>
      </c>
      <c r="H363">
        <f>B363-G363</f>
        <v>0.73694809090909152</v>
      </c>
      <c r="J363">
        <f t="shared" si="23"/>
        <v>0.71091591651715913</v>
      </c>
    </row>
    <row r="364" spans="1:10" x14ac:dyDescent="0.25">
      <c r="A364" s="11">
        <v>66.800003000000004</v>
      </c>
      <c r="B364" s="11">
        <v>2.7804690000000001</v>
      </c>
      <c r="E364">
        <f t="shared" si="25"/>
        <v>0.30290415479115573</v>
      </c>
      <c r="G364">
        <f t="shared" si="22"/>
        <v>1.8972596666666657</v>
      </c>
      <c r="H364">
        <f>B364-G364</f>
        <v>0.8832093333333344</v>
      </c>
      <c r="J364">
        <f t="shared" si="23"/>
        <v>0.85717715894140201</v>
      </c>
    </row>
    <row r="365" spans="1:10" x14ac:dyDescent="0.25">
      <c r="A365" s="11">
        <v>66.959136999999998</v>
      </c>
      <c r="B365" s="11">
        <v>2.8444419999999999</v>
      </c>
      <c r="E365">
        <f t="shared" si="25"/>
        <v>0.36687715479115557</v>
      </c>
      <c r="G365">
        <f t="shared" si="22"/>
        <v>1.896420707070706</v>
      </c>
      <c r="H365">
        <f>B365-G365</f>
        <v>0.94802129292929394</v>
      </c>
      <c r="J365">
        <f t="shared" si="23"/>
        <v>0.92198911853736154</v>
      </c>
    </row>
    <row r="366" spans="1:10" x14ac:dyDescent="0.25">
      <c r="A366" s="11">
        <v>67</v>
      </c>
      <c r="B366" s="11">
        <v>2.860868</v>
      </c>
      <c r="E366">
        <f t="shared" si="25"/>
        <v>0.38330315479115562</v>
      </c>
    </row>
    <row r="367" spans="1:10" x14ac:dyDescent="0.25">
      <c r="A367" s="11">
        <v>67.199996999999996</v>
      </c>
      <c r="B367" s="11">
        <v>2.9061319999999999</v>
      </c>
      <c r="E367">
        <f t="shared" si="25"/>
        <v>0.42856715479115559</v>
      </c>
    </row>
    <row r="368" spans="1:10" x14ac:dyDescent="0.25">
      <c r="A368" s="11">
        <v>67.400002000000001</v>
      </c>
      <c r="B368" s="11">
        <v>2.923918</v>
      </c>
      <c r="E368">
        <f t="shared" si="25"/>
        <v>0.44635315479115567</v>
      </c>
    </row>
    <row r="369" spans="1:5" x14ac:dyDescent="0.25">
      <c r="A369" s="11">
        <v>67.599997999999999</v>
      </c>
      <c r="B369" s="11">
        <v>2.9119959999999998</v>
      </c>
      <c r="E369">
        <f t="shared" si="25"/>
        <v>0.43443115479115546</v>
      </c>
    </row>
    <row r="370" spans="1:5" x14ac:dyDescent="0.25">
      <c r="A370" s="11">
        <v>67.800003000000004</v>
      </c>
      <c r="B370" s="11">
        <v>2.8543090000000002</v>
      </c>
      <c r="E370">
        <f t="shared" si="25"/>
        <v>0.37674415479115586</v>
      </c>
    </row>
    <row r="371" spans="1:5" x14ac:dyDescent="0.25">
      <c r="A371" s="11">
        <v>68</v>
      </c>
      <c r="B371" s="11">
        <v>2.7166519999999998</v>
      </c>
      <c r="E371">
        <f t="shared" si="25"/>
        <v>0.2390871547911555</v>
      </c>
    </row>
    <row r="372" spans="1:5" x14ac:dyDescent="0.25">
      <c r="A372" s="11">
        <v>68.199996999999996</v>
      </c>
      <c r="B372" s="11">
        <v>2.5654460000000001</v>
      </c>
      <c r="E372">
        <f t="shared" si="25"/>
        <v>8.7881154791155769E-2</v>
      </c>
    </row>
    <row r="373" spans="1:5" x14ac:dyDescent="0.25">
      <c r="A373" s="11">
        <v>68.400002000000001</v>
      </c>
      <c r="B373" s="11">
        <v>2.3991799999999999</v>
      </c>
      <c r="E373">
        <f t="shared" si="25"/>
        <v>7.8384845208844478E-2</v>
      </c>
    </row>
    <row r="374" spans="1:5" x14ac:dyDescent="0.25">
      <c r="A374" s="11">
        <v>68.599997999999999</v>
      </c>
      <c r="B374" s="11">
        <v>2.2228560000000002</v>
      </c>
      <c r="E374">
        <f t="shared" si="25"/>
        <v>0.25470884520884418</v>
      </c>
    </row>
    <row r="375" spans="1:5" x14ac:dyDescent="0.25">
      <c r="A375" s="11">
        <v>68.800003000000004</v>
      </c>
      <c r="B375" s="11">
        <v>2.0258060000000002</v>
      </c>
      <c r="E375">
        <f t="shared" si="25"/>
        <v>0.45175884520884413</v>
      </c>
    </row>
    <row r="376" spans="1:5" x14ac:dyDescent="0.25">
      <c r="A376" s="11">
        <v>69</v>
      </c>
      <c r="B376" s="11">
        <v>1.9419249999999999</v>
      </c>
      <c r="E376">
        <f t="shared" si="25"/>
        <v>0.53563984520884445</v>
      </c>
    </row>
    <row r="377" spans="1:5" x14ac:dyDescent="0.25">
      <c r="A377" s="11">
        <v>69.199996999999996</v>
      </c>
      <c r="B377" s="11">
        <v>2.0081250000000002</v>
      </c>
      <c r="E377">
        <f t="shared" si="25"/>
        <v>0.46943984520884419</v>
      </c>
    </row>
    <row r="378" spans="1:5" x14ac:dyDescent="0.25">
      <c r="A378" s="11">
        <v>69.350539999999995</v>
      </c>
      <c r="B378" s="11">
        <v>2.0732279999999998</v>
      </c>
      <c r="E378">
        <f t="shared" si="25"/>
        <v>0.4043368452088445</v>
      </c>
    </row>
    <row r="379" spans="1:5" x14ac:dyDescent="0.25">
      <c r="A379" s="11">
        <v>69.400002000000001</v>
      </c>
      <c r="B379" s="11">
        <v>2.0946189999999998</v>
      </c>
      <c r="E379">
        <f t="shared" si="25"/>
        <v>0.38294584520884456</v>
      </c>
    </row>
    <row r="380" spans="1:5" x14ac:dyDescent="0.25">
      <c r="A380" s="11">
        <v>69.599997999999999</v>
      </c>
      <c r="B380" s="11">
        <v>2.1600999999999999</v>
      </c>
      <c r="E380">
        <f t="shared" si="25"/>
        <v>0.31746484520884444</v>
      </c>
    </row>
    <row r="381" spans="1:5" x14ac:dyDescent="0.25">
      <c r="A381" s="11">
        <v>69.800003000000004</v>
      </c>
      <c r="B381" s="11">
        <v>2.213123</v>
      </c>
      <c r="E381">
        <f t="shared" si="25"/>
        <v>0.26444184520884439</v>
      </c>
    </row>
    <row r="382" spans="1:5" x14ac:dyDescent="0.25">
      <c r="A382" s="11">
        <v>70</v>
      </c>
      <c r="B382" s="11">
        <v>2.232119</v>
      </c>
      <c r="E382">
        <f t="shared" si="25"/>
        <v>0.24544584520884438</v>
      </c>
    </row>
    <row r="383" spans="1:5" x14ac:dyDescent="0.25">
      <c r="A383" s="11">
        <v>70.199996999999996</v>
      </c>
      <c r="B383" s="11">
        <v>2.2206220000000001</v>
      </c>
      <c r="E383">
        <f t="shared" si="25"/>
        <v>0.25694284520884425</v>
      </c>
    </row>
    <row r="384" spans="1:5" x14ac:dyDescent="0.25">
      <c r="A384" s="11">
        <v>70.400002000000001</v>
      </c>
      <c r="B384" s="11">
        <v>2.1596679999999999</v>
      </c>
      <c r="E384">
        <f t="shared" si="25"/>
        <v>0.31789684520884443</v>
      </c>
    </row>
    <row r="385" spans="1:5" x14ac:dyDescent="0.25">
      <c r="A385" s="11">
        <v>70.599997999999999</v>
      </c>
      <c r="B385" s="11">
        <v>2.0386060000000001</v>
      </c>
      <c r="E385">
        <f t="shared" si="25"/>
        <v>0.43895884520884421</v>
      </c>
    </row>
    <row r="386" spans="1:5" x14ac:dyDescent="0.25">
      <c r="A386" s="11">
        <v>70.800003000000004</v>
      </c>
      <c r="B386" s="11">
        <v>1.899659</v>
      </c>
      <c r="E386">
        <f t="shared" si="25"/>
        <v>0.57790584520884436</v>
      </c>
    </row>
    <row r="387" spans="1:5" x14ac:dyDescent="0.25">
      <c r="A387" s="11">
        <v>71</v>
      </c>
      <c r="B387" s="11">
        <v>1.7454179999999999</v>
      </c>
      <c r="E387">
        <f t="shared" si="25"/>
        <v>0.73214684520884443</v>
      </c>
    </row>
    <row r="388" spans="1:5" x14ac:dyDescent="0.25">
      <c r="A388" s="11">
        <v>71.199996999999996</v>
      </c>
      <c r="B388" s="11">
        <v>1.578765</v>
      </c>
      <c r="E388">
        <f t="shared" si="25"/>
        <v>0.89879984520884437</v>
      </c>
    </row>
    <row r="389" spans="1:5" x14ac:dyDescent="0.25">
      <c r="A389" s="11">
        <v>71.400002000000001</v>
      </c>
      <c r="B389" s="11">
        <v>1.4003460000000001</v>
      </c>
      <c r="E389">
        <f t="shared" si="25"/>
        <v>1.0772188452088443</v>
      </c>
    </row>
    <row r="390" spans="1:5" x14ac:dyDescent="0.25">
      <c r="A390" s="11">
        <v>71.599997999999999</v>
      </c>
      <c r="B390" s="11">
        <v>1.4132389999999999</v>
      </c>
      <c r="E390">
        <f t="shared" ref="E390:E416" si="27">ABS(B390-$D$5)</f>
        <v>1.0643258452088444</v>
      </c>
    </row>
    <row r="391" spans="1:5" x14ac:dyDescent="0.25">
      <c r="A391" s="11">
        <v>71.741935999999995</v>
      </c>
      <c r="B391" s="11">
        <v>1.504561</v>
      </c>
      <c r="E391">
        <f t="shared" si="27"/>
        <v>0.97300384520884431</v>
      </c>
    </row>
    <row r="392" spans="1:5" x14ac:dyDescent="0.25">
      <c r="A392" s="11">
        <v>71.800003000000004</v>
      </c>
      <c r="B392" s="11">
        <v>1.5419210000000001</v>
      </c>
      <c r="E392">
        <f t="shared" si="27"/>
        <v>0.93564384520884425</v>
      </c>
    </row>
    <row r="393" spans="1:5" x14ac:dyDescent="0.25">
      <c r="A393" s="11">
        <v>72</v>
      </c>
      <c r="B393" s="11">
        <v>1.658032</v>
      </c>
      <c r="E393">
        <f t="shared" si="27"/>
        <v>0.8195328452088444</v>
      </c>
    </row>
    <row r="394" spans="1:5" x14ac:dyDescent="0.25">
      <c r="A394" s="11">
        <v>72.199996999999996</v>
      </c>
      <c r="B394" s="11">
        <v>1.7478359999999999</v>
      </c>
      <c r="E394">
        <f t="shared" si="27"/>
        <v>0.7297288452088444</v>
      </c>
    </row>
    <row r="395" spans="1:5" x14ac:dyDescent="0.25">
      <c r="A395" s="11">
        <v>72.400002000000001</v>
      </c>
      <c r="B395" s="11">
        <v>1.8078939999999999</v>
      </c>
      <c r="E395">
        <f t="shared" si="27"/>
        <v>0.66967084520884446</v>
      </c>
    </row>
    <row r="396" spans="1:5" x14ac:dyDescent="0.25">
      <c r="A396" s="11">
        <v>72.599997999999999</v>
      </c>
      <c r="B396" s="11">
        <v>1.854252</v>
      </c>
      <c r="E396">
        <f t="shared" si="27"/>
        <v>0.62331284520884433</v>
      </c>
    </row>
    <row r="397" spans="1:5" x14ac:dyDescent="0.25">
      <c r="A397" s="11">
        <v>72.800003000000004</v>
      </c>
      <c r="B397" s="11">
        <v>1.834489</v>
      </c>
      <c r="E397">
        <f t="shared" si="27"/>
        <v>0.64307584520884431</v>
      </c>
    </row>
    <row r="398" spans="1:5" x14ac:dyDescent="0.25">
      <c r="A398" s="11">
        <v>73</v>
      </c>
      <c r="B398" s="11">
        <v>1.743072</v>
      </c>
      <c r="E398">
        <f t="shared" si="27"/>
        <v>0.73449284520884439</v>
      </c>
    </row>
    <row r="399" spans="1:5" x14ac:dyDescent="0.25">
      <c r="A399" s="11">
        <v>73.199996999999996</v>
      </c>
      <c r="B399" s="11">
        <v>1.620142</v>
      </c>
      <c r="E399">
        <f t="shared" si="27"/>
        <v>0.85742284520884438</v>
      </c>
    </row>
    <row r="400" spans="1:5" x14ac:dyDescent="0.25">
      <c r="A400" s="11">
        <v>73.400002000000001</v>
      </c>
      <c r="B400" s="11">
        <v>1.491123</v>
      </c>
      <c r="E400">
        <f t="shared" si="27"/>
        <v>0.98644184520884437</v>
      </c>
    </row>
    <row r="401" spans="1:5" x14ac:dyDescent="0.25">
      <c r="A401" s="11">
        <v>73.599997999999999</v>
      </c>
      <c r="B401" s="11">
        <v>1.335961</v>
      </c>
      <c r="E401">
        <f t="shared" si="27"/>
        <v>1.1416038452088444</v>
      </c>
    </row>
    <row r="402" spans="1:5" x14ac:dyDescent="0.25">
      <c r="A402" s="11">
        <v>73.800003000000004</v>
      </c>
      <c r="B402" s="11">
        <v>1.239045</v>
      </c>
      <c r="E402">
        <f t="shared" si="27"/>
        <v>1.2385198452088444</v>
      </c>
    </row>
    <row r="403" spans="1:5" x14ac:dyDescent="0.25">
      <c r="A403" s="11">
        <v>74</v>
      </c>
      <c r="B403" s="11">
        <v>1.28366</v>
      </c>
      <c r="E403">
        <f t="shared" si="27"/>
        <v>1.1939048452088443</v>
      </c>
    </row>
    <row r="404" spans="1:5" x14ac:dyDescent="0.25">
      <c r="A404" s="11">
        <v>74.133330999999998</v>
      </c>
      <c r="B404" s="11">
        <v>1.3809689999999999</v>
      </c>
      <c r="E404">
        <f t="shared" si="27"/>
        <v>1.0965958452088445</v>
      </c>
    </row>
    <row r="405" spans="1:5" x14ac:dyDescent="0.25">
      <c r="A405" s="11">
        <v>74.199996999999996</v>
      </c>
      <c r="B405" s="11">
        <v>1.429624</v>
      </c>
      <c r="E405">
        <f t="shared" si="27"/>
        <v>1.0479408452088443</v>
      </c>
    </row>
    <row r="406" spans="1:5" x14ac:dyDescent="0.25">
      <c r="A406" s="11">
        <v>74.400002000000001</v>
      </c>
      <c r="B406" s="11">
        <v>1.6079600000000001</v>
      </c>
      <c r="E406">
        <f t="shared" si="27"/>
        <v>0.86960484520884429</v>
      </c>
    </row>
    <row r="407" spans="1:5" x14ac:dyDescent="0.25">
      <c r="A407" s="11">
        <v>74.599997999999999</v>
      </c>
      <c r="B407" s="11">
        <v>1.7555210000000001</v>
      </c>
      <c r="E407">
        <f t="shared" si="27"/>
        <v>0.72204384520884424</v>
      </c>
    </row>
    <row r="408" spans="1:5" x14ac:dyDescent="0.25">
      <c r="A408" s="11">
        <v>74.800003000000004</v>
      </c>
      <c r="B408" s="11">
        <v>1.8551420000000001</v>
      </c>
      <c r="E408">
        <f t="shared" si="27"/>
        <v>0.62242284520884428</v>
      </c>
    </row>
    <row r="409" spans="1:5" x14ac:dyDescent="0.25">
      <c r="A409" s="11">
        <v>75</v>
      </c>
      <c r="B409" s="11">
        <v>1.8997679999999999</v>
      </c>
      <c r="E409">
        <f t="shared" si="27"/>
        <v>0.57779684520884445</v>
      </c>
    </row>
    <row r="410" spans="1:5" x14ac:dyDescent="0.25">
      <c r="A410" s="11">
        <v>75.199996999999996</v>
      </c>
      <c r="B410" s="11">
        <v>1.9178770000000001</v>
      </c>
      <c r="E410">
        <f t="shared" si="27"/>
        <v>0.55968784520884429</v>
      </c>
    </row>
    <row r="411" spans="1:5" x14ac:dyDescent="0.25">
      <c r="A411" s="11">
        <v>75.400002000000001</v>
      </c>
      <c r="B411" s="11">
        <v>1.871178</v>
      </c>
      <c r="E411">
        <f t="shared" si="27"/>
        <v>0.60638684520884434</v>
      </c>
    </row>
    <row r="412" spans="1:5" x14ac:dyDescent="0.25">
      <c r="A412" s="11">
        <v>75.599997999999999</v>
      </c>
      <c r="B412" s="11">
        <v>1.765161</v>
      </c>
      <c r="E412">
        <f t="shared" si="27"/>
        <v>0.71240384520884437</v>
      </c>
    </row>
    <row r="413" spans="1:5" x14ac:dyDescent="0.25">
      <c r="A413" s="11">
        <v>75.800003000000004</v>
      </c>
      <c r="B413" s="11">
        <v>1.6328400000000001</v>
      </c>
      <c r="E413">
        <f t="shared" si="27"/>
        <v>0.84472484520884428</v>
      </c>
    </row>
    <row r="414" spans="1:5" x14ac:dyDescent="0.25">
      <c r="A414" s="11">
        <v>76</v>
      </c>
      <c r="B414" s="11">
        <v>1.493241</v>
      </c>
      <c r="E414">
        <f t="shared" si="27"/>
        <v>0.98432384520884431</v>
      </c>
    </row>
    <row r="415" spans="1:5" x14ac:dyDescent="0.25">
      <c r="A415" s="11">
        <v>76.199996999999996</v>
      </c>
      <c r="B415" s="11">
        <v>1.3308930000000001</v>
      </c>
      <c r="E415">
        <f t="shared" si="27"/>
        <v>1.1466718452088442</v>
      </c>
    </row>
    <row r="416" spans="1:5" x14ac:dyDescent="0.25">
      <c r="A416" s="11">
        <v>76.400002000000001</v>
      </c>
      <c r="B416" s="11">
        <v>1.156202</v>
      </c>
      <c r="E416">
        <f t="shared" si="27"/>
        <v>1.3213628452088444</v>
      </c>
    </row>
    <row r="417" spans="1:2" x14ac:dyDescent="0.25">
      <c r="A417" s="11">
        <v>76.524726999999999</v>
      </c>
      <c r="B417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A61D-1A2B-4670-AECF-E13CA8F9942F}">
  <dimension ref="A1:K467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23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-2.5049380000000001</v>
      </c>
      <c r="D4">
        <f>AVERAGE(B4:B428)</f>
        <v>1.703209319796954</v>
      </c>
      <c r="E4">
        <f>ABS(B4-$D$4)</f>
        <v>4.2081473197969537</v>
      </c>
      <c r="F4">
        <f>1/(COUNT(B:B))*SUM(E:E)</f>
        <v>2.2424777341969131</v>
      </c>
    </row>
    <row r="5" spans="1:6" x14ac:dyDescent="0.25">
      <c r="A5" s="11">
        <v>0.4</v>
      </c>
      <c r="B5" s="11">
        <v>-2.5490910000000002</v>
      </c>
      <c r="E5">
        <f t="shared" ref="E5:E68" si="0">ABS(B5-$D$4)</f>
        <v>4.2523003197969542</v>
      </c>
    </row>
    <row r="6" spans="1:6" x14ac:dyDescent="0.25">
      <c r="A6" s="11">
        <v>0.6</v>
      </c>
      <c r="B6" s="11">
        <v>-2.647348</v>
      </c>
      <c r="E6">
        <f t="shared" si="0"/>
        <v>4.3505573197969536</v>
      </c>
    </row>
    <row r="7" spans="1:6" x14ac:dyDescent="0.25">
      <c r="A7" s="11">
        <v>0.8</v>
      </c>
      <c r="B7" s="11">
        <v>-2.7823090000000001</v>
      </c>
      <c r="E7">
        <f t="shared" si="0"/>
        <v>4.4855183197969541</v>
      </c>
    </row>
    <row r="8" spans="1:6" x14ac:dyDescent="0.25">
      <c r="A8" s="11">
        <v>1</v>
      </c>
      <c r="B8" s="11">
        <v>-2.9574569999999998</v>
      </c>
      <c r="E8">
        <f t="shared" si="0"/>
        <v>4.6606663197969542</v>
      </c>
    </row>
    <row r="9" spans="1:6" x14ac:dyDescent="0.25">
      <c r="A9" s="11">
        <v>1.2</v>
      </c>
      <c r="B9" s="11">
        <v>-3.1668530000000001</v>
      </c>
      <c r="E9">
        <f t="shared" si="0"/>
        <v>4.8700623197969541</v>
      </c>
    </row>
    <row r="10" spans="1:6" x14ac:dyDescent="0.25">
      <c r="A10" s="11">
        <v>1.4</v>
      </c>
      <c r="B10" s="11">
        <v>-3.2729550000000001</v>
      </c>
      <c r="E10">
        <f t="shared" si="0"/>
        <v>4.9761643197969541</v>
      </c>
    </row>
    <row r="11" spans="1:6" x14ac:dyDescent="0.25">
      <c r="A11" s="11">
        <v>1.6</v>
      </c>
      <c r="B11" s="11">
        <v>-3.1742620000000001</v>
      </c>
      <c r="E11">
        <f t="shared" si="0"/>
        <v>4.8774713197969541</v>
      </c>
    </row>
    <row r="12" spans="1:6" x14ac:dyDescent="0.25">
      <c r="A12" s="11">
        <v>1.8</v>
      </c>
      <c r="B12" s="11">
        <v>-3.1047500000000001</v>
      </c>
      <c r="E12">
        <f t="shared" si="0"/>
        <v>4.8079593197969537</v>
      </c>
    </row>
    <row r="13" spans="1:6" x14ac:dyDescent="0.25">
      <c r="A13" s="11">
        <v>2</v>
      </c>
      <c r="B13" s="11">
        <v>-3.0616940000000001</v>
      </c>
      <c r="E13">
        <f t="shared" si="0"/>
        <v>4.7649033197969537</v>
      </c>
    </row>
    <row r="14" spans="1:6" x14ac:dyDescent="0.25">
      <c r="A14" s="11">
        <v>2.2000000000000002</v>
      </c>
      <c r="B14" s="11">
        <v>-3.0616910000000002</v>
      </c>
      <c r="E14">
        <f t="shared" si="0"/>
        <v>4.7649003197969542</v>
      </c>
    </row>
    <row r="15" spans="1:6" x14ac:dyDescent="0.25">
      <c r="A15" s="11">
        <v>2.4</v>
      </c>
      <c r="B15" s="11">
        <v>-3.1093009999999999</v>
      </c>
      <c r="E15">
        <f t="shared" si="0"/>
        <v>4.8125103197969539</v>
      </c>
    </row>
    <row r="16" spans="1:6" x14ac:dyDescent="0.25">
      <c r="A16" s="11">
        <v>2.6</v>
      </c>
      <c r="B16" s="11">
        <v>-3.180005</v>
      </c>
      <c r="E16">
        <f t="shared" si="0"/>
        <v>4.883214319796954</v>
      </c>
    </row>
    <row r="17" spans="1:5" x14ac:dyDescent="0.25">
      <c r="A17" s="11">
        <v>2.7001409999999999</v>
      </c>
      <c r="B17" s="11">
        <v>-3.227401</v>
      </c>
      <c r="E17">
        <f t="shared" si="0"/>
        <v>4.930610319796954</v>
      </c>
    </row>
    <row r="18" spans="1:5" x14ac:dyDescent="0.25">
      <c r="A18" s="11">
        <v>2.8</v>
      </c>
      <c r="B18" s="11">
        <v>-3.2746629999999999</v>
      </c>
      <c r="E18">
        <f t="shared" si="0"/>
        <v>4.9778723197969539</v>
      </c>
    </row>
    <row r="19" spans="1:5" x14ac:dyDescent="0.25">
      <c r="A19" s="11">
        <v>3</v>
      </c>
      <c r="B19" s="11">
        <v>-3.3521909999999999</v>
      </c>
      <c r="E19">
        <f t="shared" si="0"/>
        <v>5.0554003197969539</v>
      </c>
    </row>
    <row r="20" spans="1:5" x14ac:dyDescent="0.25">
      <c r="A20" s="11">
        <v>3.2</v>
      </c>
      <c r="B20" s="11">
        <v>-3.1226479999999999</v>
      </c>
      <c r="E20">
        <f t="shared" si="0"/>
        <v>4.8258573197969543</v>
      </c>
    </row>
    <row r="21" spans="1:5" x14ac:dyDescent="0.25">
      <c r="A21" s="11">
        <v>3.4</v>
      </c>
      <c r="B21" s="11">
        <v>-2.8357429999999999</v>
      </c>
      <c r="E21">
        <f t="shared" si="0"/>
        <v>4.5389523197969535</v>
      </c>
    </row>
    <row r="22" spans="1:5" x14ac:dyDescent="0.25">
      <c r="A22" s="11">
        <v>3.6</v>
      </c>
      <c r="B22" s="11">
        <v>-2.6715209999999998</v>
      </c>
      <c r="E22">
        <f t="shared" si="0"/>
        <v>4.3747303197969538</v>
      </c>
    </row>
    <row r="23" spans="1:5" x14ac:dyDescent="0.25">
      <c r="A23" s="11">
        <v>3.8</v>
      </c>
      <c r="B23" s="11">
        <v>-2.5835520000000001</v>
      </c>
      <c r="E23">
        <f t="shared" si="0"/>
        <v>4.2867613197969536</v>
      </c>
    </row>
    <row r="24" spans="1:5" x14ac:dyDescent="0.25">
      <c r="A24" s="11">
        <v>4</v>
      </c>
      <c r="B24" s="11">
        <v>-2.545086</v>
      </c>
      <c r="E24">
        <f t="shared" si="0"/>
        <v>4.248295319796954</v>
      </c>
    </row>
    <row r="25" spans="1:5" x14ac:dyDescent="0.25">
      <c r="A25" s="11">
        <v>4.2</v>
      </c>
      <c r="B25" s="11">
        <v>-2.5464899999999999</v>
      </c>
      <c r="E25">
        <f t="shared" si="0"/>
        <v>4.2496993197969539</v>
      </c>
    </row>
    <row r="26" spans="1:5" x14ac:dyDescent="0.25">
      <c r="A26" s="11">
        <v>4.4000000000000004</v>
      </c>
      <c r="B26" s="11">
        <v>-2.5866229999999999</v>
      </c>
      <c r="E26">
        <f t="shared" si="0"/>
        <v>4.2898323197969539</v>
      </c>
    </row>
    <row r="27" spans="1:5" x14ac:dyDescent="0.25">
      <c r="A27" s="11">
        <v>4.5999999999999996</v>
      </c>
      <c r="B27" s="11">
        <v>-2.6596950000000001</v>
      </c>
      <c r="E27">
        <f t="shared" si="0"/>
        <v>4.3629043197969537</v>
      </c>
    </row>
    <row r="28" spans="1:5" x14ac:dyDescent="0.25">
      <c r="A28" s="11">
        <v>4.8</v>
      </c>
      <c r="B28" s="11">
        <v>-2.757879</v>
      </c>
      <c r="E28">
        <f t="shared" si="0"/>
        <v>4.4610883197969535</v>
      </c>
    </row>
    <row r="29" spans="1:5" x14ac:dyDescent="0.25">
      <c r="A29" s="11">
        <v>5</v>
      </c>
      <c r="B29" s="11">
        <v>-2.7905280000000001</v>
      </c>
      <c r="E29">
        <f t="shared" si="0"/>
        <v>4.4937373197969546</v>
      </c>
    </row>
    <row r="30" spans="1:5" x14ac:dyDescent="0.25">
      <c r="A30" s="11">
        <v>5.2</v>
      </c>
      <c r="B30" s="11">
        <v>-2.5509490000000001</v>
      </c>
      <c r="E30">
        <f t="shared" si="0"/>
        <v>4.2541583197969537</v>
      </c>
    </row>
    <row r="31" spans="1:5" x14ac:dyDescent="0.25">
      <c r="A31" s="11">
        <v>5.4</v>
      </c>
      <c r="B31" s="11">
        <v>-2.3121659999999999</v>
      </c>
      <c r="E31">
        <f t="shared" si="0"/>
        <v>4.0153753197969539</v>
      </c>
    </row>
    <row r="32" spans="1:5" x14ac:dyDescent="0.25">
      <c r="A32" s="11">
        <v>5.4002809999999997</v>
      </c>
      <c r="B32" s="11">
        <v>-2.3119480000000001</v>
      </c>
      <c r="E32">
        <f t="shared" si="0"/>
        <v>4.0151573197969537</v>
      </c>
    </row>
    <row r="33" spans="1:5" x14ac:dyDescent="0.25">
      <c r="A33" s="11">
        <v>5.6</v>
      </c>
      <c r="B33" s="11">
        <v>-2.1572840000000002</v>
      </c>
      <c r="E33">
        <f t="shared" si="0"/>
        <v>3.8604933197969542</v>
      </c>
    </row>
    <row r="34" spans="1:5" x14ac:dyDescent="0.25">
      <c r="A34" s="11">
        <v>5.8</v>
      </c>
      <c r="B34" s="11">
        <v>-2.0430199999999998</v>
      </c>
      <c r="E34">
        <f t="shared" si="0"/>
        <v>3.7462293197969538</v>
      </c>
    </row>
    <row r="35" spans="1:5" x14ac:dyDescent="0.25">
      <c r="A35" s="11">
        <v>6</v>
      </c>
      <c r="B35" s="11">
        <v>-1.979484</v>
      </c>
      <c r="E35">
        <f t="shared" si="0"/>
        <v>3.6826933197969538</v>
      </c>
    </row>
    <row r="36" spans="1:5" x14ac:dyDescent="0.25">
      <c r="A36" s="11">
        <v>6.2</v>
      </c>
      <c r="B36" s="11">
        <v>-1.944985</v>
      </c>
      <c r="E36">
        <f t="shared" si="0"/>
        <v>3.648194319796954</v>
      </c>
    </row>
    <row r="37" spans="1:5" x14ac:dyDescent="0.25">
      <c r="A37" s="11">
        <v>6.4</v>
      </c>
      <c r="B37" s="11">
        <v>-1.9458009999999999</v>
      </c>
      <c r="E37">
        <f t="shared" si="0"/>
        <v>3.6490103197969539</v>
      </c>
    </row>
    <row r="38" spans="1:5" x14ac:dyDescent="0.25">
      <c r="A38" s="11">
        <v>6.6</v>
      </c>
      <c r="B38" s="11">
        <v>-1.998877</v>
      </c>
      <c r="E38">
        <f t="shared" si="0"/>
        <v>3.7020863197969538</v>
      </c>
    </row>
    <row r="39" spans="1:5" x14ac:dyDescent="0.25">
      <c r="A39" s="11">
        <v>6.8</v>
      </c>
      <c r="B39" s="11">
        <v>-2.0795400000000002</v>
      </c>
      <c r="E39">
        <f t="shared" si="0"/>
        <v>3.7827493197969542</v>
      </c>
    </row>
    <row r="40" spans="1:5" x14ac:dyDescent="0.25">
      <c r="A40" s="11">
        <v>7</v>
      </c>
      <c r="B40" s="11">
        <v>-2.181762</v>
      </c>
      <c r="E40">
        <f t="shared" si="0"/>
        <v>3.884971319796954</v>
      </c>
    </row>
    <row r="41" spans="1:5" x14ac:dyDescent="0.25">
      <c r="A41" s="11">
        <v>7.2</v>
      </c>
      <c r="B41" s="11">
        <v>-2.3058510000000001</v>
      </c>
      <c r="E41">
        <f t="shared" si="0"/>
        <v>4.0090603197969541</v>
      </c>
    </row>
    <row r="42" spans="1:5" x14ac:dyDescent="0.25">
      <c r="A42" s="11">
        <v>7.4</v>
      </c>
      <c r="B42" s="11">
        <v>-2.3314029999999999</v>
      </c>
      <c r="E42">
        <f t="shared" si="0"/>
        <v>4.0346123197969543</v>
      </c>
    </row>
    <row r="43" spans="1:5" x14ac:dyDescent="0.25">
      <c r="A43" s="11">
        <v>7.6</v>
      </c>
      <c r="B43" s="11">
        <v>-2.0826910000000001</v>
      </c>
      <c r="E43">
        <f t="shared" si="0"/>
        <v>3.7859003197969541</v>
      </c>
    </row>
    <row r="44" spans="1:5" x14ac:dyDescent="0.25">
      <c r="A44" s="11">
        <v>7.8</v>
      </c>
      <c r="B44" s="11">
        <v>-1.8895379999999999</v>
      </c>
      <c r="E44">
        <f t="shared" si="0"/>
        <v>3.5927473197969539</v>
      </c>
    </row>
    <row r="45" spans="1:5" x14ac:dyDescent="0.25">
      <c r="A45" s="11">
        <v>8</v>
      </c>
      <c r="B45" s="11">
        <v>-1.748543</v>
      </c>
      <c r="E45">
        <f t="shared" si="0"/>
        <v>3.4517523197969542</v>
      </c>
    </row>
    <row r="46" spans="1:5" x14ac:dyDescent="0.25">
      <c r="A46" s="11">
        <v>8.1004229999999993</v>
      </c>
      <c r="B46" s="11">
        <v>-1.7010890000000001</v>
      </c>
      <c r="E46">
        <f t="shared" si="0"/>
        <v>3.4042983197969541</v>
      </c>
    </row>
    <row r="47" spans="1:5" x14ac:dyDescent="0.25">
      <c r="A47" s="11">
        <v>8.1999999999999993</v>
      </c>
      <c r="B47" s="11">
        <v>-1.6540349999999999</v>
      </c>
      <c r="E47">
        <f t="shared" si="0"/>
        <v>3.3572443197969539</v>
      </c>
    </row>
    <row r="48" spans="1:5" x14ac:dyDescent="0.25">
      <c r="A48" s="11">
        <v>8.4</v>
      </c>
      <c r="B48" s="11">
        <v>-1.6001510000000001</v>
      </c>
      <c r="E48">
        <f t="shared" si="0"/>
        <v>3.3033603197969539</v>
      </c>
    </row>
    <row r="49" spans="1:11" x14ac:dyDescent="0.25">
      <c r="A49" s="11">
        <v>8.6</v>
      </c>
      <c r="B49" s="11">
        <v>-1.5941970000000001</v>
      </c>
      <c r="E49">
        <f t="shared" si="0"/>
        <v>3.2974063197969539</v>
      </c>
    </row>
    <row r="50" spans="1:11" x14ac:dyDescent="0.25">
      <c r="A50" s="11">
        <v>8.8000000000000007</v>
      </c>
      <c r="B50" s="11">
        <v>-1.6318509999999999</v>
      </c>
      <c r="E50">
        <f t="shared" si="0"/>
        <v>3.3350603197969537</v>
      </c>
    </row>
    <row r="51" spans="1:11" x14ac:dyDescent="0.25">
      <c r="A51" s="11">
        <v>9</v>
      </c>
      <c r="B51" s="11">
        <v>-1.683341</v>
      </c>
      <c r="E51">
        <f t="shared" si="0"/>
        <v>3.386550319796954</v>
      </c>
    </row>
    <row r="52" spans="1:11" x14ac:dyDescent="0.25">
      <c r="A52" s="11">
        <v>9.1999999999999993</v>
      </c>
      <c r="B52" s="11">
        <v>-1.7531490000000001</v>
      </c>
      <c r="E52">
        <f t="shared" si="0"/>
        <v>3.4563583197969541</v>
      </c>
    </row>
    <row r="53" spans="1:11" x14ac:dyDescent="0.25">
      <c r="A53" s="11">
        <v>9.4</v>
      </c>
      <c r="B53" s="11">
        <v>-1.7012609999999999</v>
      </c>
      <c r="E53">
        <f t="shared" si="0"/>
        <v>3.4044703197969541</v>
      </c>
      <c r="G53">
        <f>AVERAGE(B4:B103)</f>
        <v>-1.6453533152173909</v>
      </c>
      <c r="H53">
        <f>B53-G53</f>
        <v>-5.5907684782608991E-2</v>
      </c>
      <c r="I53">
        <f>AVERAGE(H53:H365)</f>
        <v>3.3665655858083766E-2</v>
      </c>
      <c r="J53">
        <f>ABS(H53-$I$53)</f>
        <v>8.957334064069275E-2</v>
      </c>
      <c r="K53">
        <f>1/(COUNT(G:G))*SUM(J:J)</f>
        <v>0.49275988449608782</v>
      </c>
    </row>
    <row r="54" spans="1:11" x14ac:dyDescent="0.25">
      <c r="A54" s="11">
        <v>9.6</v>
      </c>
      <c r="B54" s="11" t="s">
        <v>15</v>
      </c>
    </row>
    <row r="55" spans="1:11" x14ac:dyDescent="0.25">
      <c r="A55" s="11">
        <v>9.8000000000000007</v>
      </c>
      <c r="B55" s="11">
        <v>-0.93914200000000003</v>
      </c>
      <c r="E55">
        <f t="shared" si="0"/>
        <v>2.6423513197969539</v>
      </c>
      <c r="G55">
        <f t="shared" ref="G55:G71" si="1">AVERAGE(B6:B105)</f>
        <v>-1.6150364239130428</v>
      </c>
      <c r="H55">
        <f t="shared" ref="H55:H71" si="2">B55-G55</f>
        <v>0.67589442391304277</v>
      </c>
      <c r="J55">
        <f t="shared" ref="J55:J117" si="3">ABS(H55-$I$53)</f>
        <v>0.64222876805495899</v>
      </c>
    </row>
    <row r="56" spans="1:11" x14ac:dyDescent="0.25">
      <c r="A56" s="11">
        <v>10</v>
      </c>
      <c r="B56" s="11">
        <v>-0.70857999999999999</v>
      </c>
      <c r="E56">
        <f t="shared" si="0"/>
        <v>2.411789319796954</v>
      </c>
      <c r="G56">
        <f t="shared" si="1"/>
        <v>-1.5980685543478257</v>
      </c>
      <c r="H56">
        <f t="shared" si="2"/>
        <v>0.8894885543478257</v>
      </c>
      <c r="J56">
        <f t="shared" si="3"/>
        <v>0.85582289848974191</v>
      </c>
    </row>
    <row r="57" spans="1:11" x14ac:dyDescent="0.25">
      <c r="A57" s="11">
        <v>10.199999999999999</v>
      </c>
      <c r="B57" s="11">
        <v>-0.56456700000000004</v>
      </c>
      <c r="E57">
        <f t="shared" si="0"/>
        <v>2.2677763197969538</v>
      </c>
      <c r="G57">
        <f t="shared" si="1"/>
        <v>-1.5792635978260869</v>
      </c>
      <c r="H57">
        <f t="shared" si="2"/>
        <v>1.0146965978260869</v>
      </c>
      <c r="J57">
        <f t="shared" si="3"/>
        <v>0.98103094196800311</v>
      </c>
    </row>
    <row r="58" spans="1:11" x14ac:dyDescent="0.25">
      <c r="A58" s="11">
        <v>10.4</v>
      </c>
      <c r="B58" s="11">
        <v>-0.45862900000000001</v>
      </c>
      <c r="E58">
        <f t="shared" si="0"/>
        <v>2.1618383197969542</v>
      </c>
      <c r="G58">
        <f t="shared" si="1"/>
        <v>-1.5583561086956517</v>
      </c>
      <c r="H58">
        <f t="shared" si="2"/>
        <v>1.0997271086956517</v>
      </c>
      <c r="J58">
        <f t="shared" si="3"/>
        <v>1.066061452837568</v>
      </c>
    </row>
    <row r="59" spans="1:11" x14ac:dyDescent="0.25">
      <c r="A59" s="11">
        <v>10.6</v>
      </c>
      <c r="B59" s="11">
        <v>-0.39080700000000002</v>
      </c>
      <c r="E59">
        <f t="shared" si="0"/>
        <v>2.0940163197969541</v>
      </c>
      <c r="G59">
        <f t="shared" si="1"/>
        <v>-1.5351015652173909</v>
      </c>
      <c r="H59">
        <f t="shared" si="2"/>
        <v>1.144294565217391</v>
      </c>
      <c r="J59">
        <f t="shared" si="3"/>
        <v>1.1106289093593074</v>
      </c>
    </row>
    <row r="60" spans="1:11" x14ac:dyDescent="0.25">
      <c r="A60" s="11">
        <v>10.8</v>
      </c>
      <c r="B60" s="11">
        <v>-0.36902699999999999</v>
      </c>
      <c r="E60">
        <f t="shared" si="0"/>
        <v>2.072236319796954</v>
      </c>
      <c r="G60">
        <f t="shared" si="1"/>
        <v>-1.5108469673913043</v>
      </c>
      <c r="H60">
        <f t="shared" si="2"/>
        <v>1.1418199673913043</v>
      </c>
      <c r="J60">
        <f t="shared" si="3"/>
        <v>1.1081543115332206</v>
      </c>
    </row>
    <row r="61" spans="1:11" x14ac:dyDescent="0.25">
      <c r="A61" s="11">
        <v>10.800564</v>
      </c>
      <c r="B61" s="11">
        <v>-0.36907899999999999</v>
      </c>
      <c r="E61">
        <f t="shared" si="0"/>
        <v>2.0722883197969542</v>
      </c>
      <c r="G61">
        <f t="shared" si="1"/>
        <v>-1.492567681318681</v>
      </c>
      <c r="H61">
        <f t="shared" si="2"/>
        <v>1.1234886813186811</v>
      </c>
      <c r="J61">
        <f t="shared" si="3"/>
        <v>1.0898230254605974</v>
      </c>
    </row>
    <row r="62" spans="1:11" x14ac:dyDescent="0.25">
      <c r="A62" s="11">
        <v>11</v>
      </c>
      <c r="B62" s="11">
        <v>-0.38718000000000002</v>
      </c>
      <c r="E62">
        <f t="shared" si="0"/>
        <v>2.0903893197969539</v>
      </c>
      <c r="G62">
        <f t="shared" si="1"/>
        <v>-1.4746545444444439</v>
      </c>
      <c r="H62">
        <f t="shared" si="2"/>
        <v>1.0874745444444438</v>
      </c>
      <c r="J62">
        <f t="shared" si="3"/>
        <v>1.0538088885863601</v>
      </c>
    </row>
    <row r="63" spans="1:11" x14ac:dyDescent="0.25">
      <c r="A63" s="11">
        <v>11.2</v>
      </c>
      <c r="B63" s="11">
        <v>-0.43845400000000001</v>
      </c>
      <c r="E63">
        <f t="shared" si="0"/>
        <v>2.1416633197969541</v>
      </c>
      <c r="G63">
        <f t="shared" si="1"/>
        <v>-1.4358324777777773</v>
      </c>
      <c r="H63">
        <f t="shared" si="2"/>
        <v>0.99737847777777733</v>
      </c>
      <c r="J63">
        <f t="shared" si="3"/>
        <v>0.96371282191969354</v>
      </c>
    </row>
    <row r="64" spans="1:11" x14ac:dyDescent="0.25">
      <c r="A64" s="11">
        <v>11.4</v>
      </c>
      <c r="B64" s="11">
        <v>-0.517513</v>
      </c>
      <c r="E64">
        <f t="shared" si="0"/>
        <v>2.2207223197969541</v>
      </c>
      <c r="G64">
        <f t="shared" si="1"/>
        <v>-1.3956961222222222</v>
      </c>
      <c r="H64">
        <f t="shared" si="2"/>
        <v>0.87818312222222217</v>
      </c>
      <c r="J64">
        <f t="shared" si="3"/>
        <v>0.84451746636413838</v>
      </c>
    </row>
    <row r="65" spans="1:10" x14ac:dyDescent="0.25">
      <c r="A65" s="11">
        <v>11.6</v>
      </c>
      <c r="B65" s="11">
        <v>-0.680786</v>
      </c>
      <c r="E65">
        <f t="shared" si="0"/>
        <v>2.3839953197969539</v>
      </c>
      <c r="G65">
        <f t="shared" si="1"/>
        <v>-1.3542192333333329</v>
      </c>
      <c r="H65">
        <f t="shared" si="2"/>
        <v>0.67343323333333294</v>
      </c>
      <c r="J65">
        <f t="shared" si="3"/>
        <v>0.63976757747524915</v>
      </c>
    </row>
    <row r="66" spans="1:10" x14ac:dyDescent="0.25">
      <c r="A66" s="11">
        <v>11.8</v>
      </c>
      <c r="B66" s="11">
        <v>-0.93614600000000003</v>
      </c>
      <c r="E66">
        <f t="shared" si="0"/>
        <v>2.6393553197969539</v>
      </c>
      <c r="G66">
        <f t="shared" si="1"/>
        <v>-1.3115098555555549</v>
      </c>
      <c r="H66">
        <f t="shared" si="2"/>
        <v>0.37536385555555485</v>
      </c>
      <c r="J66">
        <f t="shared" si="3"/>
        <v>0.34169819969747106</v>
      </c>
    </row>
    <row r="67" spans="1:10" x14ac:dyDescent="0.25">
      <c r="A67" s="11">
        <v>12</v>
      </c>
      <c r="B67" s="11">
        <v>-1.1942390000000001</v>
      </c>
      <c r="E67">
        <f t="shared" si="0"/>
        <v>2.8974483197969541</v>
      </c>
      <c r="G67">
        <f t="shared" si="1"/>
        <v>-1.2681184222222217</v>
      </c>
      <c r="H67">
        <f t="shared" si="2"/>
        <v>7.3879422222221658E-2</v>
      </c>
      <c r="J67">
        <f t="shared" si="3"/>
        <v>4.0213766364137891E-2</v>
      </c>
    </row>
    <row r="68" spans="1:10" x14ac:dyDescent="0.25">
      <c r="A68" s="11">
        <v>12.2</v>
      </c>
      <c r="B68" s="11">
        <v>-1.4994240000000001</v>
      </c>
      <c r="E68">
        <f t="shared" si="0"/>
        <v>3.2026333197969539</v>
      </c>
      <c r="G68">
        <f t="shared" si="1"/>
        <v>-1.2245499777777773</v>
      </c>
      <c r="H68">
        <f t="shared" si="2"/>
        <v>-0.27487402222222279</v>
      </c>
      <c r="J68">
        <f t="shared" si="3"/>
        <v>0.30853967808030658</v>
      </c>
    </row>
    <row r="69" spans="1:10" x14ac:dyDescent="0.25">
      <c r="A69" s="11">
        <v>12.4</v>
      </c>
      <c r="B69" s="11">
        <v>-1.7832460000000001</v>
      </c>
      <c r="E69">
        <f t="shared" ref="E69:E131" si="4">ABS(B69-$D$4)</f>
        <v>3.4864553197969541</v>
      </c>
      <c r="G69">
        <f t="shared" si="1"/>
        <v>-1.1801240888888886</v>
      </c>
      <c r="H69">
        <f t="shared" si="2"/>
        <v>-0.60312191111111146</v>
      </c>
      <c r="J69">
        <f t="shared" si="3"/>
        <v>0.63678756696919525</v>
      </c>
    </row>
    <row r="70" spans="1:10" x14ac:dyDescent="0.25">
      <c r="A70" s="11">
        <v>12.6</v>
      </c>
      <c r="B70" s="11">
        <v>-1.9928999999999999</v>
      </c>
      <c r="E70">
        <f t="shared" si="4"/>
        <v>3.6961093197969541</v>
      </c>
      <c r="G70">
        <f t="shared" si="1"/>
        <v>-1.1389518444444442</v>
      </c>
      <c r="H70">
        <f t="shared" si="2"/>
        <v>-0.8539481555555557</v>
      </c>
      <c r="J70">
        <f t="shared" si="3"/>
        <v>0.88761381141363949</v>
      </c>
    </row>
    <row r="71" spans="1:10" x14ac:dyDescent="0.25">
      <c r="A71" s="11">
        <v>12.8</v>
      </c>
      <c r="B71" s="11">
        <v>-2.087815</v>
      </c>
      <c r="E71">
        <f t="shared" si="4"/>
        <v>3.791024319796954</v>
      </c>
      <c r="G71">
        <f t="shared" si="1"/>
        <v>-1.1024379888888889</v>
      </c>
      <c r="H71">
        <f t="shared" si="2"/>
        <v>-0.98537701111111109</v>
      </c>
      <c r="J71">
        <f t="shared" si="3"/>
        <v>1.0190426669691948</v>
      </c>
    </row>
    <row r="72" spans="1:10" x14ac:dyDescent="0.25">
      <c r="A72" s="11">
        <v>13</v>
      </c>
      <c r="B72" s="11" t="s">
        <v>15</v>
      </c>
    </row>
    <row r="73" spans="1:10" x14ac:dyDescent="0.25">
      <c r="A73" s="11">
        <v>13.2</v>
      </c>
      <c r="B73" s="11" t="s">
        <v>15</v>
      </c>
    </row>
    <row r="74" spans="1:10" x14ac:dyDescent="0.25">
      <c r="A74" s="11">
        <v>13.4</v>
      </c>
      <c r="B74" s="11">
        <v>-0.20939199999999999</v>
      </c>
      <c r="E74">
        <f t="shared" si="4"/>
        <v>1.912601319796954</v>
      </c>
      <c r="G74">
        <f t="shared" ref="G74:G82" si="5">AVERAGE(B25:B124)</f>
        <v>-1.0146516333333331</v>
      </c>
      <c r="H74">
        <f t="shared" ref="H74:H82" si="6">B74-G74</f>
        <v>0.80525963333333306</v>
      </c>
      <c r="J74">
        <f t="shared" si="3"/>
        <v>0.77159397747524927</v>
      </c>
    </row>
    <row r="75" spans="1:10" x14ac:dyDescent="0.25">
      <c r="A75" s="11">
        <v>13.500704000000001</v>
      </c>
      <c r="B75" s="11">
        <v>-0.135105</v>
      </c>
      <c r="E75">
        <f t="shared" si="4"/>
        <v>1.838314319796954</v>
      </c>
      <c r="G75">
        <f t="shared" si="5"/>
        <v>-0.99076593333333307</v>
      </c>
      <c r="H75">
        <f t="shared" si="6"/>
        <v>0.85566093333333304</v>
      </c>
      <c r="J75">
        <f t="shared" si="3"/>
        <v>0.82199527747524925</v>
      </c>
    </row>
    <row r="76" spans="1:10" x14ac:dyDescent="0.25">
      <c r="A76" s="11">
        <v>13.6</v>
      </c>
      <c r="B76" s="11">
        <v>-6.1857000000000002E-2</v>
      </c>
      <c r="E76">
        <f t="shared" si="4"/>
        <v>1.7650663197969541</v>
      </c>
      <c r="G76">
        <f t="shared" si="5"/>
        <v>-0.96773683333333338</v>
      </c>
      <c r="H76">
        <f t="shared" si="6"/>
        <v>0.90587983333333333</v>
      </c>
      <c r="J76">
        <f t="shared" si="3"/>
        <v>0.87221417747524954</v>
      </c>
    </row>
    <row r="77" spans="1:10" x14ac:dyDescent="0.25">
      <c r="A77" s="11">
        <v>13.8</v>
      </c>
      <c r="B77" s="11">
        <v>3.3758000000000003E-2</v>
      </c>
      <c r="E77">
        <f t="shared" si="4"/>
        <v>1.669451319796954</v>
      </c>
      <c r="G77">
        <f t="shared" si="5"/>
        <v>-0.94459549999999981</v>
      </c>
      <c r="H77">
        <f t="shared" si="6"/>
        <v>0.97835349999999977</v>
      </c>
      <c r="J77">
        <f t="shared" si="3"/>
        <v>0.94468784414191598</v>
      </c>
    </row>
    <row r="78" spans="1:10" x14ac:dyDescent="0.25">
      <c r="A78" s="11">
        <v>14</v>
      </c>
      <c r="B78" s="11">
        <v>9.1606999999999994E-2</v>
      </c>
      <c r="E78">
        <f t="shared" si="4"/>
        <v>1.611602319796954</v>
      </c>
      <c r="G78">
        <f t="shared" si="5"/>
        <v>-0.92106291111111083</v>
      </c>
      <c r="H78">
        <f t="shared" si="6"/>
        <v>1.0126699111111108</v>
      </c>
      <c r="J78">
        <f t="shared" si="3"/>
        <v>0.97900425525302703</v>
      </c>
    </row>
    <row r="79" spans="1:10" x14ac:dyDescent="0.25">
      <c r="A79" s="11">
        <v>14.2</v>
      </c>
      <c r="B79" s="11">
        <v>0.111486</v>
      </c>
      <c r="E79">
        <f t="shared" si="4"/>
        <v>1.591723319796954</v>
      </c>
      <c r="G79">
        <f t="shared" si="5"/>
        <v>-0.89786944444444416</v>
      </c>
      <c r="H79">
        <f t="shared" si="6"/>
        <v>1.0093554444444441</v>
      </c>
      <c r="J79">
        <f t="shared" si="3"/>
        <v>0.97568978858636035</v>
      </c>
    </row>
    <row r="80" spans="1:10" x14ac:dyDescent="0.25">
      <c r="A80" s="11">
        <v>14.4</v>
      </c>
      <c r="B80" s="11">
        <v>7.8909000000000007E-2</v>
      </c>
      <c r="E80">
        <f t="shared" si="4"/>
        <v>1.6243003197969541</v>
      </c>
      <c r="G80">
        <f t="shared" si="5"/>
        <v>-0.87816459999999963</v>
      </c>
      <c r="H80">
        <f t="shared" si="6"/>
        <v>0.95707359999999964</v>
      </c>
      <c r="J80">
        <f t="shared" si="3"/>
        <v>0.92340794414191585</v>
      </c>
    </row>
    <row r="81" spans="1:10" x14ac:dyDescent="0.25">
      <c r="A81" s="11">
        <v>14.6</v>
      </c>
      <c r="B81" s="11">
        <v>7.8379999999999995E-3</v>
      </c>
      <c r="E81">
        <f t="shared" si="4"/>
        <v>1.695371319796954</v>
      </c>
      <c r="G81">
        <f t="shared" si="5"/>
        <v>-0.8617673888888886</v>
      </c>
      <c r="H81">
        <f t="shared" si="6"/>
        <v>0.86960538888888861</v>
      </c>
      <c r="J81">
        <f t="shared" si="3"/>
        <v>0.83593973303080482</v>
      </c>
    </row>
    <row r="82" spans="1:10" x14ac:dyDescent="0.25">
      <c r="A82" s="11">
        <v>14.8</v>
      </c>
      <c r="B82" s="11">
        <v>-0.13974700000000001</v>
      </c>
      <c r="E82">
        <f t="shared" si="4"/>
        <v>1.8429563197969541</v>
      </c>
      <c r="G82">
        <f t="shared" si="5"/>
        <v>-0.8454732247191008</v>
      </c>
      <c r="H82">
        <f t="shared" si="6"/>
        <v>0.70572622471910074</v>
      </c>
      <c r="J82">
        <f t="shared" si="3"/>
        <v>0.67206056886101695</v>
      </c>
    </row>
    <row r="83" spans="1:10" x14ac:dyDescent="0.25">
      <c r="A83" s="11">
        <v>15</v>
      </c>
      <c r="B83" s="11" t="s">
        <v>15</v>
      </c>
    </row>
    <row r="84" spans="1:10" x14ac:dyDescent="0.25">
      <c r="A84" s="11">
        <v>15.2</v>
      </c>
      <c r="B84" s="11" t="s">
        <v>15</v>
      </c>
    </row>
    <row r="85" spans="1:10" x14ac:dyDescent="0.25">
      <c r="A85" s="11">
        <v>15.4</v>
      </c>
      <c r="B85" s="11" t="s">
        <v>15</v>
      </c>
    </row>
    <row r="86" spans="1:10" x14ac:dyDescent="0.25">
      <c r="A86" s="11">
        <v>15.6</v>
      </c>
      <c r="B86" s="11">
        <v>-1.3723129999999999</v>
      </c>
      <c r="E86">
        <f t="shared" si="4"/>
        <v>3.0755223197969537</v>
      </c>
      <c r="G86">
        <f t="shared" ref="G86:G91" si="7">AVERAGE(B37:B136)</f>
        <v>-0.76789291954022965</v>
      </c>
      <c r="H86">
        <f t="shared" ref="H86:H91" si="8">B86-G86</f>
        <v>-0.60442008045977025</v>
      </c>
      <c r="J86">
        <f t="shared" si="3"/>
        <v>0.63808573631785404</v>
      </c>
    </row>
    <row r="87" spans="1:10" x14ac:dyDescent="0.25">
      <c r="A87" s="11">
        <v>15.8</v>
      </c>
      <c r="B87" s="11">
        <v>-1.4354690000000001</v>
      </c>
      <c r="E87">
        <f t="shared" si="4"/>
        <v>3.1386783197969539</v>
      </c>
      <c r="G87">
        <f t="shared" si="7"/>
        <v>-0.74245685057471245</v>
      </c>
      <c r="H87">
        <f t="shared" si="8"/>
        <v>-0.69301214942528766</v>
      </c>
      <c r="J87">
        <f t="shared" si="3"/>
        <v>0.72667780528337145</v>
      </c>
    </row>
    <row r="88" spans="1:10" x14ac:dyDescent="0.25">
      <c r="A88" s="11">
        <v>16</v>
      </c>
      <c r="B88" s="11">
        <v>-1.487187</v>
      </c>
      <c r="E88">
        <f t="shared" si="4"/>
        <v>3.190396319796954</v>
      </c>
      <c r="G88">
        <f t="shared" si="7"/>
        <v>-0.7163565057471265</v>
      </c>
      <c r="H88">
        <f t="shared" si="8"/>
        <v>-0.77083049425287353</v>
      </c>
      <c r="J88">
        <f t="shared" si="3"/>
        <v>0.80449615011095732</v>
      </c>
    </row>
    <row r="89" spans="1:10" x14ac:dyDescent="0.25">
      <c r="A89" s="11">
        <v>16.200001</v>
      </c>
      <c r="B89" s="11">
        <v>-1.532354</v>
      </c>
      <c r="E89">
        <f t="shared" si="4"/>
        <v>3.2355633197969542</v>
      </c>
      <c r="G89">
        <f t="shared" si="7"/>
        <v>-0.68972627586206892</v>
      </c>
      <c r="H89">
        <f t="shared" si="8"/>
        <v>-0.84262772413793108</v>
      </c>
      <c r="J89">
        <f t="shared" si="3"/>
        <v>0.87629337999601487</v>
      </c>
    </row>
    <row r="90" spans="1:10" x14ac:dyDescent="0.25">
      <c r="A90" s="11">
        <v>16.200845999999999</v>
      </c>
      <c r="B90" s="11">
        <v>-1.5323469999999999</v>
      </c>
      <c r="E90">
        <f t="shared" si="4"/>
        <v>3.2355563197969541</v>
      </c>
      <c r="G90">
        <f t="shared" si="7"/>
        <v>-0.66338227586206899</v>
      </c>
      <c r="H90">
        <f t="shared" si="8"/>
        <v>-0.86896472413793091</v>
      </c>
      <c r="J90">
        <f t="shared" si="3"/>
        <v>0.9026303799960147</v>
      </c>
    </row>
    <row r="91" spans="1:10" x14ac:dyDescent="0.25">
      <c r="A91" s="11">
        <v>16.399999999999999</v>
      </c>
      <c r="B91" s="11">
        <v>-1.530602</v>
      </c>
      <c r="E91">
        <f t="shared" si="4"/>
        <v>3.233811319796954</v>
      </c>
      <c r="G91">
        <f t="shared" si="7"/>
        <v>-0.63791949425287353</v>
      </c>
      <c r="H91">
        <f t="shared" si="8"/>
        <v>-0.89268250574712649</v>
      </c>
      <c r="J91">
        <f t="shared" si="3"/>
        <v>0.92634816160521027</v>
      </c>
    </row>
    <row r="92" spans="1:10" x14ac:dyDescent="0.25">
      <c r="A92" s="11">
        <v>16.600000000000001</v>
      </c>
      <c r="B92" s="11" t="s">
        <v>15</v>
      </c>
    </row>
    <row r="93" spans="1:10" x14ac:dyDescent="0.25">
      <c r="A93" s="11">
        <v>16.799999</v>
      </c>
      <c r="B93" s="11" t="s">
        <v>15</v>
      </c>
    </row>
    <row r="94" spans="1:10" x14ac:dyDescent="0.25">
      <c r="A94" s="11">
        <v>17</v>
      </c>
      <c r="B94" s="11">
        <v>-0.311608</v>
      </c>
      <c r="E94">
        <f t="shared" si="4"/>
        <v>2.0148173197969541</v>
      </c>
      <c r="G94">
        <f t="shared" ref="G94:G110" si="9">AVERAGE(B45:B144)</f>
        <v>-0.58359521839080475</v>
      </c>
      <c r="H94">
        <f t="shared" ref="H94:H110" si="10">B94-G94</f>
        <v>0.27198721839080475</v>
      </c>
      <c r="J94">
        <f t="shared" si="3"/>
        <v>0.23832156253272099</v>
      </c>
    </row>
    <row r="95" spans="1:10" x14ac:dyDescent="0.25">
      <c r="A95" s="11">
        <v>17.200001</v>
      </c>
      <c r="B95" s="11">
        <v>-0.204537</v>
      </c>
      <c r="E95">
        <f t="shared" si="4"/>
        <v>1.907746319796954</v>
      </c>
      <c r="G95">
        <f t="shared" si="9"/>
        <v>-0.57272513793103463</v>
      </c>
      <c r="H95">
        <f t="shared" si="10"/>
        <v>0.36818813793103466</v>
      </c>
      <c r="J95">
        <f t="shared" si="3"/>
        <v>0.33452248207295088</v>
      </c>
    </row>
    <row r="96" spans="1:10" x14ac:dyDescent="0.25">
      <c r="A96" s="11">
        <v>17.399999999999999</v>
      </c>
      <c r="B96" s="11">
        <v>-0.14615500000000001</v>
      </c>
      <c r="E96">
        <f t="shared" si="4"/>
        <v>1.849364319796954</v>
      </c>
      <c r="G96">
        <f t="shared" si="9"/>
        <v>-0.56255137931034505</v>
      </c>
      <c r="H96">
        <f t="shared" si="10"/>
        <v>0.41639637931034501</v>
      </c>
      <c r="J96">
        <f t="shared" si="3"/>
        <v>0.38273072345226122</v>
      </c>
    </row>
    <row r="97" spans="1:10" x14ac:dyDescent="0.25">
      <c r="A97" s="11">
        <v>17.600000000000001</v>
      </c>
      <c r="B97" s="11">
        <v>-0.132911</v>
      </c>
      <c r="E97">
        <f t="shared" si="4"/>
        <v>1.836120319796954</v>
      </c>
      <c r="G97">
        <f t="shared" si="9"/>
        <v>-0.55316160919540247</v>
      </c>
      <c r="H97">
        <f t="shared" si="10"/>
        <v>0.42025060919540247</v>
      </c>
      <c r="J97">
        <f t="shared" si="3"/>
        <v>0.38658495333731868</v>
      </c>
    </row>
    <row r="98" spans="1:10" x14ac:dyDescent="0.25">
      <c r="A98" s="11">
        <v>17.799999</v>
      </c>
      <c r="B98" s="11">
        <v>-0.16717899999999999</v>
      </c>
      <c r="E98">
        <f t="shared" si="4"/>
        <v>1.870388319796954</v>
      </c>
      <c r="G98">
        <f t="shared" si="9"/>
        <v>-0.54439629885057494</v>
      </c>
      <c r="H98">
        <f t="shared" si="10"/>
        <v>0.37721729885057498</v>
      </c>
      <c r="J98">
        <f t="shared" si="3"/>
        <v>0.34355164299249119</v>
      </c>
    </row>
    <row r="99" spans="1:10" x14ac:dyDescent="0.25">
      <c r="A99" s="11">
        <v>18</v>
      </c>
      <c r="B99" s="11">
        <v>-0.264677</v>
      </c>
      <c r="E99">
        <f t="shared" si="4"/>
        <v>1.9678863197969541</v>
      </c>
      <c r="G99">
        <f t="shared" si="9"/>
        <v>-0.53642004597701176</v>
      </c>
      <c r="H99">
        <f t="shared" si="10"/>
        <v>0.27174304597701177</v>
      </c>
      <c r="J99">
        <f t="shared" si="3"/>
        <v>0.23807739011892801</v>
      </c>
    </row>
    <row r="100" spans="1:10" x14ac:dyDescent="0.25">
      <c r="A100" s="11">
        <v>18.200001</v>
      </c>
      <c r="B100" s="11">
        <v>-0.432925</v>
      </c>
      <c r="E100">
        <f t="shared" si="4"/>
        <v>2.136134319796954</v>
      </c>
      <c r="G100">
        <f t="shared" si="9"/>
        <v>-0.52882885057471285</v>
      </c>
      <c r="H100">
        <f t="shared" si="10"/>
        <v>9.5903850574712846E-2</v>
      </c>
      <c r="J100">
        <f t="shared" si="3"/>
        <v>6.2238194716629079E-2</v>
      </c>
    </row>
    <row r="101" spans="1:10" x14ac:dyDescent="0.25">
      <c r="A101" s="11">
        <v>18.399999999999999</v>
      </c>
      <c r="B101" s="11">
        <v>-0.62517599999999995</v>
      </c>
      <c r="E101">
        <f t="shared" si="4"/>
        <v>2.3283853197969542</v>
      </c>
      <c r="G101">
        <f t="shared" si="9"/>
        <v>-0.51540429069767457</v>
      </c>
      <c r="H101">
        <f t="shared" si="10"/>
        <v>-0.10977170930232538</v>
      </c>
      <c r="J101">
        <f t="shared" si="3"/>
        <v>0.14343736516040914</v>
      </c>
    </row>
    <row r="102" spans="1:10" x14ac:dyDescent="0.25">
      <c r="A102" s="11">
        <v>18.600000000000001</v>
      </c>
      <c r="B102" s="11">
        <v>-0.850468</v>
      </c>
      <c r="E102">
        <f t="shared" si="4"/>
        <v>2.5536773197969538</v>
      </c>
      <c r="G102">
        <f t="shared" si="9"/>
        <v>-0.50084258823529437</v>
      </c>
      <c r="H102">
        <f t="shared" si="10"/>
        <v>-0.34962541176470563</v>
      </c>
      <c r="J102">
        <f t="shared" si="3"/>
        <v>0.38329106762278942</v>
      </c>
    </row>
    <row r="103" spans="1:10" x14ac:dyDescent="0.25">
      <c r="A103" s="11">
        <v>18.799999</v>
      </c>
      <c r="B103" s="11">
        <v>-1.09697</v>
      </c>
      <c r="E103">
        <f t="shared" si="4"/>
        <v>2.8001793197969542</v>
      </c>
      <c r="G103">
        <f t="shared" si="9"/>
        <v>-0.48386465882352964</v>
      </c>
      <c r="H103">
        <f t="shared" si="10"/>
        <v>-0.61310534117647042</v>
      </c>
      <c r="J103">
        <f t="shared" si="3"/>
        <v>0.64677099703455421</v>
      </c>
    </row>
    <row r="104" spans="1:10" x14ac:dyDescent="0.25">
      <c r="A104" s="11">
        <v>18.900986</v>
      </c>
      <c r="B104" s="11">
        <v>-1.12077</v>
      </c>
      <c r="E104">
        <f t="shared" si="4"/>
        <v>2.8239793197969538</v>
      </c>
      <c r="G104">
        <f t="shared" si="9"/>
        <v>-0.47946667441860485</v>
      </c>
      <c r="H104">
        <f t="shared" si="10"/>
        <v>-0.64130332558139513</v>
      </c>
      <c r="J104">
        <f t="shared" si="3"/>
        <v>0.67496898143947892</v>
      </c>
    </row>
    <row r="105" spans="1:10" x14ac:dyDescent="0.25">
      <c r="A105" s="11">
        <v>19</v>
      </c>
      <c r="B105" s="11">
        <v>-1.1441049999999999</v>
      </c>
      <c r="E105">
        <f t="shared" si="4"/>
        <v>2.8473143197969542</v>
      </c>
      <c r="G105">
        <f t="shared" si="9"/>
        <v>-0.46910487209302326</v>
      </c>
      <c r="H105">
        <f t="shared" si="10"/>
        <v>-0.67500012790697661</v>
      </c>
      <c r="J105">
        <f t="shared" si="3"/>
        <v>0.7086657837650604</v>
      </c>
    </row>
    <row r="106" spans="1:10" x14ac:dyDescent="0.25">
      <c r="A106" s="11">
        <v>19.200001</v>
      </c>
      <c r="B106" s="11">
        <v>-1.0863039999999999</v>
      </c>
      <c r="E106">
        <f t="shared" si="4"/>
        <v>2.7895133197969537</v>
      </c>
      <c r="G106">
        <f t="shared" si="9"/>
        <v>-0.46129302325581395</v>
      </c>
      <c r="H106">
        <f t="shared" si="10"/>
        <v>-0.62501097674418604</v>
      </c>
      <c r="J106">
        <f t="shared" si="3"/>
        <v>0.65867663260226983</v>
      </c>
    </row>
    <row r="107" spans="1:10" x14ac:dyDescent="0.25">
      <c r="A107" s="11">
        <v>19.399999999999999</v>
      </c>
      <c r="B107" s="11">
        <v>-1.0522530000000001</v>
      </c>
      <c r="E107">
        <f t="shared" si="4"/>
        <v>2.7554623197969539</v>
      </c>
      <c r="G107">
        <f t="shared" si="9"/>
        <v>-0.45523611627906996</v>
      </c>
      <c r="H107">
        <f t="shared" si="10"/>
        <v>-0.5970168837209302</v>
      </c>
      <c r="J107">
        <f t="shared" si="3"/>
        <v>0.63068253957901399</v>
      </c>
    </row>
    <row r="108" spans="1:10" x14ac:dyDescent="0.25">
      <c r="A108" s="11">
        <v>19.600000000000001</v>
      </c>
      <c r="B108" s="11">
        <v>-1.033968</v>
      </c>
      <c r="E108">
        <f t="shared" si="4"/>
        <v>2.7371773197969542</v>
      </c>
      <c r="G108">
        <f t="shared" si="9"/>
        <v>-0.45068767441860452</v>
      </c>
      <c r="H108">
        <f t="shared" si="10"/>
        <v>-0.58328032558139542</v>
      </c>
      <c r="J108">
        <f t="shared" si="3"/>
        <v>0.61694598143947921</v>
      </c>
    </row>
    <row r="109" spans="1:10" x14ac:dyDescent="0.25">
      <c r="A109" s="11">
        <v>19.799999</v>
      </c>
      <c r="B109" s="11">
        <v>-1.0274350000000001</v>
      </c>
      <c r="E109">
        <f t="shared" si="4"/>
        <v>2.7306443197969541</v>
      </c>
      <c r="G109">
        <f t="shared" si="9"/>
        <v>-0.44735232558139515</v>
      </c>
      <c r="H109">
        <f t="shared" si="10"/>
        <v>-0.58008267441860495</v>
      </c>
      <c r="J109">
        <f t="shared" si="3"/>
        <v>0.61374833027668874</v>
      </c>
    </row>
    <row r="110" spans="1:10" x14ac:dyDescent="0.25">
      <c r="A110" s="11">
        <v>20</v>
      </c>
      <c r="B110" s="11">
        <v>-1.0415319999999999</v>
      </c>
      <c r="E110">
        <f t="shared" si="4"/>
        <v>2.7447413197969537</v>
      </c>
      <c r="G110">
        <f t="shared" si="9"/>
        <v>-0.44827379999999983</v>
      </c>
      <c r="H110">
        <f t="shared" si="10"/>
        <v>-0.59325820000000007</v>
      </c>
      <c r="J110">
        <f t="shared" si="3"/>
        <v>0.62692385585808386</v>
      </c>
    </row>
    <row r="111" spans="1:10" x14ac:dyDescent="0.25">
      <c r="A111" s="11">
        <v>20.200001</v>
      </c>
      <c r="B111" s="11" t="s">
        <v>15</v>
      </c>
    </row>
    <row r="112" spans="1:10" x14ac:dyDescent="0.25">
      <c r="A112" s="11">
        <v>20.399999999999999</v>
      </c>
      <c r="B112" s="11" t="s">
        <v>15</v>
      </c>
    </row>
    <row r="113" spans="1:10" x14ac:dyDescent="0.25">
      <c r="A113" s="11">
        <v>20.6</v>
      </c>
      <c r="B113" s="11">
        <v>0.43229200000000001</v>
      </c>
      <c r="E113">
        <f t="shared" si="4"/>
        <v>1.2709173197969541</v>
      </c>
      <c r="G113">
        <f t="shared" ref="G113:G131" si="11">AVERAGE(B64:B163)</f>
        <v>-0.40332410588235279</v>
      </c>
      <c r="H113">
        <f t="shared" ref="H113:H131" si="12">B113-G113</f>
        <v>0.8356161058823528</v>
      </c>
      <c r="J113">
        <f t="shared" si="3"/>
        <v>0.80195045002426901</v>
      </c>
    </row>
    <row r="114" spans="1:10" x14ac:dyDescent="0.25">
      <c r="A114" s="11">
        <v>20.799999</v>
      </c>
      <c r="B114" s="11">
        <v>0.55058099999999999</v>
      </c>
      <c r="E114">
        <f t="shared" si="4"/>
        <v>1.152628319796954</v>
      </c>
      <c r="G114">
        <f t="shared" si="11"/>
        <v>-0.38453588235294101</v>
      </c>
      <c r="H114">
        <f t="shared" si="12"/>
        <v>0.93511688235294099</v>
      </c>
      <c r="J114">
        <f t="shared" si="3"/>
        <v>0.90145122649485721</v>
      </c>
    </row>
    <row r="115" spans="1:10" x14ac:dyDescent="0.25">
      <c r="A115" s="11">
        <v>21</v>
      </c>
      <c r="B115" s="11">
        <v>0.62361900000000003</v>
      </c>
      <c r="E115">
        <f t="shared" si="4"/>
        <v>1.0795903197969539</v>
      </c>
      <c r="G115">
        <f t="shared" si="11"/>
        <v>-0.36308542352941153</v>
      </c>
      <c r="H115">
        <f t="shared" si="12"/>
        <v>0.98670442352941157</v>
      </c>
      <c r="J115">
        <f t="shared" si="3"/>
        <v>0.95303876767132778</v>
      </c>
    </row>
    <row r="116" spans="1:10" x14ac:dyDescent="0.25">
      <c r="A116" s="11">
        <v>21.200001</v>
      </c>
      <c r="B116" s="11">
        <v>0.66383899999999996</v>
      </c>
      <c r="E116">
        <f t="shared" si="4"/>
        <v>1.0393703197969542</v>
      </c>
      <c r="G116">
        <f t="shared" si="11"/>
        <v>-0.33850343529411753</v>
      </c>
      <c r="H116">
        <f t="shared" si="12"/>
        <v>1.0023424352941175</v>
      </c>
      <c r="J116">
        <f t="shared" si="3"/>
        <v>0.9686767794360337</v>
      </c>
    </row>
    <row r="117" spans="1:10" x14ac:dyDescent="0.25">
      <c r="A117" s="11">
        <v>21.4</v>
      </c>
      <c r="B117" s="11">
        <v>0.67782799999999999</v>
      </c>
      <c r="E117">
        <f t="shared" si="4"/>
        <v>1.0253813197969541</v>
      </c>
      <c r="G117">
        <f t="shared" si="11"/>
        <v>-0.3115287294117644</v>
      </c>
      <c r="H117">
        <f t="shared" si="12"/>
        <v>0.98935672941176445</v>
      </c>
      <c r="J117">
        <f t="shared" si="3"/>
        <v>0.95569107355368066</v>
      </c>
    </row>
    <row r="118" spans="1:10" x14ac:dyDescent="0.25">
      <c r="A118" s="11">
        <v>21.6</v>
      </c>
      <c r="B118" s="11">
        <v>0.64649699999999999</v>
      </c>
      <c r="E118">
        <f t="shared" si="4"/>
        <v>1.0567123197969539</v>
      </c>
      <c r="G118">
        <f t="shared" si="11"/>
        <v>-0.2824415411764703</v>
      </c>
      <c r="H118">
        <f t="shared" si="12"/>
        <v>0.92893854117647034</v>
      </c>
      <c r="J118">
        <f t="shared" ref="J118:J181" si="13">ABS(H118-$I$53)</f>
        <v>0.89527288531838656</v>
      </c>
    </row>
    <row r="119" spans="1:10" x14ac:dyDescent="0.25">
      <c r="A119" s="11">
        <v>21.601127999999999</v>
      </c>
      <c r="B119" s="11">
        <v>0.64613900000000002</v>
      </c>
      <c r="E119">
        <f t="shared" si="4"/>
        <v>1.057070319796954</v>
      </c>
      <c r="G119">
        <f t="shared" si="11"/>
        <v>-0.25162929411764684</v>
      </c>
      <c r="H119">
        <f t="shared" si="12"/>
        <v>0.8977682941176468</v>
      </c>
      <c r="J119">
        <f t="shared" si="13"/>
        <v>0.86410263825956302</v>
      </c>
    </row>
    <row r="120" spans="1:10" x14ac:dyDescent="0.25">
      <c r="A120" s="11">
        <v>21.799999</v>
      </c>
      <c r="B120" s="11">
        <v>0.58285399999999998</v>
      </c>
      <c r="E120">
        <f t="shared" si="4"/>
        <v>1.120355319796954</v>
      </c>
      <c r="G120">
        <f t="shared" si="11"/>
        <v>-0.22000639999999971</v>
      </c>
      <c r="H120">
        <f t="shared" si="12"/>
        <v>0.8028603999999997</v>
      </c>
      <c r="J120">
        <f t="shared" si="13"/>
        <v>0.76919474414191591</v>
      </c>
    </row>
    <row r="121" spans="1:10" x14ac:dyDescent="0.25">
      <c r="A121" s="11">
        <v>22</v>
      </c>
      <c r="B121" s="11">
        <v>0.45050400000000002</v>
      </c>
      <c r="E121">
        <f t="shared" si="4"/>
        <v>1.252705319796954</v>
      </c>
      <c r="G121">
        <f t="shared" si="11"/>
        <v>-0.18895228235294093</v>
      </c>
      <c r="H121">
        <f t="shared" si="12"/>
        <v>0.63945628235294094</v>
      </c>
      <c r="J121">
        <f t="shared" si="13"/>
        <v>0.60579062649485715</v>
      </c>
    </row>
    <row r="122" spans="1:10" x14ac:dyDescent="0.25">
      <c r="A122" s="11">
        <v>22.200001</v>
      </c>
      <c r="B122" s="11">
        <v>0.246446</v>
      </c>
      <c r="E122">
        <f t="shared" si="4"/>
        <v>1.4567633197969541</v>
      </c>
      <c r="G122">
        <f t="shared" si="11"/>
        <v>-0.18024077906976718</v>
      </c>
      <c r="H122">
        <f t="shared" si="12"/>
        <v>0.42668677906976715</v>
      </c>
      <c r="J122">
        <f t="shared" si="13"/>
        <v>0.39302112321168337</v>
      </c>
    </row>
    <row r="123" spans="1:10" x14ac:dyDescent="0.25">
      <c r="A123" s="11">
        <v>22.4</v>
      </c>
      <c r="B123" s="11">
        <v>3.4029999999999998E-2</v>
      </c>
      <c r="E123">
        <f t="shared" si="4"/>
        <v>1.669179319796954</v>
      </c>
      <c r="G123">
        <f t="shared" si="11"/>
        <v>-0.17080070114942503</v>
      </c>
      <c r="H123">
        <f t="shared" si="12"/>
        <v>0.20483070114942503</v>
      </c>
      <c r="J123">
        <f t="shared" si="13"/>
        <v>0.17116504529134127</v>
      </c>
    </row>
    <row r="124" spans="1:10" x14ac:dyDescent="0.25">
      <c r="A124" s="11">
        <v>22.6</v>
      </c>
      <c r="B124" s="11">
        <v>-0.179863</v>
      </c>
      <c r="E124">
        <f t="shared" si="4"/>
        <v>1.8830723197969541</v>
      </c>
      <c r="G124">
        <f t="shared" si="11"/>
        <v>-0.1602167816091952</v>
      </c>
      <c r="H124">
        <f t="shared" si="12"/>
        <v>-1.9646218390804798E-2</v>
      </c>
      <c r="J124">
        <f t="shared" si="13"/>
        <v>5.3311874248888565E-2</v>
      </c>
    </row>
    <row r="125" spans="1:10" x14ac:dyDescent="0.25">
      <c r="A125" s="11">
        <v>22.799999</v>
      </c>
      <c r="B125" s="11">
        <v>-0.39677699999999999</v>
      </c>
      <c r="E125">
        <f t="shared" si="4"/>
        <v>2.0999863197969542</v>
      </c>
      <c r="G125">
        <f t="shared" si="11"/>
        <v>-0.14990129885057446</v>
      </c>
      <c r="H125">
        <f t="shared" si="12"/>
        <v>-0.24687570114942553</v>
      </c>
      <c r="J125">
        <f t="shared" si="13"/>
        <v>0.28054135700750932</v>
      </c>
    </row>
    <row r="126" spans="1:10" x14ac:dyDescent="0.25">
      <c r="A126" s="11">
        <v>23</v>
      </c>
      <c r="B126" s="11">
        <v>-0.51400400000000002</v>
      </c>
      <c r="E126">
        <f t="shared" si="4"/>
        <v>2.2172133197969539</v>
      </c>
      <c r="G126">
        <f t="shared" si="11"/>
        <v>-0.1400621839080457</v>
      </c>
      <c r="H126">
        <f t="shared" si="12"/>
        <v>-0.37394181609195432</v>
      </c>
      <c r="J126">
        <f t="shared" si="13"/>
        <v>0.4076074719500381</v>
      </c>
    </row>
    <row r="127" spans="1:10" x14ac:dyDescent="0.25">
      <c r="A127" s="11">
        <v>23.200001</v>
      </c>
      <c r="B127" s="11">
        <v>-0.57697500000000002</v>
      </c>
      <c r="E127">
        <f t="shared" si="4"/>
        <v>2.280184319796954</v>
      </c>
      <c r="G127">
        <f t="shared" si="11"/>
        <v>-0.13131665517241359</v>
      </c>
      <c r="H127">
        <f t="shared" si="12"/>
        <v>-0.44565834482758643</v>
      </c>
      <c r="J127">
        <f t="shared" si="13"/>
        <v>0.47932400068567022</v>
      </c>
    </row>
    <row r="128" spans="1:10" x14ac:dyDescent="0.25">
      <c r="A128" s="11">
        <v>23.4</v>
      </c>
      <c r="B128" s="11">
        <v>-0.63994600000000001</v>
      </c>
      <c r="E128">
        <f t="shared" si="4"/>
        <v>2.3431553197969541</v>
      </c>
      <c r="G128">
        <f t="shared" si="11"/>
        <v>-0.12259898850574687</v>
      </c>
      <c r="H128">
        <f t="shared" si="12"/>
        <v>-0.51734701149425311</v>
      </c>
      <c r="J128">
        <f t="shared" si="13"/>
        <v>0.55101266735233689</v>
      </c>
    </row>
    <row r="129" spans="1:10" x14ac:dyDescent="0.25">
      <c r="A129" s="11">
        <v>23.6</v>
      </c>
      <c r="B129" s="11">
        <v>-0.70311599999999996</v>
      </c>
      <c r="E129">
        <f t="shared" si="4"/>
        <v>2.4063253197969541</v>
      </c>
      <c r="G129">
        <f t="shared" si="11"/>
        <v>-0.125320906976744</v>
      </c>
      <c r="H129">
        <f t="shared" si="12"/>
        <v>-0.57779509302325593</v>
      </c>
      <c r="J129">
        <f t="shared" si="13"/>
        <v>0.61146074888133972</v>
      </c>
    </row>
    <row r="130" spans="1:10" x14ac:dyDescent="0.25">
      <c r="A130" s="11">
        <v>23.799999</v>
      </c>
      <c r="B130" s="11">
        <v>-0.77751300000000001</v>
      </c>
      <c r="E130">
        <f t="shared" si="4"/>
        <v>2.4807223197969539</v>
      </c>
      <c r="G130">
        <f t="shared" si="11"/>
        <v>-0.12772361176470565</v>
      </c>
      <c r="H130">
        <f t="shared" si="12"/>
        <v>-0.64978938823529431</v>
      </c>
      <c r="J130">
        <f t="shared" si="13"/>
        <v>0.68345504409337809</v>
      </c>
    </row>
    <row r="131" spans="1:10" x14ac:dyDescent="0.25">
      <c r="A131" s="11">
        <v>24</v>
      </c>
      <c r="B131" s="11">
        <v>-0.83641699999999997</v>
      </c>
      <c r="E131">
        <f t="shared" si="4"/>
        <v>2.539626319796954</v>
      </c>
      <c r="G131">
        <f t="shared" si="11"/>
        <v>-0.10298261176470563</v>
      </c>
      <c r="H131">
        <f t="shared" si="12"/>
        <v>-0.73343438823529428</v>
      </c>
      <c r="J131">
        <f t="shared" si="13"/>
        <v>0.76710004409337806</v>
      </c>
    </row>
    <row r="132" spans="1:10" x14ac:dyDescent="0.25">
      <c r="A132" s="11">
        <v>24.200001</v>
      </c>
      <c r="B132" s="11" t="s">
        <v>15</v>
      </c>
    </row>
    <row r="133" spans="1:10" x14ac:dyDescent="0.25">
      <c r="A133" s="11">
        <v>24.301268</v>
      </c>
      <c r="B133" s="11" t="s">
        <v>15</v>
      </c>
    </row>
    <row r="134" spans="1:10" x14ac:dyDescent="0.25">
      <c r="A134" s="11">
        <v>24.4</v>
      </c>
      <c r="B134" s="11" t="s">
        <v>15</v>
      </c>
    </row>
    <row r="135" spans="1:10" x14ac:dyDescent="0.25">
      <c r="A135" s="11">
        <v>24.6</v>
      </c>
      <c r="B135" s="11">
        <v>0.10591200000000001</v>
      </c>
      <c r="E135">
        <f t="shared" ref="E135:E196" si="14">ABS(B135-$D$4)</f>
        <v>1.597297319796954</v>
      </c>
      <c r="G135">
        <f t="shared" ref="G135:G150" si="15">AVERAGE(B86:B185)</f>
        <v>4.4170454545456976E-3</v>
      </c>
      <c r="H135">
        <f t="shared" ref="H135:H150" si="16">B135-G135</f>
        <v>0.10149495454545431</v>
      </c>
      <c r="J135">
        <f t="shared" si="13"/>
        <v>6.7829298687370532E-2</v>
      </c>
    </row>
    <row r="136" spans="1:10" x14ac:dyDescent="0.25">
      <c r="A136" s="11">
        <v>24.799999</v>
      </c>
      <c r="B136" s="11">
        <v>0.20974799999999999</v>
      </c>
      <c r="E136">
        <f t="shared" si="14"/>
        <v>1.493461319796954</v>
      </c>
      <c r="G136">
        <f t="shared" si="15"/>
        <v>4.511071590909109E-2</v>
      </c>
      <c r="H136">
        <f t="shared" si="16"/>
        <v>0.16463728409090889</v>
      </c>
      <c r="J136">
        <f t="shared" si="13"/>
        <v>0.13097162823282513</v>
      </c>
    </row>
    <row r="137" spans="1:10" x14ac:dyDescent="0.25">
      <c r="A137" s="11">
        <v>25</v>
      </c>
      <c r="B137" s="11">
        <v>0.26713700000000001</v>
      </c>
      <c r="E137">
        <f t="shared" si="14"/>
        <v>1.436072319796954</v>
      </c>
      <c r="G137">
        <f t="shared" si="15"/>
        <v>8.5524488636363874E-2</v>
      </c>
      <c r="H137">
        <f t="shared" si="16"/>
        <v>0.18161251136363615</v>
      </c>
      <c r="J137">
        <f t="shared" si="13"/>
        <v>0.14794685550555239</v>
      </c>
    </row>
    <row r="138" spans="1:10" x14ac:dyDescent="0.25">
      <c r="A138" s="11">
        <v>25.200001</v>
      </c>
      <c r="B138" s="11">
        <v>0.27185300000000001</v>
      </c>
      <c r="E138">
        <f t="shared" si="14"/>
        <v>1.4313563197969539</v>
      </c>
      <c r="G138">
        <f t="shared" si="15"/>
        <v>0.12440280681818189</v>
      </c>
      <c r="H138">
        <f t="shared" si="16"/>
        <v>0.14745019318181812</v>
      </c>
      <c r="J138">
        <f t="shared" si="13"/>
        <v>0.11378453732373436</v>
      </c>
    </row>
    <row r="139" spans="1:10" x14ac:dyDescent="0.25">
      <c r="A139" s="11">
        <v>25.4</v>
      </c>
      <c r="B139" s="11">
        <v>0.23729</v>
      </c>
      <c r="E139">
        <f t="shared" si="14"/>
        <v>1.465919319796954</v>
      </c>
      <c r="G139">
        <f t="shared" si="15"/>
        <v>0.16197222727272731</v>
      </c>
      <c r="H139">
        <f t="shared" si="16"/>
        <v>7.5317772727272692E-2</v>
      </c>
      <c r="J139">
        <f t="shared" si="13"/>
        <v>4.1652116869188925E-2</v>
      </c>
    </row>
    <row r="140" spans="1:10" x14ac:dyDescent="0.25">
      <c r="A140" s="11">
        <v>25.6</v>
      </c>
      <c r="B140" s="11">
        <v>0.110166</v>
      </c>
      <c r="E140">
        <f t="shared" si="14"/>
        <v>1.593043319796954</v>
      </c>
      <c r="G140">
        <f t="shared" si="15"/>
        <v>0.1996105227272727</v>
      </c>
      <c r="H140">
        <f t="shared" si="16"/>
        <v>-8.9444522727272699E-2</v>
      </c>
      <c r="J140">
        <f t="shared" si="13"/>
        <v>0.12311017858535647</v>
      </c>
    </row>
    <row r="141" spans="1:10" x14ac:dyDescent="0.25">
      <c r="A141" s="11">
        <v>25.799999</v>
      </c>
      <c r="B141" s="11">
        <v>-9.0589000000000003E-2</v>
      </c>
      <c r="E141">
        <f t="shared" si="14"/>
        <v>1.793798319796954</v>
      </c>
      <c r="G141">
        <f t="shared" si="15"/>
        <v>0.23816910227272717</v>
      </c>
      <c r="H141">
        <f t="shared" si="16"/>
        <v>-0.32875810227272717</v>
      </c>
      <c r="J141">
        <f t="shared" si="13"/>
        <v>0.36242375813081096</v>
      </c>
    </row>
    <row r="142" spans="1:10" x14ac:dyDescent="0.25">
      <c r="A142" s="11">
        <v>26</v>
      </c>
      <c r="B142" s="11">
        <v>-0.30272500000000002</v>
      </c>
      <c r="E142">
        <f t="shared" si="14"/>
        <v>2.0059343197969541</v>
      </c>
      <c r="G142">
        <f t="shared" si="15"/>
        <v>0.25731673033707858</v>
      </c>
      <c r="H142">
        <f t="shared" si="16"/>
        <v>-0.5600417303370786</v>
      </c>
      <c r="J142">
        <f t="shared" si="13"/>
        <v>0.59370738619516239</v>
      </c>
    </row>
    <row r="143" spans="1:10" x14ac:dyDescent="0.25">
      <c r="A143" s="11">
        <v>26.200001</v>
      </c>
      <c r="B143" s="11">
        <v>-0.52615800000000001</v>
      </c>
      <c r="E143">
        <f t="shared" si="14"/>
        <v>2.2293673197969541</v>
      </c>
      <c r="G143">
        <f t="shared" si="15"/>
        <v>0.27778942222222214</v>
      </c>
      <c r="H143">
        <f t="shared" si="16"/>
        <v>-0.80394742222222215</v>
      </c>
      <c r="J143">
        <f t="shared" si="13"/>
        <v>0.83761307808030594</v>
      </c>
    </row>
    <row r="144" spans="1:10" x14ac:dyDescent="0.25">
      <c r="A144" s="11">
        <v>26.4</v>
      </c>
      <c r="B144" s="11">
        <v>-0.74853700000000001</v>
      </c>
      <c r="E144">
        <f t="shared" si="14"/>
        <v>2.4517463197969542</v>
      </c>
      <c r="G144">
        <f t="shared" si="15"/>
        <v>0.30615851111111103</v>
      </c>
      <c r="H144">
        <f t="shared" si="16"/>
        <v>-1.0546955111111109</v>
      </c>
      <c r="J144">
        <f t="shared" si="13"/>
        <v>1.0883611669691946</v>
      </c>
    </row>
    <row r="145" spans="1:10" x14ac:dyDescent="0.25">
      <c r="A145" s="11">
        <v>26.6</v>
      </c>
      <c r="B145" s="11">
        <v>-0.80284599999999995</v>
      </c>
      <c r="E145">
        <f t="shared" si="14"/>
        <v>2.5060553197969542</v>
      </c>
      <c r="G145">
        <f t="shared" si="15"/>
        <v>0.33432955555555544</v>
      </c>
      <c r="H145">
        <f t="shared" si="16"/>
        <v>-1.1371755555555554</v>
      </c>
      <c r="J145">
        <f t="shared" si="13"/>
        <v>1.1708412114136391</v>
      </c>
    </row>
    <row r="146" spans="1:10" x14ac:dyDescent="0.25">
      <c r="A146" s="11">
        <v>26.799999</v>
      </c>
      <c r="B146" s="11">
        <v>-0.81597200000000003</v>
      </c>
      <c r="E146">
        <f t="shared" si="14"/>
        <v>2.5191813197969539</v>
      </c>
      <c r="G146">
        <f t="shared" si="15"/>
        <v>0.36222455555555544</v>
      </c>
      <c r="H146">
        <f t="shared" si="16"/>
        <v>-1.1781965555555556</v>
      </c>
      <c r="J146">
        <f t="shared" si="13"/>
        <v>1.2118622114136393</v>
      </c>
    </row>
    <row r="147" spans="1:10" x14ac:dyDescent="0.25">
      <c r="A147" s="11">
        <v>27</v>
      </c>
      <c r="B147" s="11">
        <v>-0.83712500000000001</v>
      </c>
      <c r="E147">
        <f t="shared" si="14"/>
        <v>2.5403343197969539</v>
      </c>
      <c r="G147">
        <f t="shared" si="15"/>
        <v>0.39007598888888884</v>
      </c>
      <c r="H147">
        <f t="shared" si="16"/>
        <v>-1.2272009888888888</v>
      </c>
      <c r="J147">
        <f t="shared" si="13"/>
        <v>1.2608666447469725</v>
      </c>
    </row>
    <row r="148" spans="1:10" x14ac:dyDescent="0.25">
      <c r="A148" s="11">
        <v>27.001408000000001</v>
      </c>
      <c r="B148" s="11">
        <v>-0.83756900000000001</v>
      </c>
      <c r="E148">
        <f t="shared" si="14"/>
        <v>2.5407783197969538</v>
      </c>
      <c r="G148">
        <f t="shared" si="15"/>
        <v>0.41770231111111095</v>
      </c>
      <c r="H148">
        <f t="shared" si="16"/>
        <v>-1.2552713111111109</v>
      </c>
      <c r="J148">
        <f t="shared" si="13"/>
        <v>1.2889369669691946</v>
      </c>
    </row>
    <row r="149" spans="1:10" x14ac:dyDescent="0.25">
      <c r="A149" s="11">
        <v>27.200001</v>
      </c>
      <c r="B149" s="11">
        <v>-0.90026300000000004</v>
      </c>
      <c r="E149">
        <f t="shared" si="14"/>
        <v>2.6034723197969543</v>
      </c>
      <c r="G149">
        <f t="shared" si="15"/>
        <v>0.44546658888888874</v>
      </c>
      <c r="H149">
        <f t="shared" si="16"/>
        <v>-1.3457295888888887</v>
      </c>
      <c r="J149">
        <f t="shared" si="13"/>
        <v>1.3793952447469724</v>
      </c>
    </row>
    <row r="150" spans="1:10" x14ac:dyDescent="0.25">
      <c r="A150" s="11">
        <v>27.4</v>
      </c>
      <c r="B150" s="11">
        <v>-0.97141699999999997</v>
      </c>
      <c r="E150">
        <f t="shared" si="14"/>
        <v>2.6746263197969542</v>
      </c>
      <c r="G150">
        <f t="shared" si="15"/>
        <v>0.4741042666666665</v>
      </c>
      <c r="H150">
        <f t="shared" si="16"/>
        <v>-1.4455212666666664</v>
      </c>
      <c r="J150">
        <f t="shared" si="13"/>
        <v>1.47918692252475</v>
      </c>
    </row>
    <row r="151" spans="1:10" x14ac:dyDescent="0.25">
      <c r="A151" s="11">
        <v>27.6</v>
      </c>
      <c r="B151" s="11" t="s">
        <v>15</v>
      </c>
    </row>
    <row r="152" spans="1:10" x14ac:dyDescent="0.25">
      <c r="A152" s="11">
        <v>27.799999</v>
      </c>
      <c r="B152" s="11" t="s">
        <v>15</v>
      </c>
    </row>
    <row r="153" spans="1:10" x14ac:dyDescent="0.25">
      <c r="A153" s="11">
        <v>28</v>
      </c>
      <c r="B153" s="11">
        <v>-0.25813700000000001</v>
      </c>
      <c r="E153">
        <f t="shared" si="14"/>
        <v>1.9613463197969541</v>
      </c>
      <c r="G153">
        <f t="shared" ref="G153:G159" si="17">AVERAGE(B104:B203)</f>
        <v>0.56914423333333342</v>
      </c>
      <c r="H153">
        <f t="shared" ref="H153:H159" si="18">B153-G153</f>
        <v>-0.82728123333333348</v>
      </c>
      <c r="J153">
        <f t="shared" si="13"/>
        <v>0.86094688919141726</v>
      </c>
    </row>
    <row r="154" spans="1:10" x14ac:dyDescent="0.25">
      <c r="A154" s="11">
        <v>28.200001</v>
      </c>
      <c r="B154" s="11">
        <v>-0.105638</v>
      </c>
      <c r="E154">
        <f t="shared" si="14"/>
        <v>1.8088473197969539</v>
      </c>
      <c r="G154">
        <f t="shared" si="17"/>
        <v>0.60432631111111113</v>
      </c>
      <c r="H154">
        <f t="shared" si="18"/>
        <v>-0.70996431111111113</v>
      </c>
      <c r="J154">
        <f t="shared" si="13"/>
        <v>0.74362996696919492</v>
      </c>
    </row>
    <row r="155" spans="1:10" x14ac:dyDescent="0.25">
      <c r="A155" s="11">
        <v>28.4</v>
      </c>
      <c r="B155" s="11">
        <v>-4.8027E-2</v>
      </c>
      <c r="E155">
        <f t="shared" si="14"/>
        <v>1.751236319796954</v>
      </c>
      <c r="G155">
        <f t="shared" si="17"/>
        <v>0.64097473333333344</v>
      </c>
      <c r="H155">
        <f t="shared" si="18"/>
        <v>-0.68900173333333348</v>
      </c>
      <c r="J155">
        <f t="shared" si="13"/>
        <v>0.72266738919141726</v>
      </c>
    </row>
    <row r="156" spans="1:10" x14ac:dyDescent="0.25">
      <c r="A156" s="11">
        <v>28.6</v>
      </c>
      <c r="B156" s="11">
        <v>-3.6761000000000002E-2</v>
      </c>
      <c r="E156">
        <f t="shared" si="14"/>
        <v>1.739970319796954</v>
      </c>
      <c r="G156">
        <f t="shared" si="17"/>
        <v>0.67699132222222225</v>
      </c>
      <c r="H156">
        <f t="shared" si="18"/>
        <v>-0.71375232222222229</v>
      </c>
      <c r="J156">
        <f t="shared" si="13"/>
        <v>0.74741797808030608</v>
      </c>
    </row>
    <row r="157" spans="1:10" x14ac:dyDescent="0.25">
      <c r="A157" s="11">
        <v>28.799999</v>
      </c>
      <c r="B157" s="11">
        <v>-4.3672999999999997E-2</v>
      </c>
      <c r="E157">
        <f t="shared" si="14"/>
        <v>1.7468823197969541</v>
      </c>
      <c r="G157">
        <f t="shared" si="17"/>
        <v>0.71367486666666669</v>
      </c>
      <c r="H157">
        <f t="shared" si="18"/>
        <v>-0.75734786666666665</v>
      </c>
      <c r="J157">
        <f t="shared" si="13"/>
        <v>0.79101352252475043</v>
      </c>
    </row>
    <row r="158" spans="1:10" x14ac:dyDescent="0.25">
      <c r="A158" s="11">
        <v>29</v>
      </c>
      <c r="B158" s="11">
        <v>-6.7462999999999995E-2</v>
      </c>
      <c r="E158">
        <f t="shared" si="14"/>
        <v>1.7706723197969541</v>
      </c>
      <c r="G158">
        <f t="shared" si="17"/>
        <v>0.75088742222222227</v>
      </c>
      <c r="H158">
        <f t="shared" si="18"/>
        <v>-0.81835042222222221</v>
      </c>
      <c r="J158">
        <f t="shared" si="13"/>
        <v>0.85201607808030599</v>
      </c>
    </row>
    <row r="159" spans="1:10" x14ac:dyDescent="0.25">
      <c r="A159" s="11">
        <v>29.200001</v>
      </c>
      <c r="B159" s="11">
        <v>-0.103967</v>
      </c>
      <c r="E159">
        <f t="shared" si="14"/>
        <v>1.8071763197969539</v>
      </c>
      <c r="G159">
        <f t="shared" si="17"/>
        <v>0.78813452222222236</v>
      </c>
      <c r="H159">
        <f t="shared" si="18"/>
        <v>-0.89210152222222239</v>
      </c>
      <c r="J159">
        <f t="shared" si="13"/>
        <v>0.92576717808030617</v>
      </c>
    </row>
    <row r="160" spans="1:10" x14ac:dyDescent="0.25">
      <c r="A160" s="11">
        <v>29.4</v>
      </c>
      <c r="B160" s="11" t="s">
        <v>15</v>
      </c>
    </row>
    <row r="161" spans="1:10" x14ac:dyDescent="0.25">
      <c r="A161" s="11">
        <v>29.6</v>
      </c>
      <c r="B161" s="11">
        <v>0.77989200000000003</v>
      </c>
      <c r="E161">
        <f t="shared" si="14"/>
        <v>0.92331731979695397</v>
      </c>
      <c r="G161">
        <f t="shared" ref="G161:G178" si="19">AVERAGE(B112:B211)</f>
        <v>0.84047472527472544</v>
      </c>
      <c r="H161">
        <f t="shared" ref="H161:H178" si="20">B161-G161</f>
        <v>-6.0582725274725413E-2</v>
      </c>
      <c r="J161">
        <f t="shared" si="13"/>
        <v>9.4248381132809173E-2</v>
      </c>
    </row>
    <row r="162" spans="1:10" x14ac:dyDescent="0.25">
      <c r="A162" s="11">
        <v>29.701550000000001</v>
      </c>
      <c r="B162" s="11">
        <v>0.87631800000000004</v>
      </c>
      <c r="E162">
        <f t="shared" si="14"/>
        <v>0.82689131979695396</v>
      </c>
      <c r="G162">
        <f t="shared" si="19"/>
        <v>0.85451156521739147</v>
      </c>
      <c r="H162">
        <f t="shared" si="20"/>
        <v>2.1806434782608575E-2</v>
      </c>
      <c r="J162">
        <f t="shared" si="13"/>
        <v>1.1859221075475192E-2</v>
      </c>
    </row>
    <row r="163" spans="1:10" x14ac:dyDescent="0.25">
      <c r="A163" s="11">
        <v>29.799999</v>
      </c>
      <c r="B163" s="11">
        <v>0.96980100000000002</v>
      </c>
      <c r="E163">
        <f t="shared" si="14"/>
        <v>0.73340831979695398</v>
      </c>
      <c r="G163">
        <f t="shared" si="19"/>
        <v>0.87179944565217427</v>
      </c>
      <c r="H163">
        <f t="shared" si="20"/>
        <v>9.8001554347825759E-2</v>
      </c>
      <c r="J163">
        <f t="shared" si="13"/>
        <v>6.4335898489741999E-2</v>
      </c>
    </row>
    <row r="164" spans="1:10" x14ac:dyDescent="0.25">
      <c r="A164" s="11">
        <v>30</v>
      </c>
      <c r="B164" s="11">
        <v>1.0794859999999999</v>
      </c>
      <c r="E164">
        <f t="shared" si="14"/>
        <v>0.62372331979695406</v>
      </c>
      <c r="G164">
        <f t="shared" si="19"/>
        <v>0.88671107608695654</v>
      </c>
      <c r="H164">
        <f t="shared" si="20"/>
        <v>0.19277492391304341</v>
      </c>
      <c r="J164">
        <f t="shared" si="13"/>
        <v>0.15910926805495965</v>
      </c>
    </row>
    <row r="165" spans="1:10" x14ac:dyDescent="0.25">
      <c r="A165" s="11">
        <v>30.200001</v>
      </c>
      <c r="B165" s="11">
        <v>1.142503</v>
      </c>
      <c r="E165">
        <f t="shared" si="14"/>
        <v>0.56070631979695396</v>
      </c>
      <c r="G165">
        <f t="shared" si="19"/>
        <v>0.90099940217391328</v>
      </c>
      <c r="H165">
        <f t="shared" si="20"/>
        <v>0.24150359782608677</v>
      </c>
      <c r="J165">
        <f t="shared" si="13"/>
        <v>0.20783794196800301</v>
      </c>
    </row>
    <row r="166" spans="1:10" x14ac:dyDescent="0.25">
      <c r="A166" s="11">
        <v>30.4</v>
      </c>
      <c r="B166" s="11">
        <v>1.1533230000000001</v>
      </c>
      <c r="E166">
        <f t="shared" si="14"/>
        <v>0.5498863197969539</v>
      </c>
      <c r="G166">
        <f t="shared" si="19"/>
        <v>0.91642098913043513</v>
      </c>
      <c r="H166">
        <f t="shared" si="20"/>
        <v>0.23690201086956497</v>
      </c>
      <c r="J166">
        <f t="shared" si="13"/>
        <v>0.20323635501148121</v>
      </c>
    </row>
    <row r="167" spans="1:10" x14ac:dyDescent="0.25">
      <c r="A167" s="11">
        <v>30.6</v>
      </c>
      <c r="B167" s="11">
        <v>1.098611</v>
      </c>
      <c r="E167">
        <f t="shared" si="14"/>
        <v>0.604598319796954</v>
      </c>
      <c r="G167">
        <f t="shared" si="19"/>
        <v>0.93315617391304384</v>
      </c>
      <c r="H167">
        <f t="shared" si="20"/>
        <v>0.16545482608695616</v>
      </c>
      <c r="J167">
        <f t="shared" si="13"/>
        <v>0.1317891702288724</v>
      </c>
    </row>
    <row r="168" spans="1:10" x14ac:dyDescent="0.25">
      <c r="A168" s="11">
        <v>30.799999</v>
      </c>
      <c r="B168" s="11">
        <v>0.97298700000000005</v>
      </c>
      <c r="E168">
        <f t="shared" si="14"/>
        <v>0.73022231979695396</v>
      </c>
      <c r="G168">
        <f t="shared" si="19"/>
        <v>0.95145496739130464</v>
      </c>
      <c r="H168">
        <f t="shared" si="20"/>
        <v>2.1532032608695406E-2</v>
      </c>
      <c r="J168">
        <f t="shared" si="13"/>
        <v>1.213362324938836E-2</v>
      </c>
    </row>
    <row r="169" spans="1:10" x14ac:dyDescent="0.25">
      <c r="A169" s="11">
        <v>31</v>
      </c>
      <c r="B169" s="11">
        <v>0.83579499999999995</v>
      </c>
      <c r="E169">
        <f t="shared" si="14"/>
        <v>0.86741431979695405</v>
      </c>
      <c r="G169">
        <f t="shared" si="19"/>
        <v>0.97056753260869588</v>
      </c>
      <c r="H169">
        <f t="shared" si="20"/>
        <v>-0.13477253260869593</v>
      </c>
      <c r="J169">
        <f t="shared" si="13"/>
        <v>0.16843818846677969</v>
      </c>
    </row>
    <row r="170" spans="1:10" x14ac:dyDescent="0.25">
      <c r="A170" s="11">
        <v>31.200001</v>
      </c>
      <c r="B170" s="11">
        <v>0.69504600000000005</v>
      </c>
      <c r="E170">
        <f t="shared" si="14"/>
        <v>1.0081633197969539</v>
      </c>
      <c r="G170">
        <f t="shared" si="19"/>
        <v>0.99039400000000033</v>
      </c>
      <c r="H170">
        <f t="shared" si="20"/>
        <v>-0.29534800000000028</v>
      </c>
      <c r="J170">
        <f t="shared" si="13"/>
        <v>0.32901365585808406</v>
      </c>
    </row>
    <row r="171" spans="1:10" x14ac:dyDescent="0.25">
      <c r="A171" s="11">
        <v>31.4</v>
      </c>
      <c r="B171" s="11">
        <v>0.55178499999999997</v>
      </c>
      <c r="E171">
        <f t="shared" si="14"/>
        <v>1.151424319796954</v>
      </c>
      <c r="G171">
        <f t="shared" si="19"/>
        <v>1.0116839891304352</v>
      </c>
      <c r="H171">
        <f t="shared" si="20"/>
        <v>-0.45989898913043525</v>
      </c>
      <c r="J171">
        <f t="shared" si="13"/>
        <v>0.49356464498851904</v>
      </c>
    </row>
    <row r="172" spans="1:10" x14ac:dyDescent="0.25">
      <c r="A172" s="11">
        <v>31.6</v>
      </c>
      <c r="B172" s="11">
        <v>0.56023699999999999</v>
      </c>
      <c r="E172">
        <f t="shared" si="14"/>
        <v>1.1429723197969541</v>
      </c>
      <c r="G172">
        <f t="shared" si="19"/>
        <v>1.0349550760869568</v>
      </c>
      <c r="H172">
        <f t="shared" si="20"/>
        <v>-0.47471807608695682</v>
      </c>
      <c r="J172">
        <f t="shared" si="13"/>
        <v>0.50838373194504061</v>
      </c>
    </row>
    <row r="173" spans="1:10" x14ac:dyDescent="0.25">
      <c r="A173" s="11">
        <v>31.799999</v>
      </c>
      <c r="B173" s="11">
        <v>0.641046</v>
      </c>
      <c r="E173">
        <f t="shared" si="14"/>
        <v>1.062163319796954</v>
      </c>
      <c r="G173">
        <f t="shared" si="19"/>
        <v>1.0597754782608697</v>
      </c>
      <c r="H173">
        <f t="shared" si="20"/>
        <v>-0.4187294782608697</v>
      </c>
      <c r="J173">
        <f t="shared" si="13"/>
        <v>0.45239513411895349</v>
      </c>
    </row>
    <row r="174" spans="1:10" x14ac:dyDescent="0.25">
      <c r="A174" s="11">
        <v>32</v>
      </c>
      <c r="B174" s="11">
        <v>0.71140899999999996</v>
      </c>
      <c r="E174">
        <f t="shared" si="14"/>
        <v>0.99180031979695404</v>
      </c>
      <c r="G174">
        <f t="shared" si="19"/>
        <v>1.0853459565217396</v>
      </c>
      <c r="H174">
        <f t="shared" si="20"/>
        <v>-0.37393695652173964</v>
      </c>
      <c r="J174">
        <f t="shared" si="13"/>
        <v>0.40760261237982343</v>
      </c>
    </row>
    <row r="175" spans="1:10" x14ac:dyDescent="0.25">
      <c r="A175" s="11">
        <v>32.200001</v>
      </c>
      <c r="B175" s="11">
        <v>0.76234199999999996</v>
      </c>
      <c r="E175">
        <f t="shared" si="14"/>
        <v>0.94086731979695404</v>
      </c>
      <c r="G175">
        <f t="shared" si="19"/>
        <v>1.1108645326086961</v>
      </c>
      <c r="H175">
        <f t="shared" si="20"/>
        <v>-0.34852253260869615</v>
      </c>
      <c r="J175">
        <f t="shared" si="13"/>
        <v>0.38218818846677993</v>
      </c>
    </row>
    <row r="176" spans="1:10" x14ac:dyDescent="0.25">
      <c r="A176" s="11">
        <v>32.400002000000001</v>
      </c>
      <c r="B176" s="11">
        <v>0.79414600000000002</v>
      </c>
      <c r="E176">
        <f t="shared" si="14"/>
        <v>0.90906331979695398</v>
      </c>
      <c r="G176">
        <f t="shared" si="19"/>
        <v>1.1348781956521743</v>
      </c>
      <c r="H176">
        <f t="shared" si="20"/>
        <v>-0.34073219565217427</v>
      </c>
      <c r="J176">
        <f t="shared" si="13"/>
        <v>0.37439785151025806</v>
      </c>
    </row>
    <row r="177" spans="1:10" x14ac:dyDescent="0.25">
      <c r="A177" s="11">
        <v>32.401691</v>
      </c>
      <c r="B177" s="11">
        <v>0.79461899999999996</v>
      </c>
      <c r="E177">
        <f t="shared" si="14"/>
        <v>0.90859031979695404</v>
      </c>
      <c r="G177">
        <f t="shared" si="19"/>
        <v>1.1566959239130441</v>
      </c>
      <c r="H177">
        <f t="shared" si="20"/>
        <v>-0.36207692391304414</v>
      </c>
      <c r="J177">
        <f t="shared" si="13"/>
        <v>0.39574257977112792</v>
      </c>
    </row>
    <row r="178" spans="1:10" x14ac:dyDescent="0.25">
      <c r="A178" s="11">
        <v>32.599997999999999</v>
      </c>
      <c r="B178" s="11">
        <v>0.85004400000000002</v>
      </c>
      <c r="E178">
        <f t="shared" si="14"/>
        <v>0.85316531979695398</v>
      </c>
      <c r="G178">
        <f t="shared" si="19"/>
        <v>1.1769711847826094</v>
      </c>
      <c r="H178">
        <f t="shared" si="20"/>
        <v>-0.3269271847826094</v>
      </c>
      <c r="J178">
        <f t="shared" si="13"/>
        <v>0.36059284064069319</v>
      </c>
    </row>
    <row r="179" spans="1:10" x14ac:dyDescent="0.25">
      <c r="A179" s="11">
        <v>32.799999</v>
      </c>
      <c r="B179" s="11" t="s">
        <v>15</v>
      </c>
    </row>
    <row r="180" spans="1:10" x14ac:dyDescent="0.25">
      <c r="A180" s="11">
        <v>33</v>
      </c>
      <c r="B180" s="11" t="s">
        <v>15</v>
      </c>
    </row>
    <row r="181" spans="1:10" x14ac:dyDescent="0.25">
      <c r="A181" s="11">
        <v>33.200001</v>
      </c>
      <c r="B181" s="11">
        <v>2.1108229999999999</v>
      </c>
      <c r="E181">
        <f t="shared" si="14"/>
        <v>0.40761368020304589</v>
      </c>
      <c r="G181">
        <f t="shared" ref="G181:G212" si="21">AVERAGE(B132:B231)</f>
        <v>1.2426624505494512</v>
      </c>
      <c r="H181">
        <f t="shared" ref="H181:H212" si="22">B181-G181</f>
        <v>0.86816054945054866</v>
      </c>
      <c r="J181">
        <f t="shared" si="13"/>
        <v>0.83449489359246487</v>
      </c>
    </row>
    <row r="182" spans="1:10" x14ac:dyDescent="0.25">
      <c r="A182" s="11">
        <v>33.400002000000001</v>
      </c>
      <c r="B182" s="11">
        <v>2.1976990000000001</v>
      </c>
      <c r="E182">
        <f t="shared" si="14"/>
        <v>0.49448968020304607</v>
      </c>
      <c r="G182">
        <f t="shared" si="21"/>
        <v>1.2540951521739137</v>
      </c>
      <c r="H182">
        <f t="shared" si="22"/>
        <v>0.94360384782608642</v>
      </c>
      <c r="J182">
        <f t="shared" ref="J182:J245" si="23">ABS(H182-$I$53)</f>
        <v>0.90993819196800263</v>
      </c>
    </row>
    <row r="183" spans="1:10" x14ac:dyDescent="0.25">
      <c r="A183" s="11">
        <v>33.599997999999999</v>
      </c>
      <c r="B183" s="11">
        <v>2.2528000000000001</v>
      </c>
      <c r="E183">
        <f t="shared" si="14"/>
        <v>0.54959068020304613</v>
      </c>
      <c r="G183">
        <f t="shared" si="21"/>
        <v>1.2681094516129039</v>
      </c>
      <c r="H183">
        <f t="shared" si="22"/>
        <v>0.98469054838709624</v>
      </c>
      <c r="J183">
        <f t="shared" si="23"/>
        <v>0.95102489252901246</v>
      </c>
    </row>
    <row r="184" spans="1:10" x14ac:dyDescent="0.25">
      <c r="A184" s="11">
        <v>33.799999</v>
      </c>
      <c r="B184" s="11">
        <v>2.2859229999999999</v>
      </c>
      <c r="E184">
        <f t="shared" si="14"/>
        <v>0.58271368020304593</v>
      </c>
      <c r="G184">
        <f t="shared" si="21"/>
        <v>1.2836758404255326</v>
      </c>
      <c r="H184">
        <f t="shared" si="22"/>
        <v>1.0022471595744673</v>
      </c>
      <c r="J184">
        <f t="shared" si="23"/>
        <v>0.96858150371638352</v>
      </c>
    </row>
    <row r="185" spans="1:10" x14ac:dyDescent="0.25">
      <c r="A185" s="11">
        <v>34</v>
      </c>
      <c r="B185" s="11">
        <v>2.2660529999999999</v>
      </c>
      <c r="E185">
        <f t="shared" si="14"/>
        <v>0.56284368020304587</v>
      </c>
      <c r="G185">
        <f t="shared" si="21"/>
        <v>1.3116177127659581</v>
      </c>
      <c r="H185">
        <f t="shared" si="22"/>
        <v>0.95443528723404181</v>
      </c>
      <c r="J185">
        <f t="shared" si="23"/>
        <v>0.92076963137595802</v>
      </c>
    </row>
    <row r="186" spans="1:10" x14ac:dyDescent="0.25">
      <c r="A186" s="11">
        <v>34.200001</v>
      </c>
      <c r="B186" s="11">
        <v>2.2087300000000001</v>
      </c>
      <c r="E186">
        <f t="shared" si="14"/>
        <v>0.50552068020304608</v>
      </c>
      <c r="G186">
        <f t="shared" si="21"/>
        <v>1.3394798829787242</v>
      </c>
      <c r="H186">
        <f t="shared" si="22"/>
        <v>0.86925011702127586</v>
      </c>
      <c r="J186">
        <f t="shared" si="23"/>
        <v>0.83558446116319207</v>
      </c>
    </row>
    <row r="187" spans="1:10" x14ac:dyDescent="0.25">
      <c r="A187" s="11">
        <v>34.400002000000001</v>
      </c>
      <c r="B187" s="11">
        <v>2.120943</v>
      </c>
      <c r="E187">
        <f t="shared" si="14"/>
        <v>0.41773368020304602</v>
      </c>
      <c r="G187">
        <f t="shared" si="21"/>
        <v>1.3672430957446817</v>
      </c>
      <c r="H187">
        <f t="shared" si="22"/>
        <v>0.7536999042553183</v>
      </c>
      <c r="J187">
        <f t="shared" si="23"/>
        <v>0.72003424839723451</v>
      </c>
    </row>
    <row r="188" spans="1:10" x14ac:dyDescent="0.25">
      <c r="A188" s="11">
        <v>34.599997999999999</v>
      </c>
      <c r="B188" s="11">
        <v>1.934105</v>
      </c>
      <c r="E188">
        <f t="shared" si="14"/>
        <v>0.23089568020304596</v>
      </c>
      <c r="G188">
        <f t="shared" si="21"/>
        <v>1.3948995319148942</v>
      </c>
      <c r="H188">
        <f t="shared" si="22"/>
        <v>0.53920546808510572</v>
      </c>
      <c r="J188">
        <f t="shared" si="23"/>
        <v>0.50553981222702193</v>
      </c>
    </row>
    <row r="189" spans="1:10" x14ac:dyDescent="0.25">
      <c r="A189" s="11">
        <v>34.799999</v>
      </c>
      <c r="B189" s="11">
        <v>1.773755</v>
      </c>
      <c r="E189">
        <f t="shared" si="14"/>
        <v>7.0545680203045968E-2</v>
      </c>
      <c r="G189">
        <f t="shared" si="21"/>
        <v>1.4224649787234047</v>
      </c>
      <c r="H189">
        <f t="shared" si="22"/>
        <v>0.35129002127659525</v>
      </c>
      <c r="J189">
        <f t="shared" si="23"/>
        <v>0.31762436541851147</v>
      </c>
    </row>
    <row r="190" spans="1:10" x14ac:dyDescent="0.25">
      <c r="A190" s="11">
        <v>35</v>
      </c>
      <c r="B190" s="11">
        <v>1.7798229999999999</v>
      </c>
      <c r="E190">
        <f t="shared" si="14"/>
        <v>7.6613680203045931E-2</v>
      </c>
      <c r="G190">
        <f t="shared" si="21"/>
        <v>1.4507056808510643</v>
      </c>
      <c r="H190">
        <f t="shared" si="22"/>
        <v>0.32911731914893561</v>
      </c>
      <c r="J190">
        <f t="shared" si="23"/>
        <v>0.29545166329085182</v>
      </c>
    </row>
    <row r="191" spans="1:10" x14ac:dyDescent="0.25">
      <c r="A191" s="11">
        <v>35.10183</v>
      </c>
      <c r="B191" s="11">
        <v>1.8625529999999999</v>
      </c>
      <c r="E191">
        <f t="shared" si="14"/>
        <v>0.1593436802030459</v>
      </c>
      <c r="G191">
        <f t="shared" si="21"/>
        <v>1.4803803085106388</v>
      </c>
      <c r="H191">
        <f t="shared" si="22"/>
        <v>0.38217269148936106</v>
      </c>
      <c r="J191">
        <f t="shared" si="23"/>
        <v>0.34850703563127727</v>
      </c>
    </row>
    <row r="192" spans="1:10" x14ac:dyDescent="0.25">
      <c r="A192" s="11">
        <v>35.200001</v>
      </c>
      <c r="B192" s="11">
        <v>1.9423079999999999</v>
      </c>
      <c r="E192">
        <f t="shared" si="14"/>
        <v>0.23909868020304592</v>
      </c>
      <c r="G192">
        <f t="shared" si="21"/>
        <v>1.5117973723404259</v>
      </c>
      <c r="H192">
        <f t="shared" si="22"/>
        <v>0.43051062765957404</v>
      </c>
      <c r="J192">
        <f t="shared" si="23"/>
        <v>0.39684497180149025</v>
      </c>
    </row>
    <row r="193" spans="1:10" x14ac:dyDescent="0.25">
      <c r="A193" s="11">
        <v>35.400002000000001</v>
      </c>
      <c r="B193" s="11">
        <v>2.0998589999999999</v>
      </c>
      <c r="E193">
        <f t="shared" si="14"/>
        <v>0.39664968020304592</v>
      </c>
      <c r="G193">
        <f t="shared" si="21"/>
        <v>1.5337108709677425</v>
      </c>
      <c r="H193">
        <f t="shared" si="22"/>
        <v>0.56614812903225742</v>
      </c>
      <c r="J193">
        <f t="shared" si="23"/>
        <v>0.53248247317417363</v>
      </c>
    </row>
    <row r="194" spans="1:10" x14ac:dyDescent="0.25">
      <c r="A194" s="11">
        <v>35.599997999999999</v>
      </c>
      <c r="B194" s="11">
        <v>2.2416100000000001</v>
      </c>
      <c r="E194">
        <f t="shared" si="14"/>
        <v>0.5384006802030461</v>
      </c>
      <c r="G194">
        <f t="shared" si="21"/>
        <v>1.5585179130434788</v>
      </c>
      <c r="H194">
        <f t="shared" si="22"/>
        <v>0.68309208695652135</v>
      </c>
      <c r="J194">
        <f t="shared" si="23"/>
        <v>0.64942643109843756</v>
      </c>
    </row>
    <row r="195" spans="1:10" x14ac:dyDescent="0.25">
      <c r="A195" s="11">
        <v>35.799999</v>
      </c>
      <c r="B195" s="11">
        <v>2.330857</v>
      </c>
      <c r="E195">
        <f t="shared" si="14"/>
        <v>0.62764768020304595</v>
      </c>
      <c r="G195">
        <f t="shared" si="21"/>
        <v>1.6041600978260873</v>
      </c>
      <c r="H195">
        <f t="shared" si="22"/>
        <v>0.7266969021739127</v>
      </c>
      <c r="J195">
        <f t="shared" si="23"/>
        <v>0.69303124631582891</v>
      </c>
    </row>
    <row r="196" spans="1:10" x14ac:dyDescent="0.25">
      <c r="A196" s="11">
        <v>36</v>
      </c>
      <c r="B196" s="11">
        <v>2.364395</v>
      </c>
      <c r="E196">
        <f t="shared" si="14"/>
        <v>0.66118568020304602</v>
      </c>
      <c r="G196">
        <f t="shared" si="21"/>
        <v>1.6517017282608701</v>
      </c>
      <c r="H196">
        <f t="shared" si="22"/>
        <v>0.71269327173912989</v>
      </c>
      <c r="J196">
        <f t="shared" si="23"/>
        <v>0.6790276158810461</v>
      </c>
    </row>
    <row r="197" spans="1:10" x14ac:dyDescent="0.25">
      <c r="A197" s="11">
        <v>36.200001</v>
      </c>
      <c r="B197" s="11">
        <v>2.3737180000000002</v>
      </c>
      <c r="E197">
        <f t="shared" ref="E197:E260" si="24">ABS(B197-$D$4)</f>
        <v>0.67050868020304621</v>
      </c>
      <c r="G197">
        <f t="shared" si="21"/>
        <v>1.7003319891304352</v>
      </c>
      <c r="H197">
        <f t="shared" si="22"/>
        <v>0.67338601086956507</v>
      </c>
      <c r="J197">
        <f t="shared" si="23"/>
        <v>0.63972035501148128</v>
      </c>
    </row>
    <row r="198" spans="1:10" x14ac:dyDescent="0.25">
      <c r="A198" s="11">
        <v>36.400002000000001</v>
      </c>
      <c r="B198" s="11">
        <v>2.3191899999999999</v>
      </c>
      <c r="E198">
        <f t="shared" si="24"/>
        <v>0.61598068020304586</v>
      </c>
      <c r="G198">
        <f t="shared" si="21"/>
        <v>1.7494477391304353</v>
      </c>
      <c r="H198">
        <f t="shared" si="22"/>
        <v>0.56974226086956459</v>
      </c>
      <c r="J198">
        <f t="shared" si="23"/>
        <v>0.5360766050114808</v>
      </c>
    </row>
    <row r="199" spans="1:10" x14ac:dyDescent="0.25">
      <c r="A199" s="11">
        <v>36.599997999999999</v>
      </c>
      <c r="B199" s="11">
        <v>2.234108</v>
      </c>
      <c r="E199">
        <f t="shared" si="24"/>
        <v>0.53089868020304598</v>
      </c>
      <c r="G199">
        <f t="shared" si="21"/>
        <v>1.7993075326086956</v>
      </c>
      <c r="H199">
        <f t="shared" si="22"/>
        <v>0.4348004673913044</v>
      </c>
      <c r="J199">
        <f t="shared" si="23"/>
        <v>0.40113481153322061</v>
      </c>
    </row>
    <row r="200" spans="1:10" x14ac:dyDescent="0.25">
      <c r="A200" s="11">
        <v>36.799999</v>
      </c>
      <c r="B200" s="11">
        <v>2.144466</v>
      </c>
      <c r="E200">
        <f t="shared" si="24"/>
        <v>0.44125668020304598</v>
      </c>
      <c r="G200">
        <f t="shared" si="21"/>
        <v>1.8500004021739131</v>
      </c>
      <c r="H200">
        <f t="shared" si="22"/>
        <v>0.29446559782608683</v>
      </c>
      <c r="J200">
        <f t="shared" si="23"/>
        <v>0.26079994196800305</v>
      </c>
    </row>
    <row r="201" spans="1:10" x14ac:dyDescent="0.25">
      <c r="A201" s="11">
        <v>37</v>
      </c>
      <c r="B201" s="11">
        <v>2.0558900000000002</v>
      </c>
      <c r="E201">
        <f t="shared" si="24"/>
        <v>0.35268068020304622</v>
      </c>
      <c r="G201">
        <f t="shared" si="21"/>
        <v>1.8691203763440862</v>
      </c>
      <c r="H201">
        <f t="shared" si="22"/>
        <v>0.18676962365591399</v>
      </c>
      <c r="J201">
        <f t="shared" si="23"/>
        <v>0.15310396779783023</v>
      </c>
    </row>
    <row r="202" spans="1:10" x14ac:dyDescent="0.25">
      <c r="A202" s="11">
        <v>37.200001</v>
      </c>
      <c r="B202" s="11">
        <v>1.9721599999999999</v>
      </c>
      <c r="E202">
        <f t="shared" si="24"/>
        <v>0.26895068020304591</v>
      </c>
      <c r="G202">
        <f t="shared" si="21"/>
        <v>1.886754680851064</v>
      </c>
      <c r="H202">
        <f t="shared" si="22"/>
        <v>8.5405319148935899E-2</v>
      </c>
      <c r="J202">
        <f t="shared" si="23"/>
        <v>5.1739663290852132E-2</v>
      </c>
    </row>
    <row r="203" spans="1:10" x14ac:dyDescent="0.25">
      <c r="A203" s="11">
        <v>37.400002000000001</v>
      </c>
      <c r="B203" s="11">
        <v>1.952933</v>
      </c>
      <c r="E203">
        <f t="shared" si="24"/>
        <v>0.24972368020304603</v>
      </c>
      <c r="G203">
        <f t="shared" si="21"/>
        <v>1.9256694787234045</v>
      </c>
      <c r="H203">
        <f t="shared" si="22"/>
        <v>2.7263521276595482E-2</v>
      </c>
      <c r="J203">
        <f t="shared" si="23"/>
        <v>6.4021345814882849E-3</v>
      </c>
    </row>
    <row r="204" spans="1:10" x14ac:dyDescent="0.25">
      <c r="A204" s="11">
        <v>37.599997999999999</v>
      </c>
      <c r="B204" s="11">
        <v>2.045617</v>
      </c>
      <c r="E204">
        <f t="shared" si="24"/>
        <v>0.34240768020304602</v>
      </c>
      <c r="G204">
        <f t="shared" si="21"/>
        <v>1.961437457446809</v>
      </c>
      <c r="H204">
        <f t="shared" si="22"/>
        <v>8.4179542553191045E-2</v>
      </c>
      <c r="J204">
        <f t="shared" si="23"/>
        <v>5.0513886695107278E-2</v>
      </c>
    </row>
    <row r="205" spans="1:10" x14ac:dyDescent="0.25">
      <c r="A205" s="11">
        <v>37.799999</v>
      </c>
      <c r="B205" s="11">
        <v>2.1542530000000002</v>
      </c>
      <c r="E205">
        <f t="shared" si="24"/>
        <v>0.45104368020304619</v>
      </c>
      <c r="G205">
        <f t="shared" si="21"/>
        <v>1.9949559893617024</v>
      </c>
      <c r="H205">
        <f t="shared" si="22"/>
        <v>0.15929701063829782</v>
      </c>
      <c r="J205">
        <f t="shared" si="23"/>
        <v>0.12563135478021406</v>
      </c>
    </row>
    <row r="206" spans="1:10" x14ac:dyDescent="0.25">
      <c r="A206" s="11">
        <v>37.801971000000002</v>
      </c>
      <c r="B206" s="11">
        <v>2.155189</v>
      </c>
      <c r="E206">
        <f t="shared" si="24"/>
        <v>0.45197968020304602</v>
      </c>
      <c r="G206">
        <f t="shared" si="21"/>
        <v>2.0265928829787239</v>
      </c>
      <c r="H206">
        <f t="shared" si="22"/>
        <v>0.12859611702127616</v>
      </c>
      <c r="J206">
        <f t="shared" si="23"/>
        <v>9.4930461163192398E-2</v>
      </c>
    </row>
    <row r="207" spans="1:10" x14ac:dyDescent="0.25">
      <c r="A207" s="11">
        <v>38</v>
      </c>
      <c r="B207" s="11">
        <v>2.249266</v>
      </c>
      <c r="E207">
        <f t="shared" si="24"/>
        <v>0.54605668020304599</v>
      </c>
      <c r="G207">
        <f t="shared" si="21"/>
        <v>2.0592594787234044</v>
      </c>
      <c r="H207">
        <f t="shared" si="22"/>
        <v>0.19000652127659556</v>
      </c>
      <c r="J207">
        <f t="shared" si="23"/>
        <v>0.1563408654185118</v>
      </c>
    </row>
    <row r="208" spans="1:10" x14ac:dyDescent="0.25">
      <c r="A208" s="11">
        <v>38.200001</v>
      </c>
      <c r="B208" s="11">
        <v>2.3151619999999999</v>
      </c>
      <c r="E208">
        <f t="shared" si="24"/>
        <v>0.61195268020304594</v>
      </c>
      <c r="G208">
        <f t="shared" si="21"/>
        <v>2.0931692659574468</v>
      </c>
      <c r="H208">
        <f t="shared" si="22"/>
        <v>0.22199273404255315</v>
      </c>
      <c r="J208">
        <f t="shared" si="23"/>
        <v>0.18832707818446939</v>
      </c>
    </row>
    <row r="209" spans="1:10" x14ac:dyDescent="0.25">
      <c r="A209" s="11">
        <v>38.400002000000001</v>
      </c>
      <c r="B209" s="11">
        <v>2.3248039999999999</v>
      </c>
      <c r="E209">
        <f t="shared" si="24"/>
        <v>0.62159468020304587</v>
      </c>
      <c r="G209">
        <f t="shared" si="21"/>
        <v>2.1283025000000002</v>
      </c>
      <c r="H209">
        <f t="shared" si="22"/>
        <v>0.19650149999999966</v>
      </c>
      <c r="J209">
        <f t="shared" si="23"/>
        <v>0.1628358441419159</v>
      </c>
    </row>
    <row r="210" spans="1:10" x14ac:dyDescent="0.25">
      <c r="A210" s="11">
        <v>38.599997999999999</v>
      </c>
      <c r="B210" s="11">
        <v>2.2893659999999998</v>
      </c>
      <c r="E210">
        <f t="shared" si="24"/>
        <v>0.58615668020304579</v>
      </c>
      <c r="G210">
        <f t="shared" si="21"/>
        <v>2.1403527473684214</v>
      </c>
      <c r="H210">
        <f t="shared" si="22"/>
        <v>0.14901325263157839</v>
      </c>
      <c r="J210">
        <f t="shared" si="23"/>
        <v>0.11534759677349463</v>
      </c>
    </row>
    <row r="211" spans="1:10" x14ac:dyDescent="0.25">
      <c r="A211" s="11">
        <v>38.799999</v>
      </c>
      <c r="B211" s="11">
        <v>2.2201949999999999</v>
      </c>
      <c r="E211">
        <f t="shared" si="24"/>
        <v>0.51698568020304592</v>
      </c>
      <c r="G211">
        <f t="shared" si="21"/>
        <v>2.167060284210526</v>
      </c>
      <c r="H211">
        <f t="shared" si="22"/>
        <v>5.313471578947393E-2</v>
      </c>
      <c r="J211">
        <f t="shared" si="23"/>
        <v>1.9469059931390163E-2</v>
      </c>
    </row>
    <row r="212" spans="1:10" x14ac:dyDescent="0.25">
      <c r="A212" s="11">
        <v>39</v>
      </c>
      <c r="B212" s="11">
        <v>2.1318640000000002</v>
      </c>
      <c r="E212">
        <f t="shared" si="24"/>
        <v>0.4286546802030462</v>
      </c>
      <c r="G212">
        <f t="shared" si="21"/>
        <v>2.1924795578947367</v>
      </c>
      <c r="H212">
        <f t="shared" si="22"/>
        <v>-6.0615557894736494E-2</v>
      </c>
      <c r="J212">
        <f t="shared" si="23"/>
        <v>9.4281213752820253E-2</v>
      </c>
    </row>
    <row r="213" spans="1:10" x14ac:dyDescent="0.25">
      <c r="A213" s="11">
        <v>39.200001</v>
      </c>
      <c r="B213" s="11">
        <v>2.022777</v>
      </c>
      <c r="E213">
        <f t="shared" si="24"/>
        <v>0.31956768020304605</v>
      </c>
      <c r="G213">
        <f t="shared" ref="G213:G230" si="25">AVERAGE(B164:B263)</f>
        <v>2.2158318210526318</v>
      </c>
      <c r="H213">
        <f t="shared" ref="H213:H230" si="26">B213-G213</f>
        <v>-0.19305482105263172</v>
      </c>
      <c r="J213">
        <f t="shared" si="23"/>
        <v>0.22672047691071548</v>
      </c>
    </row>
    <row r="214" spans="1:10" x14ac:dyDescent="0.25">
      <c r="A214" s="11">
        <v>39.400002000000001</v>
      </c>
      <c r="B214" s="11">
        <v>1.9224509999999999</v>
      </c>
      <c r="E214">
        <f t="shared" si="24"/>
        <v>0.21924168020304591</v>
      </c>
      <c r="G214">
        <f t="shared" si="25"/>
        <v>2.2380137894736842</v>
      </c>
      <c r="H214">
        <f t="shared" si="26"/>
        <v>-0.31556278947368432</v>
      </c>
      <c r="J214">
        <f t="shared" si="23"/>
        <v>0.34922844533176811</v>
      </c>
    </row>
    <row r="215" spans="1:10" x14ac:dyDescent="0.25">
      <c r="A215" s="11">
        <v>39.599997999999999</v>
      </c>
      <c r="B215" s="11">
        <v>1.938145</v>
      </c>
      <c r="E215">
        <f t="shared" si="24"/>
        <v>0.234935680203046</v>
      </c>
      <c r="G215">
        <f t="shared" si="25"/>
        <v>2.2583083894736844</v>
      </c>
      <c r="H215">
        <f t="shared" si="26"/>
        <v>-0.32016338947368439</v>
      </c>
      <c r="J215">
        <f t="shared" si="23"/>
        <v>0.35382904533176818</v>
      </c>
    </row>
    <row r="216" spans="1:10" x14ac:dyDescent="0.25">
      <c r="A216" s="11">
        <v>39.799999</v>
      </c>
      <c r="B216" s="11">
        <v>2.0826250000000002</v>
      </c>
      <c r="E216">
        <f t="shared" si="24"/>
        <v>0.37941568020304617</v>
      </c>
      <c r="G216">
        <f t="shared" si="25"/>
        <v>2.2772214210526318</v>
      </c>
      <c r="H216">
        <f t="shared" si="26"/>
        <v>-0.19459642105263164</v>
      </c>
      <c r="J216">
        <f t="shared" si="23"/>
        <v>0.2282620769107154</v>
      </c>
    </row>
    <row r="217" spans="1:10" x14ac:dyDescent="0.25">
      <c r="A217" s="11">
        <v>40</v>
      </c>
      <c r="B217" s="11">
        <v>2.2174649999999998</v>
      </c>
      <c r="E217">
        <f t="shared" si="24"/>
        <v>0.5142556802030458</v>
      </c>
      <c r="G217">
        <f t="shared" si="25"/>
        <v>2.2953494842105262</v>
      </c>
      <c r="H217">
        <f t="shared" si="26"/>
        <v>-7.7884484210526406E-2</v>
      </c>
      <c r="J217">
        <f t="shared" si="23"/>
        <v>0.11155014006861017</v>
      </c>
    </row>
    <row r="218" spans="1:10" x14ac:dyDescent="0.25">
      <c r="A218" s="11">
        <v>40.200001</v>
      </c>
      <c r="B218" s="11">
        <v>2.3299859999999999</v>
      </c>
      <c r="E218">
        <f t="shared" si="24"/>
        <v>0.62677668020304589</v>
      </c>
      <c r="G218">
        <f t="shared" si="25"/>
        <v>2.3134376842105264</v>
      </c>
      <c r="H218">
        <f t="shared" si="26"/>
        <v>1.6548315789473467E-2</v>
      </c>
      <c r="J218">
        <f t="shared" si="23"/>
        <v>1.71173400686103E-2</v>
      </c>
    </row>
    <row r="219" spans="1:10" x14ac:dyDescent="0.25">
      <c r="A219" s="11">
        <v>40.400002000000001</v>
      </c>
      <c r="B219" s="11">
        <v>2.4044949999999998</v>
      </c>
      <c r="E219">
        <f t="shared" si="24"/>
        <v>0.70128568020304582</v>
      </c>
      <c r="G219">
        <f t="shared" si="25"/>
        <v>2.3327207368421052</v>
      </c>
      <c r="H219">
        <f t="shared" si="26"/>
        <v>7.1774263157894591E-2</v>
      </c>
      <c r="J219">
        <f t="shared" si="23"/>
        <v>3.8108607299810825E-2</v>
      </c>
    </row>
    <row r="220" spans="1:10" x14ac:dyDescent="0.25">
      <c r="A220" s="11">
        <v>40.502113000000001</v>
      </c>
      <c r="B220" s="11">
        <v>2.4068890000000001</v>
      </c>
      <c r="E220">
        <f t="shared" si="24"/>
        <v>0.70367968020304605</v>
      </c>
      <c r="G220">
        <f t="shared" si="25"/>
        <v>2.3565942736842103</v>
      </c>
      <c r="H220">
        <f t="shared" si="26"/>
        <v>5.0294726315789795E-2</v>
      </c>
      <c r="J220">
        <f t="shared" si="23"/>
        <v>1.6629070457706029E-2</v>
      </c>
    </row>
    <row r="221" spans="1:10" x14ac:dyDescent="0.25">
      <c r="A221" s="11">
        <v>40.599997999999999</v>
      </c>
      <c r="B221" s="11">
        <v>2.4091830000000001</v>
      </c>
      <c r="E221">
        <f t="shared" si="24"/>
        <v>0.70597368020304607</v>
      </c>
      <c r="G221">
        <f t="shared" si="25"/>
        <v>2.384836557894737</v>
      </c>
      <c r="H221">
        <f t="shared" si="26"/>
        <v>2.4346442105263044E-2</v>
      </c>
      <c r="J221">
        <f t="shared" si="23"/>
        <v>9.3192137528207222E-3</v>
      </c>
    </row>
    <row r="222" spans="1:10" x14ac:dyDescent="0.25">
      <c r="A222" s="11">
        <v>40.799999</v>
      </c>
      <c r="B222" s="11">
        <v>2.3873859999999998</v>
      </c>
      <c r="E222">
        <f t="shared" si="24"/>
        <v>0.68417668020304578</v>
      </c>
      <c r="G222">
        <f t="shared" si="25"/>
        <v>2.4152929578947369</v>
      </c>
      <c r="H222">
        <f t="shared" si="26"/>
        <v>-2.7906957894737072E-2</v>
      </c>
      <c r="J222">
        <f t="shared" si="23"/>
        <v>6.1572613752820839E-2</v>
      </c>
    </row>
    <row r="223" spans="1:10" x14ac:dyDescent="0.25">
      <c r="A223" s="11">
        <v>41</v>
      </c>
      <c r="B223" s="11">
        <v>2.317507</v>
      </c>
      <c r="E223">
        <f t="shared" si="24"/>
        <v>0.61429768020304598</v>
      </c>
      <c r="G223">
        <f t="shared" si="25"/>
        <v>2.4471068210526314</v>
      </c>
      <c r="H223">
        <f t="shared" si="26"/>
        <v>-0.12959982105263146</v>
      </c>
      <c r="J223">
        <f t="shared" si="23"/>
        <v>0.16326547691071522</v>
      </c>
    </row>
    <row r="224" spans="1:10" x14ac:dyDescent="0.25">
      <c r="A224" s="11">
        <v>41.200001</v>
      </c>
      <c r="B224" s="11">
        <v>2.1726209999999999</v>
      </c>
      <c r="E224">
        <f t="shared" si="24"/>
        <v>0.46941168020304591</v>
      </c>
      <c r="G224">
        <f t="shared" si="25"/>
        <v>2.4801544</v>
      </c>
      <c r="H224">
        <f t="shared" si="26"/>
        <v>-0.30753340000000007</v>
      </c>
      <c r="J224">
        <f t="shared" si="23"/>
        <v>0.34119905585808386</v>
      </c>
    </row>
    <row r="225" spans="1:10" x14ac:dyDescent="0.25">
      <c r="A225" s="11">
        <v>41.400002000000001</v>
      </c>
      <c r="B225" s="11">
        <v>1.9509320000000001</v>
      </c>
      <c r="E225">
        <f t="shared" si="24"/>
        <v>0.24772268020304611</v>
      </c>
      <c r="G225">
        <f t="shared" si="25"/>
        <v>2.5139741684210528</v>
      </c>
      <c r="H225">
        <f t="shared" si="26"/>
        <v>-0.5630421684210527</v>
      </c>
      <c r="J225">
        <f t="shared" si="23"/>
        <v>0.59670782427913649</v>
      </c>
    </row>
    <row r="226" spans="1:10" x14ac:dyDescent="0.25">
      <c r="A226" s="11">
        <v>41.599997999999999</v>
      </c>
      <c r="B226" s="11">
        <v>1.6952529999999999</v>
      </c>
      <c r="E226">
        <f t="shared" si="24"/>
        <v>7.9563197969541033E-3</v>
      </c>
      <c r="G226">
        <f t="shared" si="25"/>
        <v>2.5482580210526313</v>
      </c>
      <c r="H226">
        <f t="shared" si="26"/>
        <v>-0.85300502105263143</v>
      </c>
      <c r="J226">
        <f t="shared" si="23"/>
        <v>0.88667067691071522</v>
      </c>
    </row>
    <row r="227" spans="1:10" x14ac:dyDescent="0.25">
      <c r="A227" s="11">
        <v>41.799999</v>
      </c>
      <c r="B227" s="11">
        <v>1.430256</v>
      </c>
      <c r="E227">
        <f t="shared" si="24"/>
        <v>0.27295331979695403</v>
      </c>
      <c r="G227">
        <f t="shared" si="25"/>
        <v>2.5829659473684212</v>
      </c>
      <c r="H227">
        <f t="shared" si="26"/>
        <v>-1.1527099473684213</v>
      </c>
      <c r="J227">
        <f t="shared" si="23"/>
        <v>1.1863756032265049</v>
      </c>
    </row>
    <row r="228" spans="1:10" x14ac:dyDescent="0.25">
      <c r="A228" s="11">
        <v>42</v>
      </c>
      <c r="B228" s="11">
        <v>1.2253780000000001</v>
      </c>
      <c r="E228">
        <f t="shared" si="24"/>
        <v>0.47783131979695392</v>
      </c>
      <c r="G228">
        <f t="shared" si="25"/>
        <v>2.6171319684210528</v>
      </c>
      <c r="H228">
        <f t="shared" si="26"/>
        <v>-1.3917539684210527</v>
      </c>
      <c r="J228">
        <f t="shared" si="23"/>
        <v>1.4254196242791364</v>
      </c>
    </row>
    <row r="229" spans="1:10" x14ac:dyDescent="0.25">
      <c r="A229" s="11">
        <v>42.200001</v>
      </c>
      <c r="B229" s="11">
        <v>1.232788</v>
      </c>
      <c r="E229">
        <f t="shared" si="24"/>
        <v>0.47042131979695401</v>
      </c>
      <c r="G229">
        <f t="shared" si="25"/>
        <v>2.6325738645833336</v>
      </c>
      <c r="H229">
        <f t="shared" si="26"/>
        <v>-1.3997858645833336</v>
      </c>
      <c r="J229">
        <f t="shared" si="23"/>
        <v>1.4334515204414173</v>
      </c>
    </row>
    <row r="230" spans="1:10" x14ac:dyDescent="0.25">
      <c r="A230" s="11">
        <v>42.400002000000001</v>
      </c>
      <c r="B230" s="11">
        <v>1.2511000000000001</v>
      </c>
      <c r="E230">
        <f t="shared" si="24"/>
        <v>0.4521093197969539</v>
      </c>
      <c r="G230">
        <f t="shared" si="25"/>
        <v>2.6473923402061863</v>
      </c>
      <c r="H230">
        <f t="shared" si="26"/>
        <v>-1.3962923402061862</v>
      </c>
      <c r="J230">
        <f t="shared" si="23"/>
        <v>1.4299579960642699</v>
      </c>
    </row>
    <row r="231" spans="1:10" x14ac:dyDescent="0.25">
      <c r="A231" s="11">
        <v>42.599997999999999</v>
      </c>
      <c r="B231" s="11" t="s">
        <v>15</v>
      </c>
    </row>
    <row r="232" spans="1:10" x14ac:dyDescent="0.25">
      <c r="A232" s="11">
        <v>42.799999</v>
      </c>
      <c r="B232" s="11">
        <v>2.2944710000000001</v>
      </c>
      <c r="E232">
        <f t="shared" si="24"/>
        <v>0.59126168020304615</v>
      </c>
      <c r="G232">
        <f t="shared" ref="G232:G242" si="27">AVERAGE(B183:B282)</f>
        <v>2.6840190309278351</v>
      </c>
      <c r="H232">
        <f t="shared" ref="H232:H242" si="28">B232-G232</f>
        <v>-0.38954803092783497</v>
      </c>
      <c r="J232">
        <f t="shared" si="23"/>
        <v>0.42321368678591875</v>
      </c>
    </row>
    <row r="233" spans="1:10" x14ac:dyDescent="0.25">
      <c r="A233" s="11">
        <v>43</v>
      </c>
      <c r="B233" s="11">
        <v>2.5574249999999998</v>
      </c>
      <c r="E233">
        <f t="shared" si="24"/>
        <v>0.85421568020304584</v>
      </c>
      <c r="G233">
        <f t="shared" si="27"/>
        <v>2.6981147422680416</v>
      </c>
      <c r="H233">
        <f t="shared" si="28"/>
        <v>-0.14068974226804176</v>
      </c>
      <c r="J233">
        <f t="shared" si="23"/>
        <v>0.17435539812612552</v>
      </c>
    </row>
    <row r="234" spans="1:10" x14ac:dyDescent="0.25">
      <c r="A234" s="11">
        <v>43.200001</v>
      </c>
      <c r="B234" s="11">
        <v>2.7313499999999999</v>
      </c>
      <c r="E234">
        <f t="shared" si="24"/>
        <v>1.0281406802030459</v>
      </c>
      <c r="G234">
        <f t="shared" si="27"/>
        <v>2.7089651134020625</v>
      </c>
      <c r="H234">
        <f t="shared" si="28"/>
        <v>2.238488659793747E-2</v>
      </c>
      <c r="J234">
        <f t="shared" si="23"/>
        <v>1.1280769260146296E-2</v>
      </c>
    </row>
    <row r="235" spans="1:10" x14ac:dyDescent="0.25">
      <c r="A235" s="11">
        <v>43.202250999999997</v>
      </c>
      <c r="B235" s="11">
        <v>2.7324480000000002</v>
      </c>
      <c r="E235">
        <f t="shared" si="24"/>
        <v>1.0292386802030462</v>
      </c>
      <c r="G235">
        <f t="shared" si="27"/>
        <v>2.716933164948454</v>
      </c>
      <c r="H235">
        <f t="shared" si="28"/>
        <v>1.5514835051546161E-2</v>
      </c>
      <c r="J235">
        <f t="shared" si="23"/>
        <v>1.8150820806537606E-2</v>
      </c>
    </row>
    <row r="236" spans="1:10" x14ac:dyDescent="0.25">
      <c r="A236" s="11">
        <v>43.400002000000001</v>
      </c>
      <c r="B236" s="11">
        <v>2.828792</v>
      </c>
      <c r="E236">
        <f t="shared" si="24"/>
        <v>1.125582680203046</v>
      </c>
      <c r="G236">
        <f t="shared" si="27"/>
        <v>2.7241788556701034</v>
      </c>
      <c r="H236">
        <f t="shared" si="28"/>
        <v>0.10461314432989655</v>
      </c>
      <c r="J236">
        <f t="shared" si="23"/>
        <v>7.0947488471812786E-2</v>
      </c>
    </row>
    <row r="237" spans="1:10" x14ac:dyDescent="0.25">
      <c r="A237" s="11">
        <v>43.599997999999999</v>
      </c>
      <c r="B237" s="11">
        <v>2.8768790000000002</v>
      </c>
      <c r="E237">
        <f t="shared" si="24"/>
        <v>1.1736696802030462</v>
      </c>
      <c r="G237">
        <f t="shared" si="27"/>
        <v>2.7322237010309274</v>
      </c>
      <c r="H237">
        <f t="shared" si="28"/>
        <v>0.14465529896907281</v>
      </c>
      <c r="J237">
        <f t="shared" si="23"/>
        <v>0.11098964311098905</v>
      </c>
    </row>
    <row r="238" spans="1:10" x14ac:dyDescent="0.25">
      <c r="A238" s="11">
        <v>43.799999</v>
      </c>
      <c r="B238" s="11">
        <v>2.8715579999999998</v>
      </c>
      <c r="E238">
        <f t="shared" si="24"/>
        <v>1.1683486802030458</v>
      </c>
      <c r="G238">
        <f t="shared" si="27"/>
        <v>2.7422173298969077</v>
      </c>
      <c r="H238">
        <f t="shared" si="28"/>
        <v>0.12934067010309214</v>
      </c>
      <c r="J238">
        <f t="shared" si="23"/>
        <v>9.5675014245008377E-2</v>
      </c>
    </row>
    <row r="239" spans="1:10" x14ac:dyDescent="0.25">
      <c r="A239" s="11">
        <v>44</v>
      </c>
      <c r="B239" s="11">
        <v>2.8284419999999999</v>
      </c>
      <c r="E239">
        <f t="shared" si="24"/>
        <v>1.1252326802030459</v>
      </c>
      <c r="G239">
        <f t="shared" si="27"/>
        <v>2.7541457319587628</v>
      </c>
      <c r="H239">
        <f t="shared" si="28"/>
        <v>7.4296268041237123E-2</v>
      </c>
      <c r="J239">
        <f t="shared" si="23"/>
        <v>4.0630612183153357E-2</v>
      </c>
    </row>
    <row r="240" spans="1:10" x14ac:dyDescent="0.25">
      <c r="A240" s="11">
        <v>44.200001</v>
      </c>
      <c r="B240" s="11">
        <v>2.7647919999999999</v>
      </c>
      <c r="E240">
        <f t="shared" si="24"/>
        <v>1.0615826802030459</v>
      </c>
      <c r="G240">
        <f t="shared" si="27"/>
        <v>2.7642949270833328</v>
      </c>
      <c r="H240">
        <f t="shared" si="28"/>
        <v>4.9707291666711839E-4</v>
      </c>
      <c r="J240">
        <f t="shared" si="23"/>
        <v>3.3168582941416648E-2</v>
      </c>
    </row>
    <row r="241" spans="1:10" x14ac:dyDescent="0.25">
      <c r="A241" s="11">
        <v>44.400002000000001</v>
      </c>
      <c r="B241" s="11">
        <v>2.6988259999999999</v>
      </c>
      <c r="E241">
        <f t="shared" si="24"/>
        <v>0.99561668020304595</v>
      </c>
      <c r="G241">
        <f t="shared" si="27"/>
        <v>2.7737869473684209</v>
      </c>
      <c r="H241">
        <f t="shared" si="28"/>
        <v>-7.496094736842096E-2</v>
      </c>
      <c r="J241">
        <f t="shared" si="23"/>
        <v>0.10862660322650472</v>
      </c>
    </row>
    <row r="242" spans="1:10" x14ac:dyDescent="0.25">
      <c r="A242" s="11">
        <v>44.599997999999999</v>
      </c>
      <c r="B242" s="11">
        <v>2.6504789999999998</v>
      </c>
      <c r="E242">
        <f t="shared" si="24"/>
        <v>0.94726968020304581</v>
      </c>
      <c r="G242">
        <f t="shared" si="27"/>
        <v>2.7985742736842103</v>
      </c>
      <c r="H242">
        <f t="shared" si="28"/>
        <v>-0.14809527368421049</v>
      </c>
      <c r="J242">
        <f t="shared" si="23"/>
        <v>0.18176092954229425</v>
      </c>
    </row>
    <row r="243" spans="1:10" x14ac:dyDescent="0.25">
      <c r="A243" s="11">
        <v>44.799999</v>
      </c>
      <c r="B243" s="11" t="s">
        <v>15</v>
      </c>
    </row>
    <row r="244" spans="1:10" x14ac:dyDescent="0.25">
      <c r="A244" s="11">
        <v>45</v>
      </c>
      <c r="B244" s="11" t="s">
        <v>15</v>
      </c>
    </row>
    <row r="245" spans="1:10" x14ac:dyDescent="0.25">
      <c r="A245" s="11">
        <v>45.200001</v>
      </c>
      <c r="B245" s="11">
        <v>3.3962349999999999</v>
      </c>
      <c r="E245">
        <f t="shared" si="24"/>
        <v>1.6930256802030459</v>
      </c>
      <c r="G245">
        <f t="shared" ref="G245:G289" si="29">AVERAGE(B196:B295)</f>
        <v>2.8681111157894734</v>
      </c>
      <c r="H245">
        <f t="shared" ref="H245:H289" si="30">B245-G245</f>
        <v>0.52812388421052647</v>
      </c>
      <c r="J245">
        <f t="shared" si="23"/>
        <v>0.49445822835244269</v>
      </c>
    </row>
    <row r="246" spans="1:10" x14ac:dyDescent="0.25">
      <c r="A246" s="11">
        <v>45.400002000000001</v>
      </c>
      <c r="B246" s="11">
        <v>3.557858</v>
      </c>
      <c r="E246">
        <f t="shared" si="24"/>
        <v>1.854648680203046</v>
      </c>
      <c r="G246">
        <f t="shared" si="29"/>
        <v>2.8914473684210527</v>
      </c>
      <c r="H246">
        <f t="shared" si="30"/>
        <v>0.66641063157894731</v>
      </c>
      <c r="J246">
        <f t="shared" ref="J246:J309" si="31">ABS(H246-$I$53)</f>
        <v>0.63274497572086352</v>
      </c>
    </row>
    <row r="247" spans="1:10" x14ac:dyDescent="0.25">
      <c r="A247" s="11">
        <v>45.599997999999999</v>
      </c>
      <c r="B247" s="11">
        <v>3.6368589999999998</v>
      </c>
      <c r="E247">
        <f t="shared" si="24"/>
        <v>1.9336496802030458</v>
      </c>
      <c r="G247">
        <f t="shared" si="29"/>
        <v>2.9147025052631581</v>
      </c>
      <c r="H247">
        <f t="shared" si="30"/>
        <v>0.72215649473684174</v>
      </c>
      <c r="J247">
        <f t="shared" si="31"/>
        <v>0.68849083887875795</v>
      </c>
    </row>
    <row r="248" spans="1:10" x14ac:dyDescent="0.25">
      <c r="A248" s="11">
        <v>45.799999</v>
      </c>
      <c r="B248" s="11">
        <v>3.6810800000000001</v>
      </c>
      <c r="E248">
        <f t="shared" si="24"/>
        <v>1.9778706802030461</v>
      </c>
      <c r="G248">
        <f t="shared" si="29"/>
        <v>2.9378631789473686</v>
      </c>
      <c r="H248">
        <f t="shared" si="30"/>
        <v>0.74321682105263154</v>
      </c>
      <c r="J248">
        <f t="shared" si="31"/>
        <v>0.70955116519454775</v>
      </c>
    </row>
    <row r="249" spans="1:10" x14ac:dyDescent="0.25">
      <c r="A249" s="11">
        <v>45.902393000000004</v>
      </c>
      <c r="B249" s="11">
        <v>3.6868379999999998</v>
      </c>
      <c r="E249">
        <f t="shared" si="24"/>
        <v>1.9836286802030458</v>
      </c>
      <c r="G249">
        <f t="shared" si="29"/>
        <v>2.9606336842105261</v>
      </c>
      <c r="H249">
        <f t="shared" si="30"/>
        <v>0.72620431578947375</v>
      </c>
      <c r="J249">
        <f t="shared" si="31"/>
        <v>0.69253865993138997</v>
      </c>
    </row>
    <row r="250" spans="1:10" x14ac:dyDescent="0.25">
      <c r="A250" s="11">
        <v>46</v>
      </c>
      <c r="B250" s="11">
        <v>3.6923270000000001</v>
      </c>
      <c r="E250">
        <f t="shared" si="24"/>
        <v>1.9891176802030461</v>
      </c>
      <c r="G250">
        <f t="shared" si="29"/>
        <v>2.9827302315789472</v>
      </c>
      <c r="H250">
        <f t="shared" si="30"/>
        <v>0.7095967684210529</v>
      </c>
      <c r="J250">
        <f t="shared" si="31"/>
        <v>0.67593111256296912</v>
      </c>
    </row>
    <row r="251" spans="1:10" x14ac:dyDescent="0.25">
      <c r="A251" s="11">
        <v>46.200001</v>
      </c>
      <c r="B251" s="11">
        <v>3.628158</v>
      </c>
      <c r="E251">
        <f t="shared" si="24"/>
        <v>1.924948680203046</v>
      </c>
      <c r="G251">
        <f t="shared" si="29"/>
        <v>3.0040017263157899</v>
      </c>
      <c r="H251">
        <f t="shared" si="30"/>
        <v>0.62415627368421012</v>
      </c>
      <c r="J251">
        <f t="shared" si="31"/>
        <v>0.59049061782612633</v>
      </c>
    </row>
    <row r="252" spans="1:10" x14ac:dyDescent="0.25">
      <c r="A252" s="11">
        <v>46.400002000000001</v>
      </c>
      <c r="B252" s="11">
        <v>3.526745</v>
      </c>
      <c r="E252">
        <f t="shared" si="24"/>
        <v>1.823535680203046</v>
      </c>
      <c r="G252">
        <f t="shared" si="29"/>
        <v>3.0242875684210526</v>
      </c>
      <c r="H252">
        <f t="shared" si="30"/>
        <v>0.5024574315789474</v>
      </c>
      <c r="J252">
        <f t="shared" si="31"/>
        <v>0.46879177572086361</v>
      </c>
    </row>
    <row r="253" spans="1:10" x14ac:dyDescent="0.25">
      <c r="A253" s="11">
        <v>46.599997999999999</v>
      </c>
      <c r="B253" s="11">
        <v>3.3998539999999999</v>
      </c>
      <c r="E253">
        <f t="shared" si="24"/>
        <v>1.6966446802030459</v>
      </c>
      <c r="G253">
        <f t="shared" si="29"/>
        <v>3.0439442105263161</v>
      </c>
      <c r="H253">
        <f t="shared" si="30"/>
        <v>0.35590978947368379</v>
      </c>
      <c r="J253">
        <f t="shared" si="31"/>
        <v>0.3222441336156</v>
      </c>
    </row>
    <row r="254" spans="1:10" x14ac:dyDescent="0.25">
      <c r="A254" s="11">
        <v>46.799999</v>
      </c>
      <c r="B254" s="11">
        <v>3.2565520000000001</v>
      </c>
      <c r="E254">
        <f t="shared" si="24"/>
        <v>1.5533426802030461</v>
      </c>
      <c r="G254">
        <f t="shared" si="29"/>
        <v>3.0636670210526322</v>
      </c>
      <c r="H254">
        <f t="shared" si="30"/>
        <v>0.19288497894736789</v>
      </c>
      <c r="J254">
        <f t="shared" si="31"/>
        <v>0.15921932308928413</v>
      </c>
    </row>
    <row r="255" spans="1:10" x14ac:dyDescent="0.25">
      <c r="A255" s="11">
        <v>47</v>
      </c>
      <c r="B255" s="11">
        <v>3.1027149999999999</v>
      </c>
      <c r="E255">
        <f t="shared" si="24"/>
        <v>1.3995056802030459</v>
      </c>
      <c r="G255">
        <f t="shared" si="29"/>
        <v>3.0834216631578943</v>
      </c>
      <c r="H255">
        <f t="shared" si="30"/>
        <v>1.9293336842105546E-2</v>
      </c>
      <c r="J255">
        <f t="shared" si="31"/>
        <v>1.437231901597822E-2</v>
      </c>
    </row>
    <row r="256" spans="1:10" x14ac:dyDescent="0.25">
      <c r="A256" s="11">
        <v>47.200001</v>
      </c>
      <c r="B256" s="11">
        <v>2.9371070000000001</v>
      </c>
      <c r="E256">
        <f t="shared" si="24"/>
        <v>1.2338976802030461</v>
      </c>
      <c r="G256">
        <f t="shared" si="29"/>
        <v>3.1040745684210527</v>
      </c>
      <c r="H256">
        <f t="shared" si="30"/>
        <v>-0.16696756842105254</v>
      </c>
      <c r="J256">
        <f t="shared" si="31"/>
        <v>0.2006332242791363</v>
      </c>
    </row>
    <row r="257" spans="1:10" x14ac:dyDescent="0.25">
      <c r="A257" s="11">
        <v>47.400002000000001</v>
      </c>
      <c r="B257" s="11">
        <v>3.0269870000000001</v>
      </c>
      <c r="E257">
        <f t="shared" si="24"/>
        <v>1.3237776802030461</v>
      </c>
      <c r="G257">
        <f t="shared" si="29"/>
        <v>3.1239108315789474</v>
      </c>
      <c r="H257">
        <f t="shared" si="30"/>
        <v>-9.692383157894735E-2</v>
      </c>
      <c r="J257">
        <f t="shared" si="31"/>
        <v>0.13058948743703111</v>
      </c>
    </row>
    <row r="258" spans="1:10" x14ac:dyDescent="0.25">
      <c r="A258" s="11">
        <v>47.599997999999999</v>
      </c>
      <c r="B258" s="11">
        <v>3.1200570000000001</v>
      </c>
      <c r="E258">
        <f t="shared" si="24"/>
        <v>1.4168476802030461</v>
      </c>
      <c r="G258">
        <f t="shared" si="29"/>
        <v>3.1432171263157898</v>
      </c>
      <c r="H258">
        <f t="shared" si="30"/>
        <v>-2.3160126315789675E-2</v>
      </c>
      <c r="J258">
        <f t="shared" si="31"/>
        <v>5.6825782173873442E-2</v>
      </c>
    </row>
    <row r="259" spans="1:10" x14ac:dyDescent="0.25">
      <c r="A259" s="11">
        <v>47.799999</v>
      </c>
      <c r="B259" s="11">
        <v>3.1985570000000001</v>
      </c>
      <c r="E259">
        <f t="shared" si="24"/>
        <v>1.4953476802030461</v>
      </c>
      <c r="G259">
        <f t="shared" si="29"/>
        <v>3.1620685578947367</v>
      </c>
      <c r="H259">
        <f t="shared" si="30"/>
        <v>3.6488442105263363E-2</v>
      </c>
      <c r="J259">
        <f t="shared" si="31"/>
        <v>2.822786247179597E-3</v>
      </c>
    </row>
    <row r="260" spans="1:10" x14ac:dyDescent="0.25">
      <c r="A260" s="11">
        <v>48</v>
      </c>
      <c r="B260" s="11">
        <v>3.2730760000000001</v>
      </c>
      <c r="E260">
        <f t="shared" si="24"/>
        <v>1.5698666802030461</v>
      </c>
      <c r="G260">
        <f t="shared" si="29"/>
        <v>3.1800031263157895</v>
      </c>
      <c r="H260">
        <f t="shared" si="30"/>
        <v>9.3072873684210577E-2</v>
      </c>
      <c r="J260">
        <f t="shared" si="31"/>
        <v>5.9407217826126811E-2</v>
      </c>
    </row>
    <row r="261" spans="1:10" x14ac:dyDescent="0.25">
      <c r="A261" s="11">
        <v>48.200001</v>
      </c>
      <c r="B261" s="11">
        <v>3.3171080000000002</v>
      </c>
      <c r="E261">
        <f t="shared" ref="E261:E323" si="32">ABS(B261-$D$4)</f>
        <v>1.6138986802030462</v>
      </c>
      <c r="G261">
        <f t="shared" si="29"/>
        <v>3.1964433789473681</v>
      </c>
      <c r="H261">
        <f t="shared" si="30"/>
        <v>0.12066462105263209</v>
      </c>
      <c r="J261">
        <f t="shared" si="31"/>
        <v>8.6998965194548333E-2</v>
      </c>
    </row>
    <row r="262" spans="1:10" x14ac:dyDescent="0.25">
      <c r="A262" s="11">
        <v>48.400002000000001</v>
      </c>
      <c r="B262" s="11">
        <v>3.2911489999999999</v>
      </c>
      <c r="E262">
        <f t="shared" si="32"/>
        <v>1.5879396802030459</v>
      </c>
      <c r="G262">
        <f t="shared" si="29"/>
        <v>3.2115469999999999</v>
      </c>
      <c r="H262">
        <f t="shared" si="30"/>
        <v>7.9601999999999951E-2</v>
      </c>
      <c r="J262">
        <f t="shared" si="31"/>
        <v>4.5936344141916184E-2</v>
      </c>
    </row>
    <row r="263" spans="1:10" x14ac:dyDescent="0.25">
      <c r="A263" s="11">
        <v>48.599997999999999</v>
      </c>
      <c r="B263" s="11">
        <v>3.188266</v>
      </c>
      <c r="E263">
        <f t="shared" si="32"/>
        <v>1.485056680203046</v>
      </c>
      <c r="G263">
        <f t="shared" si="29"/>
        <v>3.2252029894736838</v>
      </c>
      <c r="H263">
        <f t="shared" si="30"/>
        <v>-3.6936989473683735E-2</v>
      </c>
      <c r="J263">
        <f t="shared" si="31"/>
        <v>7.0602645331767494E-2</v>
      </c>
    </row>
    <row r="264" spans="1:10" x14ac:dyDescent="0.25">
      <c r="A264" s="11">
        <v>48.602535000000003</v>
      </c>
      <c r="B264" s="11">
        <v>3.1867730000000001</v>
      </c>
      <c r="E264">
        <f t="shared" si="32"/>
        <v>1.4835636802030461</v>
      </c>
      <c r="G264">
        <f t="shared" si="29"/>
        <v>3.2369566421052625</v>
      </c>
      <c r="H264">
        <f t="shared" si="30"/>
        <v>-5.0183642105262383E-2</v>
      </c>
      <c r="J264">
        <f t="shared" si="31"/>
        <v>8.3849297963346142E-2</v>
      </c>
    </row>
    <row r="265" spans="1:10" x14ac:dyDescent="0.25">
      <c r="A265" s="11">
        <v>48.799999</v>
      </c>
      <c r="B265" s="11">
        <v>3.0704899999999999</v>
      </c>
      <c r="E265">
        <f t="shared" si="32"/>
        <v>1.3672806802030459</v>
      </c>
      <c r="G265">
        <f t="shared" si="29"/>
        <v>3.2473369894736841</v>
      </c>
      <c r="H265">
        <f t="shared" si="30"/>
        <v>-0.17684698947368416</v>
      </c>
      <c r="J265">
        <f t="shared" si="31"/>
        <v>0.21051264533176792</v>
      </c>
    </row>
    <row r="266" spans="1:10" x14ac:dyDescent="0.25">
      <c r="A266" s="11">
        <v>49</v>
      </c>
      <c r="B266" s="11">
        <v>2.9500609999999998</v>
      </c>
      <c r="E266">
        <f t="shared" si="32"/>
        <v>1.2468516802030458</v>
      </c>
      <c r="G266">
        <f t="shared" si="29"/>
        <v>3.2565546315789473</v>
      </c>
      <c r="H266">
        <f t="shared" si="30"/>
        <v>-0.30649363157894749</v>
      </c>
      <c r="J266">
        <f t="shared" si="31"/>
        <v>0.34015928743703128</v>
      </c>
    </row>
    <row r="267" spans="1:10" x14ac:dyDescent="0.25">
      <c r="A267" s="11">
        <v>49.200001</v>
      </c>
      <c r="B267" s="11">
        <v>2.8207770000000001</v>
      </c>
      <c r="E267">
        <f t="shared" si="32"/>
        <v>1.1175676802030461</v>
      </c>
      <c r="G267">
        <f t="shared" si="29"/>
        <v>3.264500736842106</v>
      </c>
      <c r="H267">
        <f t="shared" si="30"/>
        <v>-0.44372373684210586</v>
      </c>
      <c r="J267">
        <f t="shared" si="31"/>
        <v>0.47738939270018965</v>
      </c>
    </row>
    <row r="268" spans="1:10" x14ac:dyDescent="0.25">
      <c r="A268" s="11">
        <v>49.400002000000001</v>
      </c>
      <c r="B268" s="11">
        <v>2.6913659999999999</v>
      </c>
      <c r="E268">
        <f t="shared" si="32"/>
        <v>0.98815668020304592</v>
      </c>
      <c r="G268">
        <f t="shared" si="29"/>
        <v>3.2713799157894745</v>
      </c>
      <c r="H268">
        <f t="shared" si="30"/>
        <v>-0.58001391578947459</v>
      </c>
      <c r="J268">
        <f t="shared" si="31"/>
        <v>0.61367957164755838</v>
      </c>
    </row>
    <row r="269" spans="1:10" x14ac:dyDescent="0.25">
      <c r="A269" s="11">
        <v>49.599997999999999</v>
      </c>
      <c r="B269" s="11">
        <v>2.6676850000000001</v>
      </c>
      <c r="E269">
        <f t="shared" si="32"/>
        <v>0.96447568020304608</v>
      </c>
      <c r="G269">
        <f t="shared" si="29"/>
        <v>3.2775485684210528</v>
      </c>
      <c r="H269">
        <f t="shared" si="30"/>
        <v>-0.60986356842105272</v>
      </c>
      <c r="J269">
        <f t="shared" si="31"/>
        <v>0.6435292242791365</v>
      </c>
    </row>
    <row r="270" spans="1:10" x14ac:dyDescent="0.25">
      <c r="A270" s="11">
        <v>49.799999</v>
      </c>
      <c r="B270" s="11">
        <v>2.9630320000000001</v>
      </c>
      <c r="E270">
        <f t="shared" si="32"/>
        <v>1.2598226802030461</v>
      </c>
      <c r="G270">
        <f t="shared" si="29"/>
        <v>3.2836138210526324</v>
      </c>
      <c r="H270">
        <f t="shared" si="30"/>
        <v>-0.32058182105263233</v>
      </c>
      <c r="J270">
        <f t="shared" si="31"/>
        <v>0.35424747691071612</v>
      </c>
    </row>
    <row r="271" spans="1:10" x14ac:dyDescent="0.25">
      <c r="A271" s="11">
        <v>50</v>
      </c>
      <c r="B271" s="11">
        <v>3.2348020000000002</v>
      </c>
      <c r="E271">
        <f t="shared" si="32"/>
        <v>1.5315926802030462</v>
      </c>
      <c r="G271">
        <f t="shared" si="29"/>
        <v>3.2892920526315796</v>
      </c>
      <c r="H271">
        <f t="shared" si="30"/>
        <v>-5.4490052631579466E-2</v>
      </c>
      <c r="J271">
        <f t="shared" si="31"/>
        <v>8.8155708489663226E-2</v>
      </c>
    </row>
    <row r="272" spans="1:10" x14ac:dyDescent="0.25">
      <c r="A272" s="11">
        <v>50.200001</v>
      </c>
      <c r="B272" s="11">
        <v>3.453595</v>
      </c>
      <c r="E272">
        <f t="shared" si="32"/>
        <v>1.750385680203046</v>
      </c>
      <c r="G272">
        <f t="shared" si="29"/>
        <v>3.2951944947368434</v>
      </c>
      <c r="H272">
        <f t="shared" si="30"/>
        <v>0.15840050526315652</v>
      </c>
      <c r="J272">
        <f t="shared" si="31"/>
        <v>0.12473484940507276</v>
      </c>
    </row>
    <row r="273" spans="1:10" x14ac:dyDescent="0.25">
      <c r="A273" s="11">
        <v>50.400002000000001</v>
      </c>
      <c r="B273" s="11">
        <v>3.6633629999999999</v>
      </c>
      <c r="E273">
        <f t="shared" si="32"/>
        <v>1.9601536802030459</v>
      </c>
      <c r="G273">
        <f t="shared" si="29"/>
        <v>3.3015004105263168</v>
      </c>
      <c r="H273">
        <f t="shared" si="30"/>
        <v>0.36186258947368311</v>
      </c>
      <c r="J273">
        <f t="shared" si="31"/>
        <v>0.32819693361559932</v>
      </c>
    </row>
    <row r="274" spans="1:10" x14ac:dyDescent="0.25">
      <c r="A274" s="11">
        <v>50.599997999999999</v>
      </c>
      <c r="B274" s="11">
        <v>3.8509289999999998</v>
      </c>
      <c r="E274">
        <f t="shared" si="32"/>
        <v>2.1477196802030458</v>
      </c>
      <c r="G274">
        <f t="shared" si="29"/>
        <v>3.3135097659574475</v>
      </c>
      <c r="H274">
        <f t="shared" si="30"/>
        <v>0.53741923404255232</v>
      </c>
      <c r="J274">
        <f t="shared" si="31"/>
        <v>0.50375357818446853</v>
      </c>
    </row>
    <row r="275" spans="1:10" x14ac:dyDescent="0.25">
      <c r="A275" s="11">
        <v>50.799999</v>
      </c>
      <c r="B275" s="11">
        <v>3.9752200000000002</v>
      </c>
      <c r="E275">
        <f t="shared" si="32"/>
        <v>2.2720106802030462</v>
      </c>
      <c r="G275">
        <f t="shared" si="29"/>
        <v>3.3281611397849473</v>
      </c>
      <c r="H275">
        <f t="shared" si="30"/>
        <v>0.64705886021505288</v>
      </c>
      <c r="J275">
        <f t="shared" si="31"/>
        <v>0.61339320435696909</v>
      </c>
    </row>
    <row r="276" spans="1:10" x14ac:dyDescent="0.25">
      <c r="A276" s="11">
        <v>51</v>
      </c>
      <c r="B276" s="11">
        <v>4.0511119999999998</v>
      </c>
      <c r="E276">
        <f t="shared" si="32"/>
        <v>2.3479026802030458</v>
      </c>
      <c r="G276">
        <f t="shared" si="29"/>
        <v>3.3459101413043486</v>
      </c>
      <c r="H276">
        <f t="shared" si="30"/>
        <v>0.70520185869565122</v>
      </c>
      <c r="J276">
        <f t="shared" si="31"/>
        <v>0.67153620283756743</v>
      </c>
    </row>
    <row r="277" spans="1:10" x14ac:dyDescent="0.25">
      <c r="A277" s="11">
        <v>51.200001</v>
      </c>
      <c r="B277" s="11">
        <v>4.0918720000000004</v>
      </c>
      <c r="E277">
        <f t="shared" si="32"/>
        <v>2.3886626802030464</v>
      </c>
      <c r="G277">
        <f t="shared" si="29"/>
        <v>3.3824351304347831</v>
      </c>
      <c r="H277">
        <f t="shared" si="30"/>
        <v>0.70943686956521734</v>
      </c>
      <c r="J277">
        <f t="shared" si="31"/>
        <v>0.67577121370713356</v>
      </c>
    </row>
    <row r="278" spans="1:10" x14ac:dyDescent="0.25">
      <c r="A278" s="11">
        <v>51.302677000000003</v>
      </c>
      <c r="B278" s="11">
        <v>4.0958160000000001</v>
      </c>
      <c r="E278">
        <f t="shared" si="32"/>
        <v>2.3926066802030461</v>
      </c>
      <c r="G278">
        <f t="shared" si="29"/>
        <v>3.4229678586956531</v>
      </c>
      <c r="H278">
        <f t="shared" si="30"/>
        <v>0.672848141304347</v>
      </c>
      <c r="J278">
        <f t="shared" si="31"/>
        <v>0.63918248544626322</v>
      </c>
    </row>
    <row r="279" spans="1:10" x14ac:dyDescent="0.25">
      <c r="A279" s="11">
        <v>51.400002000000001</v>
      </c>
      <c r="B279" s="11">
        <v>4.0995540000000004</v>
      </c>
      <c r="E279">
        <f t="shared" si="32"/>
        <v>2.3963446802030464</v>
      </c>
      <c r="G279">
        <f t="shared" si="29"/>
        <v>3.4646211304347831</v>
      </c>
      <c r="H279">
        <f t="shared" si="30"/>
        <v>0.63493286956521722</v>
      </c>
      <c r="J279">
        <f t="shared" si="31"/>
        <v>0.60126721370713343</v>
      </c>
    </row>
    <row r="280" spans="1:10" x14ac:dyDescent="0.25">
      <c r="A280" s="11">
        <v>51.599997999999999</v>
      </c>
      <c r="B280" s="11">
        <v>4.069966</v>
      </c>
      <c r="E280">
        <f t="shared" si="32"/>
        <v>2.366756680203046</v>
      </c>
      <c r="G280">
        <f t="shared" si="29"/>
        <v>3.5066933913043483</v>
      </c>
      <c r="H280">
        <f t="shared" si="30"/>
        <v>0.56327260869565166</v>
      </c>
      <c r="J280">
        <f t="shared" si="31"/>
        <v>0.52960695283756787</v>
      </c>
    </row>
    <row r="281" spans="1:10" x14ac:dyDescent="0.25">
      <c r="A281" s="11">
        <v>51.799999</v>
      </c>
      <c r="B281" s="11">
        <v>4.0112160000000001</v>
      </c>
      <c r="E281">
        <f t="shared" si="32"/>
        <v>2.3080066802030461</v>
      </c>
      <c r="G281">
        <f t="shared" si="29"/>
        <v>3.5239501397849473</v>
      </c>
      <c r="H281">
        <f t="shared" si="30"/>
        <v>0.4872658602150528</v>
      </c>
      <c r="J281">
        <f t="shared" si="31"/>
        <v>0.45360020435696902</v>
      </c>
    </row>
    <row r="282" spans="1:10" x14ac:dyDescent="0.25">
      <c r="A282" s="11">
        <v>52</v>
      </c>
      <c r="B282" s="11">
        <v>3.850095</v>
      </c>
      <c r="E282">
        <f t="shared" si="32"/>
        <v>2.146885680203046</v>
      </c>
      <c r="G282">
        <f t="shared" si="29"/>
        <v>3.5531300967741948</v>
      </c>
      <c r="H282">
        <f t="shared" si="30"/>
        <v>0.29696490322580527</v>
      </c>
      <c r="J282">
        <f t="shared" si="31"/>
        <v>0.26329924736772148</v>
      </c>
    </row>
    <row r="283" spans="1:10" x14ac:dyDescent="0.25">
      <c r="A283" s="11">
        <v>52.200001</v>
      </c>
      <c r="B283" s="11">
        <v>3.6200839999999999</v>
      </c>
      <c r="E283">
        <f t="shared" si="32"/>
        <v>1.9168746802030459</v>
      </c>
      <c r="G283">
        <f t="shared" si="29"/>
        <v>3.5775840322580654</v>
      </c>
      <c r="H283">
        <f t="shared" si="30"/>
        <v>4.249996774193443E-2</v>
      </c>
      <c r="J283">
        <f t="shared" si="31"/>
        <v>8.8343118838506637E-3</v>
      </c>
    </row>
    <row r="284" spans="1:10" x14ac:dyDescent="0.25">
      <c r="A284" s="11">
        <v>52.400002000000001</v>
      </c>
      <c r="B284" s="11">
        <v>3.338409</v>
      </c>
      <c r="E284">
        <f t="shared" si="32"/>
        <v>1.635199680203046</v>
      </c>
      <c r="G284">
        <f t="shared" si="29"/>
        <v>3.5982076559139791</v>
      </c>
      <c r="H284">
        <f t="shared" si="30"/>
        <v>-0.2597986559139791</v>
      </c>
      <c r="J284">
        <f t="shared" si="31"/>
        <v>0.29346431177206289</v>
      </c>
    </row>
    <row r="285" spans="1:10" x14ac:dyDescent="0.25">
      <c r="A285" s="11">
        <v>52.599997999999999</v>
      </c>
      <c r="B285" s="11">
        <v>3.0389539999999999</v>
      </c>
      <c r="E285">
        <f t="shared" si="32"/>
        <v>1.3357446802030459</v>
      </c>
      <c r="G285">
        <f t="shared" si="29"/>
        <v>3.6167227956989256</v>
      </c>
      <c r="H285">
        <f t="shared" si="30"/>
        <v>-0.5777687956989257</v>
      </c>
      <c r="J285">
        <f t="shared" si="31"/>
        <v>0.61143445155700948</v>
      </c>
    </row>
    <row r="286" spans="1:10" x14ac:dyDescent="0.25">
      <c r="A286" s="11">
        <v>52.799999</v>
      </c>
      <c r="B286" s="11">
        <v>2.911562</v>
      </c>
      <c r="E286">
        <f t="shared" si="32"/>
        <v>1.208352680203046</v>
      </c>
      <c r="G286">
        <f t="shared" si="29"/>
        <v>3.6330367419354843</v>
      </c>
      <c r="H286">
        <f t="shared" si="30"/>
        <v>-0.72147474193548433</v>
      </c>
      <c r="J286">
        <f t="shared" si="31"/>
        <v>0.75514039779356812</v>
      </c>
    </row>
    <row r="287" spans="1:10" x14ac:dyDescent="0.25">
      <c r="A287" s="11">
        <v>53</v>
      </c>
      <c r="B287" s="11">
        <v>2.9012929999999999</v>
      </c>
      <c r="E287">
        <f t="shared" si="32"/>
        <v>1.1980836802030459</v>
      </c>
      <c r="G287">
        <f t="shared" si="29"/>
        <v>3.6477415161290327</v>
      </c>
      <c r="H287">
        <f t="shared" si="30"/>
        <v>-0.74644851612903285</v>
      </c>
      <c r="J287">
        <f t="shared" si="31"/>
        <v>0.78011417198711663</v>
      </c>
    </row>
    <row r="288" spans="1:10" x14ac:dyDescent="0.25">
      <c r="A288" s="11">
        <v>53.200001</v>
      </c>
      <c r="B288" s="11">
        <v>2.9034870000000002</v>
      </c>
      <c r="E288">
        <f t="shared" si="32"/>
        <v>1.2002776802030461</v>
      </c>
      <c r="G288">
        <f t="shared" si="29"/>
        <v>3.6624732795698933</v>
      </c>
      <c r="H288">
        <f t="shared" si="30"/>
        <v>-0.75898627956989317</v>
      </c>
      <c r="J288">
        <f t="shared" si="31"/>
        <v>0.79265193542797696</v>
      </c>
    </row>
    <row r="289" spans="1:10" x14ac:dyDescent="0.25">
      <c r="A289" s="11">
        <v>53.400002000000001</v>
      </c>
      <c r="B289" s="11">
        <v>2.9308100000000001</v>
      </c>
      <c r="E289">
        <f t="shared" si="32"/>
        <v>1.2276006802030461</v>
      </c>
      <c r="G289">
        <f t="shared" si="29"/>
        <v>3.6779083010752696</v>
      </c>
      <c r="H289">
        <f t="shared" si="30"/>
        <v>-0.74709830107526942</v>
      </c>
      <c r="J289">
        <f t="shared" si="31"/>
        <v>0.78076395693335321</v>
      </c>
    </row>
    <row r="290" spans="1:10" x14ac:dyDescent="0.25">
      <c r="A290" s="11">
        <v>53.599997999999999</v>
      </c>
      <c r="B290" s="11" t="s">
        <v>15</v>
      </c>
    </row>
    <row r="291" spans="1:10" x14ac:dyDescent="0.25">
      <c r="A291" s="11">
        <v>53.799999</v>
      </c>
      <c r="B291" s="11" t="s">
        <v>15</v>
      </c>
    </row>
    <row r="292" spans="1:10" x14ac:dyDescent="0.25">
      <c r="A292" s="11">
        <v>54</v>
      </c>
      <c r="B292" s="11">
        <v>4.297104</v>
      </c>
      <c r="E292">
        <f t="shared" si="32"/>
        <v>2.593894680203046</v>
      </c>
      <c r="G292">
        <f t="shared" ref="G292:G323" si="33">AVERAGE(B243:B342)</f>
        <v>3.7266426881720429</v>
      </c>
      <c r="H292">
        <f t="shared" ref="H292:H323" si="34">B292-G292</f>
        <v>0.57046131182795712</v>
      </c>
      <c r="J292">
        <f t="shared" si="31"/>
        <v>0.53679565596987333</v>
      </c>
    </row>
    <row r="293" spans="1:10" x14ac:dyDescent="0.25">
      <c r="A293" s="11">
        <v>54.002814999999998</v>
      </c>
      <c r="B293" s="11">
        <v>4.2991979999999996</v>
      </c>
      <c r="E293">
        <f t="shared" si="32"/>
        <v>2.5959886802030456</v>
      </c>
      <c r="G293">
        <f t="shared" si="33"/>
        <v>3.7291098510638294</v>
      </c>
      <c r="H293">
        <f t="shared" si="34"/>
        <v>0.57008814893617021</v>
      </c>
      <c r="J293">
        <f t="shared" si="31"/>
        <v>0.53642249307808643</v>
      </c>
    </row>
    <row r="294" spans="1:10" x14ac:dyDescent="0.25">
      <c r="A294" s="11">
        <v>54.200001</v>
      </c>
      <c r="B294" s="11">
        <v>4.4457389999999997</v>
      </c>
      <c r="E294">
        <f t="shared" si="32"/>
        <v>2.7425296802030457</v>
      </c>
      <c r="G294">
        <f t="shared" si="33"/>
        <v>3.7295551999999996</v>
      </c>
      <c r="H294">
        <f t="shared" si="34"/>
        <v>0.71618380000000004</v>
      </c>
      <c r="J294">
        <f t="shared" si="31"/>
        <v>0.68251814414191625</v>
      </c>
    </row>
    <row r="295" spans="1:10" x14ac:dyDescent="0.25">
      <c r="A295" s="11">
        <v>54.400002000000001</v>
      </c>
      <c r="B295" s="11">
        <v>4.5333889999999997</v>
      </c>
      <c r="E295">
        <f t="shared" si="32"/>
        <v>2.8301796802030457</v>
      </c>
      <c r="G295">
        <f t="shared" si="33"/>
        <v>3.7313138105263155</v>
      </c>
      <c r="H295">
        <f t="shared" si="34"/>
        <v>0.80207518947368417</v>
      </c>
      <c r="J295">
        <f t="shared" si="31"/>
        <v>0.76840953361560038</v>
      </c>
    </row>
    <row r="296" spans="1:10" x14ac:dyDescent="0.25">
      <c r="A296" s="11">
        <v>54.599997999999999</v>
      </c>
      <c r="B296" s="11">
        <v>4.5813389999999998</v>
      </c>
      <c r="E296">
        <f t="shared" si="32"/>
        <v>2.8781296802030458</v>
      </c>
      <c r="G296">
        <f t="shared" si="33"/>
        <v>3.728874284210526</v>
      </c>
      <c r="H296">
        <f t="shared" si="34"/>
        <v>0.8524647157894738</v>
      </c>
      <c r="J296">
        <f t="shared" si="31"/>
        <v>0.81879905993139002</v>
      </c>
    </row>
    <row r="297" spans="1:10" x14ac:dyDescent="0.25">
      <c r="A297" s="11">
        <v>54.799999</v>
      </c>
      <c r="B297" s="11">
        <v>4.5829560000000003</v>
      </c>
      <c r="E297">
        <f t="shared" si="32"/>
        <v>2.8797466802030462</v>
      </c>
      <c r="G297">
        <f t="shared" si="33"/>
        <v>3.7260878842105254</v>
      </c>
      <c r="H297">
        <f t="shared" si="34"/>
        <v>0.85686811578947486</v>
      </c>
      <c r="J297">
        <f t="shared" si="31"/>
        <v>0.82320245993139107</v>
      </c>
    </row>
    <row r="298" spans="1:10" x14ac:dyDescent="0.25">
      <c r="A298" s="11">
        <v>55</v>
      </c>
      <c r="B298" s="11">
        <v>4.5194539999999996</v>
      </c>
      <c r="E298">
        <f t="shared" si="32"/>
        <v>2.8162446802030456</v>
      </c>
      <c r="G298">
        <f t="shared" si="33"/>
        <v>3.7236727052631569</v>
      </c>
      <c r="H298">
        <f t="shared" si="34"/>
        <v>0.79578129473684278</v>
      </c>
      <c r="J298">
        <f t="shared" si="31"/>
        <v>0.76211563887875899</v>
      </c>
    </row>
    <row r="299" spans="1:10" x14ac:dyDescent="0.25">
      <c r="A299" s="11">
        <v>55.200001</v>
      </c>
      <c r="B299" s="11">
        <v>4.3973060000000004</v>
      </c>
      <c r="E299">
        <f t="shared" si="32"/>
        <v>2.6940966802030464</v>
      </c>
      <c r="G299">
        <f t="shared" si="33"/>
        <v>3.7217240210526303</v>
      </c>
      <c r="H299">
        <f t="shared" si="34"/>
        <v>0.67558197894737004</v>
      </c>
      <c r="J299">
        <f t="shared" si="31"/>
        <v>0.64191632308928626</v>
      </c>
    </row>
    <row r="300" spans="1:10" x14ac:dyDescent="0.25">
      <c r="A300" s="11">
        <v>55.400002000000001</v>
      </c>
      <c r="B300" s="11">
        <v>4.2436379999999998</v>
      </c>
      <c r="E300">
        <f t="shared" si="32"/>
        <v>2.5404286802030458</v>
      </c>
      <c r="G300">
        <f t="shared" si="33"/>
        <v>3.7200415157894726</v>
      </c>
      <c r="H300">
        <f t="shared" si="34"/>
        <v>0.52359648421052718</v>
      </c>
      <c r="J300">
        <f t="shared" si="31"/>
        <v>0.48993082835244339</v>
      </c>
    </row>
    <row r="301" spans="1:10" x14ac:dyDescent="0.25">
      <c r="A301" s="11">
        <v>55.599997999999999</v>
      </c>
      <c r="B301" s="11">
        <v>4.0766819999999999</v>
      </c>
      <c r="E301">
        <f t="shared" si="32"/>
        <v>2.3734726802030459</v>
      </c>
      <c r="G301">
        <f t="shared" si="33"/>
        <v>3.7190331368421043</v>
      </c>
      <c r="H301">
        <f t="shared" si="34"/>
        <v>0.35764886315789557</v>
      </c>
      <c r="J301">
        <f t="shared" si="31"/>
        <v>0.32398320729981178</v>
      </c>
    </row>
    <row r="302" spans="1:10" x14ac:dyDescent="0.25">
      <c r="A302" s="11">
        <v>55.799999</v>
      </c>
      <c r="B302" s="11">
        <v>3.8993150000000001</v>
      </c>
      <c r="E302">
        <f t="shared" si="32"/>
        <v>2.1961056802030461</v>
      </c>
      <c r="G302">
        <f t="shared" si="33"/>
        <v>3.7190147368421038</v>
      </c>
      <c r="H302">
        <f t="shared" si="34"/>
        <v>0.18030026315789627</v>
      </c>
      <c r="J302">
        <f t="shared" si="31"/>
        <v>0.14663460729981251</v>
      </c>
    </row>
    <row r="303" spans="1:10" x14ac:dyDescent="0.25">
      <c r="A303" s="11">
        <v>56</v>
      </c>
      <c r="B303" s="11">
        <v>3.8203140000000002</v>
      </c>
      <c r="E303">
        <f t="shared" si="32"/>
        <v>2.1171046802030462</v>
      </c>
      <c r="G303">
        <f t="shared" si="33"/>
        <v>3.7199032315789453</v>
      </c>
      <c r="H303">
        <f t="shared" si="34"/>
        <v>0.1004107684210549</v>
      </c>
      <c r="J303">
        <f t="shared" si="31"/>
        <v>6.6745112562971137E-2</v>
      </c>
    </row>
    <row r="304" spans="1:10" x14ac:dyDescent="0.25">
      <c r="A304" s="11">
        <v>56.200001</v>
      </c>
      <c r="B304" s="11">
        <v>3.9192840000000002</v>
      </c>
      <c r="E304">
        <f t="shared" si="32"/>
        <v>2.2160746802030462</v>
      </c>
      <c r="G304">
        <f t="shared" si="33"/>
        <v>3.7214996526315769</v>
      </c>
      <c r="H304">
        <f t="shared" si="34"/>
        <v>0.19778434736842332</v>
      </c>
      <c r="J304">
        <f t="shared" si="31"/>
        <v>0.16411869151033956</v>
      </c>
    </row>
    <row r="305" spans="1:10" x14ac:dyDescent="0.25">
      <c r="A305" s="11">
        <v>56.400002000000001</v>
      </c>
      <c r="B305" s="11">
        <v>4.0309439999999999</v>
      </c>
      <c r="E305">
        <f t="shared" si="32"/>
        <v>2.3277346802030459</v>
      </c>
      <c r="G305">
        <f t="shared" si="33"/>
        <v>3.7240008736842087</v>
      </c>
      <c r="H305">
        <f t="shared" si="34"/>
        <v>0.30694312631579113</v>
      </c>
      <c r="J305">
        <f t="shared" si="31"/>
        <v>0.27327747045770734</v>
      </c>
    </row>
    <row r="306" spans="1:10" x14ac:dyDescent="0.25">
      <c r="A306" s="11">
        <v>56.599997999999999</v>
      </c>
      <c r="B306" s="11">
        <v>4.1172149999999998</v>
      </c>
      <c r="E306">
        <f t="shared" si="32"/>
        <v>2.4140056802030458</v>
      </c>
      <c r="G306">
        <f t="shared" si="33"/>
        <v>3.7323720851063813</v>
      </c>
      <c r="H306">
        <f t="shared" si="34"/>
        <v>0.38484291489361855</v>
      </c>
      <c r="J306">
        <f t="shared" si="31"/>
        <v>0.35117725903553476</v>
      </c>
    </row>
    <row r="307" spans="1:10" x14ac:dyDescent="0.25">
      <c r="A307" s="11">
        <v>56.702956999999998</v>
      </c>
      <c r="B307" s="11">
        <v>4.1337109999999999</v>
      </c>
      <c r="E307">
        <f t="shared" si="32"/>
        <v>2.4305016802030459</v>
      </c>
      <c r="G307">
        <f t="shared" si="33"/>
        <v>3.7422223191489334</v>
      </c>
      <c r="H307">
        <f t="shared" si="34"/>
        <v>0.39148868085106647</v>
      </c>
      <c r="J307">
        <f t="shared" si="31"/>
        <v>0.35782302499298269</v>
      </c>
    </row>
    <row r="308" spans="1:10" x14ac:dyDescent="0.25">
      <c r="A308" s="11">
        <v>56.799999</v>
      </c>
      <c r="B308" s="11">
        <v>4.1492599999999999</v>
      </c>
      <c r="E308">
        <f t="shared" si="32"/>
        <v>2.4460506802030459</v>
      </c>
      <c r="G308">
        <f t="shared" si="33"/>
        <v>3.7532754893617</v>
      </c>
      <c r="H308">
        <f t="shared" si="34"/>
        <v>0.39598451063829998</v>
      </c>
      <c r="J308">
        <f t="shared" si="31"/>
        <v>0.36231885478021619</v>
      </c>
    </row>
    <row r="309" spans="1:10" x14ac:dyDescent="0.25">
      <c r="A309" s="11">
        <v>57</v>
      </c>
      <c r="B309" s="11">
        <v>4.1156899999999998</v>
      </c>
      <c r="E309">
        <f t="shared" si="32"/>
        <v>2.4124806802030458</v>
      </c>
      <c r="G309">
        <f t="shared" si="33"/>
        <v>3.7648546063829764</v>
      </c>
      <c r="H309">
        <f t="shared" si="34"/>
        <v>0.35083539361702343</v>
      </c>
      <c r="J309">
        <f t="shared" si="31"/>
        <v>0.31716973775893964</v>
      </c>
    </row>
    <row r="310" spans="1:10" x14ac:dyDescent="0.25">
      <c r="A310" s="11">
        <v>57.200001</v>
      </c>
      <c r="B310" s="11">
        <v>3.99315</v>
      </c>
      <c r="E310">
        <f t="shared" si="32"/>
        <v>2.289940680203046</v>
      </c>
      <c r="G310">
        <f t="shared" si="33"/>
        <v>3.7764100744680826</v>
      </c>
      <c r="H310">
        <f t="shared" si="34"/>
        <v>0.21673992553191734</v>
      </c>
      <c r="J310">
        <f t="shared" ref="J310:J365" si="35">ABS(H310-$I$53)</f>
        <v>0.18307426967383358</v>
      </c>
    </row>
    <row r="311" spans="1:10" x14ac:dyDescent="0.25">
      <c r="A311" s="11">
        <v>57.400002000000001</v>
      </c>
      <c r="B311" s="11">
        <v>3.782019</v>
      </c>
      <c r="E311">
        <f t="shared" si="32"/>
        <v>2.078809680203046</v>
      </c>
      <c r="G311">
        <f t="shared" si="33"/>
        <v>3.7878350851063805</v>
      </c>
      <c r="H311">
        <f t="shared" si="34"/>
        <v>-5.8160851063804309E-3</v>
      </c>
      <c r="J311">
        <f t="shared" si="35"/>
        <v>3.9481740964464197E-2</v>
      </c>
    </row>
    <row r="312" spans="1:10" x14ac:dyDescent="0.25">
      <c r="A312" s="11">
        <v>57.599997999999999</v>
      </c>
      <c r="B312" s="11">
        <v>3.5667080000000002</v>
      </c>
      <c r="E312">
        <f t="shared" si="32"/>
        <v>1.8634986802030462</v>
      </c>
      <c r="G312">
        <f t="shared" si="33"/>
        <v>3.7993677234042527</v>
      </c>
      <c r="H312">
        <f t="shared" si="34"/>
        <v>-0.23265972340425245</v>
      </c>
      <c r="J312">
        <f t="shared" si="35"/>
        <v>0.26632537926233624</v>
      </c>
    </row>
    <row r="313" spans="1:10" x14ac:dyDescent="0.25">
      <c r="A313" s="11">
        <v>57.799999</v>
      </c>
      <c r="B313" s="11">
        <v>3.3200959999999999</v>
      </c>
      <c r="E313">
        <f t="shared" si="32"/>
        <v>1.6168866802030459</v>
      </c>
      <c r="G313">
        <f t="shared" si="33"/>
        <v>3.8112696808510611</v>
      </c>
      <c r="H313">
        <f t="shared" si="34"/>
        <v>-0.49117368085106117</v>
      </c>
      <c r="J313">
        <f t="shared" si="35"/>
        <v>0.52483933670914495</v>
      </c>
    </row>
    <row r="314" spans="1:10" x14ac:dyDescent="0.25">
      <c r="A314" s="11">
        <v>58</v>
      </c>
      <c r="B314" s="11">
        <v>3.0390480000000002</v>
      </c>
      <c r="E314">
        <f t="shared" si="32"/>
        <v>1.3358386802030462</v>
      </c>
      <c r="G314">
        <f t="shared" si="33"/>
        <v>3.822261170212764</v>
      </c>
      <c r="H314">
        <f t="shared" si="34"/>
        <v>-0.78321317021276382</v>
      </c>
      <c r="J314">
        <f t="shared" si="35"/>
        <v>0.81687882607084761</v>
      </c>
    </row>
    <row r="315" spans="1:10" x14ac:dyDescent="0.25">
      <c r="A315" s="11">
        <v>58.200001</v>
      </c>
      <c r="B315" s="11">
        <v>2.9242780000000002</v>
      </c>
      <c r="E315">
        <f t="shared" si="32"/>
        <v>1.2210686802030462</v>
      </c>
      <c r="G315">
        <f t="shared" si="33"/>
        <v>3.8337984255319131</v>
      </c>
      <c r="H315">
        <f t="shared" si="34"/>
        <v>-0.90952042553191292</v>
      </c>
      <c r="J315">
        <f t="shared" si="35"/>
        <v>0.94318608138999671</v>
      </c>
    </row>
    <row r="316" spans="1:10" x14ac:dyDescent="0.25">
      <c r="A316" s="11">
        <v>58.400002000000001</v>
      </c>
      <c r="B316" s="11">
        <v>2.9583010000000001</v>
      </c>
      <c r="E316">
        <f t="shared" si="32"/>
        <v>1.2550916802030461</v>
      </c>
      <c r="G316">
        <f t="shared" si="33"/>
        <v>3.8459725638297853</v>
      </c>
      <c r="H316">
        <f t="shared" si="34"/>
        <v>-0.88767156382978518</v>
      </c>
      <c r="J316">
        <f t="shared" si="35"/>
        <v>0.92133721968786897</v>
      </c>
    </row>
    <row r="317" spans="1:10" x14ac:dyDescent="0.25">
      <c r="A317" s="11">
        <v>58.599997999999999</v>
      </c>
      <c r="B317" s="11">
        <v>2.9723449999999998</v>
      </c>
      <c r="E317">
        <f t="shared" si="32"/>
        <v>1.2691356802030458</v>
      </c>
      <c r="G317">
        <f t="shared" si="33"/>
        <v>3.8588711063829768</v>
      </c>
      <c r="H317">
        <f t="shared" si="34"/>
        <v>-0.88652610638297702</v>
      </c>
      <c r="J317">
        <f t="shared" si="35"/>
        <v>0.92019176224106081</v>
      </c>
    </row>
    <row r="318" spans="1:10" x14ac:dyDescent="0.25">
      <c r="A318" s="11">
        <v>58.799999</v>
      </c>
      <c r="B318" s="11">
        <v>2.983508</v>
      </c>
      <c r="E318">
        <f t="shared" si="32"/>
        <v>1.280298680203046</v>
      </c>
      <c r="G318">
        <f t="shared" si="33"/>
        <v>3.8714249247311807</v>
      </c>
      <c r="H318">
        <f t="shared" si="34"/>
        <v>-0.88791692473118067</v>
      </c>
      <c r="J318">
        <f t="shared" si="35"/>
        <v>0.92158258058926446</v>
      </c>
    </row>
    <row r="319" spans="1:10" x14ac:dyDescent="0.25">
      <c r="A319" s="11">
        <v>59</v>
      </c>
      <c r="B319" s="11">
        <v>2.9905170000000001</v>
      </c>
      <c r="E319">
        <f t="shared" si="32"/>
        <v>1.2873076802030461</v>
      </c>
      <c r="G319">
        <f t="shared" si="33"/>
        <v>3.8932678494623634</v>
      </c>
      <c r="H319">
        <f t="shared" si="34"/>
        <v>-0.90275084946236328</v>
      </c>
      <c r="J319">
        <f t="shared" si="35"/>
        <v>0.93641650532044707</v>
      </c>
    </row>
    <row r="320" spans="1:10" x14ac:dyDescent="0.25">
      <c r="A320" s="11">
        <v>59.200001</v>
      </c>
      <c r="B320" s="11">
        <v>2.983088</v>
      </c>
      <c r="E320">
        <f t="shared" si="32"/>
        <v>1.279878680203046</v>
      </c>
      <c r="G320">
        <f t="shared" si="33"/>
        <v>3.9144420430107512</v>
      </c>
      <c r="H320">
        <f t="shared" si="34"/>
        <v>-0.9313540430107512</v>
      </c>
      <c r="J320">
        <f t="shared" si="35"/>
        <v>0.96501969886883499</v>
      </c>
    </row>
    <row r="321" spans="1:10" x14ac:dyDescent="0.25">
      <c r="A321" s="11">
        <v>59.400002000000001</v>
      </c>
      <c r="B321" s="11">
        <v>2.9486150000000002</v>
      </c>
      <c r="E321">
        <f t="shared" si="32"/>
        <v>1.2454056802030462</v>
      </c>
      <c r="G321">
        <f t="shared" si="33"/>
        <v>3.9340354301075258</v>
      </c>
      <c r="H321">
        <f t="shared" si="34"/>
        <v>-0.98542043010752556</v>
      </c>
      <c r="J321">
        <f t="shared" si="35"/>
        <v>1.0190860859656092</v>
      </c>
    </row>
    <row r="322" spans="1:10" x14ac:dyDescent="0.25">
      <c r="A322" s="11">
        <v>59.403098999999997</v>
      </c>
      <c r="B322" s="11">
        <v>2.948118</v>
      </c>
      <c r="E322">
        <f t="shared" si="32"/>
        <v>1.244908680203046</v>
      </c>
      <c r="G322">
        <f t="shared" si="33"/>
        <v>3.9520301505376327</v>
      </c>
      <c r="H322">
        <f t="shared" si="34"/>
        <v>-1.0039121505376327</v>
      </c>
      <c r="J322">
        <f t="shared" si="35"/>
        <v>1.0375778063957164</v>
      </c>
    </row>
    <row r="323" spans="1:10" x14ac:dyDescent="0.25">
      <c r="A323" s="11">
        <v>59.599997999999999</v>
      </c>
      <c r="B323" s="11">
        <v>2.916569</v>
      </c>
      <c r="E323">
        <f t="shared" si="32"/>
        <v>1.213359680203046</v>
      </c>
      <c r="G323">
        <f t="shared" si="33"/>
        <v>3.9680799892473102</v>
      </c>
      <c r="H323">
        <f t="shared" si="34"/>
        <v>-1.0515109892473102</v>
      </c>
      <c r="J323">
        <f t="shared" si="35"/>
        <v>1.0851766451053939</v>
      </c>
    </row>
    <row r="324" spans="1:10" x14ac:dyDescent="0.25">
      <c r="A324" s="11">
        <v>59.799999</v>
      </c>
      <c r="B324" s="11" t="s">
        <v>15</v>
      </c>
    </row>
    <row r="325" spans="1:10" x14ac:dyDescent="0.25">
      <c r="A325" s="11">
        <v>60</v>
      </c>
      <c r="B325" s="11" t="s">
        <v>15</v>
      </c>
    </row>
    <row r="326" spans="1:10" x14ac:dyDescent="0.25">
      <c r="A326" s="11">
        <v>60.200001</v>
      </c>
      <c r="B326" s="11" t="s">
        <v>15</v>
      </c>
    </row>
    <row r="327" spans="1:10" x14ac:dyDescent="0.25">
      <c r="A327" s="11">
        <v>60.400002000000001</v>
      </c>
      <c r="B327" s="11">
        <v>4.7905550000000003</v>
      </c>
      <c r="E327">
        <f t="shared" ref="E327:E388" si="36">ABS(B327-$D$4)</f>
        <v>3.0873456802030463</v>
      </c>
      <c r="G327">
        <f t="shared" ref="G327:G355" si="37">AVERAGE(B278:B377)</f>
        <v>4.0103610967741918</v>
      </c>
      <c r="H327">
        <f t="shared" ref="H327:H355" si="38">B327-G327</f>
        <v>0.7801939032258085</v>
      </c>
      <c r="J327">
        <f t="shared" si="35"/>
        <v>0.74652824736772472</v>
      </c>
    </row>
    <row r="328" spans="1:10" x14ac:dyDescent="0.25">
      <c r="A328" s="11">
        <v>60.599997999999999</v>
      </c>
      <c r="B328" s="11">
        <v>4.9543889999999999</v>
      </c>
      <c r="E328">
        <f t="shared" si="36"/>
        <v>3.2511796802030459</v>
      </c>
      <c r="G328">
        <f t="shared" si="37"/>
        <v>4.0143725268817185</v>
      </c>
      <c r="H328">
        <f t="shared" si="38"/>
        <v>0.9400164731182814</v>
      </c>
      <c r="J328">
        <f t="shared" si="35"/>
        <v>0.90635081726019762</v>
      </c>
    </row>
    <row r="329" spans="1:10" x14ac:dyDescent="0.25">
      <c r="A329" s="11">
        <v>60.799999</v>
      </c>
      <c r="B329" s="11">
        <v>5.064889</v>
      </c>
      <c r="E329">
        <f t="shared" si="36"/>
        <v>3.361679680203046</v>
      </c>
      <c r="G329">
        <f t="shared" si="37"/>
        <v>4.0158981290322577</v>
      </c>
      <c r="H329">
        <f t="shared" si="38"/>
        <v>1.0489908709677422</v>
      </c>
      <c r="J329">
        <f t="shared" si="35"/>
        <v>1.0153252151096586</v>
      </c>
    </row>
    <row r="330" spans="1:10" x14ac:dyDescent="0.25">
      <c r="A330" s="11">
        <v>61</v>
      </c>
      <c r="B330" s="11">
        <v>5.1217480000000002</v>
      </c>
      <c r="E330">
        <f t="shared" si="36"/>
        <v>3.4185386802030462</v>
      </c>
      <c r="G330">
        <f t="shared" si="37"/>
        <v>4.0176996559139777</v>
      </c>
      <c r="H330">
        <f t="shared" si="38"/>
        <v>1.1040483440860225</v>
      </c>
      <c r="J330">
        <f t="shared" si="35"/>
        <v>1.0703826882279388</v>
      </c>
    </row>
    <row r="331" spans="1:10" x14ac:dyDescent="0.25">
      <c r="A331" s="11">
        <v>61.200001</v>
      </c>
      <c r="B331" s="11">
        <v>5.1115709999999996</v>
      </c>
      <c r="E331">
        <f t="shared" si="36"/>
        <v>3.4083616802030456</v>
      </c>
      <c r="G331">
        <f t="shared" si="37"/>
        <v>4.0178690215053763</v>
      </c>
      <c r="H331">
        <f t="shared" si="38"/>
        <v>1.0937019784946234</v>
      </c>
      <c r="J331">
        <f t="shared" si="35"/>
        <v>1.0600363226365397</v>
      </c>
    </row>
    <row r="332" spans="1:10" x14ac:dyDescent="0.25">
      <c r="A332" s="11">
        <v>61.400002000000001</v>
      </c>
      <c r="B332" s="11">
        <v>5.0082069999999996</v>
      </c>
      <c r="E332">
        <f t="shared" si="36"/>
        <v>3.3049976802030456</v>
      </c>
      <c r="G332">
        <f t="shared" si="37"/>
        <v>4.0176303655913976</v>
      </c>
      <c r="H332">
        <f t="shared" si="38"/>
        <v>0.990576634408602</v>
      </c>
      <c r="J332">
        <f t="shared" si="35"/>
        <v>0.95691097855051821</v>
      </c>
    </row>
    <row r="333" spans="1:10" x14ac:dyDescent="0.25">
      <c r="A333" s="11">
        <v>61.599997999999999</v>
      </c>
      <c r="B333" s="11">
        <v>4.8316410000000003</v>
      </c>
      <c r="E333">
        <f t="shared" si="36"/>
        <v>3.1284316802030463</v>
      </c>
      <c r="G333">
        <f t="shared" si="37"/>
        <v>4.018474892473118</v>
      </c>
      <c r="H333">
        <f t="shared" si="38"/>
        <v>0.81316610752688234</v>
      </c>
      <c r="J333">
        <f t="shared" si="35"/>
        <v>0.77950045166879856</v>
      </c>
    </row>
    <row r="334" spans="1:10" x14ac:dyDescent="0.25">
      <c r="A334" s="11">
        <v>61.799999</v>
      </c>
      <c r="B334" s="11">
        <v>4.6493469999999997</v>
      </c>
      <c r="E334">
        <f t="shared" si="36"/>
        <v>2.9461376802030457</v>
      </c>
      <c r="G334">
        <f t="shared" si="37"/>
        <v>4.0212816451612907</v>
      </c>
      <c r="H334">
        <f t="shared" si="38"/>
        <v>0.62806535483870896</v>
      </c>
      <c r="J334">
        <f t="shared" si="35"/>
        <v>0.59439969898062517</v>
      </c>
    </row>
    <row r="335" spans="1:10" x14ac:dyDescent="0.25">
      <c r="A335" s="11">
        <v>62</v>
      </c>
      <c r="B335" s="11">
        <v>4.4543559999999998</v>
      </c>
      <c r="E335">
        <f t="shared" si="36"/>
        <v>2.7511466802030458</v>
      </c>
      <c r="G335">
        <f t="shared" si="37"/>
        <v>4.0269982580645163</v>
      </c>
      <c r="H335">
        <f t="shared" si="38"/>
        <v>0.42735774193548348</v>
      </c>
      <c r="J335">
        <f t="shared" si="35"/>
        <v>0.39369208607739969</v>
      </c>
    </row>
    <row r="336" spans="1:10" x14ac:dyDescent="0.25">
      <c r="A336" s="11">
        <v>62.103240999999997</v>
      </c>
      <c r="B336" s="11">
        <v>4.3459890000000003</v>
      </c>
      <c r="E336">
        <f t="shared" si="36"/>
        <v>2.6427796802030463</v>
      </c>
      <c r="G336">
        <f t="shared" si="37"/>
        <v>4.0353686989247315</v>
      </c>
      <c r="H336">
        <f t="shared" si="38"/>
        <v>0.31062030107526883</v>
      </c>
      <c r="J336">
        <f t="shared" si="35"/>
        <v>0.27695464521718505</v>
      </c>
    </row>
    <row r="337" spans="1:10" x14ac:dyDescent="0.25">
      <c r="A337" s="11">
        <v>62.200001</v>
      </c>
      <c r="B337" s="11">
        <v>4.2444230000000003</v>
      </c>
      <c r="E337">
        <f t="shared" si="36"/>
        <v>2.5412136802030463</v>
      </c>
      <c r="G337">
        <f t="shared" si="37"/>
        <v>4.0462293870967745</v>
      </c>
      <c r="H337">
        <f t="shared" si="38"/>
        <v>0.19819361290322579</v>
      </c>
      <c r="J337">
        <f t="shared" si="35"/>
        <v>0.16452795704514203</v>
      </c>
    </row>
    <row r="338" spans="1:10" x14ac:dyDescent="0.25">
      <c r="A338" s="11">
        <v>62.400002000000001</v>
      </c>
      <c r="B338" s="11">
        <v>4.2416119999999999</v>
      </c>
      <c r="E338">
        <f t="shared" si="36"/>
        <v>2.5384026802030459</v>
      </c>
      <c r="G338">
        <f t="shared" si="37"/>
        <v>4.0593011827956991</v>
      </c>
      <c r="H338">
        <f t="shared" si="38"/>
        <v>0.18231081720430087</v>
      </c>
      <c r="J338">
        <f t="shared" si="35"/>
        <v>0.14864516134621711</v>
      </c>
    </row>
    <row r="339" spans="1:10" x14ac:dyDescent="0.25">
      <c r="A339" s="11">
        <v>62.599997999999999</v>
      </c>
      <c r="B339" s="11">
        <v>4.2638990000000003</v>
      </c>
      <c r="E339">
        <f t="shared" si="36"/>
        <v>2.5606896802030463</v>
      </c>
      <c r="G339">
        <f t="shared" si="37"/>
        <v>4.0731193548387097</v>
      </c>
      <c r="H339">
        <f t="shared" si="38"/>
        <v>0.19077964516129065</v>
      </c>
      <c r="J339">
        <f t="shared" si="35"/>
        <v>0.15711398930320689</v>
      </c>
    </row>
    <row r="340" spans="1:10" x14ac:dyDescent="0.25">
      <c r="A340" s="11">
        <v>62.799999</v>
      </c>
      <c r="B340" s="11">
        <v>4.2693120000000002</v>
      </c>
      <c r="E340">
        <f t="shared" si="36"/>
        <v>2.5661026802030462</v>
      </c>
      <c r="G340">
        <f t="shared" si="37"/>
        <v>4.0751172553191486</v>
      </c>
      <c r="H340">
        <f t="shared" si="38"/>
        <v>0.19419474468085163</v>
      </c>
      <c r="J340">
        <f t="shared" si="35"/>
        <v>0.16052908882276787</v>
      </c>
    </row>
    <row r="341" spans="1:10" x14ac:dyDescent="0.25">
      <c r="A341" s="11">
        <v>63</v>
      </c>
      <c r="B341" s="11">
        <v>4.2485220000000004</v>
      </c>
      <c r="E341">
        <f t="shared" si="36"/>
        <v>2.5453126802030464</v>
      </c>
      <c r="G341">
        <f t="shared" si="37"/>
        <v>4.0772259999999996</v>
      </c>
      <c r="H341">
        <f t="shared" si="38"/>
        <v>0.17129600000000078</v>
      </c>
      <c r="J341">
        <f t="shared" si="35"/>
        <v>0.13763034414191702</v>
      </c>
    </row>
    <row r="342" spans="1:10" x14ac:dyDescent="0.25">
      <c r="A342" s="11">
        <v>63.200001</v>
      </c>
      <c r="B342" s="11">
        <v>4.1285610000000004</v>
      </c>
      <c r="E342">
        <f t="shared" si="36"/>
        <v>2.4253516802030464</v>
      </c>
      <c r="G342">
        <f t="shared" si="37"/>
        <v>4.0764250631578944</v>
      </c>
      <c r="H342">
        <f t="shared" si="38"/>
        <v>5.2135936842105934E-2</v>
      </c>
      <c r="J342">
        <f t="shared" si="35"/>
        <v>1.8470280984022168E-2</v>
      </c>
    </row>
    <row r="343" spans="1:10" x14ac:dyDescent="0.25">
      <c r="A343" s="11">
        <v>63.400002000000001</v>
      </c>
      <c r="B343" s="11">
        <v>3.9585560000000002</v>
      </c>
      <c r="E343">
        <f t="shared" si="36"/>
        <v>2.2553466802030462</v>
      </c>
      <c r="G343">
        <f t="shared" si="37"/>
        <v>4.0746916631578944</v>
      </c>
      <c r="H343">
        <f t="shared" si="38"/>
        <v>-0.11613566315789425</v>
      </c>
      <c r="J343">
        <f t="shared" si="35"/>
        <v>0.14980131901597801</v>
      </c>
    </row>
    <row r="344" spans="1:10" x14ac:dyDescent="0.25">
      <c r="A344" s="11">
        <v>63.599997999999999</v>
      </c>
      <c r="B344" s="11">
        <v>3.7714180000000002</v>
      </c>
      <c r="E344">
        <f t="shared" si="36"/>
        <v>2.0682086802030462</v>
      </c>
      <c r="G344">
        <f t="shared" si="37"/>
        <v>4.0709077368421056</v>
      </c>
      <c r="H344">
        <f t="shared" si="38"/>
        <v>-0.29948973684210545</v>
      </c>
      <c r="J344">
        <f t="shared" si="35"/>
        <v>0.33315539270018923</v>
      </c>
    </row>
    <row r="345" spans="1:10" x14ac:dyDescent="0.25">
      <c r="A345" s="11">
        <v>63.799999</v>
      </c>
      <c r="B345" s="11">
        <v>3.5633029999999999</v>
      </c>
      <c r="E345">
        <f t="shared" si="36"/>
        <v>1.8600936802030459</v>
      </c>
      <c r="G345">
        <f t="shared" si="37"/>
        <v>4.0657304105263163</v>
      </c>
      <c r="H345">
        <f t="shared" si="38"/>
        <v>-0.50242741052631645</v>
      </c>
      <c r="J345">
        <f t="shared" si="35"/>
        <v>0.53609306638440024</v>
      </c>
    </row>
    <row r="346" spans="1:10" x14ac:dyDescent="0.25">
      <c r="A346" s="11">
        <v>64</v>
      </c>
      <c r="B346" s="11">
        <v>3.3261029999999998</v>
      </c>
      <c r="E346">
        <f t="shared" si="36"/>
        <v>1.6228936802030458</v>
      </c>
      <c r="G346">
        <f t="shared" si="37"/>
        <v>4.058868021052632</v>
      </c>
      <c r="H346">
        <f t="shared" si="38"/>
        <v>-0.73276502105263219</v>
      </c>
      <c r="J346">
        <f t="shared" si="35"/>
        <v>0.76643067691071598</v>
      </c>
    </row>
    <row r="347" spans="1:10" x14ac:dyDescent="0.25">
      <c r="A347" s="11">
        <v>64.199996999999996</v>
      </c>
      <c r="B347" s="11">
        <v>3.3721510000000001</v>
      </c>
      <c r="E347">
        <f t="shared" si="36"/>
        <v>1.6689416802030461</v>
      </c>
      <c r="G347">
        <f t="shared" si="37"/>
        <v>4.0532926170212766</v>
      </c>
      <c r="H347">
        <f t="shared" si="38"/>
        <v>-0.68114161702127651</v>
      </c>
      <c r="J347">
        <f t="shared" si="35"/>
        <v>0.7148072728793603</v>
      </c>
    </row>
    <row r="348" spans="1:10" x14ac:dyDescent="0.25">
      <c r="A348" s="11">
        <v>64.400002000000001</v>
      </c>
      <c r="B348" s="11">
        <v>3.451638</v>
      </c>
      <c r="E348">
        <f t="shared" si="36"/>
        <v>1.748428680203046</v>
      </c>
      <c r="G348">
        <f t="shared" si="37"/>
        <v>4.0513228617021282</v>
      </c>
      <c r="H348">
        <f t="shared" si="38"/>
        <v>-0.5996848617021282</v>
      </c>
      <c r="J348">
        <f t="shared" si="35"/>
        <v>0.63335051756021199</v>
      </c>
    </row>
    <row r="349" spans="1:10" x14ac:dyDescent="0.25">
      <c r="A349" s="11">
        <v>64.599997999999999</v>
      </c>
      <c r="B349" s="11">
        <v>3.5017130000000001</v>
      </c>
      <c r="E349">
        <f t="shared" si="36"/>
        <v>1.7985036802030461</v>
      </c>
      <c r="G349">
        <f t="shared" si="37"/>
        <v>4.0532914574468091</v>
      </c>
      <c r="H349">
        <f t="shared" si="38"/>
        <v>-0.551578457446809</v>
      </c>
      <c r="J349">
        <f t="shared" si="35"/>
        <v>0.58524411330489279</v>
      </c>
    </row>
    <row r="350" spans="1:10" x14ac:dyDescent="0.25">
      <c r="A350" s="11">
        <v>64.800003000000004</v>
      </c>
      <c r="B350" s="11">
        <v>3.532489</v>
      </c>
      <c r="E350">
        <f t="shared" si="36"/>
        <v>1.829279680203046</v>
      </c>
      <c r="G350">
        <f t="shared" si="37"/>
        <v>4.0586915000000001</v>
      </c>
      <c r="H350">
        <f t="shared" si="38"/>
        <v>-0.52620250000000013</v>
      </c>
      <c r="J350">
        <f t="shared" si="35"/>
        <v>0.55986815585808392</v>
      </c>
    </row>
    <row r="351" spans="1:10" x14ac:dyDescent="0.25">
      <c r="A351" s="11">
        <v>64.803382999999997</v>
      </c>
      <c r="B351" s="11">
        <v>3.532362</v>
      </c>
      <c r="E351">
        <f t="shared" si="36"/>
        <v>1.829152680203046</v>
      </c>
      <c r="G351">
        <f t="shared" si="37"/>
        <v>4.0669296063829794</v>
      </c>
      <c r="H351">
        <f t="shared" si="38"/>
        <v>-0.5345676063829794</v>
      </c>
      <c r="J351">
        <f t="shared" si="35"/>
        <v>0.56823326224106319</v>
      </c>
    </row>
    <row r="352" spans="1:10" x14ac:dyDescent="0.25">
      <c r="A352" s="11">
        <v>65</v>
      </c>
      <c r="B352" s="11">
        <v>3.5249969999999999</v>
      </c>
      <c r="E352">
        <f t="shared" si="36"/>
        <v>1.8217876802030459</v>
      </c>
      <c r="G352">
        <f t="shared" si="37"/>
        <v>4.0773915531914904</v>
      </c>
      <c r="H352">
        <f t="shared" si="38"/>
        <v>-0.55239455319149044</v>
      </c>
      <c r="J352">
        <f t="shared" si="35"/>
        <v>0.58606020904957423</v>
      </c>
    </row>
    <row r="353" spans="1:10" x14ac:dyDescent="0.25">
      <c r="A353" s="11">
        <v>65.199996999999996</v>
      </c>
      <c r="B353" s="11">
        <v>3.4842610000000001</v>
      </c>
      <c r="E353">
        <f t="shared" si="36"/>
        <v>1.7810516802030461</v>
      </c>
      <c r="G353">
        <f t="shared" si="37"/>
        <v>4.0886655212765968</v>
      </c>
      <c r="H353">
        <f t="shared" si="38"/>
        <v>-0.60440452127659672</v>
      </c>
      <c r="J353">
        <f t="shared" si="35"/>
        <v>0.63807017713468051</v>
      </c>
    </row>
    <row r="354" spans="1:10" x14ac:dyDescent="0.25">
      <c r="A354" s="11">
        <v>65.400002000000001</v>
      </c>
      <c r="B354" s="11">
        <v>3.4082119999999998</v>
      </c>
      <c r="E354">
        <f t="shared" si="36"/>
        <v>1.7050026802030458</v>
      </c>
      <c r="G354">
        <f t="shared" si="37"/>
        <v>4.0981976595744687</v>
      </c>
      <c r="H354">
        <f t="shared" si="38"/>
        <v>-0.68998565957446889</v>
      </c>
      <c r="J354">
        <f t="shared" si="35"/>
        <v>0.72365131543255268</v>
      </c>
    </row>
    <row r="355" spans="1:10" x14ac:dyDescent="0.25">
      <c r="A355" s="11">
        <v>65.599997999999999</v>
      </c>
      <c r="B355" s="11">
        <v>3.3403309999999999</v>
      </c>
      <c r="E355">
        <f t="shared" si="36"/>
        <v>1.6371216802030459</v>
      </c>
      <c r="G355">
        <f t="shared" si="37"/>
        <v>4.1050140531914909</v>
      </c>
      <c r="H355">
        <f t="shared" si="38"/>
        <v>-0.76468305319149099</v>
      </c>
      <c r="J355">
        <f t="shared" si="35"/>
        <v>0.79834870904957478</v>
      </c>
    </row>
    <row r="356" spans="1:10" x14ac:dyDescent="0.25">
      <c r="A356" s="11">
        <v>65.800003000000004</v>
      </c>
      <c r="B356" s="11" t="s">
        <v>15</v>
      </c>
    </row>
    <row r="357" spans="1:10" x14ac:dyDescent="0.25">
      <c r="A357" s="11">
        <v>66</v>
      </c>
      <c r="B357" s="11">
        <v>3.952909</v>
      </c>
      <c r="E357">
        <f t="shared" si="36"/>
        <v>2.249699680203046</v>
      </c>
      <c r="G357">
        <f t="shared" ref="G357:G365" si="39">AVERAGE(B308:B407)</f>
        <v>4.1112341276595759</v>
      </c>
      <c r="H357">
        <f t="shared" ref="H357:H365" si="40">B357-G357</f>
        <v>-0.15832512765957585</v>
      </c>
      <c r="J357">
        <f t="shared" si="35"/>
        <v>0.19199078351765961</v>
      </c>
    </row>
    <row r="358" spans="1:10" x14ac:dyDescent="0.25">
      <c r="A358" s="11">
        <v>66.199996999999996</v>
      </c>
      <c r="B358" s="11">
        <v>4.1590550000000004</v>
      </c>
      <c r="E358">
        <f t="shared" si="36"/>
        <v>2.4558456802030464</v>
      </c>
      <c r="G358">
        <f t="shared" si="39"/>
        <v>4.111071340425533</v>
      </c>
      <c r="H358">
        <f t="shared" si="40"/>
        <v>4.7983659574467374E-2</v>
      </c>
      <c r="J358">
        <f t="shared" si="35"/>
        <v>1.4318003716383608E-2</v>
      </c>
    </row>
    <row r="359" spans="1:10" x14ac:dyDescent="0.25">
      <c r="A359" s="11">
        <v>66.400002000000001</v>
      </c>
      <c r="B359" s="11">
        <v>4.286994</v>
      </c>
      <c r="E359">
        <f t="shared" si="36"/>
        <v>2.583784680203046</v>
      </c>
      <c r="G359">
        <f t="shared" si="39"/>
        <v>4.1112772659574484</v>
      </c>
      <c r="H359">
        <f t="shared" si="40"/>
        <v>0.17571673404255161</v>
      </c>
      <c r="J359">
        <f t="shared" si="35"/>
        <v>0.14205107818446785</v>
      </c>
    </row>
    <row r="360" spans="1:10" x14ac:dyDescent="0.25">
      <c r="A360" s="11">
        <v>66.599997999999999</v>
      </c>
      <c r="B360" s="11">
        <v>4.3592899999999997</v>
      </c>
      <c r="E360">
        <f t="shared" si="36"/>
        <v>2.6560806802030457</v>
      </c>
      <c r="G360">
        <f t="shared" si="39"/>
        <v>4.1133631595744697</v>
      </c>
      <c r="H360">
        <f t="shared" si="40"/>
        <v>0.24592684042552992</v>
      </c>
      <c r="J360">
        <f t="shared" si="35"/>
        <v>0.21226118456744617</v>
      </c>
    </row>
    <row r="361" spans="1:10" x14ac:dyDescent="0.25">
      <c r="A361" s="11">
        <v>66.800003000000004</v>
      </c>
      <c r="B361" s="11">
        <v>4.3910590000000003</v>
      </c>
      <c r="E361">
        <f t="shared" si="36"/>
        <v>2.6878496802030463</v>
      </c>
      <c r="G361">
        <f t="shared" si="39"/>
        <v>4.1184994680851075</v>
      </c>
      <c r="H361">
        <f t="shared" si="40"/>
        <v>0.27255953191489279</v>
      </c>
      <c r="J361">
        <f t="shared" si="35"/>
        <v>0.23889387605680903</v>
      </c>
    </row>
    <row r="362" spans="1:10" x14ac:dyDescent="0.25">
      <c r="A362" s="11">
        <v>67</v>
      </c>
      <c r="B362" s="11">
        <v>4.3752170000000001</v>
      </c>
      <c r="E362">
        <f t="shared" si="36"/>
        <v>2.6720076802030461</v>
      </c>
      <c r="G362">
        <f t="shared" si="39"/>
        <v>4.126650680851065</v>
      </c>
      <c r="H362">
        <f t="shared" si="40"/>
        <v>0.24856631914893512</v>
      </c>
      <c r="J362">
        <f t="shared" si="35"/>
        <v>0.21490066329085136</v>
      </c>
    </row>
    <row r="363" spans="1:10" x14ac:dyDescent="0.25">
      <c r="A363" s="11">
        <v>67.199996999999996</v>
      </c>
      <c r="B363" s="11">
        <v>4.3070500000000003</v>
      </c>
      <c r="E363">
        <f t="shared" si="36"/>
        <v>2.6038406802030463</v>
      </c>
      <c r="G363">
        <f t="shared" si="39"/>
        <v>4.1379612872340434</v>
      </c>
      <c r="H363">
        <f t="shared" si="40"/>
        <v>0.16908871276595683</v>
      </c>
      <c r="J363">
        <f t="shared" si="35"/>
        <v>0.13542305690787307</v>
      </c>
    </row>
    <row r="364" spans="1:10" x14ac:dyDescent="0.25">
      <c r="A364" s="11">
        <v>67.400002000000001</v>
      </c>
      <c r="B364" s="11">
        <v>4.2199730000000004</v>
      </c>
      <c r="E364">
        <f t="shared" si="36"/>
        <v>2.5167636802030464</v>
      </c>
      <c r="G364">
        <f t="shared" si="39"/>
        <v>4.1524964042553201</v>
      </c>
      <c r="H364">
        <f t="shared" si="40"/>
        <v>6.7476595744680345E-2</v>
      </c>
      <c r="J364">
        <f t="shared" si="35"/>
        <v>3.3810939886596579E-2</v>
      </c>
    </row>
    <row r="365" spans="1:10" x14ac:dyDescent="0.25">
      <c r="A365" s="11">
        <v>67.503517000000002</v>
      </c>
      <c r="B365" s="11">
        <v>4.154992</v>
      </c>
      <c r="E365">
        <f t="shared" si="36"/>
        <v>2.451782680203046</v>
      </c>
      <c r="G365">
        <f t="shared" si="39"/>
        <v>4.1679263297872344</v>
      </c>
      <c r="H365">
        <f t="shared" si="40"/>
        <v>-1.2934329787234411E-2</v>
      </c>
      <c r="J365">
        <f t="shared" si="35"/>
        <v>4.6599985645318177E-2</v>
      </c>
    </row>
    <row r="366" spans="1:10" x14ac:dyDescent="0.25">
      <c r="A366" s="11">
        <v>67.599997999999999</v>
      </c>
      <c r="B366" s="11">
        <v>4.09443</v>
      </c>
      <c r="E366">
        <f t="shared" si="36"/>
        <v>2.391220680203046</v>
      </c>
      <c r="G366">
        <f t="shared" ref="G366:G416" si="41">AVERAGE(B317:B416)</f>
        <v>4.1814555638297879</v>
      </c>
      <c r="H366">
        <f t="shared" ref="H366:H416" si="42">B366-G366</f>
        <v>-8.7025563829787878E-2</v>
      </c>
      <c r="J366">
        <f t="shared" ref="J366:J416" si="43">ABS(H366-$I$53)</f>
        <v>0.12069121968787164</v>
      </c>
    </row>
    <row r="367" spans="1:10" x14ac:dyDescent="0.25">
      <c r="A367" s="11">
        <v>67.800003000000004</v>
      </c>
      <c r="B367" s="11">
        <v>4.0332400000000002</v>
      </c>
      <c r="E367">
        <f t="shared" si="36"/>
        <v>2.3300306802030462</v>
      </c>
      <c r="G367">
        <f t="shared" si="41"/>
        <v>4.1931832872340422</v>
      </c>
      <c r="H367">
        <f t="shared" si="42"/>
        <v>-0.15994328723404205</v>
      </c>
      <c r="J367">
        <f t="shared" si="43"/>
        <v>0.19360894309212581</v>
      </c>
    </row>
    <row r="368" spans="1:10" x14ac:dyDescent="0.25">
      <c r="A368" s="11">
        <v>68</v>
      </c>
      <c r="B368" s="11" t="s">
        <v>15</v>
      </c>
    </row>
    <row r="369" spans="1:10" x14ac:dyDescent="0.25">
      <c r="A369" s="11">
        <v>68.199996999999996</v>
      </c>
      <c r="B369" s="11">
        <v>4.6990769999999999</v>
      </c>
      <c r="E369">
        <f t="shared" si="36"/>
        <v>2.9958676802030459</v>
      </c>
      <c r="G369">
        <f t="shared" si="41"/>
        <v>4.2116061276595742</v>
      </c>
      <c r="H369">
        <f t="shared" si="42"/>
        <v>0.48747087234042574</v>
      </c>
      <c r="J369">
        <f t="shared" si="43"/>
        <v>0.45380521648234196</v>
      </c>
    </row>
    <row r="370" spans="1:10" x14ac:dyDescent="0.25">
      <c r="A370" s="11">
        <v>68.400002000000001</v>
      </c>
      <c r="B370" s="11">
        <v>4.9322319999999999</v>
      </c>
      <c r="E370">
        <f t="shared" si="36"/>
        <v>3.2290226802030459</v>
      </c>
      <c r="G370">
        <f t="shared" si="41"/>
        <v>4.2211156914893602</v>
      </c>
      <c r="H370">
        <f t="shared" si="42"/>
        <v>0.71111630851063978</v>
      </c>
      <c r="J370">
        <f t="shared" si="43"/>
        <v>0.677450652652556</v>
      </c>
    </row>
    <row r="371" spans="1:10" x14ac:dyDescent="0.25">
      <c r="A371" s="11">
        <v>68.599997999999999</v>
      </c>
      <c r="B371" s="11">
        <v>5.0569870000000003</v>
      </c>
      <c r="E371">
        <f t="shared" si="36"/>
        <v>3.3537776802030463</v>
      </c>
      <c r="G371">
        <f t="shared" si="41"/>
        <v>4.2317539468085101</v>
      </c>
      <c r="H371">
        <f t="shared" si="42"/>
        <v>0.82523305319149021</v>
      </c>
      <c r="J371">
        <f t="shared" si="43"/>
        <v>0.79156739733340642</v>
      </c>
    </row>
    <row r="372" spans="1:10" x14ac:dyDescent="0.25">
      <c r="A372" s="11">
        <v>68.800003000000004</v>
      </c>
      <c r="B372" s="11">
        <v>5.1271040000000001</v>
      </c>
      <c r="E372">
        <f t="shared" si="36"/>
        <v>3.4238946802030461</v>
      </c>
      <c r="G372">
        <f t="shared" si="41"/>
        <v>4.2429123297872335</v>
      </c>
      <c r="H372">
        <f t="shared" si="42"/>
        <v>0.88419167021276657</v>
      </c>
      <c r="J372">
        <f t="shared" si="43"/>
        <v>0.85052601435468278</v>
      </c>
    </row>
    <row r="373" spans="1:10" x14ac:dyDescent="0.25">
      <c r="A373" s="11">
        <v>69</v>
      </c>
      <c r="B373" s="11">
        <v>5.1559980000000003</v>
      </c>
      <c r="E373">
        <f t="shared" si="36"/>
        <v>3.4527886802030463</v>
      </c>
      <c r="G373">
        <f t="shared" si="41"/>
        <v>4.2545513085106386</v>
      </c>
      <c r="H373">
        <f t="shared" si="42"/>
        <v>0.90144669148936174</v>
      </c>
      <c r="J373">
        <f t="shared" si="43"/>
        <v>0.86778103563127795</v>
      </c>
    </row>
    <row r="374" spans="1:10" x14ac:dyDescent="0.25">
      <c r="A374" s="11">
        <v>69.199996999999996</v>
      </c>
      <c r="B374" s="11">
        <v>5.1528229999999997</v>
      </c>
      <c r="E374">
        <f t="shared" si="36"/>
        <v>3.4496136802030457</v>
      </c>
      <c r="G374">
        <f t="shared" si="41"/>
        <v>4.2521159157894735</v>
      </c>
      <c r="H374">
        <f t="shared" si="42"/>
        <v>0.90070708421052625</v>
      </c>
      <c r="J374">
        <f t="shared" si="43"/>
        <v>0.86704142835244247</v>
      </c>
    </row>
    <row r="375" spans="1:10" x14ac:dyDescent="0.25">
      <c r="A375" s="11">
        <v>69.400002000000001</v>
      </c>
      <c r="B375" s="11">
        <v>5.1013859999999998</v>
      </c>
      <c r="E375">
        <f t="shared" si="36"/>
        <v>3.3981766802030458</v>
      </c>
      <c r="G375">
        <f t="shared" si="41"/>
        <v>4.2497196041666667</v>
      </c>
      <c r="H375">
        <f t="shared" si="42"/>
        <v>0.85166639583333303</v>
      </c>
      <c r="J375">
        <f t="shared" si="43"/>
        <v>0.81800073997524925</v>
      </c>
    </row>
    <row r="376" spans="1:10" x14ac:dyDescent="0.25">
      <c r="A376" s="11">
        <v>69.599997999999999</v>
      </c>
      <c r="B376" s="11">
        <v>4.9411399999999999</v>
      </c>
      <c r="E376">
        <f t="shared" si="36"/>
        <v>3.2379306802030459</v>
      </c>
      <c r="G376">
        <f t="shared" si="41"/>
        <v>4.2497196041666667</v>
      </c>
      <c r="H376">
        <f t="shared" si="42"/>
        <v>0.69142039583333315</v>
      </c>
      <c r="J376">
        <f t="shared" si="43"/>
        <v>0.65775473997524936</v>
      </c>
    </row>
    <row r="377" spans="1:10" x14ac:dyDescent="0.25">
      <c r="A377" s="11">
        <v>69.800003000000004</v>
      </c>
      <c r="B377" s="11">
        <v>4.705927</v>
      </c>
      <c r="E377">
        <f t="shared" si="36"/>
        <v>3.002717680203046</v>
      </c>
      <c r="G377">
        <f t="shared" si="41"/>
        <v>4.2440265999999998</v>
      </c>
      <c r="H377">
        <f t="shared" si="42"/>
        <v>0.46190040000000021</v>
      </c>
      <c r="J377">
        <f t="shared" si="43"/>
        <v>0.42823474414191642</v>
      </c>
    </row>
    <row r="378" spans="1:10" x14ac:dyDescent="0.25">
      <c r="A378" s="11">
        <v>70</v>
      </c>
      <c r="B378" s="11">
        <v>4.4688790000000003</v>
      </c>
      <c r="E378">
        <f t="shared" si="36"/>
        <v>2.7656696802030463</v>
      </c>
      <c r="G378">
        <f t="shared" si="41"/>
        <v>4.247388294736842</v>
      </c>
      <c r="H378">
        <f t="shared" si="42"/>
        <v>0.22149070526315828</v>
      </c>
      <c r="J378">
        <f t="shared" si="43"/>
        <v>0.18782504940507452</v>
      </c>
    </row>
    <row r="379" spans="1:10" x14ac:dyDescent="0.25">
      <c r="A379" s="11">
        <v>70.199996999999996</v>
      </c>
      <c r="B379" s="11">
        <v>4.2414350000000001</v>
      </c>
      <c r="E379">
        <f t="shared" si="36"/>
        <v>2.5382256802030461</v>
      </c>
      <c r="G379">
        <f t="shared" si="41"/>
        <v>4.251260789473684</v>
      </c>
      <c r="H379">
        <f t="shared" si="42"/>
        <v>-9.8257894736839546E-3</v>
      </c>
      <c r="J379">
        <f t="shared" si="43"/>
        <v>4.3491445331767721E-2</v>
      </c>
    </row>
    <row r="380" spans="1:10" x14ac:dyDescent="0.25">
      <c r="A380" s="11">
        <v>70.203659000000002</v>
      </c>
      <c r="B380" s="11">
        <v>4.2375080000000001</v>
      </c>
      <c r="E380">
        <f t="shared" si="36"/>
        <v>2.5342986802030461</v>
      </c>
      <c r="G380">
        <f t="shared" si="41"/>
        <v>4.2556279999999997</v>
      </c>
      <c r="H380">
        <f t="shared" si="42"/>
        <v>-1.8119999999999692E-2</v>
      </c>
      <c r="J380">
        <f t="shared" si="43"/>
        <v>5.1785655858083458E-2</v>
      </c>
    </row>
    <row r="381" spans="1:10" x14ac:dyDescent="0.25">
      <c r="A381" s="11">
        <v>70.400002000000001</v>
      </c>
      <c r="B381" s="11">
        <v>4.026967</v>
      </c>
      <c r="E381">
        <f t="shared" si="36"/>
        <v>2.323757680203046</v>
      </c>
      <c r="G381">
        <f t="shared" si="41"/>
        <v>4.2606964210526312</v>
      </c>
      <c r="H381">
        <f t="shared" si="42"/>
        <v>-0.23372942105263128</v>
      </c>
      <c r="J381">
        <f t="shared" si="43"/>
        <v>0.26739507691071507</v>
      </c>
    </row>
    <row r="382" spans="1:10" x14ac:dyDescent="0.25">
      <c r="A382" s="11">
        <v>70.599997999999999</v>
      </c>
      <c r="B382" s="11">
        <v>3.8279000000000001</v>
      </c>
      <c r="E382">
        <f t="shared" si="36"/>
        <v>2.1246906802030461</v>
      </c>
      <c r="G382">
        <f t="shared" si="41"/>
        <v>4.2669928842105262</v>
      </c>
      <c r="H382">
        <f t="shared" si="42"/>
        <v>-0.43909288421052617</v>
      </c>
      <c r="J382">
        <f t="shared" si="43"/>
        <v>0.47275854006860996</v>
      </c>
    </row>
    <row r="383" spans="1:10" x14ac:dyDescent="0.25">
      <c r="A383" s="11">
        <v>70.800003000000004</v>
      </c>
      <c r="B383" s="11">
        <v>3.6986249999999998</v>
      </c>
      <c r="E383">
        <f t="shared" si="36"/>
        <v>1.9954156802030458</v>
      </c>
      <c r="G383">
        <f t="shared" si="41"/>
        <v>4.2747846631578952</v>
      </c>
      <c r="H383">
        <f t="shared" si="42"/>
        <v>-0.57615966315789535</v>
      </c>
      <c r="J383">
        <f t="shared" si="43"/>
        <v>0.60982531901597914</v>
      </c>
    </row>
    <row r="384" spans="1:10" x14ac:dyDescent="0.25">
      <c r="A384" s="11">
        <v>71</v>
      </c>
      <c r="B384" s="11">
        <v>3.599437</v>
      </c>
      <c r="E384">
        <f t="shared" si="36"/>
        <v>1.896227680203046</v>
      </c>
      <c r="G384">
        <f t="shared" si="41"/>
        <v>4.2838516210526318</v>
      </c>
      <c r="H384">
        <f t="shared" si="42"/>
        <v>-0.68441462105263184</v>
      </c>
      <c r="J384">
        <f t="shared" si="43"/>
        <v>0.71808027691071563</v>
      </c>
    </row>
    <row r="385" spans="1:10" x14ac:dyDescent="0.25">
      <c r="A385" s="11">
        <v>71.199996999999996</v>
      </c>
      <c r="B385" s="11">
        <v>3.5705990000000001</v>
      </c>
      <c r="E385">
        <f t="shared" si="36"/>
        <v>1.8673896802030461</v>
      </c>
      <c r="G385">
        <f t="shared" si="41"/>
        <v>4.2939194842105266</v>
      </c>
      <c r="H385">
        <f t="shared" si="42"/>
        <v>-0.72332048421052653</v>
      </c>
      <c r="J385">
        <f t="shared" si="43"/>
        <v>0.75698614006861031</v>
      </c>
    </row>
    <row r="386" spans="1:10" x14ac:dyDescent="0.25">
      <c r="A386" s="11">
        <v>71.400002000000001</v>
      </c>
      <c r="B386" s="11">
        <v>3.690013</v>
      </c>
      <c r="E386">
        <f t="shared" si="36"/>
        <v>1.986803680203046</v>
      </c>
      <c r="G386">
        <f t="shared" si="41"/>
        <v>4.303716989473684</v>
      </c>
      <c r="H386">
        <f t="shared" si="42"/>
        <v>-0.61370398947368399</v>
      </c>
      <c r="J386">
        <f t="shared" si="43"/>
        <v>0.64736964533176777</v>
      </c>
    </row>
    <row r="387" spans="1:10" x14ac:dyDescent="0.25">
      <c r="A387" s="11">
        <v>71.599997999999999</v>
      </c>
      <c r="B387" s="11">
        <v>3.9113370000000001</v>
      </c>
      <c r="E387">
        <f t="shared" si="36"/>
        <v>2.2081276802030461</v>
      </c>
      <c r="G387">
        <f t="shared" si="41"/>
        <v>4.3129335894736842</v>
      </c>
      <c r="H387">
        <f t="shared" si="42"/>
        <v>-0.40159658947368415</v>
      </c>
      <c r="J387">
        <f t="shared" si="43"/>
        <v>0.43526224533176794</v>
      </c>
    </row>
    <row r="388" spans="1:10" x14ac:dyDescent="0.25">
      <c r="A388" s="11">
        <v>71.800003000000004</v>
      </c>
      <c r="B388" s="11">
        <v>4.1191639999999996</v>
      </c>
      <c r="E388">
        <f t="shared" si="36"/>
        <v>2.4159546802030456</v>
      </c>
      <c r="G388">
        <f t="shared" si="41"/>
        <v>4.322147252631579</v>
      </c>
      <c r="H388">
        <f t="shared" si="42"/>
        <v>-0.20298325263157935</v>
      </c>
      <c r="J388">
        <f t="shared" si="43"/>
        <v>0.23664890848966311</v>
      </c>
    </row>
    <row r="389" spans="1:10" x14ac:dyDescent="0.25">
      <c r="A389" s="11">
        <v>72</v>
      </c>
      <c r="B389" s="11">
        <v>4.2159000000000004</v>
      </c>
      <c r="E389">
        <f t="shared" ref="E389:E450" si="44">ABS(B389-$D$4)</f>
        <v>2.5126906802030464</v>
      </c>
      <c r="G389">
        <f t="shared" si="41"/>
        <v>4.329618768421053</v>
      </c>
      <c r="H389">
        <f t="shared" si="42"/>
        <v>-0.11371876842105255</v>
      </c>
      <c r="J389">
        <f t="shared" si="43"/>
        <v>0.14738442427913631</v>
      </c>
    </row>
    <row r="390" spans="1:10" x14ac:dyDescent="0.25">
      <c r="A390" s="11">
        <v>72.199996999999996</v>
      </c>
      <c r="B390" s="11">
        <v>4.2609219999999999</v>
      </c>
      <c r="E390">
        <f t="shared" si="44"/>
        <v>2.5577126802030459</v>
      </c>
      <c r="G390">
        <f t="shared" si="41"/>
        <v>4.330260329787234</v>
      </c>
      <c r="H390">
        <f t="shared" si="42"/>
        <v>-6.9338329787234088E-2</v>
      </c>
      <c r="J390">
        <f t="shared" si="43"/>
        <v>0.10300398564531785</v>
      </c>
    </row>
    <row r="391" spans="1:10" x14ac:dyDescent="0.25">
      <c r="A391" s="11">
        <v>72.400002000000001</v>
      </c>
      <c r="B391" s="11">
        <v>4.2754479999999999</v>
      </c>
      <c r="E391">
        <f t="shared" si="44"/>
        <v>2.5722386802030459</v>
      </c>
      <c r="G391">
        <f t="shared" si="41"/>
        <v>4.3311392365591397</v>
      </c>
      <c r="H391">
        <f t="shared" si="42"/>
        <v>-5.5691236559139767E-2</v>
      </c>
      <c r="J391">
        <f t="shared" si="43"/>
        <v>8.9356892417223527E-2</v>
      </c>
    </row>
    <row r="392" spans="1:10" x14ac:dyDescent="0.25">
      <c r="A392" s="11">
        <v>72.599997999999999</v>
      </c>
      <c r="B392" s="11">
        <v>4.2210150000000004</v>
      </c>
      <c r="E392">
        <f t="shared" si="44"/>
        <v>2.5178056802030464</v>
      </c>
      <c r="G392">
        <f t="shared" si="41"/>
        <v>4.3510751505376346</v>
      </c>
      <c r="H392">
        <f t="shared" si="42"/>
        <v>-0.1300601505376342</v>
      </c>
      <c r="J392">
        <f t="shared" si="43"/>
        <v>0.16372580639571796</v>
      </c>
    </row>
    <row r="393" spans="1:10" x14ac:dyDescent="0.25">
      <c r="A393" s="11">
        <v>72.800003000000004</v>
      </c>
      <c r="B393" s="11">
        <v>4.134525</v>
      </c>
      <c r="E393">
        <f t="shared" si="44"/>
        <v>2.431315680203046</v>
      </c>
      <c r="G393">
        <f t="shared" si="41"/>
        <v>4.3745912795698922</v>
      </c>
      <c r="H393">
        <f t="shared" si="42"/>
        <v>-0.24006627956989224</v>
      </c>
      <c r="J393">
        <f t="shared" si="43"/>
        <v>0.27373193542797603</v>
      </c>
    </row>
    <row r="394" spans="1:10" x14ac:dyDescent="0.25">
      <c r="A394" s="11">
        <v>72.903801000000001</v>
      </c>
      <c r="B394" s="11">
        <v>4.0862660000000002</v>
      </c>
      <c r="E394">
        <f t="shared" si="44"/>
        <v>2.3830566802030462</v>
      </c>
      <c r="G394">
        <f t="shared" si="41"/>
        <v>4.4013322150537633</v>
      </c>
      <c r="H394">
        <f t="shared" si="42"/>
        <v>-0.31506621505376309</v>
      </c>
      <c r="J394">
        <f t="shared" si="43"/>
        <v>0.34873187091184688</v>
      </c>
    </row>
    <row r="395" spans="1:10" x14ac:dyDescent="0.25">
      <c r="A395" s="11">
        <v>73</v>
      </c>
      <c r="B395" s="11">
        <v>4.0415429999999999</v>
      </c>
      <c r="E395">
        <f t="shared" si="44"/>
        <v>2.3383336802030459</v>
      </c>
      <c r="G395">
        <f t="shared" si="41"/>
        <v>4.4311398817204308</v>
      </c>
      <c r="H395">
        <f t="shared" si="42"/>
        <v>-0.38959688172043094</v>
      </c>
      <c r="J395">
        <f t="shared" si="43"/>
        <v>0.42326253757851473</v>
      </c>
    </row>
    <row r="396" spans="1:10" x14ac:dyDescent="0.25">
      <c r="A396" s="11">
        <v>73.199996999999996</v>
      </c>
      <c r="B396" s="11">
        <v>3.9294120000000001</v>
      </c>
      <c r="E396">
        <f t="shared" si="44"/>
        <v>2.2262026802030461</v>
      </c>
      <c r="G396">
        <f t="shared" si="41"/>
        <v>4.4638848709677426</v>
      </c>
      <c r="H396">
        <f t="shared" si="42"/>
        <v>-0.53447287096774243</v>
      </c>
      <c r="J396">
        <f t="shared" si="43"/>
        <v>0.56813852682582622</v>
      </c>
    </row>
    <row r="397" spans="1:10" x14ac:dyDescent="0.25">
      <c r="A397" s="11">
        <v>73.400002000000001</v>
      </c>
      <c r="B397" s="11" t="s">
        <v>15</v>
      </c>
    </row>
    <row r="398" spans="1:10" x14ac:dyDescent="0.25">
      <c r="A398" s="11">
        <v>73.599997999999999</v>
      </c>
      <c r="B398" s="11">
        <v>4.3342970000000003</v>
      </c>
      <c r="E398">
        <f t="shared" si="44"/>
        <v>2.6310876802030463</v>
      </c>
      <c r="G398">
        <f t="shared" si="41"/>
        <v>4.5266204086021515</v>
      </c>
      <c r="H398">
        <f t="shared" si="42"/>
        <v>-0.19232340860215125</v>
      </c>
      <c r="J398">
        <f t="shared" si="43"/>
        <v>0.22598906446023501</v>
      </c>
    </row>
    <row r="399" spans="1:10" x14ac:dyDescent="0.25">
      <c r="A399" s="11">
        <v>73.800003000000004</v>
      </c>
      <c r="B399" s="11">
        <v>4.5823539999999996</v>
      </c>
      <c r="E399">
        <f t="shared" si="44"/>
        <v>2.8791446802030456</v>
      </c>
      <c r="G399">
        <f t="shared" si="41"/>
        <v>4.5556645053763445</v>
      </c>
      <c r="H399">
        <f t="shared" si="42"/>
        <v>2.6689494623655108E-2</v>
      </c>
      <c r="J399">
        <f t="shared" si="43"/>
        <v>6.9761612344286586E-3</v>
      </c>
    </row>
    <row r="400" spans="1:10" x14ac:dyDescent="0.25">
      <c r="A400" s="11">
        <v>74</v>
      </c>
      <c r="B400" s="11">
        <v>4.7512420000000004</v>
      </c>
      <c r="E400">
        <f t="shared" si="44"/>
        <v>3.0480326802030464</v>
      </c>
      <c r="G400">
        <f t="shared" si="41"/>
        <v>4.5817364193548391</v>
      </c>
      <c r="H400">
        <f t="shared" si="42"/>
        <v>0.1695055806451613</v>
      </c>
      <c r="J400">
        <f t="shared" si="43"/>
        <v>0.13583992478707754</v>
      </c>
    </row>
    <row r="401" spans="1:10" x14ac:dyDescent="0.25">
      <c r="A401" s="11">
        <v>74.199996999999996</v>
      </c>
      <c r="B401" s="11">
        <v>4.851064</v>
      </c>
      <c r="E401">
        <f t="shared" si="44"/>
        <v>3.147854680203046</v>
      </c>
      <c r="G401">
        <f t="shared" si="41"/>
        <v>4.5931426630434791</v>
      </c>
      <c r="H401">
        <f t="shared" si="42"/>
        <v>0.25792133695652097</v>
      </c>
      <c r="J401">
        <f t="shared" si="43"/>
        <v>0.22425568109843722</v>
      </c>
    </row>
    <row r="402" spans="1:10" x14ac:dyDescent="0.25">
      <c r="A402" s="11">
        <v>74.400002000000001</v>
      </c>
      <c r="B402" s="11">
        <v>4.8827379999999998</v>
      </c>
      <c r="E402">
        <f t="shared" si="44"/>
        <v>3.1795286802030458</v>
      </c>
      <c r="G402">
        <f t="shared" si="41"/>
        <v>4.6048805274725284</v>
      </c>
      <c r="H402">
        <f t="shared" si="42"/>
        <v>0.27785747252747139</v>
      </c>
      <c r="J402">
        <f t="shared" si="43"/>
        <v>0.24419181666938763</v>
      </c>
    </row>
    <row r="403" spans="1:10" x14ac:dyDescent="0.25">
      <c r="A403" s="11">
        <v>74.599997999999999</v>
      </c>
      <c r="B403" s="11">
        <v>4.8800670000000004</v>
      </c>
      <c r="E403">
        <f t="shared" si="44"/>
        <v>3.1768576802030464</v>
      </c>
      <c r="G403">
        <f t="shared" si="41"/>
        <v>4.6173318555555563</v>
      </c>
      <c r="H403">
        <f t="shared" si="42"/>
        <v>0.26273514444444412</v>
      </c>
      <c r="J403">
        <f t="shared" si="43"/>
        <v>0.22906948858636036</v>
      </c>
    </row>
    <row r="404" spans="1:10" x14ac:dyDescent="0.25">
      <c r="A404" s="11">
        <v>74.800003000000004</v>
      </c>
      <c r="B404" s="11">
        <v>4.8153050000000004</v>
      </c>
      <c r="E404">
        <f t="shared" si="44"/>
        <v>3.1120956802030464</v>
      </c>
      <c r="G404">
        <f t="shared" si="41"/>
        <v>4.6309174719101129</v>
      </c>
      <c r="H404">
        <f t="shared" si="42"/>
        <v>0.18438752808988745</v>
      </c>
      <c r="J404">
        <f t="shared" si="43"/>
        <v>0.15072187223180369</v>
      </c>
    </row>
    <row r="405" spans="1:10" x14ac:dyDescent="0.25">
      <c r="A405" s="11">
        <v>75</v>
      </c>
      <c r="B405" s="11">
        <v>4.6716850000000001</v>
      </c>
      <c r="E405">
        <f t="shared" si="44"/>
        <v>2.9684756802030461</v>
      </c>
      <c r="G405">
        <f t="shared" si="41"/>
        <v>4.645583227272728</v>
      </c>
      <c r="H405">
        <f t="shared" si="42"/>
        <v>2.6101772727272099E-2</v>
      </c>
      <c r="J405">
        <f t="shared" si="43"/>
        <v>7.5638831308116675E-3</v>
      </c>
    </row>
    <row r="406" spans="1:10" x14ac:dyDescent="0.25">
      <c r="A406" s="11">
        <v>75.199996999999996</v>
      </c>
      <c r="B406" s="11">
        <v>4.5070319999999997</v>
      </c>
      <c r="E406">
        <f t="shared" si="44"/>
        <v>2.8038226802030457</v>
      </c>
      <c r="G406">
        <f t="shared" si="41"/>
        <v>4.6429874719101134</v>
      </c>
      <c r="H406">
        <f t="shared" si="42"/>
        <v>-0.1359554719101137</v>
      </c>
      <c r="J406">
        <f t="shared" si="43"/>
        <v>0.16962112776819746</v>
      </c>
    </row>
    <row r="407" spans="1:10" x14ac:dyDescent="0.25">
      <c r="A407" s="11">
        <v>75.400002000000001</v>
      </c>
      <c r="B407" s="11">
        <v>4.3285809999999998</v>
      </c>
      <c r="E407">
        <f t="shared" si="44"/>
        <v>2.6253716802030458</v>
      </c>
      <c r="G407">
        <f t="shared" si="41"/>
        <v>4.6471325056179786</v>
      </c>
      <c r="H407">
        <f t="shared" si="42"/>
        <v>-0.31855150561797885</v>
      </c>
      <c r="J407">
        <f t="shared" si="43"/>
        <v>0.35221716147606263</v>
      </c>
    </row>
    <row r="408" spans="1:10" x14ac:dyDescent="0.25">
      <c r="A408" s="11">
        <v>75.599997999999999</v>
      </c>
      <c r="B408" s="11">
        <v>4.1339579999999998</v>
      </c>
      <c r="E408">
        <f t="shared" si="44"/>
        <v>2.4307486802030458</v>
      </c>
      <c r="G408">
        <f t="shared" si="41"/>
        <v>4.6475521573033713</v>
      </c>
      <c r="H408">
        <f t="shared" si="42"/>
        <v>-0.51359415730337155</v>
      </c>
      <c r="J408">
        <f t="shared" si="43"/>
        <v>0.54725981316145533</v>
      </c>
    </row>
    <row r="409" spans="1:10" x14ac:dyDescent="0.25">
      <c r="A409" s="11">
        <v>75.603943000000001</v>
      </c>
      <c r="B409" s="11">
        <v>4.1350470000000001</v>
      </c>
      <c r="E409">
        <f t="shared" si="44"/>
        <v>2.4318376802030461</v>
      </c>
      <c r="G409">
        <f t="shared" si="41"/>
        <v>4.6449823707865177</v>
      </c>
      <c r="H409">
        <f t="shared" si="42"/>
        <v>-0.50993537078651752</v>
      </c>
      <c r="J409">
        <f t="shared" si="43"/>
        <v>0.5436010266446013</v>
      </c>
    </row>
    <row r="410" spans="1:10" x14ac:dyDescent="0.25">
      <c r="A410" s="11">
        <v>75.800003000000004</v>
      </c>
      <c r="B410" s="11">
        <v>4.1892240000000003</v>
      </c>
      <c r="E410">
        <f t="shared" si="44"/>
        <v>2.4860146802030463</v>
      </c>
      <c r="G410">
        <f t="shared" si="41"/>
        <v>4.6415023595505627</v>
      </c>
      <c r="H410">
        <f t="shared" si="42"/>
        <v>-0.45227835955056239</v>
      </c>
      <c r="J410">
        <f t="shared" si="43"/>
        <v>0.48594401540864618</v>
      </c>
    </row>
    <row r="411" spans="1:10" x14ac:dyDescent="0.25">
      <c r="A411" s="11">
        <v>76</v>
      </c>
      <c r="B411" s="11">
        <v>4.2648320000000002</v>
      </c>
      <c r="E411">
        <f t="shared" si="44"/>
        <v>2.5616226802030462</v>
      </c>
      <c r="G411">
        <f t="shared" si="41"/>
        <v>4.6408321123595515</v>
      </c>
      <c r="H411">
        <f t="shared" si="42"/>
        <v>-0.37600011235955133</v>
      </c>
      <c r="J411">
        <f t="shared" si="43"/>
        <v>0.40966576821763512</v>
      </c>
    </row>
    <row r="412" spans="1:10" x14ac:dyDescent="0.25">
      <c r="A412" s="11">
        <v>76.199996999999996</v>
      </c>
      <c r="B412" s="11">
        <v>4.3329219999999999</v>
      </c>
      <c r="E412">
        <f t="shared" si="44"/>
        <v>2.6297126802030459</v>
      </c>
      <c r="G412">
        <f t="shared" si="41"/>
        <v>4.6426060898876411</v>
      </c>
      <c r="H412">
        <f t="shared" si="42"/>
        <v>-0.30968408988764118</v>
      </c>
      <c r="J412">
        <f t="shared" si="43"/>
        <v>0.34334974574572497</v>
      </c>
    </row>
    <row r="413" spans="1:10" x14ac:dyDescent="0.25">
      <c r="A413" s="11">
        <v>76.400002000000001</v>
      </c>
      <c r="B413" s="11">
        <v>4.3832930000000001</v>
      </c>
      <c r="E413">
        <f t="shared" si="44"/>
        <v>2.6800836802030461</v>
      </c>
      <c r="G413">
        <f t="shared" si="41"/>
        <v>4.6464668089887651</v>
      </c>
      <c r="H413">
        <f t="shared" si="42"/>
        <v>-0.26317380898876497</v>
      </c>
      <c r="J413">
        <f t="shared" si="43"/>
        <v>0.29683946484684876</v>
      </c>
    </row>
    <row r="414" spans="1:10" x14ac:dyDescent="0.25">
      <c r="A414" s="11">
        <v>76.599997999999999</v>
      </c>
      <c r="B414" s="11">
        <v>4.4053490000000002</v>
      </c>
      <c r="E414">
        <f t="shared" si="44"/>
        <v>2.7021396802030462</v>
      </c>
      <c r="G414">
        <f t="shared" si="41"/>
        <v>4.6515979775280911</v>
      </c>
      <c r="H414">
        <f t="shared" si="42"/>
        <v>-0.24624897752809094</v>
      </c>
      <c r="J414">
        <f t="shared" si="43"/>
        <v>0.27991463338617473</v>
      </c>
    </row>
    <row r="415" spans="1:10" x14ac:dyDescent="0.25">
      <c r="A415" s="11">
        <v>76.800003000000004</v>
      </c>
      <c r="B415" s="11">
        <v>4.3746910000000003</v>
      </c>
      <c r="E415">
        <f t="shared" si="44"/>
        <v>2.6714816802030463</v>
      </c>
      <c r="G415">
        <f t="shared" si="41"/>
        <v>4.6575170786516864</v>
      </c>
      <c r="H415">
        <f t="shared" si="42"/>
        <v>-0.28282607865168607</v>
      </c>
      <c r="J415">
        <f t="shared" si="43"/>
        <v>0.31649173450976986</v>
      </c>
    </row>
    <row r="416" spans="1:10" x14ac:dyDescent="0.25">
      <c r="A416" s="11">
        <v>77</v>
      </c>
      <c r="B416" s="11">
        <v>4.2300490000000002</v>
      </c>
      <c r="E416">
        <f t="shared" si="44"/>
        <v>2.5268396802030462</v>
      </c>
      <c r="G416">
        <f t="shared" si="41"/>
        <v>4.663915795454546</v>
      </c>
      <c r="H416">
        <f t="shared" si="42"/>
        <v>-0.43386679545454587</v>
      </c>
      <c r="J416">
        <f t="shared" si="43"/>
        <v>0.46753245131262966</v>
      </c>
    </row>
    <row r="417" spans="1:5" x14ac:dyDescent="0.25">
      <c r="A417" s="11">
        <v>77.199996999999996</v>
      </c>
      <c r="B417" s="11">
        <v>4.074751</v>
      </c>
      <c r="E417">
        <f t="shared" si="44"/>
        <v>2.371541680203046</v>
      </c>
    </row>
    <row r="418" spans="1:5" x14ac:dyDescent="0.25">
      <c r="A418" s="11">
        <v>77.400002000000001</v>
      </c>
      <c r="B418" s="11">
        <v>3.9169749999999999</v>
      </c>
      <c r="E418">
        <f t="shared" si="44"/>
        <v>2.2137656802030459</v>
      </c>
    </row>
    <row r="419" spans="1:5" x14ac:dyDescent="0.25">
      <c r="A419" s="11">
        <v>77.599997999999999</v>
      </c>
      <c r="B419" s="11">
        <v>3.7887970000000002</v>
      </c>
      <c r="E419">
        <f t="shared" si="44"/>
        <v>2.0855876802030462</v>
      </c>
    </row>
    <row r="420" spans="1:5" x14ac:dyDescent="0.25">
      <c r="A420" s="11">
        <v>77.800003000000004</v>
      </c>
      <c r="B420" s="11">
        <v>3.8769870000000002</v>
      </c>
      <c r="E420">
        <f t="shared" si="44"/>
        <v>2.1737776802030462</v>
      </c>
    </row>
    <row r="421" spans="1:5" x14ac:dyDescent="0.25">
      <c r="A421" s="11">
        <v>78</v>
      </c>
      <c r="B421" s="11">
        <v>3.9486110000000001</v>
      </c>
      <c r="E421">
        <f t="shared" si="44"/>
        <v>2.2454016802030461</v>
      </c>
    </row>
    <row r="422" spans="1:5" x14ac:dyDescent="0.25">
      <c r="A422" s="11">
        <v>78.199996999999996</v>
      </c>
      <c r="B422" s="11">
        <v>3.9970059999999998</v>
      </c>
      <c r="E422">
        <f t="shared" si="44"/>
        <v>2.2937966802030458</v>
      </c>
    </row>
    <row r="423" spans="1:5" x14ac:dyDescent="0.25">
      <c r="A423" s="11">
        <v>78.304085000000001</v>
      </c>
      <c r="B423" s="11">
        <v>4.0106330000000003</v>
      </c>
      <c r="E423">
        <f t="shared" si="44"/>
        <v>2.3074236802030463</v>
      </c>
    </row>
    <row r="424" spans="1:5" x14ac:dyDescent="0.25">
      <c r="A424" s="11">
        <v>78.400002000000001</v>
      </c>
      <c r="B424" s="11">
        <v>4.0231890000000003</v>
      </c>
      <c r="E424">
        <f t="shared" si="44"/>
        <v>2.3199796802030463</v>
      </c>
    </row>
    <row r="425" spans="1:5" x14ac:dyDescent="0.25">
      <c r="A425" s="11">
        <v>78.599997999999999</v>
      </c>
      <c r="B425" s="11">
        <v>4.0220700000000003</v>
      </c>
      <c r="E425">
        <f t="shared" si="44"/>
        <v>2.3188606802030463</v>
      </c>
    </row>
    <row r="426" spans="1:5" x14ac:dyDescent="0.25">
      <c r="A426" s="11">
        <v>78.800003000000004</v>
      </c>
      <c r="B426" s="11" t="s">
        <v>15</v>
      </c>
    </row>
    <row r="427" spans="1:5" x14ac:dyDescent="0.25">
      <c r="A427" s="11">
        <v>79</v>
      </c>
      <c r="B427" s="11" t="s">
        <v>15</v>
      </c>
    </row>
    <row r="428" spans="1:5" x14ac:dyDescent="0.25">
      <c r="A428" s="11">
        <v>79.199996999999996</v>
      </c>
      <c r="B428" s="11">
        <v>5.2737499999999997</v>
      </c>
      <c r="E428">
        <f t="shared" si="44"/>
        <v>3.5705406802030457</v>
      </c>
    </row>
    <row r="429" spans="1:5" x14ac:dyDescent="0.25">
      <c r="A429" s="11">
        <v>79.400002000000001</v>
      </c>
      <c r="B429" s="11">
        <v>5.4327759999999996</v>
      </c>
      <c r="E429">
        <f t="shared" si="44"/>
        <v>3.7295666802030456</v>
      </c>
    </row>
    <row r="430" spans="1:5" x14ac:dyDescent="0.25">
      <c r="A430" s="11">
        <v>79.599997999999999</v>
      </c>
      <c r="B430" s="11">
        <v>5.5366330000000001</v>
      </c>
      <c r="E430">
        <f t="shared" si="44"/>
        <v>3.8334236802030461</v>
      </c>
    </row>
    <row r="431" spans="1:5" x14ac:dyDescent="0.25">
      <c r="A431" s="11">
        <v>79.800003000000004</v>
      </c>
      <c r="B431" s="11">
        <v>5.5930710000000001</v>
      </c>
      <c r="E431">
        <f t="shared" si="44"/>
        <v>3.8898616802030461</v>
      </c>
    </row>
    <row r="432" spans="1:5" x14ac:dyDescent="0.25">
      <c r="A432" s="11">
        <v>80</v>
      </c>
      <c r="B432" s="11">
        <v>5.6063710000000002</v>
      </c>
      <c r="E432">
        <f t="shared" si="44"/>
        <v>3.9031616802030462</v>
      </c>
    </row>
    <row r="433" spans="1:5" x14ac:dyDescent="0.25">
      <c r="A433" s="11">
        <v>80.199996999999996</v>
      </c>
      <c r="B433" s="11">
        <v>5.57186</v>
      </c>
      <c r="E433">
        <f t="shared" si="44"/>
        <v>3.868650680203046</v>
      </c>
    </row>
    <row r="434" spans="1:5" x14ac:dyDescent="0.25">
      <c r="A434" s="11">
        <v>80.400002000000001</v>
      </c>
      <c r="B434" s="11">
        <v>5.5107080000000002</v>
      </c>
      <c r="E434">
        <f t="shared" si="44"/>
        <v>3.8074986802030462</v>
      </c>
    </row>
    <row r="435" spans="1:5" x14ac:dyDescent="0.25">
      <c r="A435" s="11">
        <v>80.599997999999999</v>
      </c>
      <c r="B435" s="11">
        <v>5.4108029999999996</v>
      </c>
      <c r="E435">
        <f t="shared" si="44"/>
        <v>3.7075936802030456</v>
      </c>
    </row>
    <row r="436" spans="1:5" x14ac:dyDescent="0.25">
      <c r="A436" s="11">
        <v>80.800003000000004</v>
      </c>
      <c r="B436" s="11">
        <v>5.2767520000000001</v>
      </c>
      <c r="E436">
        <f t="shared" si="44"/>
        <v>3.5735426802030461</v>
      </c>
    </row>
    <row r="437" spans="1:5" x14ac:dyDescent="0.25">
      <c r="A437" s="11">
        <v>81</v>
      </c>
      <c r="B437" s="11">
        <v>5.12</v>
      </c>
      <c r="E437">
        <f t="shared" si="44"/>
        <v>3.4167906802030461</v>
      </c>
    </row>
    <row r="438" spans="1:5" x14ac:dyDescent="0.25">
      <c r="A438" s="11">
        <v>81.004227</v>
      </c>
      <c r="B438" s="11">
        <v>5.1169099999999998</v>
      </c>
      <c r="E438">
        <f t="shared" si="44"/>
        <v>3.4137006802030458</v>
      </c>
    </row>
    <row r="439" spans="1:5" x14ac:dyDescent="0.25">
      <c r="A439" s="11">
        <v>81.199996999999996</v>
      </c>
      <c r="B439" s="11">
        <v>4.9736929999999999</v>
      </c>
      <c r="E439">
        <f t="shared" si="44"/>
        <v>3.2704836802030459</v>
      </c>
    </row>
    <row r="440" spans="1:5" x14ac:dyDescent="0.25">
      <c r="A440" s="11">
        <v>81.400002000000001</v>
      </c>
      <c r="B440" s="11" t="s">
        <v>15</v>
      </c>
    </row>
    <row r="441" spans="1:5" x14ac:dyDescent="0.25">
      <c r="A441" s="11">
        <v>81.599997999999999</v>
      </c>
      <c r="B441" s="11" t="s">
        <v>15</v>
      </c>
    </row>
    <row r="442" spans="1:5" x14ac:dyDescent="0.25">
      <c r="A442" s="11">
        <v>81.800003000000004</v>
      </c>
      <c r="B442" s="11">
        <v>5.9826009999999998</v>
      </c>
      <c r="E442">
        <f t="shared" si="44"/>
        <v>4.2793916802030463</v>
      </c>
    </row>
    <row r="443" spans="1:5" x14ac:dyDescent="0.25">
      <c r="A443" s="11">
        <v>82</v>
      </c>
      <c r="B443" s="11">
        <v>6.145556</v>
      </c>
      <c r="E443">
        <f t="shared" si="44"/>
        <v>4.4423466802030465</v>
      </c>
    </row>
    <row r="444" spans="1:5" x14ac:dyDescent="0.25">
      <c r="A444" s="11">
        <v>82.199996999999996</v>
      </c>
      <c r="B444" s="11">
        <v>6.2583250000000001</v>
      </c>
      <c r="E444">
        <f t="shared" si="44"/>
        <v>4.5551156802030466</v>
      </c>
    </row>
    <row r="445" spans="1:5" x14ac:dyDescent="0.25">
      <c r="A445" s="11">
        <v>82.400002000000001</v>
      </c>
      <c r="B445" s="11">
        <v>6.3354160000000004</v>
      </c>
      <c r="E445">
        <f t="shared" si="44"/>
        <v>4.6322066802030459</v>
      </c>
    </row>
    <row r="446" spans="1:5" x14ac:dyDescent="0.25">
      <c r="A446" s="11">
        <v>82.599997999999999</v>
      </c>
      <c r="B446" s="11">
        <v>6.3713870000000004</v>
      </c>
      <c r="E446">
        <f t="shared" si="44"/>
        <v>4.6681776802030459</v>
      </c>
    </row>
    <row r="447" spans="1:5" x14ac:dyDescent="0.25">
      <c r="A447" s="11">
        <v>82.800003000000004</v>
      </c>
      <c r="B447" s="11">
        <v>6.3542480000000001</v>
      </c>
      <c r="E447">
        <f t="shared" si="44"/>
        <v>4.6510386802030457</v>
      </c>
    </row>
    <row r="448" spans="1:5" x14ac:dyDescent="0.25">
      <c r="A448" s="11">
        <v>83</v>
      </c>
      <c r="B448" s="11">
        <v>6.3039459999999998</v>
      </c>
      <c r="E448">
        <f t="shared" si="44"/>
        <v>4.6007366802030454</v>
      </c>
    </row>
    <row r="449" spans="1:5" x14ac:dyDescent="0.25">
      <c r="A449" s="11">
        <v>83.199996999999996</v>
      </c>
      <c r="B449" s="11">
        <v>6.202814</v>
      </c>
      <c r="E449">
        <f t="shared" si="44"/>
        <v>4.4996046802030456</v>
      </c>
    </row>
    <row r="450" spans="1:5" x14ac:dyDescent="0.25">
      <c r="A450" s="11">
        <v>83.400002000000001</v>
      </c>
      <c r="B450" s="11">
        <v>5.9571769999999997</v>
      </c>
      <c r="E450">
        <f t="shared" si="44"/>
        <v>4.2539676802030453</v>
      </c>
    </row>
    <row r="451" spans="1:5" x14ac:dyDescent="0.25">
      <c r="A451" s="11">
        <v>83.599997999999999</v>
      </c>
      <c r="B451" s="11" t="s">
        <v>15</v>
      </c>
    </row>
    <row r="452" spans="1:5" x14ac:dyDescent="0.25">
      <c r="A452" s="11">
        <v>83.704369</v>
      </c>
      <c r="B452" s="11" t="s">
        <v>15</v>
      </c>
    </row>
    <row r="453" spans="1:5" x14ac:dyDescent="0.25">
      <c r="A453" s="11">
        <v>83.800003000000004</v>
      </c>
      <c r="B453" s="11" t="s">
        <v>15</v>
      </c>
    </row>
    <row r="454" spans="1:5" x14ac:dyDescent="0.25">
      <c r="A454" s="11">
        <v>84</v>
      </c>
      <c r="B454" s="11" t="s">
        <v>15</v>
      </c>
    </row>
    <row r="455" spans="1:5" x14ac:dyDescent="0.25">
      <c r="A455" s="11">
        <v>84.199996999999996</v>
      </c>
      <c r="B455" s="11" t="s">
        <v>15</v>
      </c>
    </row>
    <row r="456" spans="1:5" x14ac:dyDescent="0.25">
      <c r="A456" s="11">
        <v>84.400002000000001</v>
      </c>
      <c r="B456" s="11">
        <v>4.414561</v>
      </c>
      <c r="E456">
        <f t="shared" ref="E456:E465" si="45">ABS(B456-$D$4)</f>
        <v>2.711351680203046</v>
      </c>
    </row>
    <row r="457" spans="1:5" x14ac:dyDescent="0.25">
      <c r="A457" s="11">
        <v>84.599997999999999</v>
      </c>
      <c r="B457" s="11">
        <v>4.3218170000000002</v>
      </c>
      <c r="E457">
        <f t="shared" si="45"/>
        <v>2.6186076802030462</v>
      </c>
    </row>
    <row r="458" spans="1:5" x14ac:dyDescent="0.25">
      <c r="A458" s="11">
        <v>84.800003000000004</v>
      </c>
      <c r="B458" s="11">
        <v>4.1964040000000002</v>
      </c>
      <c r="E458">
        <f t="shared" si="45"/>
        <v>2.4931946802030462</v>
      </c>
    </row>
    <row r="459" spans="1:5" x14ac:dyDescent="0.25">
      <c r="A459" s="11">
        <v>85</v>
      </c>
      <c r="B459" s="11">
        <v>4.0582830000000003</v>
      </c>
      <c r="E459">
        <f t="shared" si="45"/>
        <v>2.3550736802030463</v>
      </c>
    </row>
    <row r="460" spans="1:5" x14ac:dyDescent="0.25">
      <c r="A460" s="11">
        <v>85.199996999999996</v>
      </c>
      <c r="B460" s="11">
        <v>4.049569</v>
      </c>
      <c r="E460">
        <f t="shared" si="45"/>
        <v>2.346359680203046</v>
      </c>
    </row>
    <row r="461" spans="1:5" x14ac:dyDescent="0.25">
      <c r="A461" s="11">
        <v>85.400002000000001</v>
      </c>
      <c r="B461" s="11">
        <v>4.3314069999999996</v>
      </c>
      <c r="E461">
        <f t="shared" si="45"/>
        <v>2.6281976802030456</v>
      </c>
    </row>
    <row r="462" spans="1:5" x14ac:dyDescent="0.25">
      <c r="A462" s="11">
        <v>85.599997999999999</v>
      </c>
      <c r="B462" s="11">
        <v>4.5331010000000003</v>
      </c>
      <c r="E462">
        <f t="shared" si="45"/>
        <v>2.8298916802030463</v>
      </c>
    </row>
    <row r="463" spans="1:5" x14ac:dyDescent="0.25">
      <c r="A463" s="11">
        <v>85.800003000000004</v>
      </c>
      <c r="B463" s="11">
        <v>4.6506540000000003</v>
      </c>
      <c r="E463">
        <f t="shared" si="45"/>
        <v>2.9474446802030463</v>
      </c>
    </row>
    <row r="464" spans="1:5" x14ac:dyDescent="0.25">
      <c r="A464" s="11">
        <v>86</v>
      </c>
      <c r="B464" s="11">
        <v>4.676647</v>
      </c>
      <c r="E464">
        <f t="shared" si="45"/>
        <v>2.973437680203046</v>
      </c>
    </row>
    <row r="465" spans="1:5" x14ac:dyDescent="0.25">
      <c r="A465" s="11">
        <v>86.199996999999996</v>
      </c>
      <c r="B465" s="11">
        <v>4.6817919999999997</v>
      </c>
      <c r="E465">
        <f t="shared" si="45"/>
        <v>2.9785826802030457</v>
      </c>
    </row>
    <row r="466" spans="1:5" x14ac:dyDescent="0.25">
      <c r="A466" s="11">
        <v>86.400002000000001</v>
      </c>
      <c r="B466" s="11" t="s">
        <v>15</v>
      </c>
    </row>
    <row r="467" spans="1:5" x14ac:dyDescent="0.25">
      <c r="A467" s="11">
        <v>86.404510000000002</v>
      </c>
      <c r="B467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BB005-0F27-40AC-86DB-A44B5DEED445}">
  <dimension ref="A1:K417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22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6.0558379999999996</v>
      </c>
      <c r="D4">
        <f>AVERAGE(B4:B428)</f>
        <v>5.377496060913705</v>
      </c>
      <c r="E4">
        <f>ABS(B4-$D$4)</f>
        <v>0.67834193908629459</v>
      </c>
      <c r="F4">
        <f>1/(COUNT(B:B))*SUM(E:E)</f>
        <v>0.57448502401504775</v>
      </c>
    </row>
    <row r="5" spans="1:6" x14ac:dyDescent="0.25">
      <c r="A5" s="11">
        <v>0.4</v>
      </c>
      <c r="B5" s="11">
        <v>5.8930910000000001</v>
      </c>
      <c r="E5">
        <f t="shared" ref="E5:E68" si="0">ABS(B5-$D$4)</f>
        <v>0.51559493908629506</v>
      </c>
    </row>
    <row r="6" spans="1:6" x14ac:dyDescent="0.25">
      <c r="A6" s="11">
        <v>0.6</v>
      </c>
      <c r="B6" s="11">
        <v>5.7284870000000003</v>
      </c>
      <c r="E6">
        <f t="shared" si="0"/>
        <v>0.35099093908629531</v>
      </c>
    </row>
    <row r="7" spans="1:6" x14ac:dyDescent="0.25">
      <c r="A7" s="11">
        <v>0.8</v>
      </c>
      <c r="B7" s="11">
        <v>5.5566209999999998</v>
      </c>
      <c r="E7">
        <f t="shared" si="0"/>
        <v>0.17912493908629479</v>
      </c>
    </row>
    <row r="8" spans="1:6" x14ac:dyDescent="0.25">
      <c r="A8" s="11">
        <v>1</v>
      </c>
      <c r="B8" s="11">
        <v>5.5453320000000001</v>
      </c>
      <c r="E8">
        <f t="shared" si="0"/>
        <v>0.16783593908629513</v>
      </c>
    </row>
    <row r="9" spans="1:6" x14ac:dyDescent="0.25">
      <c r="A9" s="11">
        <v>1.2</v>
      </c>
      <c r="B9" s="11">
        <v>5.6006239999999998</v>
      </c>
      <c r="E9">
        <f t="shared" si="0"/>
        <v>0.2231279390862948</v>
      </c>
    </row>
    <row r="10" spans="1:6" x14ac:dyDescent="0.25">
      <c r="A10" s="11">
        <v>1.4</v>
      </c>
      <c r="B10" s="11">
        <v>5.6427899999999998</v>
      </c>
      <c r="E10">
        <f t="shared" si="0"/>
        <v>0.26529393908629473</v>
      </c>
    </row>
    <row r="11" spans="1:6" x14ac:dyDescent="0.25">
      <c r="A11" s="11">
        <v>1.6</v>
      </c>
      <c r="B11" s="11">
        <v>5.6636369999999996</v>
      </c>
      <c r="E11">
        <f t="shared" si="0"/>
        <v>0.28614093908629457</v>
      </c>
    </row>
    <row r="12" spans="1:6" x14ac:dyDescent="0.25">
      <c r="A12" s="11">
        <v>1.8</v>
      </c>
      <c r="B12" s="11">
        <v>5.671875</v>
      </c>
      <c r="E12">
        <f t="shared" si="0"/>
        <v>0.29437893908629498</v>
      </c>
    </row>
    <row r="13" spans="1:6" x14ac:dyDescent="0.25">
      <c r="A13" s="11">
        <v>2</v>
      </c>
      <c r="B13" s="11">
        <v>5.6480490000000003</v>
      </c>
      <c r="E13">
        <f t="shared" si="0"/>
        <v>0.2705529390862953</v>
      </c>
    </row>
    <row r="14" spans="1:6" x14ac:dyDescent="0.25">
      <c r="A14" s="11">
        <v>2.2000000000000002</v>
      </c>
      <c r="B14" s="11">
        <v>5.5722889999999996</v>
      </c>
      <c r="E14">
        <f t="shared" si="0"/>
        <v>0.19479293908629458</v>
      </c>
    </row>
    <row r="15" spans="1:6" x14ac:dyDescent="0.25">
      <c r="A15" s="11">
        <v>2.3913980000000001</v>
      </c>
      <c r="B15" s="11">
        <v>5.2538619999999998</v>
      </c>
      <c r="E15">
        <f t="shared" si="0"/>
        <v>0.12363406091370521</v>
      </c>
    </row>
    <row r="16" spans="1:6" x14ac:dyDescent="0.25">
      <c r="A16" s="11">
        <v>2.4</v>
      </c>
      <c r="B16" s="11">
        <v>5.2395509999999996</v>
      </c>
      <c r="E16">
        <f t="shared" si="0"/>
        <v>0.1379450609137054</v>
      </c>
    </row>
    <row r="17" spans="1:5" x14ac:dyDescent="0.25">
      <c r="A17" s="11">
        <v>2.6</v>
      </c>
      <c r="B17" s="11" t="s">
        <v>15</v>
      </c>
    </row>
    <row r="18" spans="1:5" x14ac:dyDescent="0.25">
      <c r="A18" s="11">
        <v>2.8</v>
      </c>
      <c r="B18" s="11" t="s">
        <v>15</v>
      </c>
    </row>
    <row r="19" spans="1:5" x14ac:dyDescent="0.25">
      <c r="A19" s="11">
        <v>3</v>
      </c>
      <c r="B19" s="11">
        <v>4.216939</v>
      </c>
      <c r="E19">
        <f t="shared" si="0"/>
        <v>1.160557060913705</v>
      </c>
    </row>
    <row r="20" spans="1:5" x14ac:dyDescent="0.25">
      <c r="A20" s="11">
        <v>3.2</v>
      </c>
      <c r="B20" s="11">
        <v>4.0588040000000003</v>
      </c>
      <c r="E20">
        <f t="shared" si="0"/>
        <v>1.3186920609137047</v>
      </c>
    </row>
    <row r="21" spans="1:5" x14ac:dyDescent="0.25">
      <c r="A21" s="11">
        <v>3.4</v>
      </c>
      <c r="B21" s="11">
        <v>3.9421590000000002</v>
      </c>
      <c r="E21">
        <f t="shared" si="0"/>
        <v>1.4353370609137048</v>
      </c>
    </row>
    <row r="22" spans="1:5" x14ac:dyDescent="0.25">
      <c r="A22" s="11">
        <v>3.6</v>
      </c>
      <c r="B22" s="11">
        <v>3.8085059999999999</v>
      </c>
      <c r="E22">
        <f t="shared" si="0"/>
        <v>1.5689900609137051</v>
      </c>
    </row>
    <row r="23" spans="1:5" x14ac:dyDescent="0.25">
      <c r="A23" s="11">
        <v>3.8</v>
      </c>
      <c r="B23" s="11">
        <v>3.6528399999999999</v>
      </c>
      <c r="E23">
        <f t="shared" si="0"/>
        <v>1.7246560609137052</v>
      </c>
    </row>
    <row r="24" spans="1:5" x14ac:dyDescent="0.25">
      <c r="A24" s="11">
        <v>4</v>
      </c>
      <c r="B24" s="11">
        <v>3.512521</v>
      </c>
      <c r="E24">
        <f t="shared" si="0"/>
        <v>1.864975060913705</v>
      </c>
    </row>
    <row r="25" spans="1:5" x14ac:dyDescent="0.25">
      <c r="A25" s="11">
        <v>4.2</v>
      </c>
      <c r="B25" s="11">
        <v>3.6387879999999999</v>
      </c>
      <c r="E25">
        <f t="shared" si="0"/>
        <v>1.7387080609137051</v>
      </c>
    </row>
    <row r="26" spans="1:5" x14ac:dyDescent="0.25">
      <c r="A26" s="11">
        <v>4.4000000000000004</v>
      </c>
      <c r="B26" s="11">
        <v>3.8690549999999999</v>
      </c>
      <c r="E26">
        <f t="shared" si="0"/>
        <v>1.5084410609137051</v>
      </c>
    </row>
    <row r="27" spans="1:5" x14ac:dyDescent="0.25">
      <c r="A27" s="11">
        <v>4.5999999999999996</v>
      </c>
      <c r="B27" s="11">
        <v>4.0435140000000001</v>
      </c>
      <c r="E27">
        <f t="shared" si="0"/>
        <v>1.333982060913705</v>
      </c>
    </row>
    <row r="28" spans="1:5" x14ac:dyDescent="0.25">
      <c r="A28" s="11">
        <v>4.7827950000000001</v>
      </c>
      <c r="B28" s="11">
        <v>4.1594220000000002</v>
      </c>
      <c r="E28">
        <f t="shared" si="0"/>
        <v>1.2180740609137048</v>
      </c>
    </row>
    <row r="29" spans="1:5" x14ac:dyDescent="0.25">
      <c r="A29" s="11">
        <v>4.8</v>
      </c>
      <c r="B29" s="11">
        <v>4.170331</v>
      </c>
      <c r="E29">
        <f t="shared" si="0"/>
        <v>1.207165060913705</v>
      </c>
    </row>
    <row r="30" spans="1:5" x14ac:dyDescent="0.25">
      <c r="A30" s="11">
        <v>5</v>
      </c>
      <c r="B30" s="11">
        <v>4.2268699999999999</v>
      </c>
      <c r="E30">
        <f t="shared" si="0"/>
        <v>1.1506260609137051</v>
      </c>
    </row>
    <row r="31" spans="1:5" x14ac:dyDescent="0.25">
      <c r="A31" s="11">
        <v>5.2</v>
      </c>
      <c r="B31" s="11">
        <v>4.2361690000000003</v>
      </c>
      <c r="E31">
        <f t="shared" si="0"/>
        <v>1.1413270609137047</v>
      </c>
    </row>
    <row r="32" spans="1:5" x14ac:dyDescent="0.25">
      <c r="A32" s="11">
        <v>5.4</v>
      </c>
      <c r="B32" s="11">
        <v>4.2168809999999999</v>
      </c>
      <c r="E32">
        <f t="shared" si="0"/>
        <v>1.1606150609137051</v>
      </c>
    </row>
    <row r="33" spans="1:5" x14ac:dyDescent="0.25">
      <c r="A33" s="11">
        <v>5.6</v>
      </c>
      <c r="B33" s="11">
        <v>4.1694849999999999</v>
      </c>
      <c r="E33">
        <f t="shared" si="0"/>
        <v>1.2080110609137051</v>
      </c>
    </row>
    <row r="34" spans="1:5" x14ac:dyDescent="0.25">
      <c r="A34" s="11">
        <v>5.8</v>
      </c>
      <c r="B34" s="11">
        <v>4.1474349999999998</v>
      </c>
      <c r="E34">
        <f t="shared" si="0"/>
        <v>1.2300610609137053</v>
      </c>
    </row>
    <row r="35" spans="1:5" x14ac:dyDescent="0.25">
      <c r="A35" s="11">
        <v>6</v>
      </c>
      <c r="B35" s="11" t="s">
        <v>15</v>
      </c>
    </row>
    <row r="36" spans="1:5" x14ac:dyDescent="0.25">
      <c r="A36" s="11">
        <v>6.2</v>
      </c>
      <c r="B36" s="11">
        <v>4.9137769999999996</v>
      </c>
      <c r="E36">
        <f t="shared" si="0"/>
        <v>0.46371906091370541</v>
      </c>
    </row>
    <row r="37" spans="1:5" x14ac:dyDescent="0.25">
      <c r="A37" s="11">
        <v>6.4</v>
      </c>
      <c r="B37" s="11">
        <v>5.1557209999999998</v>
      </c>
      <c r="E37">
        <f t="shared" si="0"/>
        <v>0.22177506091370525</v>
      </c>
    </row>
    <row r="38" spans="1:5" x14ac:dyDescent="0.25">
      <c r="A38" s="11">
        <v>6.6</v>
      </c>
      <c r="B38" s="11">
        <v>5.2858499999999999</v>
      </c>
      <c r="E38">
        <f t="shared" si="0"/>
        <v>9.1646060913705085E-2</v>
      </c>
    </row>
    <row r="39" spans="1:5" x14ac:dyDescent="0.25">
      <c r="A39" s="11">
        <v>6.8</v>
      </c>
      <c r="B39" s="11">
        <v>5.359381</v>
      </c>
      <c r="E39">
        <f t="shared" si="0"/>
        <v>1.8115060913705072E-2</v>
      </c>
    </row>
    <row r="40" spans="1:5" x14ac:dyDescent="0.25">
      <c r="A40" s="11">
        <v>7</v>
      </c>
      <c r="B40" s="11">
        <v>5.3935649999999997</v>
      </c>
      <c r="E40">
        <f t="shared" si="0"/>
        <v>1.6068939086294698E-2</v>
      </c>
    </row>
    <row r="41" spans="1:5" x14ac:dyDescent="0.25">
      <c r="A41" s="11">
        <v>7.1741929999999998</v>
      </c>
      <c r="B41" s="11">
        <v>5.3950430000000003</v>
      </c>
      <c r="E41">
        <f t="shared" si="0"/>
        <v>1.7546939086295232E-2</v>
      </c>
    </row>
    <row r="42" spans="1:5" x14ac:dyDescent="0.25">
      <c r="A42" s="11">
        <v>7.2</v>
      </c>
      <c r="B42" s="11">
        <v>5.3952619999999998</v>
      </c>
      <c r="E42">
        <f t="shared" si="0"/>
        <v>1.7765939086294757E-2</v>
      </c>
    </row>
    <row r="43" spans="1:5" x14ac:dyDescent="0.25">
      <c r="A43" s="11">
        <v>7.4</v>
      </c>
      <c r="B43" s="11">
        <v>5.3536910000000004</v>
      </c>
      <c r="E43">
        <f t="shared" si="0"/>
        <v>2.3805060913704601E-2</v>
      </c>
    </row>
    <row r="44" spans="1:5" x14ac:dyDescent="0.25">
      <c r="A44" s="11">
        <v>7.6</v>
      </c>
      <c r="B44" s="11">
        <v>5.2687039999999996</v>
      </c>
      <c r="E44">
        <f t="shared" si="0"/>
        <v>0.10879206091370541</v>
      </c>
    </row>
    <row r="45" spans="1:5" x14ac:dyDescent="0.25">
      <c r="A45" s="11">
        <v>7.8</v>
      </c>
      <c r="B45" s="11">
        <v>5.157673</v>
      </c>
      <c r="E45">
        <f t="shared" si="0"/>
        <v>0.21982306091370507</v>
      </c>
    </row>
    <row r="46" spans="1:5" x14ac:dyDescent="0.25">
      <c r="A46" s="11">
        <v>8</v>
      </c>
      <c r="B46" s="11">
        <v>5.0151000000000003</v>
      </c>
      <c r="E46">
        <f t="shared" si="0"/>
        <v>0.36239606091370469</v>
      </c>
    </row>
    <row r="47" spans="1:5" x14ac:dyDescent="0.25">
      <c r="A47" s="11">
        <v>8.1999999999999993</v>
      </c>
      <c r="B47" s="11">
        <v>4.8657089999999998</v>
      </c>
      <c r="E47">
        <f t="shared" si="0"/>
        <v>0.51178706091370518</v>
      </c>
    </row>
    <row r="48" spans="1:5" x14ac:dyDescent="0.25">
      <c r="A48" s="11">
        <v>8.4</v>
      </c>
      <c r="B48" s="11">
        <v>4.8427110000000004</v>
      </c>
      <c r="E48">
        <f t="shared" si="0"/>
        <v>0.53478506091370459</v>
      </c>
    </row>
    <row r="49" spans="1:11" x14ac:dyDescent="0.25">
      <c r="A49" s="11">
        <v>8.6</v>
      </c>
      <c r="B49" s="11">
        <v>4.9838490000000002</v>
      </c>
      <c r="E49">
        <f t="shared" si="0"/>
        <v>0.39364706091370483</v>
      </c>
    </row>
    <row r="50" spans="1:11" x14ac:dyDescent="0.25">
      <c r="A50" s="11">
        <v>8.8000000000000007</v>
      </c>
      <c r="B50" s="11">
        <v>5.0950290000000003</v>
      </c>
      <c r="E50">
        <f t="shared" si="0"/>
        <v>0.28246706091370477</v>
      </c>
    </row>
    <row r="51" spans="1:11" x14ac:dyDescent="0.25">
      <c r="A51" s="11">
        <v>9</v>
      </c>
      <c r="B51" s="11">
        <v>5.1757809999999997</v>
      </c>
      <c r="E51">
        <f t="shared" si="0"/>
        <v>0.20171506091370528</v>
      </c>
    </row>
    <row r="52" spans="1:11" x14ac:dyDescent="0.25">
      <c r="A52" s="11">
        <v>9.1999999999999993</v>
      </c>
      <c r="B52" s="11">
        <v>5.2046910000000004</v>
      </c>
      <c r="E52">
        <f t="shared" si="0"/>
        <v>0.17280506091370462</v>
      </c>
    </row>
    <row r="53" spans="1:11" x14ac:dyDescent="0.25">
      <c r="A53" s="11">
        <v>9.4</v>
      </c>
      <c r="B53" s="11">
        <v>5.1797050000000002</v>
      </c>
      <c r="E53">
        <f t="shared" si="0"/>
        <v>0.1977910609137048</v>
      </c>
      <c r="G53">
        <f t="shared" ref="G53:G65" si="1">AVERAGE(B4:B103)</f>
        <v>4.999542903225807</v>
      </c>
      <c r="H53">
        <f t="shared" ref="H53:H65" si="2">B53-G53</f>
        <v>0.18016209677419326</v>
      </c>
      <c r="I53">
        <f>AVERAGE(H53:H365)</f>
        <v>-1.652381329518372E-2</v>
      </c>
      <c r="J53">
        <f>ABS(H53-$I$53)</f>
        <v>0.19668591006937697</v>
      </c>
      <c r="K53">
        <f>1/(COUNT(G:G))*SUM(J:J)</f>
        <v>0.56092585417444907</v>
      </c>
    </row>
    <row r="54" spans="1:11" x14ac:dyDescent="0.25">
      <c r="A54" s="11">
        <v>9.5655909999999995</v>
      </c>
      <c r="B54" s="11">
        <v>5.1189309999999999</v>
      </c>
      <c r="E54">
        <f t="shared" si="0"/>
        <v>0.25856506091370512</v>
      </c>
      <c r="G54">
        <f t="shared" si="1"/>
        <v>4.9936326666666666</v>
      </c>
      <c r="H54">
        <f t="shared" si="2"/>
        <v>0.12529833333333329</v>
      </c>
      <c r="J54">
        <f t="shared" ref="J54:J117" si="3">ABS(H54-$I$53)</f>
        <v>0.141822146628517</v>
      </c>
    </row>
    <row r="55" spans="1:11" x14ac:dyDescent="0.25">
      <c r="A55" s="11">
        <v>9.6</v>
      </c>
      <c r="B55" s="11">
        <v>5.1063020000000003</v>
      </c>
      <c r="E55">
        <f t="shared" si="0"/>
        <v>0.27119406091370468</v>
      </c>
      <c r="G55">
        <f t="shared" si="1"/>
        <v>4.9891294731182798</v>
      </c>
      <c r="H55">
        <f t="shared" si="2"/>
        <v>0.11717252688172053</v>
      </c>
      <c r="J55">
        <f t="shared" si="3"/>
        <v>0.13369634017690424</v>
      </c>
    </row>
    <row r="56" spans="1:11" x14ac:dyDescent="0.25">
      <c r="A56" s="11">
        <v>9.8000000000000007</v>
      </c>
      <c r="B56" s="11">
        <v>4.9630460000000003</v>
      </c>
      <c r="E56">
        <f t="shared" si="0"/>
        <v>0.41445006091370473</v>
      </c>
      <c r="G56">
        <f t="shared" si="1"/>
        <v>4.9858481827956984</v>
      </c>
      <c r="H56">
        <f t="shared" si="2"/>
        <v>-2.2802182795698123E-2</v>
      </c>
      <c r="J56">
        <f t="shared" si="3"/>
        <v>6.2783695005144032E-3</v>
      </c>
    </row>
    <row r="57" spans="1:11" x14ac:dyDescent="0.25">
      <c r="A57" s="11">
        <v>10</v>
      </c>
      <c r="B57" s="11">
        <v>4.7508929999999996</v>
      </c>
      <c r="E57">
        <f t="shared" si="0"/>
        <v>0.62660306091370543</v>
      </c>
      <c r="G57">
        <f t="shared" si="1"/>
        <v>4.9841274193548379</v>
      </c>
      <c r="H57">
        <f t="shared" si="2"/>
        <v>-0.23323441935483835</v>
      </c>
      <c r="J57">
        <f t="shared" si="3"/>
        <v>0.21671060605965464</v>
      </c>
    </row>
    <row r="58" spans="1:11" x14ac:dyDescent="0.25">
      <c r="A58" s="11">
        <v>10.199999999999999</v>
      </c>
      <c r="B58" s="11">
        <v>4.5150589999999999</v>
      </c>
      <c r="E58">
        <f t="shared" si="0"/>
        <v>0.86243706091370509</v>
      </c>
      <c r="G58">
        <f t="shared" si="1"/>
        <v>4.9813924193548385</v>
      </c>
      <c r="H58">
        <f t="shared" si="2"/>
        <v>-0.46633341935483852</v>
      </c>
      <c r="J58">
        <f t="shared" si="3"/>
        <v>0.44980960605965481</v>
      </c>
    </row>
    <row r="59" spans="1:11" x14ac:dyDescent="0.25">
      <c r="A59" s="11">
        <v>10.4</v>
      </c>
      <c r="B59" s="11">
        <v>4.2561359999999997</v>
      </c>
      <c r="E59">
        <f t="shared" si="0"/>
        <v>1.1213600609137053</v>
      </c>
      <c r="G59">
        <f t="shared" si="1"/>
        <v>4.976741139784945</v>
      </c>
      <c r="H59">
        <f t="shared" si="2"/>
        <v>-0.72060513978494534</v>
      </c>
      <c r="J59">
        <f t="shared" si="3"/>
        <v>0.70408132648976163</v>
      </c>
    </row>
    <row r="60" spans="1:11" x14ac:dyDescent="0.25">
      <c r="A60" s="11">
        <v>10.6</v>
      </c>
      <c r="B60" s="11">
        <v>4.0588810000000004</v>
      </c>
      <c r="E60">
        <f t="shared" si="0"/>
        <v>1.3186150609137046</v>
      </c>
      <c r="G60">
        <f t="shared" si="1"/>
        <v>4.9699896774193544</v>
      </c>
      <c r="H60">
        <f t="shared" si="2"/>
        <v>-0.91110867741935397</v>
      </c>
      <c r="J60">
        <f t="shared" si="3"/>
        <v>0.89458486412417026</v>
      </c>
    </row>
    <row r="61" spans="1:11" x14ac:dyDescent="0.25">
      <c r="A61" s="11">
        <v>10.8</v>
      </c>
      <c r="B61" s="11">
        <v>4.0207740000000003</v>
      </c>
      <c r="E61">
        <f t="shared" si="0"/>
        <v>1.3567220609137047</v>
      </c>
      <c r="G61">
        <f t="shared" si="1"/>
        <v>4.9630339354838702</v>
      </c>
      <c r="H61">
        <f t="shared" si="2"/>
        <v>-0.94225993548386988</v>
      </c>
      <c r="J61">
        <f t="shared" si="3"/>
        <v>0.92573612218868617</v>
      </c>
    </row>
    <row r="62" spans="1:11" x14ac:dyDescent="0.25">
      <c r="A62" s="11">
        <v>11</v>
      </c>
      <c r="B62" s="11">
        <v>3.9851269999999999</v>
      </c>
      <c r="E62">
        <f t="shared" si="0"/>
        <v>1.3923690609137052</v>
      </c>
      <c r="G62">
        <f t="shared" si="1"/>
        <v>4.9571372258064512</v>
      </c>
      <c r="H62">
        <f t="shared" si="2"/>
        <v>-0.97201022580645136</v>
      </c>
      <c r="J62">
        <f t="shared" si="3"/>
        <v>0.95548641251126765</v>
      </c>
    </row>
    <row r="63" spans="1:11" x14ac:dyDescent="0.25">
      <c r="A63" s="11">
        <v>11.2</v>
      </c>
      <c r="B63" s="11">
        <v>3.9380069999999998</v>
      </c>
      <c r="E63">
        <f t="shared" si="0"/>
        <v>1.4394890609137052</v>
      </c>
      <c r="G63">
        <f t="shared" si="1"/>
        <v>4.9524585053763435</v>
      </c>
      <c r="H63">
        <f t="shared" si="2"/>
        <v>-1.0144515053763437</v>
      </c>
      <c r="J63">
        <f t="shared" si="3"/>
        <v>0.99792769208115994</v>
      </c>
    </row>
    <row r="64" spans="1:11" x14ac:dyDescent="0.25">
      <c r="A64" s="11">
        <v>11.4</v>
      </c>
      <c r="B64" s="11">
        <v>3.8747790000000002</v>
      </c>
      <c r="E64">
        <f t="shared" si="0"/>
        <v>1.5027170609137048</v>
      </c>
      <c r="G64">
        <f t="shared" si="1"/>
        <v>4.9491636344086025</v>
      </c>
      <c r="H64">
        <f t="shared" si="2"/>
        <v>-1.0743846344086023</v>
      </c>
      <c r="J64">
        <f t="shared" si="3"/>
        <v>1.0578608211134186</v>
      </c>
    </row>
    <row r="65" spans="1:10" x14ac:dyDescent="0.25">
      <c r="A65" s="11">
        <v>11.6</v>
      </c>
      <c r="B65" s="11">
        <v>3.8270490000000001</v>
      </c>
      <c r="E65">
        <f t="shared" si="0"/>
        <v>1.5504470609137049</v>
      </c>
      <c r="G65">
        <f t="shared" si="1"/>
        <v>4.9494753978494623</v>
      </c>
      <c r="H65">
        <f t="shared" si="2"/>
        <v>-1.1224263978494622</v>
      </c>
      <c r="J65">
        <f t="shared" si="3"/>
        <v>1.1059025845542785</v>
      </c>
    </row>
    <row r="66" spans="1:10" x14ac:dyDescent="0.25">
      <c r="A66" s="11">
        <v>11.8</v>
      </c>
      <c r="B66" s="11" t="s">
        <v>15</v>
      </c>
    </row>
    <row r="67" spans="1:10" x14ac:dyDescent="0.25">
      <c r="A67" s="11">
        <v>11.956989</v>
      </c>
      <c r="B67" s="11" t="s">
        <v>15</v>
      </c>
    </row>
    <row r="68" spans="1:10" x14ac:dyDescent="0.25">
      <c r="A68" s="11">
        <v>12</v>
      </c>
      <c r="B68" s="11">
        <v>4.3812680000000004</v>
      </c>
      <c r="E68">
        <f t="shared" si="0"/>
        <v>0.99622806091370464</v>
      </c>
      <c r="G68">
        <f t="shared" ref="G68:G87" si="4">AVERAGE(B19:B118)</f>
        <v>4.9533233578947371</v>
      </c>
      <c r="H68">
        <f t="shared" ref="H68:H87" si="5">B68-G68</f>
        <v>-0.57205535789473672</v>
      </c>
      <c r="J68">
        <f t="shared" si="3"/>
        <v>0.55553154459955301</v>
      </c>
    </row>
    <row r="69" spans="1:10" x14ac:dyDescent="0.25">
      <c r="A69" s="11">
        <v>12.2</v>
      </c>
      <c r="B69" s="11">
        <v>4.5816319999999999</v>
      </c>
      <c r="E69">
        <f t="shared" ref="E69:E132" si="6">ABS(B69-$D$4)</f>
        <v>0.7958640609137051</v>
      </c>
      <c r="G69">
        <f t="shared" si="4"/>
        <v>4.961856242105263</v>
      </c>
      <c r="H69">
        <f t="shared" si="5"/>
        <v>-0.38022424210526307</v>
      </c>
      <c r="J69">
        <f t="shared" si="3"/>
        <v>0.36370042881007936</v>
      </c>
    </row>
    <row r="70" spans="1:10" x14ac:dyDescent="0.25">
      <c r="A70" s="11">
        <v>12.4</v>
      </c>
      <c r="B70" s="11">
        <v>4.6869930000000002</v>
      </c>
      <c r="E70">
        <f t="shared" si="6"/>
        <v>0.69050306091370484</v>
      </c>
      <c r="G70">
        <f t="shared" si="4"/>
        <v>4.9716512631578942</v>
      </c>
      <c r="H70">
        <f t="shared" si="5"/>
        <v>-0.284658263157894</v>
      </c>
      <c r="J70">
        <f t="shared" si="3"/>
        <v>0.26813444986271029</v>
      </c>
    </row>
    <row r="71" spans="1:10" x14ac:dyDescent="0.25">
      <c r="A71" s="11">
        <v>12.6</v>
      </c>
      <c r="B71" s="11">
        <v>4.7477939999999998</v>
      </c>
      <c r="E71">
        <f t="shared" si="6"/>
        <v>0.62970206091370517</v>
      </c>
      <c r="G71">
        <f t="shared" si="4"/>
        <v>4.9814109368421056</v>
      </c>
      <c r="H71">
        <f t="shared" si="5"/>
        <v>-0.23361693684210572</v>
      </c>
      <c r="J71">
        <f t="shared" si="3"/>
        <v>0.21709312354692201</v>
      </c>
    </row>
    <row r="72" spans="1:10" x14ac:dyDescent="0.25">
      <c r="A72" s="11">
        <v>12.8</v>
      </c>
      <c r="B72" s="11">
        <v>4.7729379999999999</v>
      </c>
      <c r="E72">
        <f t="shared" si="6"/>
        <v>0.60455806091370512</v>
      </c>
      <c r="G72">
        <f t="shared" si="4"/>
        <v>4.9922966105263153</v>
      </c>
      <c r="H72">
        <f t="shared" si="5"/>
        <v>-0.21935861052631545</v>
      </c>
      <c r="J72">
        <f t="shared" si="3"/>
        <v>0.20283479723113174</v>
      </c>
    </row>
    <row r="73" spans="1:10" x14ac:dyDescent="0.25">
      <c r="A73" s="11">
        <v>13</v>
      </c>
      <c r="B73" s="11">
        <v>4.7316159999999998</v>
      </c>
      <c r="E73">
        <f t="shared" si="6"/>
        <v>0.6458800609137052</v>
      </c>
      <c r="G73">
        <f t="shared" si="4"/>
        <v>5.0057249684210525</v>
      </c>
      <c r="H73">
        <f t="shared" si="5"/>
        <v>-0.2741089684210527</v>
      </c>
      <c r="J73">
        <f t="shared" si="3"/>
        <v>0.25758515512586899</v>
      </c>
    </row>
    <row r="74" spans="1:10" x14ac:dyDescent="0.25">
      <c r="A74" s="11">
        <v>13.2</v>
      </c>
      <c r="B74" s="11">
        <v>4.6632709999999999</v>
      </c>
      <c r="E74">
        <f t="shared" si="6"/>
        <v>0.71422506091370508</v>
      </c>
      <c r="G74">
        <f t="shared" si="4"/>
        <v>5.0213690105263149</v>
      </c>
      <c r="H74">
        <f t="shared" si="5"/>
        <v>-0.35809801052631496</v>
      </c>
      <c r="J74">
        <f t="shared" si="3"/>
        <v>0.34157419723113125</v>
      </c>
    </row>
    <row r="75" spans="1:10" x14ac:dyDescent="0.25">
      <c r="A75" s="11">
        <v>13.4</v>
      </c>
      <c r="B75" s="11">
        <v>4.5744610000000003</v>
      </c>
      <c r="E75">
        <f t="shared" si="6"/>
        <v>0.80303506091370469</v>
      </c>
      <c r="G75">
        <f t="shared" si="4"/>
        <v>5.0360868947368411</v>
      </c>
      <c r="H75">
        <f t="shared" si="5"/>
        <v>-0.46162589473684079</v>
      </c>
      <c r="J75">
        <f t="shared" si="3"/>
        <v>0.44510208144165708</v>
      </c>
    </row>
    <row r="76" spans="1:10" x14ac:dyDescent="0.25">
      <c r="A76" s="11">
        <v>13.6</v>
      </c>
      <c r="B76" s="11">
        <v>4.5832610000000003</v>
      </c>
      <c r="E76">
        <f t="shared" si="6"/>
        <v>0.79423506091370477</v>
      </c>
      <c r="G76">
        <f t="shared" si="4"/>
        <v>5.0481823368421042</v>
      </c>
      <c r="H76">
        <f t="shared" si="5"/>
        <v>-0.4649213368421039</v>
      </c>
      <c r="J76">
        <f t="shared" si="3"/>
        <v>0.4483975235469202</v>
      </c>
    </row>
    <row r="77" spans="1:10" x14ac:dyDescent="0.25">
      <c r="A77" s="11">
        <v>13.8</v>
      </c>
      <c r="B77" s="11">
        <v>4.8635979999999996</v>
      </c>
      <c r="E77">
        <f t="shared" si="6"/>
        <v>0.51389806091370538</v>
      </c>
      <c r="G77">
        <f t="shared" si="4"/>
        <v>5.0578579999999995</v>
      </c>
      <c r="H77">
        <f t="shared" si="5"/>
        <v>-0.19425999999999988</v>
      </c>
      <c r="J77">
        <f t="shared" si="3"/>
        <v>0.17773618670481617</v>
      </c>
    </row>
    <row r="78" spans="1:10" x14ac:dyDescent="0.25">
      <c r="A78" s="11">
        <v>14</v>
      </c>
      <c r="B78" s="11">
        <v>5.1102480000000003</v>
      </c>
      <c r="E78">
        <f t="shared" si="6"/>
        <v>0.26724806091370468</v>
      </c>
      <c r="G78">
        <f t="shared" si="4"/>
        <v>5.065480831578947</v>
      </c>
      <c r="H78">
        <f t="shared" si="5"/>
        <v>4.4767168421053327E-2</v>
      </c>
      <c r="J78">
        <f t="shared" si="3"/>
        <v>6.129098171623705E-2</v>
      </c>
    </row>
    <row r="79" spans="1:10" x14ac:dyDescent="0.25">
      <c r="A79" s="11">
        <v>14.2</v>
      </c>
      <c r="B79" s="11">
        <v>5.2747000000000002</v>
      </c>
      <c r="E79">
        <f t="shared" si="6"/>
        <v>0.10279606091370486</v>
      </c>
      <c r="G79">
        <f t="shared" si="4"/>
        <v>5.071932031578946</v>
      </c>
      <c r="H79">
        <f t="shared" si="5"/>
        <v>0.20276796842105416</v>
      </c>
      <c r="J79">
        <f t="shared" si="3"/>
        <v>0.21929178171623787</v>
      </c>
    </row>
    <row r="80" spans="1:10" x14ac:dyDescent="0.25">
      <c r="A80" s="11">
        <v>14.348387000000001</v>
      </c>
      <c r="B80" s="11">
        <v>5.3471950000000001</v>
      </c>
      <c r="E80">
        <f t="shared" si="6"/>
        <v>3.030106091370488E-2</v>
      </c>
      <c r="G80">
        <f t="shared" si="4"/>
        <v>5.0780386421052626</v>
      </c>
      <c r="H80">
        <f t="shared" si="5"/>
        <v>0.26915635789473757</v>
      </c>
      <c r="J80">
        <f t="shared" si="3"/>
        <v>0.28568017118992128</v>
      </c>
    </row>
    <row r="81" spans="1:10" x14ac:dyDescent="0.25">
      <c r="A81" s="11">
        <v>14.4</v>
      </c>
      <c r="B81" s="11">
        <v>5.3724100000000004</v>
      </c>
      <c r="E81">
        <f t="shared" si="6"/>
        <v>5.0860609137046708E-3</v>
      </c>
      <c r="G81">
        <f t="shared" si="4"/>
        <v>5.0857924842105255</v>
      </c>
      <c r="H81">
        <f t="shared" si="5"/>
        <v>0.28661751578947481</v>
      </c>
      <c r="J81">
        <f t="shared" si="3"/>
        <v>0.30314132908465852</v>
      </c>
    </row>
    <row r="82" spans="1:10" x14ac:dyDescent="0.25">
      <c r="A82" s="11">
        <v>14.6</v>
      </c>
      <c r="B82" s="11">
        <v>5.4151559999999996</v>
      </c>
      <c r="E82">
        <f t="shared" si="6"/>
        <v>3.7659939086294614E-2</v>
      </c>
      <c r="G82">
        <f t="shared" si="4"/>
        <v>5.0947524</v>
      </c>
      <c r="H82">
        <f t="shared" si="5"/>
        <v>0.32040359999999968</v>
      </c>
      <c r="J82">
        <f t="shared" si="3"/>
        <v>0.33692741329518339</v>
      </c>
    </row>
    <row r="83" spans="1:10" x14ac:dyDescent="0.25">
      <c r="A83" s="11">
        <v>14.8</v>
      </c>
      <c r="B83" s="11">
        <v>5.4068899999999998</v>
      </c>
      <c r="E83">
        <f t="shared" si="6"/>
        <v>2.9393939086294729E-2</v>
      </c>
      <c r="G83">
        <f t="shared" si="4"/>
        <v>5.1049682315789466</v>
      </c>
      <c r="H83">
        <f t="shared" si="5"/>
        <v>0.30192176842105312</v>
      </c>
      <c r="J83">
        <f t="shared" si="3"/>
        <v>0.31844558171623683</v>
      </c>
    </row>
    <row r="84" spans="1:10" x14ac:dyDescent="0.25">
      <c r="A84" s="11">
        <v>15</v>
      </c>
      <c r="B84" s="11">
        <v>5.3672170000000001</v>
      </c>
      <c r="E84">
        <f t="shared" si="6"/>
        <v>1.0279060913704896E-2</v>
      </c>
      <c r="G84">
        <f t="shared" si="4"/>
        <v>5.1167067473684202</v>
      </c>
      <c r="H84">
        <f t="shared" si="5"/>
        <v>0.25051025263157989</v>
      </c>
      <c r="J84">
        <f t="shared" si="3"/>
        <v>0.2670340659267636</v>
      </c>
    </row>
    <row r="85" spans="1:10" x14ac:dyDescent="0.25">
      <c r="A85" s="11">
        <v>15.2</v>
      </c>
      <c r="B85" s="11">
        <v>5.3035329999999998</v>
      </c>
      <c r="E85">
        <f t="shared" si="6"/>
        <v>7.3963060913705192E-2</v>
      </c>
      <c r="G85">
        <f t="shared" si="4"/>
        <v>5.1191537395833322</v>
      </c>
      <c r="H85">
        <f t="shared" si="5"/>
        <v>0.18437926041666763</v>
      </c>
      <c r="J85">
        <f t="shared" si="3"/>
        <v>0.20090307371185134</v>
      </c>
    </row>
    <row r="86" spans="1:10" x14ac:dyDescent="0.25">
      <c r="A86" s="11">
        <v>15.4</v>
      </c>
      <c r="B86" s="11">
        <v>5.2176619999999998</v>
      </c>
      <c r="E86">
        <f t="shared" si="6"/>
        <v>0.15983406091370522</v>
      </c>
      <c r="G86">
        <f t="shared" si="4"/>
        <v>5.123751333333332</v>
      </c>
      <c r="H86">
        <f t="shared" si="5"/>
        <v>9.3910666666667808E-2</v>
      </c>
      <c r="J86">
        <f t="shared" si="3"/>
        <v>0.11043447996185153</v>
      </c>
    </row>
    <row r="87" spans="1:10" x14ac:dyDescent="0.25">
      <c r="A87" s="11">
        <v>15.6</v>
      </c>
      <c r="B87" s="11">
        <v>5.1976589999999998</v>
      </c>
      <c r="E87">
        <f t="shared" si="6"/>
        <v>0.17983706091370522</v>
      </c>
      <c r="G87">
        <f t="shared" si="4"/>
        <v>5.1253894687499981</v>
      </c>
      <c r="H87">
        <f t="shared" si="5"/>
        <v>7.2269531250001684E-2</v>
      </c>
      <c r="J87">
        <f t="shared" si="3"/>
        <v>8.8793344545185407E-2</v>
      </c>
    </row>
    <row r="88" spans="1:10" x14ac:dyDescent="0.25">
      <c r="A88" s="11">
        <v>15.8</v>
      </c>
      <c r="B88" s="11" t="s">
        <v>15</v>
      </c>
    </row>
    <row r="89" spans="1:10" x14ac:dyDescent="0.25">
      <c r="A89" s="11">
        <v>16</v>
      </c>
      <c r="B89" s="11" t="s">
        <v>15</v>
      </c>
    </row>
    <row r="90" spans="1:10" x14ac:dyDescent="0.25">
      <c r="A90" s="11">
        <v>16.200001</v>
      </c>
      <c r="B90" s="11">
        <v>6.0501560000000003</v>
      </c>
      <c r="E90">
        <f t="shared" si="6"/>
        <v>0.67265993908629529</v>
      </c>
      <c r="G90">
        <f t="shared" ref="G90:G121" si="7">AVERAGE(B41:B140)</f>
        <v>5.1196567083333324</v>
      </c>
      <c r="H90">
        <f t="shared" ref="H90:H121" si="8">B90-G90</f>
        <v>0.93049929166666789</v>
      </c>
      <c r="J90">
        <f t="shared" si="3"/>
        <v>0.9470231049618516</v>
      </c>
    </row>
    <row r="91" spans="1:10" x14ac:dyDescent="0.25">
      <c r="A91" s="11">
        <v>16.399999999999999</v>
      </c>
      <c r="B91" s="11">
        <v>6.1922779999999999</v>
      </c>
      <c r="E91">
        <f t="shared" si="6"/>
        <v>0.81478193908629493</v>
      </c>
      <c r="G91">
        <f t="shared" si="7"/>
        <v>5.1196981145833318</v>
      </c>
      <c r="H91">
        <f t="shared" si="8"/>
        <v>1.0725798854166682</v>
      </c>
      <c r="J91">
        <f t="shared" si="3"/>
        <v>1.0891036987118519</v>
      </c>
    </row>
    <row r="92" spans="1:10" x14ac:dyDescent="0.25">
      <c r="A92" s="11">
        <v>16.600000000000001</v>
      </c>
      <c r="B92" s="11">
        <v>6.2719639999999997</v>
      </c>
      <c r="E92">
        <f t="shared" si="6"/>
        <v>0.89446793908629463</v>
      </c>
      <c r="G92">
        <f t="shared" si="7"/>
        <v>5.1226207812499984</v>
      </c>
      <c r="H92">
        <f t="shared" si="8"/>
        <v>1.1493432187500012</v>
      </c>
      <c r="J92">
        <f t="shared" si="3"/>
        <v>1.1658670320451849</v>
      </c>
    </row>
    <row r="93" spans="1:10" x14ac:dyDescent="0.25">
      <c r="A93" s="11">
        <v>16.739784</v>
      </c>
      <c r="B93" s="11">
        <v>6.2844509999999998</v>
      </c>
      <c r="E93">
        <f t="shared" si="6"/>
        <v>0.90695493908629476</v>
      </c>
      <c r="G93">
        <f t="shared" si="7"/>
        <v>5.1282798333333313</v>
      </c>
      <c r="H93">
        <f t="shared" si="8"/>
        <v>1.1561711666666685</v>
      </c>
      <c r="J93">
        <f t="shared" si="3"/>
        <v>1.1726949799618522</v>
      </c>
    </row>
    <row r="94" spans="1:10" x14ac:dyDescent="0.25">
      <c r="A94" s="11">
        <v>16.799999</v>
      </c>
      <c r="B94" s="11">
        <v>6.2898300000000003</v>
      </c>
      <c r="E94">
        <f t="shared" si="6"/>
        <v>0.91233393908629523</v>
      </c>
      <c r="G94">
        <f t="shared" si="7"/>
        <v>5.1360288020833318</v>
      </c>
      <c r="H94">
        <f t="shared" si="8"/>
        <v>1.1538011979166685</v>
      </c>
      <c r="J94">
        <f t="shared" si="3"/>
        <v>1.1703250112118522</v>
      </c>
    </row>
    <row r="95" spans="1:10" x14ac:dyDescent="0.25">
      <c r="A95" s="11">
        <v>17</v>
      </c>
      <c r="B95" s="11">
        <v>6.2601889999999996</v>
      </c>
      <c r="E95">
        <f t="shared" si="6"/>
        <v>0.88269293908629454</v>
      </c>
      <c r="G95">
        <f t="shared" si="7"/>
        <v>5.1452534687499982</v>
      </c>
      <c r="H95">
        <f t="shared" si="8"/>
        <v>1.1149355312500013</v>
      </c>
      <c r="J95">
        <f t="shared" si="3"/>
        <v>1.131459344545185</v>
      </c>
    </row>
    <row r="96" spans="1:10" x14ac:dyDescent="0.25">
      <c r="A96" s="11">
        <v>17.200001</v>
      </c>
      <c r="B96" s="11">
        <v>6.1682550000000003</v>
      </c>
      <c r="E96">
        <f t="shared" si="6"/>
        <v>0.79075893908629524</v>
      </c>
      <c r="G96">
        <f t="shared" si="7"/>
        <v>5.1562498229166653</v>
      </c>
      <c r="H96">
        <f t="shared" si="8"/>
        <v>1.0120051770833349</v>
      </c>
      <c r="J96">
        <f t="shared" si="3"/>
        <v>1.0285289903785186</v>
      </c>
    </row>
    <row r="97" spans="1:10" x14ac:dyDescent="0.25">
      <c r="A97" s="11">
        <v>17.399999999999999</v>
      </c>
      <c r="B97" s="11">
        <v>6.0191860000000004</v>
      </c>
      <c r="E97">
        <f t="shared" si="6"/>
        <v>0.64168993908629535</v>
      </c>
      <c r="G97">
        <f t="shared" si="7"/>
        <v>5.169009520833332</v>
      </c>
      <c r="H97">
        <f t="shared" si="8"/>
        <v>0.85017647916666839</v>
      </c>
      <c r="J97">
        <f t="shared" si="3"/>
        <v>0.8667002924618521</v>
      </c>
    </row>
    <row r="98" spans="1:10" x14ac:dyDescent="0.25">
      <c r="A98" s="11">
        <v>17.600000000000001</v>
      </c>
      <c r="B98" s="11">
        <v>5.8402349999999998</v>
      </c>
      <c r="E98">
        <f t="shared" si="6"/>
        <v>0.46273893908629482</v>
      </c>
      <c r="G98">
        <f t="shared" si="7"/>
        <v>5.1818090416666651</v>
      </c>
      <c r="H98">
        <f t="shared" si="8"/>
        <v>0.65842595833333473</v>
      </c>
      <c r="J98">
        <f t="shared" si="3"/>
        <v>0.67494977162851844</v>
      </c>
    </row>
    <row r="99" spans="1:10" x14ac:dyDescent="0.25">
      <c r="A99" s="11">
        <v>17.799999</v>
      </c>
      <c r="B99" s="11">
        <v>5.6280229999999998</v>
      </c>
      <c r="E99">
        <f t="shared" si="6"/>
        <v>0.25052693908629475</v>
      </c>
      <c r="G99">
        <f t="shared" si="7"/>
        <v>5.1925636770833323</v>
      </c>
      <c r="H99">
        <f t="shared" si="8"/>
        <v>0.43545932291666745</v>
      </c>
      <c r="J99">
        <f t="shared" si="3"/>
        <v>0.45198313621185116</v>
      </c>
    </row>
    <row r="100" spans="1:10" x14ac:dyDescent="0.25">
      <c r="A100" s="11">
        <v>18</v>
      </c>
      <c r="B100" s="11">
        <v>5.4104960000000002</v>
      </c>
      <c r="E100">
        <f t="shared" si="6"/>
        <v>3.2999939086295171E-2</v>
      </c>
      <c r="G100">
        <f t="shared" si="7"/>
        <v>5.2012464791666657</v>
      </c>
      <c r="H100">
        <f t="shared" si="8"/>
        <v>0.20924952083333448</v>
      </c>
      <c r="J100">
        <f t="shared" si="3"/>
        <v>0.22577333412851819</v>
      </c>
    </row>
    <row r="101" spans="1:10" x14ac:dyDescent="0.25">
      <c r="A101" s="11">
        <v>18.200001</v>
      </c>
      <c r="B101" s="11">
        <v>5.4023640000000004</v>
      </c>
      <c r="E101">
        <f t="shared" si="6"/>
        <v>2.4867939086295365E-2</v>
      </c>
      <c r="G101">
        <f t="shared" si="7"/>
        <v>5.2089211354166656</v>
      </c>
      <c r="H101">
        <f t="shared" si="8"/>
        <v>0.19344286458333482</v>
      </c>
      <c r="J101">
        <f t="shared" si="3"/>
        <v>0.20996667787851853</v>
      </c>
    </row>
    <row r="102" spans="1:10" x14ac:dyDescent="0.25">
      <c r="A102" s="11">
        <v>18.399999999999999</v>
      </c>
      <c r="B102" s="11">
        <v>5.45113</v>
      </c>
      <c r="E102">
        <f t="shared" si="6"/>
        <v>7.3633939086295008E-2</v>
      </c>
      <c r="G102">
        <f t="shared" si="7"/>
        <v>5.208965663157894</v>
      </c>
      <c r="H102">
        <f t="shared" si="8"/>
        <v>0.24216433684210603</v>
      </c>
      <c r="J102">
        <f t="shared" si="3"/>
        <v>0.25868815013728974</v>
      </c>
    </row>
    <row r="103" spans="1:10" x14ac:dyDescent="0.25">
      <c r="A103" s="11">
        <v>18.600000000000001</v>
      </c>
      <c r="B103" s="11">
        <v>5.4914399999999999</v>
      </c>
      <c r="E103">
        <f t="shared" si="6"/>
        <v>0.11394393908629485</v>
      </c>
      <c r="G103">
        <f t="shared" si="7"/>
        <v>5.2227470526315782</v>
      </c>
      <c r="H103">
        <f t="shared" si="8"/>
        <v>0.26869294736842164</v>
      </c>
      <c r="J103">
        <f t="shared" si="3"/>
        <v>0.28521676066360535</v>
      </c>
    </row>
    <row r="104" spans="1:10" x14ac:dyDescent="0.25">
      <c r="A104" s="11">
        <v>18.799999</v>
      </c>
      <c r="B104" s="11">
        <v>5.5061859999999996</v>
      </c>
      <c r="E104">
        <f t="shared" si="6"/>
        <v>0.12868993908629456</v>
      </c>
      <c r="G104">
        <f t="shared" si="7"/>
        <v>5.2396644631578946</v>
      </c>
      <c r="H104">
        <f t="shared" si="8"/>
        <v>0.266521536842105</v>
      </c>
      <c r="J104">
        <f t="shared" si="3"/>
        <v>0.28304535013728871</v>
      </c>
    </row>
    <row r="105" spans="1:10" x14ac:dyDescent="0.25">
      <c r="A105" s="11">
        <v>19</v>
      </c>
      <c r="B105" s="11">
        <v>5.4742940000000004</v>
      </c>
      <c r="E105">
        <f t="shared" si="6"/>
        <v>9.6797939086295415E-2</v>
      </c>
      <c r="G105">
        <f t="shared" si="7"/>
        <v>5.2584366842105261</v>
      </c>
      <c r="H105">
        <f t="shared" si="8"/>
        <v>0.21585731578947431</v>
      </c>
      <c r="J105">
        <f t="shared" si="3"/>
        <v>0.23238112908465802</v>
      </c>
    </row>
    <row r="106" spans="1:10" x14ac:dyDescent="0.25">
      <c r="A106" s="11">
        <v>19.131181999999999</v>
      </c>
      <c r="B106" s="11">
        <v>5.4233269999999996</v>
      </c>
      <c r="E106">
        <f t="shared" si="6"/>
        <v>4.5830939086294542E-2</v>
      </c>
      <c r="G106">
        <f t="shared" si="7"/>
        <v>5.2798941052631578</v>
      </c>
      <c r="H106">
        <f t="shared" si="8"/>
        <v>0.14343289473684173</v>
      </c>
      <c r="J106">
        <f t="shared" si="3"/>
        <v>0.15995670803202544</v>
      </c>
    </row>
    <row r="107" spans="1:10" x14ac:dyDescent="0.25">
      <c r="A107" s="11">
        <v>19.200001</v>
      </c>
      <c r="B107" s="11">
        <v>5.3965899999999998</v>
      </c>
      <c r="E107">
        <f t="shared" si="6"/>
        <v>1.9093939086294753E-2</v>
      </c>
      <c r="G107">
        <f t="shared" si="7"/>
        <v>5.3042648315789469</v>
      </c>
      <c r="H107">
        <f t="shared" si="8"/>
        <v>9.2325168421052872E-2</v>
      </c>
      <c r="J107">
        <f t="shared" si="3"/>
        <v>0.1088489817162366</v>
      </c>
    </row>
    <row r="108" spans="1:10" x14ac:dyDescent="0.25">
      <c r="A108" s="11">
        <v>19.399999999999999</v>
      </c>
      <c r="B108" s="11">
        <v>5.2909769999999998</v>
      </c>
      <c r="E108">
        <f t="shared" si="6"/>
        <v>8.6519060913705204E-2</v>
      </c>
      <c r="G108">
        <f t="shared" si="7"/>
        <v>5.3313028210526321</v>
      </c>
      <c r="H108">
        <f t="shared" si="8"/>
        <v>-4.0325821052632271E-2</v>
      </c>
      <c r="J108">
        <f t="shared" si="3"/>
        <v>2.3802007757448552E-2</v>
      </c>
    </row>
    <row r="109" spans="1:10" x14ac:dyDescent="0.25">
      <c r="A109" s="11">
        <v>19.600000000000001</v>
      </c>
      <c r="B109" s="11">
        <v>5.1680549999999998</v>
      </c>
      <c r="E109">
        <f t="shared" si="6"/>
        <v>0.20944106091370518</v>
      </c>
      <c r="G109">
        <f t="shared" si="7"/>
        <v>5.3612634421052627</v>
      </c>
      <c r="H109">
        <f t="shared" si="8"/>
        <v>-0.19320844210526289</v>
      </c>
      <c r="J109">
        <f t="shared" si="3"/>
        <v>0.17668462881007918</v>
      </c>
    </row>
    <row r="110" spans="1:10" x14ac:dyDescent="0.25">
      <c r="A110" s="11">
        <v>19.799999</v>
      </c>
      <c r="B110" s="11">
        <v>5.0149039999999996</v>
      </c>
      <c r="E110">
        <f t="shared" si="6"/>
        <v>0.36259206091370544</v>
      </c>
      <c r="G110">
        <f t="shared" si="7"/>
        <v>5.3935345894736848</v>
      </c>
      <c r="H110">
        <f t="shared" si="8"/>
        <v>-0.37863058947368522</v>
      </c>
      <c r="J110">
        <f t="shared" si="3"/>
        <v>0.36210677617850151</v>
      </c>
    </row>
    <row r="111" spans="1:10" x14ac:dyDescent="0.25">
      <c r="A111" s="11">
        <v>20</v>
      </c>
      <c r="B111" s="11">
        <v>5.0167529999999996</v>
      </c>
      <c r="E111">
        <f t="shared" si="6"/>
        <v>0.36074306091370545</v>
      </c>
      <c r="G111">
        <f t="shared" si="7"/>
        <v>5.4260916842105269</v>
      </c>
      <c r="H111">
        <f t="shared" si="8"/>
        <v>-0.40933868421052733</v>
      </c>
      <c r="J111">
        <f t="shared" si="3"/>
        <v>0.39281487091534362</v>
      </c>
    </row>
    <row r="112" spans="1:10" x14ac:dyDescent="0.25">
      <c r="A112" s="11">
        <v>20.200001</v>
      </c>
      <c r="B112" s="11">
        <v>5.123481</v>
      </c>
      <c r="E112">
        <f t="shared" si="6"/>
        <v>0.25401506091370507</v>
      </c>
      <c r="G112">
        <f t="shared" si="7"/>
        <v>5.4579508421052632</v>
      </c>
      <c r="H112">
        <f t="shared" si="8"/>
        <v>-0.3344698421052632</v>
      </c>
      <c r="J112">
        <f t="shared" si="3"/>
        <v>0.3179460288100795</v>
      </c>
    </row>
    <row r="113" spans="1:10" x14ac:dyDescent="0.25">
      <c r="A113" s="11">
        <v>20.399999999999999</v>
      </c>
      <c r="B113" s="11">
        <v>5.2129279999999998</v>
      </c>
      <c r="E113">
        <f t="shared" si="6"/>
        <v>0.16456806091370524</v>
      </c>
      <c r="G113">
        <f t="shared" si="7"/>
        <v>5.4890138421052637</v>
      </c>
      <c r="H113">
        <f t="shared" si="8"/>
        <v>-0.27608584210526388</v>
      </c>
      <c r="J113">
        <f t="shared" si="3"/>
        <v>0.25956202881008017</v>
      </c>
    </row>
    <row r="114" spans="1:10" x14ac:dyDescent="0.25">
      <c r="A114" s="11">
        <v>20.6</v>
      </c>
      <c r="B114" s="11">
        <v>5.2658659999999999</v>
      </c>
      <c r="E114">
        <f t="shared" si="6"/>
        <v>0.11163006091370509</v>
      </c>
      <c r="G114">
        <f t="shared" si="7"/>
        <v>5.519423631578948</v>
      </c>
      <c r="H114">
        <f t="shared" si="8"/>
        <v>-0.25355763157894806</v>
      </c>
      <c r="J114">
        <f t="shared" si="3"/>
        <v>0.23703381828376435</v>
      </c>
    </row>
    <row r="115" spans="1:10" x14ac:dyDescent="0.25">
      <c r="A115" s="11">
        <v>20.799999</v>
      </c>
      <c r="B115" s="11">
        <v>5.2828559999999998</v>
      </c>
      <c r="E115">
        <f t="shared" si="6"/>
        <v>9.4640060913705248E-2</v>
      </c>
      <c r="G115">
        <f t="shared" si="7"/>
        <v>5.5489175157894737</v>
      </c>
      <c r="H115">
        <f t="shared" si="8"/>
        <v>-0.2660615157894739</v>
      </c>
      <c r="J115">
        <f t="shared" si="3"/>
        <v>0.24953770249429019</v>
      </c>
    </row>
    <row r="116" spans="1:10" x14ac:dyDescent="0.25">
      <c r="A116" s="11">
        <v>21</v>
      </c>
      <c r="B116" s="11">
        <v>5.2405059999999999</v>
      </c>
      <c r="E116">
        <f t="shared" si="6"/>
        <v>0.13699006091370514</v>
      </c>
      <c r="G116">
        <f t="shared" si="7"/>
        <v>5.5587156875000003</v>
      </c>
      <c r="H116">
        <f t="shared" si="8"/>
        <v>-0.31820968750000045</v>
      </c>
      <c r="J116">
        <f t="shared" si="3"/>
        <v>0.30168587420481674</v>
      </c>
    </row>
    <row r="117" spans="1:10" x14ac:dyDescent="0.25">
      <c r="A117" s="11">
        <v>21.200001</v>
      </c>
      <c r="B117" s="11">
        <v>5.1754569999999998</v>
      </c>
      <c r="E117">
        <f t="shared" si="6"/>
        <v>0.20203906091370527</v>
      </c>
      <c r="G117">
        <f t="shared" si="7"/>
        <v>5.5679977422680409</v>
      </c>
      <c r="H117">
        <f t="shared" si="8"/>
        <v>-0.39254074226804114</v>
      </c>
      <c r="J117">
        <f t="shared" si="3"/>
        <v>0.37601692897285743</v>
      </c>
    </row>
    <row r="118" spans="1:10" x14ac:dyDescent="0.25">
      <c r="A118" s="11">
        <v>21.4</v>
      </c>
      <c r="B118" s="11">
        <v>5.088095</v>
      </c>
      <c r="E118">
        <f t="shared" si="6"/>
        <v>0.28940106091370499</v>
      </c>
      <c r="G118">
        <f t="shared" si="7"/>
        <v>5.5894288453608256</v>
      </c>
      <c r="H118">
        <f t="shared" si="8"/>
        <v>-0.50133384536082559</v>
      </c>
      <c r="J118">
        <f t="shared" ref="J118:J181" si="9">ABS(H118-$I$53)</f>
        <v>0.48481003206564188</v>
      </c>
    </row>
    <row r="119" spans="1:10" x14ac:dyDescent="0.25">
      <c r="A119" s="11">
        <v>21.522580999999999</v>
      </c>
      <c r="B119" s="11">
        <v>5.0275629999999998</v>
      </c>
      <c r="E119">
        <f t="shared" si="6"/>
        <v>0.34993306091370524</v>
      </c>
      <c r="G119">
        <f t="shared" si="7"/>
        <v>5.6087479896907233</v>
      </c>
      <c r="H119">
        <f t="shared" si="8"/>
        <v>-0.58118498969072352</v>
      </c>
      <c r="J119">
        <f t="shared" si="9"/>
        <v>0.56466117639553981</v>
      </c>
    </row>
    <row r="120" spans="1:10" x14ac:dyDescent="0.25">
      <c r="A120" s="11">
        <v>21.6</v>
      </c>
      <c r="B120" s="11">
        <v>4.989331</v>
      </c>
      <c r="E120">
        <f t="shared" si="6"/>
        <v>0.38816506091370506</v>
      </c>
      <c r="G120">
        <f t="shared" si="7"/>
        <v>5.6267970824742291</v>
      </c>
      <c r="H120">
        <f t="shared" si="8"/>
        <v>-0.63746608247422909</v>
      </c>
      <c r="J120">
        <f t="shared" si="9"/>
        <v>0.62094226917904538</v>
      </c>
    </row>
    <row r="121" spans="1:10" x14ac:dyDescent="0.25">
      <c r="A121" s="11">
        <v>21.799999</v>
      </c>
      <c r="B121" s="11">
        <v>4.8693280000000003</v>
      </c>
      <c r="E121">
        <f t="shared" si="6"/>
        <v>0.5081680609137047</v>
      </c>
      <c r="G121">
        <f t="shared" si="7"/>
        <v>5.643759226804125</v>
      </c>
      <c r="H121">
        <f t="shared" si="8"/>
        <v>-0.77443122680412468</v>
      </c>
      <c r="J121">
        <f t="shared" si="9"/>
        <v>0.75790741350894097</v>
      </c>
    </row>
    <row r="122" spans="1:10" x14ac:dyDescent="0.25">
      <c r="A122" s="11">
        <v>22</v>
      </c>
      <c r="B122" s="11">
        <v>4.8426450000000001</v>
      </c>
      <c r="E122">
        <f t="shared" si="6"/>
        <v>0.53485106091370493</v>
      </c>
      <c r="G122">
        <f t="shared" ref="G122:G151" si="10">AVERAGE(B73:B172)</f>
        <v>5.6598785670103098</v>
      </c>
      <c r="H122">
        <f t="shared" ref="H122:H151" si="11">B122-G122</f>
        <v>-0.81723356701030969</v>
      </c>
      <c r="J122">
        <f t="shared" si="9"/>
        <v>0.80070975371512598</v>
      </c>
    </row>
    <row r="123" spans="1:10" x14ac:dyDescent="0.25">
      <c r="A123" s="11">
        <v>22.200001</v>
      </c>
      <c r="B123" s="11">
        <v>4.928534</v>
      </c>
      <c r="E123">
        <f t="shared" si="6"/>
        <v>0.44896206091370505</v>
      </c>
      <c r="G123">
        <f t="shared" si="10"/>
        <v>5.6749652061855675</v>
      </c>
      <c r="H123">
        <f t="shared" si="11"/>
        <v>-0.74643120618556758</v>
      </c>
      <c r="J123">
        <f t="shared" si="9"/>
        <v>0.72990739289038387</v>
      </c>
    </row>
    <row r="124" spans="1:10" x14ac:dyDescent="0.25">
      <c r="A124" s="11">
        <v>22.4</v>
      </c>
      <c r="B124" s="11">
        <v>4.9987050000000002</v>
      </c>
      <c r="E124">
        <f t="shared" si="6"/>
        <v>0.37879106091370485</v>
      </c>
      <c r="G124">
        <f t="shared" si="10"/>
        <v>5.6891352577319605</v>
      </c>
      <c r="H124">
        <f t="shared" si="11"/>
        <v>-0.69043025773196032</v>
      </c>
      <c r="J124">
        <f t="shared" si="9"/>
        <v>0.67390644443677661</v>
      </c>
    </row>
    <row r="125" spans="1:10" x14ac:dyDescent="0.25">
      <c r="A125" s="11">
        <v>22.6</v>
      </c>
      <c r="B125" s="11">
        <v>5.0369869999999999</v>
      </c>
      <c r="E125">
        <f t="shared" si="6"/>
        <v>0.34050906091370514</v>
      </c>
      <c r="G125">
        <f t="shared" si="10"/>
        <v>5.7025034123711338</v>
      </c>
      <c r="H125">
        <f t="shared" si="11"/>
        <v>-0.6655164123711339</v>
      </c>
      <c r="J125">
        <f t="shared" si="9"/>
        <v>0.64899259907595019</v>
      </c>
    </row>
    <row r="126" spans="1:10" x14ac:dyDescent="0.25">
      <c r="A126" s="11">
        <v>22.799999</v>
      </c>
      <c r="B126" s="11">
        <v>5.018122</v>
      </c>
      <c r="E126">
        <f t="shared" si="6"/>
        <v>0.35937406091370505</v>
      </c>
      <c r="G126">
        <f t="shared" si="10"/>
        <v>5.7140014948453608</v>
      </c>
      <c r="H126">
        <f t="shared" si="11"/>
        <v>-0.69587949484536082</v>
      </c>
      <c r="J126">
        <f t="shared" si="9"/>
        <v>0.67935568155017712</v>
      </c>
    </row>
    <row r="127" spans="1:10" x14ac:dyDescent="0.25">
      <c r="A127" s="11">
        <v>23</v>
      </c>
      <c r="B127" s="11">
        <v>4.9627020000000002</v>
      </c>
      <c r="E127">
        <f t="shared" si="6"/>
        <v>0.41479406091370485</v>
      </c>
      <c r="G127">
        <f t="shared" si="10"/>
        <v>5.722604309278351</v>
      </c>
      <c r="H127">
        <f t="shared" si="11"/>
        <v>-0.75990230927835078</v>
      </c>
      <c r="J127">
        <f t="shared" si="9"/>
        <v>0.74337849598316708</v>
      </c>
    </row>
    <row r="128" spans="1:10" x14ac:dyDescent="0.25">
      <c r="A128" s="11">
        <v>23.200001</v>
      </c>
      <c r="B128" s="11">
        <v>4.883591</v>
      </c>
      <c r="E128">
        <f t="shared" si="6"/>
        <v>0.49390506091370501</v>
      </c>
      <c r="G128">
        <f t="shared" si="10"/>
        <v>5.7289106494845363</v>
      </c>
      <c r="H128">
        <f t="shared" si="11"/>
        <v>-0.84531964948453631</v>
      </c>
      <c r="J128">
        <f t="shared" si="9"/>
        <v>0.8287958361893526</v>
      </c>
    </row>
    <row r="129" spans="1:10" x14ac:dyDescent="0.25">
      <c r="A129" s="11">
        <v>23.4</v>
      </c>
      <c r="B129" s="11">
        <v>4.7831950000000001</v>
      </c>
      <c r="E129">
        <f t="shared" si="6"/>
        <v>0.59430106091370494</v>
      </c>
      <c r="G129">
        <f t="shared" si="10"/>
        <v>5.7337337010309275</v>
      </c>
      <c r="H129">
        <f t="shared" si="11"/>
        <v>-0.95053870103092741</v>
      </c>
      <c r="J129">
        <f t="shared" si="9"/>
        <v>0.9340148877357437</v>
      </c>
    </row>
    <row r="130" spans="1:10" x14ac:dyDescent="0.25">
      <c r="A130" s="11">
        <v>23.6</v>
      </c>
      <c r="B130" s="11">
        <v>4.8069980000000001</v>
      </c>
      <c r="E130">
        <f t="shared" si="6"/>
        <v>0.57049806091370492</v>
      </c>
      <c r="G130">
        <f t="shared" si="10"/>
        <v>5.7379778865979389</v>
      </c>
      <c r="H130">
        <f t="shared" si="11"/>
        <v>-0.93097988659793884</v>
      </c>
      <c r="J130">
        <f t="shared" si="9"/>
        <v>0.91445607330275513</v>
      </c>
    </row>
    <row r="131" spans="1:10" x14ac:dyDescent="0.25">
      <c r="A131" s="11">
        <v>23.799999</v>
      </c>
      <c r="B131" s="11">
        <v>4.9727839999999999</v>
      </c>
      <c r="E131">
        <f t="shared" si="6"/>
        <v>0.40471206091370515</v>
      </c>
      <c r="G131">
        <f t="shared" si="10"/>
        <v>5.7416661443298969</v>
      </c>
      <c r="H131">
        <f t="shared" si="11"/>
        <v>-0.76888214432989699</v>
      </c>
      <c r="J131">
        <f t="shared" si="9"/>
        <v>0.75235833103471328</v>
      </c>
    </row>
    <row r="132" spans="1:10" x14ac:dyDescent="0.25">
      <c r="A132" s="11">
        <v>23.913979000000001</v>
      </c>
      <c r="B132" s="11">
        <v>5.0680730000000001</v>
      </c>
      <c r="E132">
        <f t="shared" si="6"/>
        <v>0.30942306091370497</v>
      </c>
      <c r="G132">
        <f t="shared" si="10"/>
        <v>5.7441479484536071</v>
      </c>
      <c r="H132">
        <f t="shared" si="11"/>
        <v>-0.67607494845360705</v>
      </c>
      <c r="J132">
        <f t="shared" si="9"/>
        <v>0.65955113515842334</v>
      </c>
    </row>
    <row r="133" spans="1:10" x14ac:dyDescent="0.25">
      <c r="A133" s="11">
        <v>24</v>
      </c>
      <c r="B133" s="11">
        <v>5.1399889999999999</v>
      </c>
      <c r="E133">
        <f t="shared" ref="E133:E196" si="12">ABS(B133-$D$4)</f>
        <v>0.2375070609137051</v>
      </c>
      <c r="G133">
        <f t="shared" si="10"/>
        <v>5.7457988350515468</v>
      </c>
      <c r="H133">
        <f t="shared" si="11"/>
        <v>-0.60580983505154684</v>
      </c>
      <c r="J133">
        <f t="shared" si="9"/>
        <v>0.58928602175636313</v>
      </c>
    </row>
    <row r="134" spans="1:10" x14ac:dyDescent="0.25">
      <c r="A134" s="11">
        <v>24.200001</v>
      </c>
      <c r="B134" s="11">
        <v>5.262594</v>
      </c>
      <c r="E134">
        <f t="shared" si="12"/>
        <v>0.11490206091370503</v>
      </c>
      <c r="G134">
        <f t="shared" si="10"/>
        <v>5.74744162886598</v>
      </c>
      <c r="H134">
        <f t="shared" si="11"/>
        <v>-0.48484762886597998</v>
      </c>
      <c r="J134">
        <f t="shared" si="9"/>
        <v>0.46832381557079628</v>
      </c>
    </row>
    <row r="135" spans="1:10" x14ac:dyDescent="0.25">
      <c r="A135" s="11">
        <v>24.4</v>
      </c>
      <c r="B135" s="11">
        <v>5.3516180000000002</v>
      </c>
      <c r="E135">
        <f t="shared" si="12"/>
        <v>2.5878060913704815E-2</v>
      </c>
      <c r="G135">
        <f t="shared" si="10"/>
        <v>5.7491096907216495</v>
      </c>
      <c r="H135">
        <f t="shared" si="11"/>
        <v>-0.39749169072164925</v>
      </c>
      <c r="J135">
        <f t="shared" si="9"/>
        <v>0.38096787742646554</v>
      </c>
    </row>
    <row r="136" spans="1:10" x14ac:dyDescent="0.25">
      <c r="A136" s="11">
        <v>24.6</v>
      </c>
      <c r="B136" s="11">
        <v>5.3551460000000004</v>
      </c>
      <c r="E136">
        <f t="shared" si="12"/>
        <v>2.2350060913704617E-2</v>
      </c>
      <c r="G136">
        <f t="shared" si="10"/>
        <v>5.7505749381443296</v>
      </c>
      <c r="H136">
        <f t="shared" si="11"/>
        <v>-0.39542893814432922</v>
      </c>
      <c r="J136">
        <f t="shared" si="9"/>
        <v>0.37890512484914551</v>
      </c>
    </row>
    <row r="137" spans="1:10" x14ac:dyDescent="0.25">
      <c r="A137" s="11">
        <v>24.799999</v>
      </c>
      <c r="B137" s="11">
        <v>5.3129819999999999</v>
      </c>
      <c r="E137">
        <f t="shared" si="12"/>
        <v>6.4514060913705151E-2</v>
      </c>
      <c r="G137">
        <f t="shared" si="10"/>
        <v>5.7513905463917547</v>
      </c>
      <c r="H137">
        <f t="shared" si="11"/>
        <v>-0.43840854639175486</v>
      </c>
      <c r="J137">
        <f t="shared" si="9"/>
        <v>0.42188473309657115</v>
      </c>
    </row>
    <row r="138" spans="1:10" x14ac:dyDescent="0.25">
      <c r="A138" s="11">
        <v>25</v>
      </c>
      <c r="B138" s="11">
        <v>5.2343440000000001</v>
      </c>
      <c r="E138">
        <f t="shared" si="12"/>
        <v>0.14315206091370491</v>
      </c>
      <c r="G138">
        <f t="shared" si="10"/>
        <v>5.7471024183673487</v>
      </c>
      <c r="H138">
        <f t="shared" si="11"/>
        <v>-0.51275841836734859</v>
      </c>
      <c r="J138">
        <f t="shared" si="9"/>
        <v>0.49623460507216488</v>
      </c>
    </row>
    <row r="139" spans="1:10" x14ac:dyDescent="0.25">
      <c r="A139" s="11">
        <v>25.200001</v>
      </c>
      <c r="B139" s="11">
        <v>5.1418090000000003</v>
      </c>
      <c r="E139">
        <f t="shared" si="12"/>
        <v>0.23568706091370473</v>
      </c>
      <c r="G139">
        <f t="shared" si="10"/>
        <v>5.7432681111111128</v>
      </c>
      <c r="H139">
        <f t="shared" si="11"/>
        <v>-0.6014591111111125</v>
      </c>
      <c r="J139">
        <f t="shared" si="9"/>
        <v>0.58493529781592879</v>
      </c>
    </row>
    <row r="140" spans="1:10" x14ac:dyDescent="0.25">
      <c r="A140" s="11">
        <v>25.4</v>
      </c>
      <c r="B140" s="11">
        <v>5.112298</v>
      </c>
      <c r="E140">
        <f t="shared" si="12"/>
        <v>0.26519806091370501</v>
      </c>
      <c r="G140">
        <f t="shared" si="10"/>
        <v>5.7366503838383851</v>
      </c>
      <c r="H140">
        <f t="shared" si="11"/>
        <v>-0.62435238383838509</v>
      </c>
      <c r="J140">
        <f t="shared" si="9"/>
        <v>0.60782857054320139</v>
      </c>
    </row>
    <row r="141" spans="1:10" x14ac:dyDescent="0.25">
      <c r="A141" s="11">
        <v>25.6</v>
      </c>
      <c r="B141" s="11">
        <v>5.3990179999999999</v>
      </c>
      <c r="E141">
        <f t="shared" si="12"/>
        <v>2.152193908629485E-2</v>
      </c>
      <c r="G141">
        <f t="shared" si="10"/>
        <v>5.7285559090909093</v>
      </c>
      <c r="H141">
        <f t="shared" si="11"/>
        <v>-0.32953790909090941</v>
      </c>
      <c r="J141">
        <f t="shared" si="9"/>
        <v>0.3130140957957257</v>
      </c>
    </row>
    <row r="142" spans="1:10" x14ac:dyDescent="0.25">
      <c r="A142" s="11">
        <v>25.799999</v>
      </c>
      <c r="B142" s="11">
        <v>5.6758379999999997</v>
      </c>
      <c r="E142">
        <f t="shared" si="12"/>
        <v>0.29834193908629469</v>
      </c>
      <c r="G142">
        <f t="shared" si="10"/>
        <v>5.7192232929292919</v>
      </c>
      <c r="H142">
        <f t="shared" si="11"/>
        <v>-4.3385292929292163E-2</v>
      </c>
      <c r="J142">
        <f t="shared" si="9"/>
        <v>2.6861479634108443E-2</v>
      </c>
    </row>
    <row r="143" spans="1:10" x14ac:dyDescent="0.25">
      <c r="A143" s="11">
        <v>26</v>
      </c>
      <c r="B143" s="11">
        <v>5.89696</v>
      </c>
      <c r="E143">
        <f t="shared" si="12"/>
        <v>0.51946393908629496</v>
      </c>
      <c r="G143">
        <f t="shared" si="10"/>
        <v>5.7086914747474751</v>
      </c>
      <c r="H143">
        <f t="shared" si="11"/>
        <v>0.18826852525252491</v>
      </c>
      <c r="J143">
        <f t="shared" si="9"/>
        <v>0.20479233854770862</v>
      </c>
    </row>
    <row r="144" spans="1:10" x14ac:dyDescent="0.25">
      <c r="A144" s="11">
        <v>26.200001</v>
      </c>
      <c r="B144" s="11">
        <v>6.0126049999999998</v>
      </c>
      <c r="E144">
        <f t="shared" si="12"/>
        <v>0.63510893908629473</v>
      </c>
      <c r="G144">
        <f t="shared" si="10"/>
        <v>5.6968375959595967</v>
      </c>
      <c r="H144">
        <f t="shared" si="11"/>
        <v>0.31576740404040304</v>
      </c>
      <c r="J144">
        <f t="shared" si="9"/>
        <v>0.33229121733558675</v>
      </c>
    </row>
    <row r="145" spans="1:10" x14ac:dyDescent="0.25">
      <c r="A145" s="11">
        <v>26.305375999999999</v>
      </c>
      <c r="B145" s="11">
        <v>6.0432410000000001</v>
      </c>
      <c r="E145">
        <f t="shared" si="12"/>
        <v>0.66574493908629506</v>
      </c>
      <c r="G145">
        <f t="shared" si="10"/>
        <v>5.6836646262626269</v>
      </c>
      <c r="H145">
        <f t="shared" si="11"/>
        <v>0.35957637373737317</v>
      </c>
      <c r="J145">
        <f t="shared" si="9"/>
        <v>0.37610018703255688</v>
      </c>
    </row>
    <row r="146" spans="1:10" x14ac:dyDescent="0.25">
      <c r="A146" s="11">
        <v>26.4</v>
      </c>
      <c r="B146" s="11">
        <v>6.0707500000000003</v>
      </c>
      <c r="E146">
        <f t="shared" si="12"/>
        <v>0.69325393908629529</v>
      </c>
      <c r="G146">
        <f t="shared" si="10"/>
        <v>5.6696270303030296</v>
      </c>
      <c r="H146">
        <f t="shared" si="11"/>
        <v>0.4011229696969707</v>
      </c>
      <c r="J146">
        <f t="shared" si="9"/>
        <v>0.41764678299215441</v>
      </c>
    </row>
    <row r="147" spans="1:10" x14ac:dyDescent="0.25">
      <c r="A147" s="11">
        <v>26.6</v>
      </c>
      <c r="B147" s="11">
        <v>6.0906399999999996</v>
      </c>
      <c r="E147">
        <f t="shared" si="12"/>
        <v>0.71314393908629459</v>
      </c>
      <c r="G147">
        <f t="shared" si="10"/>
        <v>5.657157515151515</v>
      </c>
      <c r="H147">
        <f t="shared" si="11"/>
        <v>0.43348248484848462</v>
      </c>
      <c r="J147">
        <f t="shared" si="9"/>
        <v>0.45000629814366833</v>
      </c>
    </row>
    <row r="148" spans="1:10" x14ac:dyDescent="0.25">
      <c r="A148" s="11">
        <v>26.799999</v>
      </c>
      <c r="B148" s="11">
        <v>6.0714649999999999</v>
      </c>
      <c r="E148">
        <f t="shared" si="12"/>
        <v>0.69396893908629487</v>
      </c>
      <c r="G148">
        <f t="shared" si="10"/>
        <v>5.6466089191919187</v>
      </c>
      <c r="H148">
        <f t="shared" si="11"/>
        <v>0.42485608080808124</v>
      </c>
      <c r="J148">
        <f t="shared" si="9"/>
        <v>0.44137989410326495</v>
      </c>
    </row>
    <row r="149" spans="1:10" x14ac:dyDescent="0.25">
      <c r="A149" s="11">
        <v>27</v>
      </c>
      <c r="B149" s="11">
        <v>6.0162940000000003</v>
      </c>
      <c r="E149">
        <f t="shared" si="12"/>
        <v>0.63879793908629523</v>
      </c>
      <c r="G149">
        <f t="shared" si="10"/>
        <v>5.638846747474747</v>
      </c>
      <c r="H149">
        <f t="shared" si="11"/>
        <v>0.37744725252525324</v>
      </c>
      <c r="J149">
        <f t="shared" si="9"/>
        <v>0.39397106582043695</v>
      </c>
    </row>
    <row r="150" spans="1:10" x14ac:dyDescent="0.25">
      <c r="A150" s="11">
        <v>27.200001</v>
      </c>
      <c r="B150" s="11">
        <v>5.9285779999999999</v>
      </c>
      <c r="E150">
        <f t="shared" si="12"/>
        <v>0.55108193908629488</v>
      </c>
      <c r="G150">
        <f t="shared" si="10"/>
        <v>5.6336705050505049</v>
      </c>
      <c r="H150">
        <f t="shared" si="11"/>
        <v>0.29490749494949497</v>
      </c>
      <c r="J150">
        <f t="shared" si="9"/>
        <v>0.31143130824467868</v>
      </c>
    </row>
    <row r="151" spans="1:10" x14ac:dyDescent="0.25">
      <c r="A151" s="11">
        <v>27.4</v>
      </c>
      <c r="B151" s="11">
        <v>5.9125480000000001</v>
      </c>
      <c r="E151">
        <f t="shared" si="12"/>
        <v>0.53505193908629511</v>
      </c>
      <c r="G151">
        <f t="shared" si="10"/>
        <v>5.6286473434343431</v>
      </c>
      <c r="H151">
        <f t="shared" si="11"/>
        <v>0.28390065656565699</v>
      </c>
      <c r="J151">
        <f t="shared" si="9"/>
        <v>0.3004244698608407</v>
      </c>
    </row>
    <row r="152" spans="1:10" x14ac:dyDescent="0.25">
      <c r="A152" s="11">
        <v>27.6</v>
      </c>
      <c r="B152" s="11" t="s">
        <v>15</v>
      </c>
    </row>
    <row r="153" spans="1:10" x14ac:dyDescent="0.25">
      <c r="A153" s="11">
        <v>27.799999</v>
      </c>
      <c r="B153" s="11">
        <v>6.488937</v>
      </c>
      <c r="E153">
        <f t="shared" si="12"/>
        <v>1.1114409390862949</v>
      </c>
      <c r="G153">
        <f t="shared" ref="G153:G184" si="13">AVERAGE(B104:B203)</f>
        <v>5.6154462020201992</v>
      </c>
      <c r="H153">
        <f t="shared" ref="H153:H184" si="14">B153-G153</f>
        <v>0.87349079797980078</v>
      </c>
      <c r="J153">
        <f t="shared" si="9"/>
        <v>0.89001461127498449</v>
      </c>
    </row>
    <row r="154" spans="1:10" x14ac:dyDescent="0.25">
      <c r="A154" s="11">
        <v>28</v>
      </c>
      <c r="B154" s="11">
        <v>6.7260850000000003</v>
      </c>
      <c r="E154">
        <f t="shared" si="12"/>
        <v>1.3485889390862953</v>
      </c>
      <c r="G154">
        <f t="shared" si="13"/>
        <v>5.6069672626262603</v>
      </c>
      <c r="H154">
        <f t="shared" si="14"/>
        <v>1.11911773737374</v>
      </c>
      <c r="J154">
        <f t="shared" si="9"/>
        <v>1.1356415506689237</v>
      </c>
    </row>
    <row r="155" spans="1:10" x14ac:dyDescent="0.25">
      <c r="A155" s="11">
        <v>28.200001</v>
      </c>
      <c r="B155" s="11">
        <v>6.8896629999999996</v>
      </c>
      <c r="E155">
        <f t="shared" si="12"/>
        <v>1.5121669390862946</v>
      </c>
      <c r="G155">
        <f t="shared" si="13"/>
        <v>5.597610646464644</v>
      </c>
      <c r="H155">
        <f t="shared" si="14"/>
        <v>1.2920523535353556</v>
      </c>
      <c r="J155">
        <f t="shared" si="9"/>
        <v>1.3085761668305393</v>
      </c>
    </row>
    <row r="156" spans="1:10" x14ac:dyDescent="0.25">
      <c r="A156" s="11">
        <v>28.4</v>
      </c>
      <c r="B156" s="11">
        <v>7.0015010000000002</v>
      </c>
      <c r="E156">
        <f t="shared" si="12"/>
        <v>1.6240049390862952</v>
      </c>
      <c r="G156">
        <f t="shared" si="13"/>
        <v>5.5907830505050473</v>
      </c>
      <c r="H156">
        <f t="shared" si="14"/>
        <v>1.4107179494949529</v>
      </c>
      <c r="J156">
        <f t="shared" si="9"/>
        <v>1.4272417627901366</v>
      </c>
    </row>
    <row r="157" spans="1:10" x14ac:dyDescent="0.25">
      <c r="A157" s="11">
        <v>28.6</v>
      </c>
      <c r="B157" s="11">
        <v>7.0661120000000004</v>
      </c>
      <c r="E157">
        <f t="shared" si="12"/>
        <v>1.6886159390862954</v>
      </c>
      <c r="G157">
        <f t="shared" si="13"/>
        <v>5.5865527777777766</v>
      </c>
      <c r="H157">
        <f t="shared" si="14"/>
        <v>1.4795592222222238</v>
      </c>
      <c r="J157">
        <f t="shared" si="9"/>
        <v>1.4960830355174075</v>
      </c>
    </row>
    <row r="158" spans="1:10" x14ac:dyDescent="0.25">
      <c r="A158" s="11">
        <v>28.696774000000001</v>
      </c>
      <c r="B158" s="11">
        <v>7.0836680000000003</v>
      </c>
      <c r="E158">
        <f t="shared" si="12"/>
        <v>1.7061719390862953</v>
      </c>
      <c r="G158">
        <f t="shared" si="13"/>
        <v>5.5851252929292921</v>
      </c>
      <c r="H158">
        <f t="shared" si="14"/>
        <v>1.4985427070707082</v>
      </c>
      <c r="J158">
        <f t="shared" si="9"/>
        <v>1.515066520365892</v>
      </c>
    </row>
    <row r="159" spans="1:10" x14ac:dyDescent="0.25">
      <c r="A159" s="11">
        <v>28.799999</v>
      </c>
      <c r="B159" s="11">
        <v>7.1023949999999996</v>
      </c>
      <c r="E159">
        <f t="shared" si="12"/>
        <v>1.7248989390862945</v>
      </c>
      <c r="G159">
        <f t="shared" si="13"/>
        <v>5.5859979292929278</v>
      </c>
      <c r="H159">
        <f t="shared" si="14"/>
        <v>1.5163970707070717</v>
      </c>
      <c r="J159">
        <f t="shared" si="9"/>
        <v>1.5329208840022555</v>
      </c>
    </row>
    <row r="160" spans="1:10" x14ac:dyDescent="0.25">
      <c r="A160" s="11">
        <v>29</v>
      </c>
      <c r="B160" s="11">
        <v>7.1246400000000003</v>
      </c>
      <c r="E160">
        <f t="shared" si="12"/>
        <v>1.7471439390862953</v>
      </c>
      <c r="G160">
        <f t="shared" si="13"/>
        <v>5.5885164848484843</v>
      </c>
      <c r="H160">
        <f t="shared" si="14"/>
        <v>1.536123515151516</v>
      </c>
      <c r="J160">
        <f t="shared" si="9"/>
        <v>1.5526473284466997</v>
      </c>
    </row>
    <row r="161" spans="1:10" x14ac:dyDescent="0.25">
      <c r="A161" s="11">
        <v>29.200001</v>
      </c>
      <c r="B161" s="11">
        <v>7.1136980000000003</v>
      </c>
      <c r="E161">
        <f t="shared" si="12"/>
        <v>1.7362019390862953</v>
      </c>
      <c r="G161">
        <f t="shared" si="13"/>
        <v>5.5912347272727265</v>
      </c>
      <c r="H161">
        <f t="shared" si="14"/>
        <v>1.5224632727272738</v>
      </c>
      <c r="J161">
        <f t="shared" si="9"/>
        <v>1.5389870860224575</v>
      </c>
    </row>
    <row r="162" spans="1:10" x14ac:dyDescent="0.25">
      <c r="A162" s="11">
        <v>29.4</v>
      </c>
      <c r="B162" s="11">
        <v>7.0117469999999997</v>
      </c>
      <c r="E162">
        <f t="shared" si="12"/>
        <v>1.6342509390862947</v>
      </c>
      <c r="G162">
        <f t="shared" si="13"/>
        <v>5.5928489393939387</v>
      </c>
      <c r="H162">
        <f t="shared" si="14"/>
        <v>1.4188980606060611</v>
      </c>
      <c r="J162">
        <f t="shared" si="9"/>
        <v>1.4354218739012448</v>
      </c>
    </row>
    <row r="163" spans="1:10" x14ac:dyDescent="0.25">
      <c r="A163" s="11">
        <v>29.6</v>
      </c>
      <c r="B163" s="11">
        <v>6.888992</v>
      </c>
      <c r="E163">
        <f t="shared" si="12"/>
        <v>1.511495939086295</v>
      </c>
      <c r="G163">
        <f t="shared" si="13"/>
        <v>5.5933726060606048</v>
      </c>
      <c r="H163">
        <f t="shared" si="14"/>
        <v>1.2956193939393952</v>
      </c>
      <c r="J163">
        <f t="shared" si="9"/>
        <v>1.3121432072345789</v>
      </c>
    </row>
    <row r="164" spans="1:10" x14ac:dyDescent="0.25">
      <c r="A164" s="11">
        <v>29.799999</v>
      </c>
      <c r="B164" s="11">
        <v>6.7637090000000004</v>
      </c>
      <c r="E164">
        <f t="shared" si="12"/>
        <v>1.3862129390862954</v>
      </c>
      <c r="G164">
        <f t="shared" si="13"/>
        <v>5.5930195252525232</v>
      </c>
      <c r="H164">
        <f t="shared" si="14"/>
        <v>1.1706894747474772</v>
      </c>
      <c r="J164">
        <f t="shared" si="9"/>
        <v>1.1872132880426609</v>
      </c>
    </row>
    <row r="165" spans="1:10" x14ac:dyDescent="0.25">
      <c r="A165" s="11">
        <v>30</v>
      </c>
      <c r="B165" s="11">
        <v>6.6289680000000004</v>
      </c>
      <c r="E165">
        <f t="shared" si="12"/>
        <v>1.2514719390862954</v>
      </c>
      <c r="G165">
        <f t="shared" si="13"/>
        <v>5.592179232323228</v>
      </c>
      <c r="H165">
        <f t="shared" si="14"/>
        <v>1.0367887676767724</v>
      </c>
      <c r="J165">
        <f t="shared" si="9"/>
        <v>1.0533125809719561</v>
      </c>
    </row>
    <row r="166" spans="1:10" x14ac:dyDescent="0.25">
      <c r="A166" s="11">
        <v>30.200001</v>
      </c>
      <c r="B166" s="11">
        <v>6.4895420000000001</v>
      </c>
      <c r="E166">
        <f t="shared" si="12"/>
        <v>1.1120459390862951</v>
      </c>
      <c r="G166">
        <f t="shared" si="13"/>
        <v>5.594458868686865</v>
      </c>
      <c r="H166">
        <f t="shared" si="14"/>
        <v>0.89508313131313511</v>
      </c>
      <c r="J166">
        <f t="shared" si="9"/>
        <v>0.91160694460831881</v>
      </c>
    </row>
    <row r="167" spans="1:10" x14ac:dyDescent="0.25">
      <c r="A167" s="11">
        <v>30.4</v>
      </c>
      <c r="B167" s="11">
        <v>6.4590750000000003</v>
      </c>
      <c r="E167">
        <f t="shared" si="12"/>
        <v>1.0815789390862953</v>
      </c>
      <c r="G167">
        <f t="shared" si="13"/>
        <v>5.6000051111111073</v>
      </c>
      <c r="H167">
        <f t="shared" si="14"/>
        <v>0.85906988888889302</v>
      </c>
      <c r="J167">
        <f t="shared" si="9"/>
        <v>0.87559370218407673</v>
      </c>
    </row>
    <row r="168" spans="1:10" x14ac:dyDescent="0.25">
      <c r="A168" s="11">
        <v>30.6</v>
      </c>
      <c r="B168" s="11">
        <v>6.4600850000000003</v>
      </c>
      <c r="E168">
        <f t="shared" si="12"/>
        <v>1.0825889390862953</v>
      </c>
      <c r="G168">
        <f t="shared" si="13"/>
        <v>5.6080477676767631</v>
      </c>
      <c r="H168">
        <f t="shared" si="14"/>
        <v>0.85203723232323725</v>
      </c>
      <c r="J168">
        <f t="shared" si="9"/>
        <v>0.86856104561842096</v>
      </c>
    </row>
    <row r="169" spans="1:10" x14ac:dyDescent="0.25">
      <c r="A169" s="11">
        <v>30.799999</v>
      </c>
      <c r="B169" s="11">
        <v>6.4555889999999998</v>
      </c>
      <c r="E169">
        <f t="shared" si="12"/>
        <v>1.0780929390862948</v>
      </c>
      <c r="G169">
        <f t="shared" si="13"/>
        <v>5.617719070707067</v>
      </c>
      <c r="H169">
        <f t="shared" si="14"/>
        <v>0.8378699292929328</v>
      </c>
      <c r="J169">
        <f t="shared" si="9"/>
        <v>0.85439374258811651</v>
      </c>
    </row>
    <row r="170" spans="1:10" x14ac:dyDescent="0.25">
      <c r="A170" s="11">
        <v>31</v>
      </c>
      <c r="B170" s="11">
        <v>6.4377550000000001</v>
      </c>
      <c r="E170">
        <f t="shared" si="12"/>
        <v>1.0602589390862951</v>
      </c>
      <c r="G170">
        <f t="shared" si="13"/>
        <v>5.6285989494949469</v>
      </c>
      <c r="H170">
        <f t="shared" si="14"/>
        <v>0.80915605050505324</v>
      </c>
      <c r="J170">
        <f t="shared" si="9"/>
        <v>0.82567986380023695</v>
      </c>
    </row>
    <row r="171" spans="1:10" x14ac:dyDescent="0.25">
      <c r="A171" s="11">
        <v>31.088170999999999</v>
      </c>
      <c r="B171" s="11">
        <v>6.393122</v>
      </c>
      <c r="E171">
        <f t="shared" si="12"/>
        <v>1.0156259390862949</v>
      </c>
      <c r="G171">
        <f t="shared" si="13"/>
        <v>5.6408863535353495</v>
      </c>
      <c r="H171">
        <f t="shared" si="14"/>
        <v>0.75223564646465046</v>
      </c>
      <c r="J171">
        <f t="shared" si="9"/>
        <v>0.76875945975983417</v>
      </c>
    </row>
    <row r="172" spans="1:10" x14ac:dyDescent="0.25">
      <c r="A172" s="11">
        <v>31.200001</v>
      </c>
      <c r="B172" s="11">
        <v>6.3365140000000002</v>
      </c>
      <c r="E172">
        <f t="shared" si="12"/>
        <v>0.95901793908629518</v>
      </c>
      <c r="G172">
        <f t="shared" si="13"/>
        <v>5.6531318080808042</v>
      </c>
      <c r="H172">
        <f t="shared" si="14"/>
        <v>0.68338219191919602</v>
      </c>
      <c r="J172">
        <f t="shared" si="9"/>
        <v>0.69990600521437973</v>
      </c>
    </row>
    <row r="173" spans="1:10" x14ac:dyDescent="0.25">
      <c r="A173" s="11">
        <v>31.4</v>
      </c>
      <c r="B173" s="11">
        <v>6.1950200000000004</v>
      </c>
      <c r="E173">
        <f t="shared" si="12"/>
        <v>0.81752393908629539</v>
      </c>
      <c r="G173">
        <f t="shared" si="13"/>
        <v>5.6642922727272689</v>
      </c>
      <c r="H173">
        <f t="shared" si="14"/>
        <v>0.53072772727273154</v>
      </c>
      <c r="J173">
        <f t="shared" si="9"/>
        <v>0.54725154056791525</v>
      </c>
    </row>
    <row r="174" spans="1:10" x14ac:dyDescent="0.25">
      <c r="A174" s="11">
        <v>31.6</v>
      </c>
      <c r="B174" s="11">
        <v>6.0377660000000004</v>
      </c>
      <c r="E174">
        <f t="shared" si="12"/>
        <v>0.66026993908629539</v>
      </c>
      <c r="G174">
        <f t="shared" si="13"/>
        <v>5.6741525353535316</v>
      </c>
      <c r="H174">
        <f t="shared" si="14"/>
        <v>0.36361346464646882</v>
      </c>
      <c r="J174">
        <f t="shared" si="9"/>
        <v>0.38013727794165253</v>
      </c>
    </row>
    <row r="175" spans="1:10" x14ac:dyDescent="0.25">
      <c r="A175" s="11">
        <v>31.799999</v>
      </c>
      <c r="B175" s="11">
        <v>5.8711719999999996</v>
      </c>
      <c r="E175">
        <f t="shared" si="12"/>
        <v>0.49367593908629459</v>
      </c>
      <c r="G175">
        <f t="shared" si="13"/>
        <v>5.6825653232323203</v>
      </c>
      <c r="H175">
        <f t="shared" si="14"/>
        <v>0.18860667676767928</v>
      </c>
      <c r="J175">
        <f t="shared" si="9"/>
        <v>0.20513049006286299</v>
      </c>
    </row>
    <row r="176" spans="1:10" x14ac:dyDescent="0.25">
      <c r="A176" s="11">
        <v>32</v>
      </c>
      <c r="B176" s="11">
        <v>5.6985749999999999</v>
      </c>
      <c r="E176">
        <f t="shared" si="12"/>
        <v>0.32107893908629492</v>
      </c>
      <c r="G176">
        <f t="shared" si="13"/>
        <v>5.689675464646462</v>
      </c>
      <c r="H176">
        <f t="shared" si="14"/>
        <v>8.8995353535379351E-3</v>
      </c>
      <c r="J176">
        <f t="shared" si="9"/>
        <v>2.5423348648721655E-2</v>
      </c>
    </row>
    <row r="177" spans="1:10" x14ac:dyDescent="0.25">
      <c r="A177" s="11">
        <v>32.200001</v>
      </c>
      <c r="B177" s="11">
        <v>5.6980709999999997</v>
      </c>
      <c r="E177">
        <f t="shared" si="12"/>
        <v>0.32057493908629464</v>
      </c>
      <c r="G177">
        <f t="shared" si="13"/>
        <v>5.6960311111111093</v>
      </c>
      <c r="H177">
        <f t="shared" si="14"/>
        <v>2.0398888888903954E-3</v>
      </c>
      <c r="J177">
        <f t="shared" si="9"/>
        <v>1.8563702184074115E-2</v>
      </c>
    </row>
    <row r="178" spans="1:10" x14ac:dyDescent="0.25">
      <c r="A178" s="11">
        <v>32.400002000000001</v>
      </c>
      <c r="B178" s="11">
        <v>5.7219629999999997</v>
      </c>
      <c r="E178">
        <f t="shared" si="12"/>
        <v>0.34446693908629467</v>
      </c>
      <c r="G178">
        <f t="shared" si="13"/>
        <v>5.7028008383838378</v>
      </c>
      <c r="H178">
        <f t="shared" si="14"/>
        <v>1.916216161616191E-2</v>
      </c>
      <c r="J178">
        <f t="shared" si="9"/>
        <v>3.5685974911345633E-2</v>
      </c>
    </row>
    <row r="179" spans="1:10" x14ac:dyDescent="0.25">
      <c r="A179" s="11">
        <v>32.599997999999999</v>
      </c>
      <c r="B179" s="11">
        <v>5.7425360000000003</v>
      </c>
      <c r="E179">
        <f t="shared" si="12"/>
        <v>0.36503993908629528</v>
      </c>
      <c r="G179">
        <f t="shared" si="13"/>
        <v>5.7127596868686874</v>
      </c>
      <c r="H179">
        <f t="shared" si="14"/>
        <v>2.9776313131312904E-2</v>
      </c>
      <c r="J179">
        <f t="shared" si="9"/>
        <v>4.6300126426496627E-2</v>
      </c>
    </row>
    <row r="180" spans="1:10" x14ac:dyDescent="0.25">
      <c r="A180" s="11">
        <v>32.799999</v>
      </c>
      <c r="B180" s="11">
        <v>5.7588809999999997</v>
      </c>
      <c r="E180">
        <f t="shared" si="12"/>
        <v>0.38138493908629467</v>
      </c>
      <c r="G180">
        <f t="shared" si="13"/>
        <v>5.7243765151515147</v>
      </c>
      <c r="H180">
        <f t="shared" si="14"/>
        <v>3.4504484848485006E-2</v>
      </c>
      <c r="J180">
        <f t="shared" si="9"/>
        <v>5.1028298143668729E-2</v>
      </c>
    </row>
    <row r="181" spans="1:10" x14ac:dyDescent="0.25">
      <c r="A181" s="11">
        <v>33</v>
      </c>
      <c r="B181" s="11">
        <v>5.7301710000000003</v>
      </c>
      <c r="E181">
        <f t="shared" si="12"/>
        <v>0.35267493908629532</v>
      </c>
      <c r="G181">
        <f t="shared" si="13"/>
        <v>5.7359949999999991</v>
      </c>
      <c r="H181">
        <f t="shared" si="14"/>
        <v>-5.8239999999987191E-3</v>
      </c>
      <c r="J181">
        <f t="shared" si="9"/>
        <v>1.0699813295185E-2</v>
      </c>
    </row>
    <row r="182" spans="1:10" x14ac:dyDescent="0.25">
      <c r="A182" s="11">
        <v>33.200001</v>
      </c>
      <c r="B182" s="11">
        <v>5.6558909999999996</v>
      </c>
      <c r="E182">
        <f t="shared" si="12"/>
        <v>0.27839493908629454</v>
      </c>
      <c r="G182">
        <f t="shared" si="13"/>
        <v>5.7480729999999998</v>
      </c>
      <c r="H182">
        <f t="shared" si="14"/>
        <v>-9.2182000000000208E-2</v>
      </c>
      <c r="J182">
        <f t="shared" ref="J182:J245" si="15">ABS(H182-$I$53)</f>
        <v>7.5658186704816485E-2</v>
      </c>
    </row>
    <row r="183" spans="1:10" x14ac:dyDescent="0.25">
      <c r="A183" s="11">
        <v>33.400002000000001</v>
      </c>
      <c r="B183" s="11">
        <v>5.5670260000000003</v>
      </c>
      <c r="E183">
        <f t="shared" si="12"/>
        <v>0.18952993908629523</v>
      </c>
      <c r="G183">
        <f t="shared" si="13"/>
        <v>5.7605759292929282</v>
      </c>
      <c r="H183">
        <f t="shared" si="14"/>
        <v>-0.19354992929292791</v>
      </c>
      <c r="J183">
        <f t="shared" si="15"/>
        <v>0.1770261159977442</v>
      </c>
    </row>
    <row r="184" spans="1:10" x14ac:dyDescent="0.25">
      <c r="A184" s="11">
        <v>33.479568</v>
      </c>
      <c r="B184" s="11">
        <v>5.5265680000000001</v>
      </c>
      <c r="E184">
        <f t="shared" si="12"/>
        <v>0.14907193908629512</v>
      </c>
      <c r="G184">
        <f t="shared" si="13"/>
        <v>5.7725189696969696</v>
      </c>
      <c r="H184">
        <f t="shared" si="14"/>
        <v>-0.2459509696969695</v>
      </c>
      <c r="J184">
        <f t="shared" si="15"/>
        <v>0.22942715640178579</v>
      </c>
    </row>
    <row r="185" spans="1:10" x14ac:dyDescent="0.25">
      <c r="A185" s="11">
        <v>33.599997999999999</v>
      </c>
      <c r="B185" s="11">
        <v>5.4653349999999996</v>
      </c>
      <c r="E185">
        <f t="shared" si="12"/>
        <v>8.7838939086294587E-2</v>
      </c>
      <c r="G185">
        <f t="shared" ref="G185:G216" si="16">AVERAGE(B136:B235)</f>
        <v>5.7837783232323225</v>
      </c>
      <c r="H185">
        <f t="shared" ref="H185:H216" si="17">B185-G185</f>
        <v>-0.31844332323232294</v>
      </c>
      <c r="J185">
        <f t="shared" si="15"/>
        <v>0.30191950993713923</v>
      </c>
    </row>
    <row r="186" spans="1:10" x14ac:dyDescent="0.25">
      <c r="A186" s="11">
        <v>33.799999</v>
      </c>
      <c r="B186" s="11">
        <v>5.3597910000000004</v>
      </c>
      <c r="E186">
        <f t="shared" si="12"/>
        <v>1.7705060913704607E-2</v>
      </c>
      <c r="G186">
        <f t="shared" si="16"/>
        <v>5.7949516060606046</v>
      </c>
      <c r="H186">
        <f t="shared" si="17"/>
        <v>-0.43516060606060414</v>
      </c>
      <c r="J186">
        <f t="shared" si="15"/>
        <v>0.41863679276542043</v>
      </c>
    </row>
    <row r="187" spans="1:10" x14ac:dyDescent="0.25">
      <c r="A187" s="11">
        <v>34</v>
      </c>
      <c r="B187" s="11">
        <v>5.2767730000000004</v>
      </c>
      <c r="E187">
        <f t="shared" si="12"/>
        <v>0.10072306091370464</v>
      </c>
      <c r="G187">
        <f t="shared" si="16"/>
        <v>5.8063778686868668</v>
      </c>
      <c r="H187">
        <f t="shared" si="17"/>
        <v>-0.5296048686868664</v>
      </c>
      <c r="J187">
        <f t="shared" si="15"/>
        <v>0.51308105539168269</v>
      </c>
    </row>
    <row r="188" spans="1:10" x14ac:dyDescent="0.25">
      <c r="A188" s="11">
        <v>34.200001</v>
      </c>
      <c r="B188" s="11">
        <v>5.3311539999999997</v>
      </c>
      <c r="E188">
        <f t="shared" si="12"/>
        <v>4.6342060913705296E-2</v>
      </c>
      <c r="G188">
        <f t="shared" si="16"/>
        <v>5.8174790202020192</v>
      </c>
      <c r="H188">
        <f t="shared" si="17"/>
        <v>-0.48632502020201951</v>
      </c>
      <c r="J188">
        <f t="shared" si="15"/>
        <v>0.4698012069068358</v>
      </c>
    </row>
    <row r="189" spans="1:10" x14ac:dyDescent="0.25">
      <c r="A189" s="11">
        <v>34.400002000000001</v>
      </c>
      <c r="B189" s="11">
        <v>5.3675059999999997</v>
      </c>
      <c r="E189">
        <f t="shared" si="12"/>
        <v>9.9900609137053564E-3</v>
      </c>
      <c r="G189">
        <f t="shared" si="16"/>
        <v>5.8281882222222192</v>
      </c>
      <c r="H189">
        <f t="shared" si="17"/>
        <v>-0.46068222222221955</v>
      </c>
      <c r="J189">
        <f t="shared" si="15"/>
        <v>0.44415840892703584</v>
      </c>
    </row>
    <row r="190" spans="1:10" x14ac:dyDescent="0.25">
      <c r="A190" s="11">
        <v>34.599997999999999</v>
      </c>
      <c r="B190" s="11">
        <v>5.3950009999999997</v>
      </c>
      <c r="E190">
        <f t="shared" si="12"/>
        <v>1.7504939086294691E-2</v>
      </c>
      <c r="G190">
        <f t="shared" si="16"/>
        <v>5.8372601919191887</v>
      </c>
      <c r="H190">
        <f t="shared" si="17"/>
        <v>-0.44225919191918894</v>
      </c>
      <c r="J190">
        <f t="shared" si="15"/>
        <v>0.42573537862400523</v>
      </c>
    </row>
    <row r="191" spans="1:10" x14ac:dyDescent="0.25">
      <c r="A191" s="11">
        <v>34.799999</v>
      </c>
      <c r="B191" s="11">
        <v>5.3909250000000002</v>
      </c>
      <c r="E191">
        <f t="shared" si="12"/>
        <v>1.3428939086295166E-2</v>
      </c>
      <c r="G191">
        <f t="shared" si="16"/>
        <v>5.8411261313131275</v>
      </c>
      <c r="H191">
        <f t="shared" si="17"/>
        <v>-0.45020113131312733</v>
      </c>
      <c r="J191">
        <f t="shared" si="15"/>
        <v>0.43367731801794362</v>
      </c>
    </row>
    <row r="192" spans="1:10" x14ac:dyDescent="0.25">
      <c r="A192" s="11">
        <v>35</v>
      </c>
      <c r="B192" s="11">
        <v>5.3480350000000003</v>
      </c>
      <c r="E192">
        <f t="shared" si="12"/>
        <v>2.9461060913704706E-2</v>
      </c>
      <c r="G192">
        <f t="shared" si="16"/>
        <v>5.8399009292929263</v>
      </c>
      <c r="H192">
        <f t="shared" si="17"/>
        <v>-0.49186592929292594</v>
      </c>
      <c r="J192">
        <f t="shared" si="15"/>
        <v>0.47534211599774223</v>
      </c>
    </row>
    <row r="193" spans="1:10" x14ac:dyDescent="0.25">
      <c r="A193" s="11">
        <v>35.200001</v>
      </c>
      <c r="B193" s="11">
        <v>5.2418009999999997</v>
      </c>
      <c r="E193">
        <f t="shared" si="12"/>
        <v>0.13569506091370531</v>
      </c>
      <c r="G193">
        <f t="shared" si="16"/>
        <v>5.8359607171717158</v>
      </c>
      <c r="H193">
        <f t="shared" si="17"/>
        <v>-0.59415971717171612</v>
      </c>
      <c r="J193">
        <f t="shared" si="15"/>
        <v>0.57763590387653241</v>
      </c>
    </row>
    <row r="194" spans="1:10" x14ac:dyDescent="0.25">
      <c r="A194" s="11">
        <v>35.400002000000001</v>
      </c>
      <c r="B194" s="11">
        <v>5.1162960000000002</v>
      </c>
      <c r="E194">
        <f t="shared" si="12"/>
        <v>0.26120006091370485</v>
      </c>
      <c r="G194">
        <f t="shared" si="16"/>
        <v>5.8304024343434318</v>
      </c>
      <c r="H194">
        <f t="shared" si="17"/>
        <v>-0.71410643434343157</v>
      </c>
      <c r="J194">
        <f t="shared" si="15"/>
        <v>0.69758262104824786</v>
      </c>
    </row>
    <row r="195" spans="1:10" x14ac:dyDescent="0.25">
      <c r="A195" s="11">
        <v>35.599997999999999</v>
      </c>
      <c r="B195" s="11">
        <v>4.9560649999999997</v>
      </c>
      <c r="E195">
        <f t="shared" si="12"/>
        <v>0.4214310609137053</v>
      </c>
      <c r="G195">
        <f t="shared" si="16"/>
        <v>5.8238353939393921</v>
      </c>
      <c r="H195">
        <f t="shared" si="17"/>
        <v>-0.86777039393939237</v>
      </c>
      <c r="J195">
        <f t="shared" si="15"/>
        <v>0.85124658064420866</v>
      </c>
    </row>
    <row r="196" spans="1:10" x14ac:dyDescent="0.25">
      <c r="A196" s="11">
        <v>35.799999</v>
      </c>
      <c r="B196" s="11">
        <v>4.7785330000000004</v>
      </c>
      <c r="E196">
        <f t="shared" si="12"/>
        <v>0.59896306091370466</v>
      </c>
      <c r="G196">
        <f t="shared" si="16"/>
        <v>5.8160746767676743</v>
      </c>
      <c r="H196">
        <f t="shared" si="17"/>
        <v>-1.0375416767676739</v>
      </c>
      <c r="J196">
        <f t="shared" si="15"/>
        <v>1.0210178634724902</v>
      </c>
    </row>
    <row r="197" spans="1:10" x14ac:dyDescent="0.25">
      <c r="A197" s="11">
        <v>35.870967999999998</v>
      </c>
      <c r="B197" s="11">
        <v>4.7847039999999996</v>
      </c>
      <c r="E197">
        <f t="shared" ref="E197:E260" si="18">ABS(B197-$D$4)</f>
        <v>0.5927920609137054</v>
      </c>
      <c r="G197">
        <f t="shared" si="16"/>
        <v>5.8067264545454522</v>
      </c>
      <c r="H197">
        <f t="shared" si="17"/>
        <v>-1.0220224545454526</v>
      </c>
      <c r="J197">
        <f t="shared" si="15"/>
        <v>1.0054986412502689</v>
      </c>
    </row>
    <row r="198" spans="1:10" x14ac:dyDescent="0.25">
      <c r="A198" s="11">
        <v>36</v>
      </c>
      <c r="B198" s="11">
        <v>4.7959240000000003</v>
      </c>
      <c r="E198">
        <f t="shared" si="18"/>
        <v>0.58157206091370472</v>
      </c>
      <c r="G198">
        <f t="shared" si="16"/>
        <v>5.7958696060606032</v>
      </c>
      <c r="H198">
        <f t="shared" si="17"/>
        <v>-0.9999456060606029</v>
      </c>
      <c r="J198">
        <f t="shared" si="15"/>
        <v>0.98342179276541919</v>
      </c>
    </row>
    <row r="199" spans="1:10" x14ac:dyDescent="0.25">
      <c r="A199" s="11">
        <v>36.200001</v>
      </c>
      <c r="B199" s="11">
        <v>4.8595680000000003</v>
      </c>
      <c r="E199">
        <f t="shared" si="18"/>
        <v>0.51792806091370469</v>
      </c>
      <c r="G199">
        <f t="shared" si="16"/>
        <v>5.7853178989898986</v>
      </c>
      <c r="H199">
        <f t="shared" si="17"/>
        <v>-0.92574989898989823</v>
      </c>
      <c r="J199">
        <f t="shared" si="15"/>
        <v>0.90922608569471453</v>
      </c>
    </row>
    <row r="200" spans="1:10" x14ac:dyDescent="0.25">
      <c r="A200" s="11">
        <v>36.400002000000001</v>
      </c>
      <c r="B200" s="11">
        <v>4.8980480000000002</v>
      </c>
      <c r="E200">
        <f t="shared" si="18"/>
        <v>0.47944806091370484</v>
      </c>
      <c r="G200">
        <f t="shared" si="16"/>
        <v>5.7745249494949489</v>
      </c>
      <c r="H200">
        <f t="shared" si="17"/>
        <v>-0.8764769494949487</v>
      </c>
      <c r="J200">
        <f t="shared" si="15"/>
        <v>0.85995313619976499</v>
      </c>
    </row>
    <row r="201" spans="1:10" x14ac:dyDescent="0.25">
      <c r="A201" s="11">
        <v>36.599997999999999</v>
      </c>
      <c r="B201" s="11">
        <v>4.9050710000000004</v>
      </c>
      <c r="E201">
        <f t="shared" si="18"/>
        <v>0.47242506091370462</v>
      </c>
      <c r="G201">
        <f t="shared" si="16"/>
        <v>5.7652572323232318</v>
      </c>
      <c r="H201">
        <f t="shared" si="17"/>
        <v>-0.86018623232323144</v>
      </c>
      <c r="J201">
        <f t="shared" si="15"/>
        <v>0.84366241902804773</v>
      </c>
    </row>
    <row r="202" spans="1:10" x14ac:dyDescent="0.25">
      <c r="A202" s="11">
        <v>36.799999</v>
      </c>
      <c r="B202" s="11">
        <v>4.8585399999999996</v>
      </c>
      <c r="E202">
        <f t="shared" si="18"/>
        <v>0.51895606091370539</v>
      </c>
      <c r="G202">
        <f t="shared" si="16"/>
        <v>5.7589820399999994</v>
      </c>
      <c r="H202">
        <f t="shared" si="17"/>
        <v>-0.90044203999999972</v>
      </c>
      <c r="J202">
        <f t="shared" si="15"/>
        <v>0.88391822670481601</v>
      </c>
    </row>
    <row r="203" spans="1:10" x14ac:dyDescent="0.25">
      <c r="A203" s="11">
        <v>37</v>
      </c>
      <c r="B203" s="11">
        <v>4.7771169999999996</v>
      </c>
      <c r="E203">
        <f t="shared" si="18"/>
        <v>0.60037906091370541</v>
      </c>
      <c r="G203">
        <f t="shared" si="16"/>
        <v>5.7466352300000016</v>
      </c>
      <c r="H203">
        <f t="shared" si="17"/>
        <v>-0.96951823000000203</v>
      </c>
      <c r="J203">
        <f t="shared" si="15"/>
        <v>0.95299441670481833</v>
      </c>
    </row>
    <row r="204" spans="1:10" x14ac:dyDescent="0.25">
      <c r="A204" s="11">
        <v>37.200001</v>
      </c>
      <c r="B204" s="11">
        <v>4.6667709999999998</v>
      </c>
      <c r="E204">
        <f t="shared" si="18"/>
        <v>0.71072506091370524</v>
      </c>
      <c r="G204">
        <f t="shared" si="16"/>
        <v>5.7326874400000021</v>
      </c>
      <c r="H204">
        <f t="shared" si="17"/>
        <v>-1.0659164400000023</v>
      </c>
      <c r="J204">
        <f t="shared" si="15"/>
        <v>1.0493926267048186</v>
      </c>
    </row>
    <row r="205" spans="1:10" x14ac:dyDescent="0.25">
      <c r="A205" s="11">
        <v>37.400002000000001</v>
      </c>
      <c r="B205" s="11">
        <v>4.5479890000000003</v>
      </c>
      <c r="E205">
        <f t="shared" si="18"/>
        <v>0.82950706091370474</v>
      </c>
      <c r="G205">
        <f t="shared" si="16"/>
        <v>5.7173322900000016</v>
      </c>
      <c r="H205">
        <f t="shared" si="17"/>
        <v>-1.1693432900000014</v>
      </c>
      <c r="J205">
        <f t="shared" si="15"/>
        <v>1.1528194767048177</v>
      </c>
    </row>
    <row r="206" spans="1:10" x14ac:dyDescent="0.25">
      <c r="A206" s="11">
        <v>37.599997999999999</v>
      </c>
      <c r="B206" s="11">
        <v>4.747395</v>
      </c>
      <c r="E206">
        <f t="shared" si="18"/>
        <v>0.63010106091370499</v>
      </c>
      <c r="G206">
        <f t="shared" si="16"/>
        <v>5.700296220000002</v>
      </c>
      <c r="H206">
        <f t="shared" si="17"/>
        <v>-0.95290122000000199</v>
      </c>
      <c r="J206">
        <f t="shared" si="15"/>
        <v>0.93637740670481828</v>
      </c>
    </row>
    <row r="207" spans="1:10" x14ac:dyDescent="0.25">
      <c r="A207" s="11">
        <v>37.799999</v>
      </c>
      <c r="B207" s="11">
        <v>4.9777930000000001</v>
      </c>
      <c r="E207">
        <f t="shared" si="18"/>
        <v>0.39970306091370489</v>
      </c>
      <c r="G207">
        <f t="shared" si="16"/>
        <v>5.6815919500000014</v>
      </c>
      <c r="H207">
        <f t="shared" si="17"/>
        <v>-0.70379895000000126</v>
      </c>
      <c r="J207">
        <f t="shared" si="15"/>
        <v>0.68727513670481755</v>
      </c>
    </row>
    <row r="208" spans="1:10" x14ac:dyDescent="0.25">
      <c r="A208" s="11">
        <v>38</v>
      </c>
      <c r="B208" s="11">
        <v>5.1496560000000002</v>
      </c>
      <c r="E208">
        <f t="shared" si="18"/>
        <v>0.22784006091370479</v>
      </c>
      <c r="G208">
        <f t="shared" si="16"/>
        <v>5.6613402100000005</v>
      </c>
      <c r="H208">
        <f t="shared" si="17"/>
        <v>-0.51168421000000031</v>
      </c>
      <c r="J208">
        <f t="shared" si="15"/>
        <v>0.4951603967048166</v>
      </c>
    </row>
    <row r="209" spans="1:10" x14ac:dyDescent="0.25">
      <c r="A209" s="11">
        <v>38.200001</v>
      </c>
      <c r="B209" s="11">
        <v>5.2544459999999997</v>
      </c>
      <c r="E209">
        <f t="shared" si="18"/>
        <v>0.12305006091370529</v>
      </c>
      <c r="G209">
        <f t="shared" si="16"/>
        <v>5.6395496300000012</v>
      </c>
      <c r="H209">
        <f t="shared" si="17"/>
        <v>-0.38510363000000147</v>
      </c>
      <c r="J209">
        <f t="shared" si="15"/>
        <v>0.36857981670481776</v>
      </c>
    </row>
    <row r="210" spans="1:10" x14ac:dyDescent="0.25">
      <c r="A210" s="11">
        <v>38.262363000000001</v>
      </c>
      <c r="B210" s="11">
        <v>5.2642410000000002</v>
      </c>
      <c r="E210">
        <f t="shared" si="18"/>
        <v>0.11325506091370485</v>
      </c>
      <c r="G210">
        <f t="shared" si="16"/>
        <v>5.6170537000000014</v>
      </c>
      <c r="H210">
        <f t="shared" si="17"/>
        <v>-0.3528127000000012</v>
      </c>
      <c r="J210">
        <f t="shared" si="15"/>
        <v>0.33628888670481749</v>
      </c>
    </row>
    <row r="211" spans="1:10" x14ac:dyDescent="0.25">
      <c r="A211" s="11">
        <v>38.400002000000001</v>
      </c>
      <c r="B211" s="11">
        <v>5.2858590000000003</v>
      </c>
      <c r="E211">
        <f t="shared" si="18"/>
        <v>9.1637060913704715E-2</v>
      </c>
      <c r="G211">
        <f t="shared" si="16"/>
        <v>5.6019360808080823</v>
      </c>
      <c r="H211">
        <f t="shared" si="17"/>
        <v>-0.31607708080808194</v>
      </c>
      <c r="J211">
        <f t="shared" si="15"/>
        <v>0.29955326751289824</v>
      </c>
    </row>
    <row r="212" spans="1:10" x14ac:dyDescent="0.25">
      <c r="A212" s="11">
        <v>38.599997999999999</v>
      </c>
      <c r="B212" s="11">
        <v>5.2832879999999998</v>
      </c>
      <c r="E212">
        <f t="shared" si="18"/>
        <v>9.420806091370526E-2</v>
      </c>
      <c r="G212">
        <f t="shared" si="16"/>
        <v>5.5875502551020411</v>
      </c>
      <c r="H212">
        <f t="shared" si="17"/>
        <v>-0.3042622551020413</v>
      </c>
      <c r="J212">
        <f t="shared" si="15"/>
        <v>0.28773844180685759</v>
      </c>
    </row>
    <row r="213" spans="1:10" x14ac:dyDescent="0.25">
      <c r="A213" s="11">
        <v>38.799999</v>
      </c>
      <c r="B213" s="11">
        <v>5.2647709999999996</v>
      </c>
      <c r="E213">
        <f t="shared" si="18"/>
        <v>0.11272506091370538</v>
      </c>
      <c r="G213">
        <f t="shared" si="16"/>
        <v>5.5729391122448986</v>
      </c>
      <c r="H213">
        <f t="shared" si="17"/>
        <v>-0.30816811224489893</v>
      </c>
      <c r="J213">
        <f t="shared" si="15"/>
        <v>0.29164429894971522</v>
      </c>
    </row>
    <row r="214" spans="1:10" x14ac:dyDescent="0.25">
      <c r="A214" s="11">
        <v>39</v>
      </c>
      <c r="B214" s="11">
        <v>5.2309109999999999</v>
      </c>
      <c r="E214">
        <f t="shared" si="18"/>
        <v>0.14658506091370516</v>
      </c>
      <c r="G214">
        <f t="shared" si="16"/>
        <v>5.5616385204081631</v>
      </c>
      <c r="H214">
        <f t="shared" si="17"/>
        <v>-0.33072752040816322</v>
      </c>
      <c r="J214">
        <f t="shared" si="15"/>
        <v>0.31420370711297951</v>
      </c>
    </row>
    <row r="215" spans="1:10" x14ac:dyDescent="0.25">
      <c r="A215" s="11">
        <v>39.200001</v>
      </c>
      <c r="B215" s="11">
        <v>5.1996669999999998</v>
      </c>
      <c r="E215">
        <f t="shared" si="18"/>
        <v>0.17782906091370521</v>
      </c>
      <c r="G215">
        <f t="shared" si="16"/>
        <v>5.5525200816326512</v>
      </c>
      <c r="H215">
        <f t="shared" si="17"/>
        <v>-0.35285308163265139</v>
      </c>
      <c r="J215">
        <f t="shared" si="15"/>
        <v>0.33632926833746768</v>
      </c>
    </row>
    <row r="216" spans="1:10" x14ac:dyDescent="0.25">
      <c r="A216" s="11">
        <v>39.400002000000001</v>
      </c>
      <c r="B216" s="11">
        <v>5.4661900000000001</v>
      </c>
      <c r="E216">
        <f t="shared" si="18"/>
        <v>8.8693939086295082E-2</v>
      </c>
      <c r="G216">
        <f t="shared" si="16"/>
        <v>5.5452067244897956</v>
      </c>
      <c r="H216">
        <f t="shared" si="17"/>
        <v>-7.9016724489795465E-2</v>
      </c>
      <c r="J216">
        <f t="shared" si="15"/>
        <v>6.2492911194611742E-2</v>
      </c>
    </row>
    <row r="217" spans="1:10" x14ac:dyDescent="0.25">
      <c r="A217" s="11">
        <v>39.599997999999999</v>
      </c>
      <c r="B217" s="11">
        <v>5.7245350000000004</v>
      </c>
      <c r="E217">
        <f t="shared" si="18"/>
        <v>0.34703893908629535</v>
      </c>
      <c r="G217">
        <f t="shared" ref="G217:G248" si="19">AVERAGE(B168:B267)</f>
        <v>5.538206704081631</v>
      </c>
      <c r="H217">
        <f t="shared" ref="H217:H248" si="20">B217-G217</f>
        <v>0.18632829591836941</v>
      </c>
      <c r="J217">
        <f t="shared" si="15"/>
        <v>0.20285210921355312</v>
      </c>
    </row>
    <row r="218" spans="1:10" x14ac:dyDescent="0.25">
      <c r="A218" s="11">
        <v>39.799999</v>
      </c>
      <c r="B218" s="11">
        <v>5.8843180000000004</v>
      </c>
      <c r="E218">
        <f t="shared" si="18"/>
        <v>0.50682193908629536</v>
      </c>
      <c r="G218">
        <f t="shared" si="19"/>
        <v>5.5307166632653049</v>
      </c>
      <c r="H218">
        <f t="shared" si="20"/>
        <v>0.35360133673469551</v>
      </c>
      <c r="J218">
        <f t="shared" si="15"/>
        <v>0.37012515002987922</v>
      </c>
    </row>
    <row r="219" spans="1:10" x14ac:dyDescent="0.25">
      <c r="A219" s="11">
        <v>40</v>
      </c>
      <c r="B219" s="11">
        <v>5.9850219999999998</v>
      </c>
      <c r="E219">
        <f t="shared" si="18"/>
        <v>0.60752593908629482</v>
      </c>
      <c r="G219">
        <f t="shared" si="19"/>
        <v>5.5225143163265296</v>
      </c>
      <c r="H219">
        <f t="shared" si="20"/>
        <v>0.46250768367347028</v>
      </c>
      <c r="J219">
        <f t="shared" si="15"/>
        <v>0.47903149696865399</v>
      </c>
    </row>
    <row r="220" spans="1:10" x14ac:dyDescent="0.25">
      <c r="A220" s="11">
        <v>40.200001</v>
      </c>
      <c r="B220" s="11">
        <v>6.0664389999999999</v>
      </c>
      <c r="E220">
        <f t="shared" si="18"/>
        <v>0.68894293908629489</v>
      </c>
      <c r="G220">
        <f t="shared" si="19"/>
        <v>5.5136173061224474</v>
      </c>
      <c r="H220">
        <f t="shared" si="20"/>
        <v>0.55282169387755253</v>
      </c>
      <c r="J220">
        <f t="shared" si="15"/>
        <v>0.56934550717273624</v>
      </c>
    </row>
    <row r="221" spans="1:10" x14ac:dyDescent="0.25">
      <c r="A221" s="11">
        <v>40.400002000000001</v>
      </c>
      <c r="B221" s="11">
        <v>6.0857809999999999</v>
      </c>
      <c r="E221">
        <f t="shared" si="18"/>
        <v>0.70828493908629486</v>
      </c>
      <c r="G221">
        <f t="shared" si="19"/>
        <v>5.5041871734693864</v>
      </c>
      <c r="H221">
        <f t="shared" si="20"/>
        <v>0.58159382653061353</v>
      </c>
      <c r="J221">
        <f t="shared" si="15"/>
        <v>0.59811763982579724</v>
      </c>
    </row>
    <row r="222" spans="1:10" x14ac:dyDescent="0.25">
      <c r="A222" s="11">
        <v>40.599997999999999</v>
      </c>
      <c r="B222" s="11">
        <v>6.054945</v>
      </c>
      <c r="E222">
        <f t="shared" si="18"/>
        <v>0.677448939086295</v>
      </c>
      <c r="G222">
        <f t="shared" si="19"/>
        <v>5.4941871734693857</v>
      </c>
      <c r="H222">
        <f t="shared" si="20"/>
        <v>0.56075782653061435</v>
      </c>
      <c r="J222">
        <f t="shared" si="15"/>
        <v>0.57728163982579805</v>
      </c>
    </row>
    <row r="223" spans="1:10" x14ac:dyDescent="0.25">
      <c r="A223" s="11">
        <v>40.653762999999998</v>
      </c>
      <c r="B223" s="11">
        <v>6.0334199999999996</v>
      </c>
      <c r="E223">
        <f t="shared" si="18"/>
        <v>0.65592393908629454</v>
      </c>
      <c r="G223">
        <f t="shared" si="19"/>
        <v>5.4859034183673456</v>
      </c>
      <c r="H223">
        <f t="shared" si="20"/>
        <v>0.54751658163265393</v>
      </c>
      <c r="J223">
        <f t="shared" si="15"/>
        <v>0.56404039492783764</v>
      </c>
    </row>
    <row r="224" spans="1:10" x14ac:dyDescent="0.25">
      <c r="A224" s="11">
        <v>40.799999</v>
      </c>
      <c r="B224" s="11">
        <v>5.9748710000000003</v>
      </c>
      <c r="E224">
        <f t="shared" si="18"/>
        <v>0.59737493908629524</v>
      </c>
      <c r="G224">
        <f t="shared" si="19"/>
        <v>5.4804818571428555</v>
      </c>
      <c r="H224">
        <f t="shared" si="20"/>
        <v>0.49438914285714475</v>
      </c>
      <c r="J224">
        <f t="shared" si="15"/>
        <v>0.51091295615232846</v>
      </c>
    </row>
    <row r="225" spans="1:10" x14ac:dyDescent="0.25">
      <c r="A225" s="11">
        <v>41</v>
      </c>
      <c r="B225" s="11">
        <v>5.869853</v>
      </c>
      <c r="E225">
        <f t="shared" si="18"/>
        <v>0.49235693908629496</v>
      </c>
      <c r="G225">
        <f t="shared" si="19"/>
        <v>5.4768710918367338</v>
      </c>
      <c r="H225">
        <f t="shared" si="20"/>
        <v>0.39298190816326617</v>
      </c>
      <c r="J225">
        <f t="shared" si="15"/>
        <v>0.40950572145844988</v>
      </c>
    </row>
    <row r="226" spans="1:10" x14ac:dyDescent="0.25">
      <c r="A226" s="11">
        <v>41.200001</v>
      </c>
      <c r="B226" s="11">
        <v>5.7220259999999996</v>
      </c>
      <c r="E226">
        <f t="shared" si="18"/>
        <v>0.34452993908629459</v>
      </c>
      <c r="G226">
        <f t="shared" si="19"/>
        <v>5.4760562448979604</v>
      </c>
      <c r="H226">
        <f t="shared" si="20"/>
        <v>0.24596975510203922</v>
      </c>
      <c r="J226">
        <f t="shared" si="15"/>
        <v>0.26249356839722293</v>
      </c>
    </row>
    <row r="227" spans="1:10" x14ac:dyDescent="0.25">
      <c r="A227" s="11">
        <v>41.400002000000001</v>
      </c>
      <c r="B227" s="11">
        <v>5.5919109999999996</v>
      </c>
      <c r="E227">
        <f t="shared" si="18"/>
        <v>0.21441493908629461</v>
      </c>
      <c r="G227">
        <f t="shared" si="19"/>
        <v>5.4762212755102055</v>
      </c>
      <c r="H227">
        <f t="shared" si="20"/>
        <v>0.11568972448979409</v>
      </c>
      <c r="J227">
        <f t="shared" si="15"/>
        <v>0.1322135377849778</v>
      </c>
    </row>
    <row r="228" spans="1:10" x14ac:dyDescent="0.25">
      <c r="A228" s="11">
        <v>41.599997999999999</v>
      </c>
      <c r="B228" s="11">
        <v>5.5537939999999999</v>
      </c>
      <c r="E228">
        <f t="shared" si="18"/>
        <v>0.17629793908629487</v>
      </c>
      <c r="G228">
        <f t="shared" si="19"/>
        <v>5.4768773571428593</v>
      </c>
      <c r="H228">
        <f t="shared" si="20"/>
        <v>7.6916642857140616E-2</v>
      </c>
      <c r="J228">
        <f t="shared" si="15"/>
        <v>9.3440456152324339E-2</v>
      </c>
    </row>
    <row r="229" spans="1:10" x14ac:dyDescent="0.25">
      <c r="A229" s="11">
        <v>41.799999</v>
      </c>
      <c r="B229" s="11">
        <v>5.7691210000000002</v>
      </c>
      <c r="E229">
        <f t="shared" si="18"/>
        <v>0.39162493908629514</v>
      </c>
      <c r="G229">
        <f t="shared" si="19"/>
        <v>5.4774457448979614</v>
      </c>
      <c r="H229">
        <f t="shared" si="20"/>
        <v>0.29167525510203873</v>
      </c>
      <c r="J229">
        <f t="shared" si="15"/>
        <v>0.30819906839722244</v>
      </c>
    </row>
    <row r="230" spans="1:10" x14ac:dyDescent="0.25">
      <c r="A230" s="11">
        <v>42</v>
      </c>
      <c r="B230" s="11">
        <v>5.9570639999999999</v>
      </c>
      <c r="E230">
        <f t="shared" si="18"/>
        <v>0.57956793908629489</v>
      </c>
      <c r="G230">
        <f t="shared" si="19"/>
        <v>5.4767932448979613</v>
      </c>
      <c r="H230">
        <f t="shared" si="20"/>
        <v>0.48027075510203865</v>
      </c>
      <c r="J230">
        <f t="shared" si="15"/>
        <v>0.49679456839722236</v>
      </c>
    </row>
    <row r="231" spans="1:10" x14ac:dyDescent="0.25">
      <c r="A231" s="11">
        <v>42.200001</v>
      </c>
      <c r="B231" s="11">
        <v>6.1230140000000004</v>
      </c>
      <c r="E231">
        <f t="shared" si="18"/>
        <v>0.74551793908629538</v>
      </c>
      <c r="G231">
        <f t="shared" si="19"/>
        <v>5.4749563979591853</v>
      </c>
      <c r="H231">
        <f t="shared" si="20"/>
        <v>0.64805760204081508</v>
      </c>
      <c r="J231">
        <f t="shared" si="15"/>
        <v>0.66458141533599879</v>
      </c>
    </row>
    <row r="232" spans="1:10" x14ac:dyDescent="0.25">
      <c r="A232" s="11">
        <v>42.400002000000001</v>
      </c>
      <c r="B232" s="11">
        <v>6.263795</v>
      </c>
      <c r="E232">
        <f t="shared" si="18"/>
        <v>0.88629893908629498</v>
      </c>
      <c r="G232">
        <f t="shared" si="19"/>
        <v>5.4723769897959196</v>
      </c>
      <c r="H232">
        <f t="shared" si="20"/>
        <v>0.79141801020408042</v>
      </c>
      <c r="J232">
        <f t="shared" si="15"/>
        <v>0.80794182349926413</v>
      </c>
    </row>
    <row r="233" spans="1:10" x14ac:dyDescent="0.25">
      <c r="A233" s="11">
        <v>42.599997999999999</v>
      </c>
      <c r="B233" s="11">
        <v>6.3777790000000003</v>
      </c>
      <c r="E233">
        <f t="shared" si="18"/>
        <v>1.0002829390862953</v>
      </c>
      <c r="G233">
        <f t="shared" si="19"/>
        <v>5.4691796428571449</v>
      </c>
      <c r="H233">
        <f t="shared" si="20"/>
        <v>0.90859935714285545</v>
      </c>
      <c r="J233">
        <f t="shared" si="15"/>
        <v>0.92512317043803916</v>
      </c>
    </row>
    <row r="234" spans="1:10" x14ac:dyDescent="0.25">
      <c r="A234" s="11">
        <v>42.799999</v>
      </c>
      <c r="B234" s="11">
        <v>6.4449550000000002</v>
      </c>
      <c r="E234">
        <f t="shared" si="18"/>
        <v>1.0674589390862952</v>
      </c>
      <c r="G234">
        <f t="shared" si="19"/>
        <v>5.4648668469387784</v>
      </c>
      <c r="H234">
        <f t="shared" si="20"/>
        <v>0.98008815306122177</v>
      </c>
      <c r="J234">
        <f t="shared" si="15"/>
        <v>0.99661196635640548</v>
      </c>
    </row>
    <row r="235" spans="1:10" x14ac:dyDescent="0.25">
      <c r="A235" s="11">
        <v>43</v>
      </c>
      <c r="B235" s="11">
        <v>6.4662940000000004</v>
      </c>
      <c r="E235">
        <f t="shared" si="18"/>
        <v>1.0887979390862954</v>
      </c>
      <c r="G235">
        <f t="shared" si="19"/>
        <v>5.4595562244897984</v>
      </c>
      <c r="H235">
        <f t="shared" si="20"/>
        <v>1.006737775510202</v>
      </c>
      <c r="J235">
        <f t="shared" si="15"/>
        <v>1.0232615888053858</v>
      </c>
    </row>
    <row r="236" spans="1:10" x14ac:dyDescent="0.25">
      <c r="A236" s="11">
        <v>43.045161999999998</v>
      </c>
      <c r="B236" s="11">
        <v>6.4613009999999997</v>
      </c>
      <c r="E236">
        <f t="shared" si="18"/>
        <v>1.0838049390862947</v>
      </c>
      <c r="G236">
        <f t="shared" si="19"/>
        <v>5.4545114591836761</v>
      </c>
      <c r="H236">
        <f t="shared" si="20"/>
        <v>1.0067895408163237</v>
      </c>
      <c r="J236">
        <f t="shared" si="15"/>
        <v>1.0233133541115074</v>
      </c>
    </row>
    <row r="237" spans="1:10" x14ac:dyDescent="0.25">
      <c r="A237" s="11">
        <v>43.200001</v>
      </c>
      <c r="B237" s="11">
        <v>6.4441819999999996</v>
      </c>
      <c r="E237">
        <f t="shared" si="18"/>
        <v>1.0666859390862946</v>
      </c>
      <c r="G237">
        <f t="shared" si="19"/>
        <v>5.4498360408163293</v>
      </c>
      <c r="H237">
        <f t="shared" si="20"/>
        <v>0.9943459591836703</v>
      </c>
      <c r="J237">
        <f t="shared" si="15"/>
        <v>1.010869772478854</v>
      </c>
    </row>
    <row r="238" spans="1:10" x14ac:dyDescent="0.25">
      <c r="A238" s="11">
        <v>43.400002000000001</v>
      </c>
      <c r="B238" s="11">
        <v>6.3333579999999996</v>
      </c>
      <c r="E238">
        <f t="shared" si="18"/>
        <v>0.95586193908629458</v>
      </c>
      <c r="G238">
        <f t="shared" si="19"/>
        <v>5.4445722653061246</v>
      </c>
      <c r="H238">
        <f t="shared" si="20"/>
        <v>0.88878573469387501</v>
      </c>
      <c r="J238">
        <f t="shared" si="15"/>
        <v>0.90530954798905872</v>
      </c>
    </row>
    <row r="239" spans="1:10" x14ac:dyDescent="0.25">
      <c r="A239" s="11">
        <v>43.599997999999999</v>
      </c>
      <c r="B239" s="11">
        <v>6.2020200000000001</v>
      </c>
      <c r="E239">
        <f t="shared" si="18"/>
        <v>0.82452393908629507</v>
      </c>
      <c r="G239">
        <f t="shared" si="19"/>
        <v>5.4383488163265321</v>
      </c>
      <c r="H239">
        <f t="shared" si="20"/>
        <v>0.76367118367346798</v>
      </c>
      <c r="J239">
        <f t="shared" si="15"/>
        <v>0.78019499696865169</v>
      </c>
    </row>
    <row r="240" spans="1:10" x14ac:dyDescent="0.25">
      <c r="A240" s="11">
        <v>43.799999</v>
      </c>
      <c r="B240" s="11">
        <v>6.0104230000000003</v>
      </c>
      <c r="E240">
        <f t="shared" si="18"/>
        <v>0.63292693908629527</v>
      </c>
      <c r="G240">
        <f t="shared" si="19"/>
        <v>5.4310849591836741</v>
      </c>
      <c r="H240">
        <f t="shared" si="20"/>
        <v>0.57933804081632623</v>
      </c>
      <c r="J240">
        <f t="shared" si="15"/>
        <v>0.59586185411150994</v>
      </c>
    </row>
    <row r="241" spans="1:10" x14ac:dyDescent="0.25">
      <c r="A241" s="11">
        <v>44</v>
      </c>
      <c r="B241" s="11">
        <v>5.7817460000000001</v>
      </c>
      <c r="E241">
        <f t="shared" si="18"/>
        <v>0.40424993908629503</v>
      </c>
      <c r="G241">
        <f t="shared" si="19"/>
        <v>5.42286255102041</v>
      </c>
      <c r="H241">
        <f t="shared" si="20"/>
        <v>0.35888344897959001</v>
      </c>
      <c r="J241">
        <f t="shared" si="15"/>
        <v>0.37540726227477372</v>
      </c>
    </row>
    <row r="242" spans="1:10" x14ac:dyDescent="0.25">
      <c r="A242" s="11">
        <v>44.200001</v>
      </c>
      <c r="B242" s="11">
        <v>5.5545429999999998</v>
      </c>
      <c r="E242">
        <f t="shared" si="18"/>
        <v>0.17704693908629476</v>
      </c>
      <c r="G242">
        <f t="shared" si="19"/>
        <v>5.4139209489795945</v>
      </c>
      <c r="H242">
        <f t="shared" si="20"/>
        <v>0.14062205102040526</v>
      </c>
      <c r="J242">
        <f t="shared" si="15"/>
        <v>0.15714586431558897</v>
      </c>
    </row>
    <row r="243" spans="1:10" x14ac:dyDescent="0.25">
      <c r="A243" s="11">
        <v>44.400002000000001</v>
      </c>
      <c r="B243" s="11">
        <v>5.5068789999999996</v>
      </c>
      <c r="E243">
        <f t="shared" si="18"/>
        <v>0.12938293908629461</v>
      </c>
      <c r="G243">
        <f t="shared" si="19"/>
        <v>5.4044241734693905</v>
      </c>
      <c r="H243">
        <f t="shared" si="20"/>
        <v>0.10245482653060911</v>
      </c>
      <c r="J243">
        <f t="shared" si="15"/>
        <v>0.11897863982579283</v>
      </c>
    </row>
    <row r="244" spans="1:10" x14ac:dyDescent="0.25">
      <c r="A244" s="11">
        <v>44.599997999999999</v>
      </c>
      <c r="B244" s="11">
        <v>5.4623350000000004</v>
      </c>
      <c r="E244">
        <f t="shared" si="18"/>
        <v>8.4838939086295362E-2</v>
      </c>
      <c r="G244">
        <f t="shared" si="19"/>
        <v>5.3961399081632679</v>
      </c>
      <c r="H244">
        <f t="shared" si="20"/>
        <v>6.6195091836732445E-2</v>
      </c>
      <c r="J244">
        <f t="shared" si="15"/>
        <v>8.2718905131916168E-2</v>
      </c>
    </row>
    <row r="245" spans="1:10" x14ac:dyDescent="0.25">
      <c r="A245" s="11">
        <v>44.799999</v>
      </c>
      <c r="B245" s="11">
        <v>5.3931040000000001</v>
      </c>
      <c r="E245">
        <f t="shared" si="18"/>
        <v>1.5607939086295097E-2</v>
      </c>
      <c r="G245">
        <f t="shared" si="19"/>
        <v>5.3910969285714305</v>
      </c>
      <c r="H245">
        <f t="shared" si="20"/>
        <v>2.0070714285695956E-3</v>
      </c>
      <c r="J245">
        <f t="shared" si="15"/>
        <v>1.8530884723753315E-2</v>
      </c>
    </row>
    <row r="246" spans="1:10" x14ac:dyDescent="0.25">
      <c r="A246" s="11">
        <v>45</v>
      </c>
      <c r="B246" s="11">
        <v>5.3024389999999997</v>
      </c>
      <c r="E246">
        <f t="shared" si="18"/>
        <v>7.5057060913705342E-2</v>
      </c>
      <c r="G246">
        <f t="shared" si="19"/>
        <v>5.3893515102040848</v>
      </c>
      <c r="H246">
        <f t="shared" si="20"/>
        <v>-8.6912510204085081E-2</v>
      </c>
      <c r="J246">
        <f t="shared" ref="J246:J309" si="21">ABS(H246-$I$53)</f>
        <v>7.0388696908901358E-2</v>
      </c>
    </row>
    <row r="247" spans="1:10" x14ac:dyDescent="0.25">
      <c r="A247" s="11">
        <v>45.200001</v>
      </c>
      <c r="B247" s="11">
        <v>5.1651660000000001</v>
      </c>
      <c r="E247">
        <f t="shared" si="18"/>
        <v>0.21233006091370488</v>
      </c>
      <c r="G247">
        <f t="shared" si="19"/>
        <v>5.3886772244897987</v>
      </c>
      <c r="H247">
        <f t="shared" si="20"/>
        <v>-0.22351122448979854</v>
      </c>
      <c r="J247">
        <f t="shared" si="21"/>
        <v>0.20698741119461483</v>
      </c>
    </row>
    <row r="248" spans="1:10" x14ac:dyDescent="0.25">
      <c r="A248" s="11">
        <v>45.400002000000001</v>
      </c>
      <c r="B248" s="11">
        <v>4.9966369999999998</v>
      </c>
      <c r="E248">
        <f t="shared" si="18"/>
        <v>0.38085906091370525</v>
      </c>
      <c r="G248">
        <f t="shared" si="19"/>
        <v>5.3883058469387786</v>
      </c>
      <c r="H248">
        <f t="shared" si="20"/>
        <v>-0.39166884693877879</v>
      </c>
      <c r="J248">
        <f t="shared" si="21"/>
        <v>0.37514503364359508</v>
      </c>
    </row>
    <row r="249" spans="1:10" x14ac:dyDescent="0.25">
      <c r="A249" s="11">
        <v>45.436557999999998</v>
      </c>
      <c r="B249" s="11">
        <v>4.9716750000000003</v>
      </c>
      <c r="E249">
        <f t="shared" si="18"/>
        <v>0.40582106091370473</v>
      </c>
      <c r="G249">
        <f t="shared" ref="G249:G260" si="22">AVERAGE(B200:B299)</f>
        <v>5.387113275510206</v>
      </c>
      <c r="H249">
        <f t="shared" ref="H249:H260" si="23">B249-G249</f>
        <v>-0.41543827551020573</v>
      </c>
      <c r="J249">
        <f t="shared" si="21"/>
        <v>0.39891446221502203</v>
      </c>
    </row>
    <row r="250" spans="1:10" x14ac:dyDescent="0.25">
      <c r="A250" s="11">
        <v>45.599997999999999</v>
      </c>
      <c r="B250" s="11">
        <v>4.8600760000000003</v>
      </c>
      <c r="E250">
        <f t="shared" si="18"/>
        <v>0.51742006091370474</v>
      </c>
      <c r="G250">
        <f t="shared" si="22"/>
        <v>5.385183408163269</v>
      </c>
      <c r="H250">
        <f t="shared" si="23"/>
        <v>-0.52510740816326873</v>
      </c>
      <c r="J250">
        <f t="shared" si="21"/>
        <v>0.50858359486808502</v>
      </c>
    </row>
    <row r="251" spans="1:10" x14ac:dyDescent="0.25">
      <c r="A251" s="11">
        <v>45.799999</v>
      </c>
      <c r="B251" s="11">
        <v>4.995044</v>
      </c>
      <c r="E251">
        <f t="shared" si="18"/>
        <v>0.38245206091370498</v>
      </c>
      <c r="G251">
        <f t="shared" si="22"/>
        <v>5.3831767040816354</v>
      </c>
      <c r="H251">
        <f t="shared" si="23"/>
        <v>-0.38813270408163536</v>
      </c>
      <c r="J251">
        <f t="shared" si="21"/>
        <v>0.37160889078645165</v>
      </c>
    </row>
    <row r="252" spans="1:10" x14ac:dyDescent="0.25">
      <c r="A252" s="11">
        <v>46</v>
      </c>
      <c r="B252" s="11">
        <v>5.1377379999999997</v>
      </c>
      <c r="E252">
        <f t="shared" si="18"/>
        <v>0.23975806091370533</v>
      </c>
      <c r="G252">
        <f t="shared" si="22"/>
        <v>5.3811683163265309</v>
      </c>
      <c r="H252">
        <f t="shared" si="23"/>
        <v>-0.24343031632653123</v>
      </c>
      <c r="J252">
        <f t="shared" si="21"/>
        <v>0.22690650303134752</v>
      </c>
    </row>
    <row r="253" spans="1:10" x14ac:dyDescent="0.25">
      <c r="A253" s="11">
        <v>46.200001</v>
      </c>
      <c r="B253" s="11">
        <v>5.2542559999999998</v>
      </c>
      <c r="E253">
        <f t="shared" si="18"/>
        <v>0.12324006091370521</v>
      </c>
      <c r="G253">
        <f t="shared" si="22"/>
        <v>5.3802856938775516</v>
      </c>
      <c r="H253">
        <f t="shared" si="23"/>
        <v>-0.12602969387755181</v>
      </c>
      <c r="J253">
        <f t="shared" si="21"/>
        <v>0.10950588058236808</v>
      </c>
    </row>
    <row r="254" spans="1:10" x14ac:dyDescent="0.25">
      <c r="A254" s="11">
        <v>46.400002000000001</v>
      </c>
      <c r="B254" s="11">
        <v>5.3313059999999997</v>
      </c>
      <c r="E254">
        <f t="shared" si="18"/>
        <v>4.6190060913705366E-2</v>
      </c>
      <c r="G254">
        <f t="shared" si="22"/>
        <v>5.3830011326530602</v>
      </c>
      <c r="H254">
        <f t="shared" si="23"/>
        <v>-5.1695132653060583E-2</v>
      </c>
      <c r="J254">
        <f t="shared" si="21"/>
        <v>3.517131935787686E-2</v>
      </c>
    </row>
    <row r="255" spans="1:10" x14ac:dyDescent="0.25">
      <c r="A255" s="11">
        <v>46.599997999999999</v>
      </c>
      <c r="B255" s="11">
        <v>5.3541480000000004</v>
      </c>
      <c r="E255">
        <f t="shared" si="18"/>
        <v>2.3348060913704671E-2</v>
      </c>
      <c r="G255">
        <f t="shared" si="22"/>
        <v>5.3893298673469383</v>
      </c>
      <c r="H255">
        <f t="shared" si="23"/>
        <v>-3.5181867346937956E-2</v>
      </c>
      <c r="J255">
        <f t="shared" si="21"/>
        <v>1.8658054051754237E-2</v>
      </c>
    </row>
    <row r="256" spans="1:10" x14ac:dyDescent="0.25">
      <c r="A256" s="11">
        <v>46.799999</v>
      </c>
      <c r="B256" s="11">
        <v>5.2978940000000003</v>
      </c>
      <c r="E256">
        <f t="shared" si="18"/>
        <v>7.9602060913704697E-2</v>
      </c>
      <c r="G256">
        <f t="shared" si="22"/>
        <v>5.3953457857142864</v>
      </c>
      <c r="H256">
        <f t="shared" si="23"/>
        <v>-9.7451785714286032E-2</v>
      </c>
      <c r="J256">
        <f t="shared" si="21"/>
        <v>8.0927972419102309E-2</v>
      </c>
    </row>
    <row r="257" spans="1:10" x14ac:dyDescent="0.25">
      <c r="A257" s="11">
        <v>47</v>
      </c>
      <c r="B257" s="11">
        <v>5.1956850000000001</v>
      </c>
      <c r="E257">
        <f t="shared" si="18"/>
        <v>0.18181106091370491</v>
      </c>
      <c r="G257">
        <f t="shared" si="22"/>
        <v>5.3998003571428583</v>
      </c>
      <c r="H257">
        <f t="shared" si="23"/>
        <v>-0.20411535714285822</v>
      </c>
      <c r="J257">
        <f t="shared" si="21"/>
        <v>0.18759154384767451</v>
      </c>
    </row>
    <row r="258" spans="1:10" x14ac:dyDescent="0.25">
      <c r="A258" s="11">
        <v>47.200001</v>
      </c>
      <c r="B258" s="11">
        <v>5.0584939999999996</v>
      </c>
      <c r="E258">
        <f t="shared" si="18"/>
        <v>0.31900206091370542</v>
      </c>
      <c r="G258">
        <f t="shared" si="22"/>
        <v>5.4025663265306134</v>
      </c>
      <c r="H258">
        <f t="shared" si="23"/>
        <v>-0.34407232653061381</v>
      </c>
      <c r="J258">
        <f t="shared" si="21"/>
        <v>0.32754851323543011</v>
      </c>
    </row>
    <row r="259" spans="1:10" x14ac:dyDescent="0.25">
      <c r="A259" s="11">
        <v>47.400002000000001</v>
      </c>
      <c r="B259" s="11">
        <v>4.9233370000000001</v>
      </c>
      <c r="E259">
        <f t="shared" si="18"/>
        <v>0.45415906091370495</v>
      </c>
      <c r="G259">
        <f t="shared" si="22"/>
        <v>5.4042168571428597</v>
      </c>
      <c r="H259">
        <f t="shared" si="23"/>
        <v>-0.48087985714285963</v>
      </c>
      <c r="J259">
        <f t="shared" si="21"/>
        <v>0.46435604384767593</v>
      </c>
    </row>
    <row r="260" spans="1:10" x14ac:dyDescent="0.25">
      <c r="A260" s="11">
        <v>47.599997999999999</v>
      </c>
      <c r="B260" s="11">
        <v>4.8750470000000004</v>
      </c>
      <c r="E260">
        <f t="shared" si="18"/>
        <v>0.50244906091370467</v>
      </c>
      <c r="G260">
        <f t="shared" si="22"/>
        <v>5.4054652448979601</v>
      </c>
      <c r="H260">
        <f t="shared" si="23"/>
        <v>-0.53041824489795975</v>
      </c>
      <c r="J260">
        <f t="shared" si="21"/>
        <v>0.51389443160277604</v>
      </c>
    </row>
    <row r="261" spans="1:10" x14ac:dyDescent="0.25">
      <c r="A261" s="11">
        <v>47.799999</v>
      </c>
      <c r="B261" s="11" t="s">
        <v>15</v>
      </c>
    </row>
    <row r="262" spans="1:10" x14ac:dyDescent="0.25">
      <c r="A262" s="11">
        <v>47.827956999999998</v>
      </c>
      <c r="B262" s="11" t="s">
        <v>15</v>
      </c>
    </row>
    <row r="263" spans="1:10" x14ac:dyDescent="0.25">
      <c r="A263" s="11">
        <v>48</v>
      </c>
      <c r="B263" s="11">
        <v>5.4570999999999996</v>
      </c>
      <c r="E263">
        <f t="shared" ref="E263:E324" si="24">ABS(B263-$D$4)</f>
        <v>7.9603939086294595E-2</v>
      </c>
      <c r="G263">
        <f t="shared" ref="G263:G294" si="25">AVERAGE(B214:B313)</f>
        <v>5.4122862244897982</v>
      </c>
      <c r="H263">
        <f t="shared" ref="H263:H294" si="26">B263-G263</f>
        <v>4.4813775510201381E-2</v>
      </c>
      <c r="J263">
        <f t="shared" si="21"/>
        <v>6.1337588805385104E-2</v>
      </c>
    </row>
    <row r="264" spans="1:10" x14ac:dyDescent="0.25">
      <c r="A264" s="11">
        <v>48.200001</v>
      </c>
      <c r="B264" s="11">
        <v>5.6562510000000001</v>
      </c>
      <c r="E264">
        <f t="shared" si="24"/>
        <v>0.27875493908629512</v>
      </c>
      <c r="G264">
        <f t="shared" si="25"/>
        <v>5.4174160408163292</v>
      </c>
      <c r="H264">
        <f t="shared" si="26"/>
        <v>0.23883495918367093</v>
      </c>
      <c r="J264">
        <f t="shared" si="21"/>
        <v>0.25535877247885463</v>
      </c>
    </row>
    <row r="265" spans="1:10" x14ac:dyDescent="0.25">
      <c r="A265" s="11">
        <v>48.400002000000001</v>
      </c>
      <c r="B265" s="11">
        <v>5.7353610000000002</v>
      </c>
      <c r="E265">
        <f t="shared" si="24"/>
        <v>0.35786493908629513</v>
      </c>
      <c r="G265">
        <f t="shared" si="25"/>
        <v>5.4252861836734718</v>
      </c>
      <c r="H265">
        <f t="shared" si="26"/>
        <v>0.31007481632652834</v>
      </c>
      <c r="J265">
        <f t="shared" si="21"/>
        <v>0.32659862962171204</v>
      </c>
    </row>
    <row r="266" spans="1:10" x14ac:dyDescent="0.25">
      <c r="A266" s="11">
        <v>48.599997999999999</v>
      </c>
      <c r="B266" s="11">
        <v>5.7728330000000003</v>
      </c>
      <c r="E266">
        <f t="shared" si="24"/>
        <v>0.3953369390862953</v>
      </c>
      <c r="G266">
        <f t="shared" si="25"/>
        <v>5.4323001428571454</v>
      </c>
      <c r="H266">
        <f t="shared" si="26"/>
        <v>0.34053285714285497</v>
      </c>
      <c r="J266">
        <f t="shared" si="21"/>
        <v>0.35705667043803868</v>
      </c>
    </row>
    <row r="267" spans="1:10" x14ac:dyDescent="0.25">
      <c r="A267" s="11">
        <v>48.799999</v>
      </c>
      <c r="B267" s="11">
        <v>5.7730730000000001</v>
      </c>
      <c r="E267">
        <f t="shared" si="24"/>
        <v>0.3955769390862951</v>
      </c>
      <c r="G267">
        <f t="shared" si="25"/>
        <v>5.4378071836734714</v>
      </c>
      <c r="H267">
        <f t="shared" si="26"/>
        <v>0.33526581632652874</v>
      </c>
      <c r="J267">
        <f t="shared" si="21"/>
        <v>0.35178962962171245</v>
      </c>
    </row>
    <row r="268" spans="1:10" x14ac:dyDescent="0.25">
      <c r="A268" s="11">
        <v>49</v>
      </c>
      <c r="B268" s="11">
        <v>5.7260609999999996</v>
      </c>
      <c r="E268">
        <f t="shared" si="24"/>
        <v>0.3485649390862946</v>
      </c>
      <c r="G268">
        <f t="shared" si="25"/>
        <v>5.4425567448979608</v>
      </c>
      <c r="H268">
        <f t="shared" si="26"/>
        <v>0.2835042551020388</v>
      </c>
      <c r="J268">
        <f t="shared" si="21"/>
        <v>0.30002806839722251</v>
      </c>
    </row>
    <row r="269" spans="1:10" x14ac:dyDescent="0.25">
      <c r="A269" s="11">
        <v>49.200001</v>
      </c>
      <c r="B269" s="11">
        <v>5.6517590000000002</v>
      </c>
      <c r="E269">
        <f t="shared" si="24"/>
        <v>0.27426293908629518</v>
      </c>
      <c r="G269">
        <f t="shared" si="25"/>
        <v>5.4467208673469401</v>
      </c>
      <c r="H269">
        <f t="shared" si="26"/>
        <v>0.20503813265306015</v>
      </c>
      <c r="J269">
        <f t="shared" si="21"/>
        <v>0.22156194594824385</v>
      </c>
    </row>
    <row r="270" spans="1:10" x14ac:dyDescent="0.25">
      <c r="A270" s="11">
        <v>49.400002000000001</v>
      </c>
      <c r="B270" s="11">
        <v>5.5658479999999999</v>
      </c>
      <c r="E270">
        <f t="shared" si="24"/>
        <v>0.18835193908629488</v>
      </c>
      <c r="G270">
        <f t="shared" si="25"/>
        <v>5.4501430612244892</v>
      </c>
      <c r="H270">
        <f t="shared" si="26"/>
        <v>0.11570493877551069</v>
      </c>
      <c r="J270">
        <f t="shared" si="21"/>
        <v>0.1322287520706944</v>
      </c>
    </row>
    <row r="271" spans="1:10" x14ac:dyDescent="0.25">
      <c r="A271" s="11">
        <v>49.599997999999999</v>
      </c>
      <c r="B271" s="11">
        <v>5.4689690000000004</v>
      </c>
      <c r="E271">
        <f t="shared" si="24"/>
        <v>9.1472939086295391E-2</v>
      </c>
      <c r="G271">
        <f t="shared" si="25"/>
        <v>5.4532987346938775</v>
      </c>
      <c r="H271">
        <f t="shared" si="26"/>
        <v>1.5670265306122921E-2</v>
      </c>
      <c r="J271">
        <f t="shared" si="21"/>
        <v>3.2194078601306644E-2</v>
      </c>
    </row>
    <row r="272" spans="1:10" x14ac:dyDescent="0.25">
      <c r="A272" s="11">
        <v>49.799999</v>
      </c>
      <c r="B272" s="11">
        <v>5.3565139999999998</v>
      </c>
      <c r="E272">
        <f t="shared" si="24"/>
        <v>2.0982060913705247E-2</v>
      </c>
      <c r="G272">
        <f t="shared" si="25"/>
        <v>5.4563480510204085</v>
      </c>
      <c r="H272">
        <f t="shared" si="26"/>
        <v>-9.9834051020408765E-2</v>
      </c>
      <c r="J272">
        <f t="shared" si="21"/>
        <v>8.3310237725225042E-2</v>
      </c>
    </row>
    <row r="273" spans="1:10" x14ac:dyDescent="0.25">
      <c r="A273" s="11">
        <v>50</v>
      </c>
      <c r="B273" s="11">
        <v>5.3832120000000003</v>
      </c>
      <c r="E273">
        <f t="shared" si="24"/>
        <v>5.7159390862953074E-3</v>
      </c>
      <c r="G273">
        <f t="shared" si="25"/>
        <v>5.4590492653061231</v>
      </c>
      <c r="H273">
        <f t="shared" si="26"/>
        <v>-7.5837265306122781E-2</v>
      </c>
      <c r="J273">
        <f t="shared" si="21"/>
        <v>5.9313452010939058E-2</v>
      </c>
    </row>
    <row r="274" spans="1:10" x14ac:dyDescent="0.25">
      <c r="A274" s="11">
        <v>50.200001</v>
      </c>
      <c r="B274" s="11">
        <v>5.5064529999999996</v>
      </c>
      <c r="E274">
        <f t="shared" si="24"/>
        <v>0.12895693908629458</v>
      </c>
      <c r="G274">
        <f t="shared" si="25"/>
        <v>5.4615804285714296</v>
      </c>
      <c r="H274">
        <f t="shared" si="26"/>
        <v>4.4872571428570041E-2</v>
      </c>
      <c r="J274">
        <f t="shared" si="21"/>
        <v>6.1396384723753764E-2</v>
      </c>
    </row>
    <row r="275" spans="1:10" x14ac:dyDescent="0.25">
      <c r="A275" s="11">
        <v>50.219352999999998</v>
      </c>
      <c r="B275" s="11">
        <v>5.5173170000000002</v>
      </c>
      <c r="E275">
        <f t="shared" si="24"/>
        <v>0.13982093908629523</v>
      </c>
      <c r="G275">
        <f t="shared" si="25"/>
        <v>5.464239693877551</v>
      </c>
      <c r="H275">
        <f t="shared" si="26"/>
        <v>5.3077306122449208E-2</v>
      </c>
      <c r="J275">
        <f t="shared" si="21"/>
        <v>6.9601119417632931E-2</v>
      </c>
    </row>
    <row r="276" spans="1:10" x14ac:dyDescent="0.25">
      <c r="A276" s="11">
        <v>50.400002000000001</v>
      </c>
      <c r="B276" s="11">
        <v>5.6187199999999997</v>
      </c>
      <c r="E276">
        <f t="shared" si="24"/>
        <v>0.24122393908629469</v>
      </c>
      <c r="G276">
        <f t="shared" si="25"/>
        <v>5.4674969489795924</v>
      </c>
      <c r="H276">
        <f t="shared" si="26"/>
        <v>0.15122305102040734</v>
      </c>
      <c r="J276">
        <f t="shared" si="21"/>
        <v>0.16774686431559105</v>
      </c>
    </row>
    <row r="277" spans="1:10" x14ac:dyDescent="0.25">
      <c r="A277" s="11">
        <v>50.599997999999999</v>
      </c>
      <c r="B277" s="11">
        <v>5.7142439999999999</v>
      </c>
      <c r="E277">
        <f t="shared" si="24"/>
        <v>0.33674793908629486</v>
      </c>
      <c r="G277">
        <f t="shared" si="25"/>
        <v>5.4720077959183655</v>
      </c>
      <c r="H277">
        <f t="shared" si="26"/>
        <v>0.24223620408163438</v>
      </c>
      <c r="J277">
        <f t="shared" si="21"/>
        <v>0.25876001737681809</v>
      </c>
    </row>
    <row r="278" spans="1:10" x14ac:dyDescent="0.25">
      <c r="A278" s="11">
        <v>50.799999</v>
      </c>
      <c r="B278" s="11">
        <v>5.7862590000000003</v>
      </c>
      <c r="E278">
        <f t="shared" si="24"/>
        <v>0.40876293908629524</v>
      </c>
      <c r="G278">
        <f t="shared" si="25"/>
        <v>5.4776239183673461</v>
      </c>
      <c r="H278">
        <f t="shared" si="26"/>
        <v>0.30863508163265418</v>
      </c>
      <c r="J278">
        <f t="shared" si="21"/>
        <v>0.32515889492783789</v>
      </c>
    </row>
    <row r="279" spans="1:10" x14ac:dyDescent="0.25">
      <c r="A279" s="11">
        <v>51</v>
      </c>
      <c r="B279" s="11">
        <v>5.7982379999999996</v>
      </c>
      <c r="E279">
        <f t="shared" si="24"/>
        <v>0.42074193908629454</v>
      </c>
      <c r="G279">
        <f t="shared" si="25"/>
        <v>5.4822684693877539</v>
      </c>
      <c r="H279">
        <f t="shared" si="26"/>
        <v>0.31596953061224564</v>
      </c>
      <c r="J279">
        <f t="shared" si="21"/>
        <v>0.33249334390742935</v>
      </c>
    </row>
    <row r="280" spans="1:10" x14ac:dyDescent="0.25">
      <c r="A280" s="11">
        <v>51.200001</v>
      </c>
      <c r="B280" s="11">
        <v>5.6949360000000002</v>
      </c>
      <c r="E280">
        <f t="shared" si="24"/>
        <v>0.3174399390862952</v>
      </c>
      <c r="G280">
        <f t="shared" si="25"/>
        <v>5.4860125918367331</v>
      </c>
      <c r="H280">
        <f t="shared" si="26"/>
        <v>0.20892340816326715</v>
      </c>
      <c r="J280">
        <f t="shared" si="21"/>
        <v>0.22544722145845086</v>
      </c>
    </row>
    <row r="281" spans="1:10" x14ac:dyDescent="0.25">
      <c r="A281" s="11">
        <v>51.400002000000001</v>
      </c>
      <c r="B281" s="11">
        <v>5.55016</v>
      </c>
      <c r="E281">
        <f t="shared" si="24"/>
        <v>0.17266393908629496</v>
      </c>
      <c r="G281">
        <f t="shared" si="25"/>
        <v>5.4888414693877543</v>
      </c>
      <c r="H281">
        <f t="shared" si="26"/>
        <v>6.1318530612245681E-2</v>
      </c>
      <c r="J281">
        <f t="shared" si="21"/>
        <v>7.7842343907429404E-2</v>
      </c>
    </row>
    <row r="282" spans="1:10" x14ac:dyDescent="0.25">
      <c r="A282" s="11">
        <v>51.599997999999999</v>
      </c>
      <c r="B282" s="11">
        <v>5.4031089999999997</v>
      </c>
      <c r="E282">
        <f t="shared" si="24"/>
        <v>2.5612939086294695E-2</v>
      </c>
      <c r="G282">
        <f t="shared" si="25"/>
        <v>5.4907048367346949</v>
      </c>
      <c r="H282">
        <f t="shared" si="26"/>
        <v>-8.7595836734695176E-2</v>
      </c>
      <c r="J282">
        <f t="shared" si="21"/>
        <v>7.1072023439511453E-2</v>
      </c>
    </row>
    <row r="283" spans="1:10" x14ac:dyDescent="0.25">
      <c r="A283" s="11">
        <v>51.799999</v>
      </c>
      <c r="B283" s="11">
        <v>5.2536860000000001</v>
      </c>
      <c r="E283">
        <f t="shared" si="24"/>
        <v>0.12381006091370494</v>
      </c>
      <c r="G283">
        <f t="shared" si="25"/>
        <v>5.4914777959183665</v>
      </c>
      <c r="H283">
        <f t="shared" si="26"/>
        <v>-0.23779179591836641</v>
      </c>
      <c r="J283">
        <f t="shared" si="21"/>
        <v>0.2212679826231827</v>
      </c>
    </row>
    <row r="284" spans="1:10" x14ac:dyDescent="0.25">
      <c r="A284" s="11">
        <v>52</v>
      </c>
      <c r="B284" s="11">
        <v>5.1039139999999996</v>
      </c>
      <c r="E284">
        <f t="shared" si="24"/>
        <v>0.2735820609137054</v>
      </c>
      <c r="G284">
        <f t="shared" si="25"/>
        <v>5.4912002346938769</v>
      </c>
      <c r="H284">
        <f t="shared" si="26"/>
        <v>-0.38728623469387724</v>
      </c>
      <c r="J284">
        <f t="shared" si="21"/>
        <v>0.37076242139869353</v>
      </c>
    </row>
    <row r="285" spans="1:10" x14ac:dyDescent="0.25">
      <c r="A285" s="11">
        <v>52.200001</v>
      </c>
      <c r="B285" s="11">
        <v>4.9448939999999997</v>
      </c>
      <c r="E285">
        <f t="shared" si="24"/>
        <v>0.43260206091370534</v>
      </c>
      <c r="G285">
        <f t="shared" si="25"/>
        <v>5.4899385714285707</v>
      </c>
      <c r="H285">
        <f t="shared" si="26"/>
        <v>-0.54504457142857099</v>
      </c>
      <c r="J285">
        <f t="shared" si="21"/>
        <v>0.52852075813338728</v>
      </c>
    </row>
    <row r="286" spans="1:10" x14ac:dyDescent="0.25">
      <c r="A286" s="11">
        <v>52.400002000000001</v>
      </c>
      <c r="B286" s="11">
        <v>4.8654039999999998</v>
      </c>
      <c r="E286">
        <f t="shared" si="24"/>
        <v>0.51209206091370518</v>
      </c>
      <c r="G286">
        <f t="shared" si="25"/>
        <v>5.4875161734693885</v>
      </c>
      <c r="H286">
        <f t="shared" si="26"/>
        <v>-0.62211217346938863</v>
      </c>
      <c r="J286">
        <f t="shared" si="21"/>
        <v>0.60558836017420492</v>
      </c>
    </row>
    <row r="287" spans="1:10" x14ac:dyDescent="0.25">
      <c r="A287" s="11">
        <v>52.599997999999999</v>
      </c>
      <c r="B287" s="11">
        <v>4.8185820000000001</v>
      </c>
      <c r="E287">
        <f t="shared" si="24"/>
        <v>0.55891406091370488</v>
      </c>
      <c r="G287">
        <f t="shared" si="25"/>
        <v>5.48377562244898</v>
      </c>
      <c r="H287">
        <f t="shared" si="26"/>
        <v>-0.66519362244897984</v>
      </c>
      <c r="J287">
        <f t="shared" si="21"/>
        <v>0.64866980915379613</v>
      </c>
    </row>
    <row r="288" spans="1:10" x14ac:dyDescent="0.25">
      <c r="A288" s="11">
        <v>52.610751999999998</v>
      </c>
      <c r="B288" s="11">
        <v>4.8153040000000003</v>
      </c>
      <c r="E288">
        <f t="shared" si="24"/>
        <v>0.56219206091370477</v>
      </c>
      <c r="G288">
        <f t="shared" si="25"/>
        <v>5.4795920408163283</v>
      </c>
      <c r="H288">
        <f t="shared" si="26"/>
        <v>-0.66428804081632808</v>
      </c>
      <c r="J288">
        <f t="shared" si="21"/>
        <v>0.64776422752114438</v>
      </c>
    </row>
    <row r="289" spans="1:10" x14ac:dyDescent="0.25">
      <c r="A289" s="11">
        <v>52.799999</v>
      </c>
      <c r="B289" s="11">
        <v>4.7576080000000003</v>
      </c>
      <c r="E289">
        <f t="shared" si="24"/>
        <v>0.61988806091370474</v>
      </c>
      <c r="G289">
        <f t="shared" si="25"/>
        <v>5.4754000612244909</v>
      </c>
      <c r="H289">
        <f t="shared" si="26"/>
        <v>-0.71779206122449057</v>
      </c>
      <c r="J289">
        <f t="shared" si="21"/>
        <v>0.70126824792930686</v>
      </c>
    </row>
    <row r="290" spans="1:10" x14ac:dyDescent="0.25">
      <c r="A290" s="11">
        <v>53</v>
      </c>
      <c r="B290" s="11">
        <v>4.6831430000000003</v>
      </c>
      <c r="E290">
        <f t="shared" si="24"/>
        <v>0.69435306091370474</v>
      </c>
      <c r="G290">
        <f t="shared" si="25"/>
        <v>5.4729822448979588</v>
      </c>
      <c r="H290">
        <f t="shared" si="26"/>
        <v>-0.78983924489795854</v>
      </c>
      <c r="J290">
        <f t="shared" si="21"/>
        <v>0.77331543160277483</v>
      </c>
    </row>
    <row r="291" spans="1:10" x14ac:dyDescent="0.25">
      <c r="A291" s="11">
        <v>53.200001</v>
      </c>
      <c r="B291" s="11">
        <v>4.5851290000000002</v>
      </c>
      <c r="E291">
        <f t="shared" si="24"/>
        <v>0.79236706091370479</v>
      </c>
      <c r="G291">
        <f t="shared" si="25"/>
        <v>5.4717747040816329</v>
      </c>
      <c r="H291">
        <f t="shared" si="26"/>
        <v>-0.88664570408163268</v>
      </c>
      <c r="J291">
        <f t="shared" si="21"/>
        <v>0.87012189078644897</v>
      </c>
    </row>
    <row r="292" spans="1:10" x14ac:dyDescent="0.25">
      <c r="A292" s="11">
        <v>53.400002000000001</v>
      </c>
      <c r="B292" s="11">
        <v>4.4717580000000003</v>
      </c>
      <c r="E292">
        <f t="shared" si="24"/>
        <v>0.90573806091370468</v>
      </c>
      <c r="G292">
        <f t="shared" si="25"/>
        <v>5.4727824693877549</v>
      </c>
      <c r="H292">
        <f t="shared" si="26"/>
        <v>-1.0010244693877546</v>
      </c>
      <c r="J292">
        <f t="shared" si="21"/>
        <v>0.98450065609257087</v>
      </c>
    </row>
    <row r="293" spans="1:10" x14ac:dyDescent="0.25">
      <c r="A293" s="11">
        <v>53.599997999999999</v>
      </c>
      <c r="B293" s="11">
        <v>4.3111170000000003</v>
      </c>
      <c r="E293">
        <f t="shared" si="24"/>
        <v>1.0663790609137047</v>
      </c>
      <c r="G293">
        <f t="shared" si="25"/>
        <v>5.4745371020408164</v>
      </c>
      <c r="H293">
        <f t="shared" si="26"/>
        <v>-1.1634201020408161</v>
      </c>
      <c r="J293">
        <f t="shared" si="21"/>
        <v>1.1468962887456324</v>
      </c>
    </row>
    <row r="294" spans="1:10" x14ac:dyDescent="0.25">
      <c r="A294" s="11">
        <v>53.799999</v>
      </c>
      <c r="B294" s="11">
        <v>4.3044380000000002</v>
      </c>
      <c r="E294">
        <f t="shared" si="24"/>
        <v>1.0730580609137048</v>
      </c>
      <c r="G294">
        <f t="shared" si="25"/>
        <v>5.4766325612244895</v>
      </c>
      <c r="H294">
        <f t="shared" si="26"/>
        <v>-1.1721945612244893</v>
      </c>
      <c r="J294">
        <f t="shared" si="21"/>
        <v>1.1556707479293056</v>
      </c>
    </row>
    <row r="295" spans="1:10" x14ac:dyDescent="0.25">
      <c r="A295" s="11">
        <v>54</v>
      </c>
      <c r="B295" s="11">
        <v>4.4618529999999996</v>
      </c>
      <c r="E295">
        <f t="shared" si="24"/>
        <v>0.9156430609137054</v>
      </c>
      <c r="G295">
        <f t="shared" ref="G295:G326" si="27">AVERAGE(B246:B345)</f>
        <v>5.4791296224489807</v>
      </c>
      <c r="H295">
        <f t="shared" ref="H295:H326" si="28">B295-G295</f>
        <v>-1.0172766224489811</v>
      </c>
      <c r="J295">
        <f t="shared" si="21"/>
        <v>1.0007528091537974</v>
      </c>
    </row>
    <row r="296" spans="1:10" x14ac:dyDescent="0.25">
      <c r="A296" s="11">
        <v>54.200001</v>
      </c>
      <c r="B296" s="11">
        <v>4.6074820000000001</v>
      </c>
      <c r="E296">
        <f t="shared" si="24"/>
        <v>0.77001406091370495</v>
      </c>
      <c r="G296">
        <f t="shared" si="27"/>
        <v>5.4818322755102056</v>
      </c>
      <c r="H296">
        <f t="shared" si="28"/>
        <v>-0.8743502755102055</v>
      </c>
      <c r="J296">
        <f t="shared" si="21"/>
        <v>0.85782646221502179</v>
      </c>
    </row>
    <row r="297" spans="1:10" x14ac:dyDescent="0.25">
      <c r="A297" s="11">
        <v>54.400002000000001</v>
      </c>
      <c r="B297" s="11">
        <v>4.7186240000000002</v>
      </c>
      <c r="E297">
        <f t="shared" si="24"/>
        <v>0.65887206091370487</v>
      </c>
      <c r="G297">
        <f t="shared" si="27"/>
        <v>5.4842914489795929</v>
      </c>
      <c r="H297">
        <f t="shared" si="28"/>
        <v>-0.76566744897959271</v>
      </c>
      <c r="J297">
        <f t="shared" si="21"/>
        <v>0.749143635684409</v>
      </c>
    </row>
    <row r="298" spans="1:10" x14ac:dyDescent="0.25">
      <c r="A298" s="11">
        <v>54.599997999999999</v>
      </c>
      <c r="B298" s="11">
        <v>4.7595289999999997</v>
      </c>
      <c r="E298">
        <f t="shared" si="24"/>
        <v>0.61796706091370535</v>
      </c>
      <c r="G298">
        <f t="shared" si="27"/>
        <v>5.4866939081632671</v>
      </c>
      <c r="H298">
        <f t="shared" si="28"/>
        <v>-0.7271649081632674</v>
      </c>
      <c r="J298">
        <f t="shared" si="21"/>
        <v>0.71064109486808369</v>
      </c>
    </row>
    <row r="299" spans="1:10" x14ac:dyDescent="0.25">
      <c r="A299" s="11">
        <v>54.799999</v>
      </c>
      <c r="B299" s="11">
        <v>4.7426959999999996</v>
      </c>
      <c r="E299">
        <f t="shared" si="24"/>
        <v>0.63480006091370544</v>
      </c>
      <c r="G299">
        <f t="shared" si="27"/>
        <v>5.4875814489795927</v>
      </c>
      <c r="H299">
        <f t="shared" si="28"/>
        <v>-0.74488544897959308</v>
      </c>
      <c r="J299">
        <f t="shared" si="21"/>
        <v>0.72836163568440937</v>
      </c>
    </row>
    <row r="300" spans="1:10" x14ac:dyDescent="0.25">
      <c r="A300" s="11">
        <v>55</v>
      </c>
      <c r="B300" s="11">
        <v>4.7089210000000001</v>
      </c>
      <c r="E300">
        <f t="shared" si="24"/>
        <v>0.66857506091370489</v>
      </c>
      <c r="G300">
        <f t="shared" si="27"/>
        <v>5.4878381224489798</v>
      </c>
      <c r="H300">
        <f t="shared" si="28"/>
        <v>-0.7789171224489797</v>
      </c>
      <c r="J300">
        <f t="shared" si="21"/>
        <v>0.76239330915379599</v>
      </c>
    </row>
    <row r="301" spans="1:10" x14ac:dyDescent="0.25">
      <c r="A301" s="11">
        <v>55.002150999999998</v>
      </c>
      <c r="B301" s="11">
        <v>4.7084140000000003</v>
      </c>
      <c r="E301">
        <f t="shared" si="24"/>
        <v>0.6690820609137047</v>
      </c>
      <c r="G301">
        <f t="shared" si="27"/>
        <v>5.4855260510204076</v>
      </c>
      <c r="H301">
        <f t="shared" si="28"/>
        <v>-0.77711205102040726</v>
      </c>
      <c r="J301">
        <f t="shared" si="21"/>
        <v>0.76058823772522355</v>
      </c>
    </row>
    <row r="302" spans="1:10" x14ac:dyDescent="0.25">
      <c r="A302" s="11">
        <v>55.200001</v>
      </c>
      <c r="B302" s="11">
        <v>4.6617179999999996</v>
      </c>
      <c r="E302">
        <f t="shared" si="24"/>
        <v>0.71577806091370544</v>
      </c>
      <c r="G302">
        <f t="shared" si="27"/>
        <v>5.4818089999999993</v>
      </c>
      <c r="H302">
        <f t="shared" si="28"/>
        <v>-0.82009099999999968</v>
      </c>
      <c r="J302">
        <f t="shared" si="21"/>
        <v>0.80356718670481597</v>
      </c>
    </row>
    <row r="303" spans="1:10" x14ac:dyDescent="0.25">
      <c r="A303" s="11">
        <v>55.400002000000001</v>
      </c>
      <c r="B303" s="11">
        <v>4.69062</v>
      </c>
      <c r="E303">
        <f t="shared" si="24"/>
        <v>0.68687606091370501</v>
      </c>
      <c r="G303">
        <f t="shared" si="27"/>
        <v>5.4769128061224484</v>
      </c>
      <c r="H303">
        <f t="shared" si="28"/>
        <v>-0.78629280612244834</v>
      </c>
      <c r="J303">
        <f t="shared" si="21"/>
        <v>0.76976899282726463</v>
      </c>
    </row>
    <row r="304" spans="1:10" x14ac:dyDescent="0.25">
      <c r="A304" s="11">
        <v>55.599997999999999</v>
      </c>
      <c r="B304" s="11">
        <v>4.9328839999999996</v>
      </c>
      <c r="E304">
        <f t="shared" si="24"/>
        <v>0.44461206091370542</v>
      </c>
      <c r="G304">
        <f t="shared" si="27"/>
        <v>5.4711780612244896</v>
      </c>
      <c r="H304">
        <f t="shared" si="28"/>
        <v>-0.53829406122448997</v>
      </c>
      <c r="J304">
        <f t="shared" si="21"/>
        <v>0.52177024792930626</v>
      </c>
    </row>
    <row r="305" spans="1:10" x14ac:dyDescent="0.25">
      <c r="A305" s="11">
        <v>55.799999</v>
      </c>
      <c r="B305" s="11">
        <v>5.1682050000000004</v>
      </c>
      <c r="E305">
        <f t="shared" si="24"/>
        <v>0.20929106091370464</v>
      </c>
      <c r="G305">
        <f t="shared" si="27"/>
        <v>5.4650803775510202</v>
      </c>
      <c r="H305">
        <f t="shared" si="28"/>
        <v>-0.29687537755101978</v>
      </c>
      <c r="J305">
        <f t="shared" si="21"/>
        <v>0.28035156425583607</v>
      </c>
    </row>
    <row r="306" spans="1:10" x14ac:dyDescent="0.25">
      <c r="A306" s="11">
        <v>56</v>
      </c>
      <c r="B306" s="11">
        <v>5.3369549999999997</v>
      </c>
      <c r="E306">
        <f t="shared" si="24"/>
        <v>4.0541060913705351E-2</v>
      </c>
      <c r="G306">
        <f t="shared" si="27"/>
        <v>5.4592339693877561</v>
      </c>
      <c r="H306">
        <f t="shared" si="28"/>
        <v>-0.1222789693877564</v>
      </c>
      <c r="J306">
        <f t="shared" si="21"/>
        <v>0.10575515609257267</v>
      </c>
    </row>
    <row r="307" spans="1:10" x14ac:dyDescent="0.25">
      <c r="A307" s="11">
        <v>56.200001</v>
      </c>
      <c r="B307" s="11">
        <v>5.4143410000000003</v>
      </c>
      <c r="E307">
        <f t="shared" si="24"/>
        <v>3.684493908629527E-2</v>
      </c>
      <c r="G307">
        <f t="shared" si="27"/>
        <v>5.4537687755102038</v>
      </c>
      <c r="H307">
        <f t="shared" si="28"/>
        <v>-3.9427775510203489E-2</v>
      </c>
      <c r="J307">
        <f t="shared" si="21"/>
        <v>2.2903962215019769E-2</v>
      </c>
    </row>
    <row r="308" spans="1:10" x14ac:dyDescent="0.25">
      <c r="A308" s="11">
        <v>56.400002000000001</v>
      </c>
      <c r="B308" s="11">
        <v>5.4207210000000003</v>
      </c>
      <c r="E308">
        <f t="shared" si="24"/>
        <v>4.3224939086295322E-2</v>
      </c>
      <c r="G308">
        <f t="shared" si="27"/>
        <v>5.4488034999999995</v>
      </c>
      <c r="H308">
        <f t="shared" si="28"/>
        <v>-2.8082499999999122E-2</v>
      </c>
      <c r="J308">
        <f t="shared" si="21"/>
        <v>1.1558686704815403E-2</v>
      </c>
    </row>
    <row r="309" spans="1:10" x14ac:dyDescent="0.25">
      <c r="A309" s="11">
        <v>56.599997999999999</v>
      </c>
      <c r="B309" s="11">
        <v>5.4161979999999996</v>
      </c>
      <c r="E309">
        <f t="shared" si="24"/>
        <v>3.8701939086294601E-2</v>
      </c>
      <c r="G309">
        <f t="shared" si="27"/>
        <v>5.4439559489795908</v>
      </c>
      <c r="H309">
        <f t="shared" si="28"/>
        <v>-2.7757948979591163E-2</v>
      </c>
      <c r="J309">
        <f t="shared" si="21"/>
        <v>1.1234135684407443E-2</v>
      </c>
    </row>
    <row r="310" spans="1:10" x14ac:dyDescent="0.25">
      <c r="A310" s="11">
        <v>56.799999</v>
      </c>
      <c r="B310" s="11">
        <v>5.3865829999999999</v>
      </c>
      <c r="E310">
        <f t="shared" si="24"/>
        <v>9.0869390862948762E-3</v>
      </c>
      <c r="G310">
        <f t="shared" si="27"/>
        <v>5.4381772040816303</v>
      </c>
      <c r="H310">
        <f t="shared" si="28"/>
        <v>-5.1594204081630402E-2</v>
      </c>
      <c r="J310">
        <f t="shared" ref="J310:J365" si="29">ABS(H310-$I$53)</f>
        <v>3.5070390786446679E-2</v>
      </c>
    </row>
    <row r="311" spans="1:10" x14ac:dyDescent="0.25">
      <c r="A311" s="11">
        <v>57</v>
      </c>
      <c r="B311" s="11">
        <v>5.3394500000000003</v>
      </c>
      <c r="E311">
        <f t="shared" si="24"/>
        <v>3.8046060913704771E-2</v>
      </c>
      <c r="G311">
        <f t="shared" si="27"/>
        <v>5.4260844545454523</v>
      </c>
      <c r="H311">
        <f t="shared" si="28"/>
        <v>-8.6634454545452044E-2</v>
      </c>
      <c r="J311">
        <f t="shared" si="29"/>
        <v>7.0110641250268321E-2</v>
      </c>
    </row>
    <row r="312" spans="1:10" x14ac:dyDescent="0.25">
      <c r="A312" s="11">
        <v>57.200001</v>
      </c>
      <c r="B312" s="11">
        <v>5.4388030000000001</v>
      </c>
      <c r="E312">
        <f t="shared" si="24"/>
        <v>6.1306939086295031E-2</v>
      </c>
      <c r="G312">
        <f t="shared" si="27"/>
        <v>5.415156269999998</v>
      </c>
      <c r="H312">
        <f t="shared" si="28"/>
        <v>2.3646730000002059E-2</v>
      </c>
      <c r="J312">
        <f t="shared" si="29"/>
        <v>4.0170543295185782E-2</v>
      </c>
    </row>
    <row r="313" spans="1:10" x14ac:dyDescent="0.25">
      <c r="A313" s="11">
        <v>57.393546999999998</v>
      </c>
      <c r="B313" s="11">
        <v>5.7241210000000002</v>
      </c>
      <c r="E313">
        <f t="shared" si="24"/>
        <v>0.34662493908629521</v>
      </c>
      <c r="G313">
        <f t="shared" si="27"/>
        <v>5.4045595399999975</v>
      </c>
      <c r="H313">
        <f t="shared" si="28"/>
        <v>0.31956146000000274</v>
      </c>
      <c r="J313">
        <f t="shared" si="29"/>
        <v>0.33608527329518645</v>
      </c>
    </row>
    <row r="314" spans="1:10" x14ac:dyDescent="0.25">
      <c r="A314" s="11">
        <v>57.400002000000001</v>
      </c>
      <c r="B314" s="11">
        <v>5.7336330000000002</v>
      </c>
      <c r="E314">
        <f t="shared" si="24"/>
        <v>0.35613693908629518</v>
      </c>
      <c r="G314">
        <f t="shared" si="27"/>
        <v>5.392344549999998</v>
      </c>
      <c r="H314">
        <f t="shared" si="28"/>
        <v>0.34128845000000219</v>
      </c>
      <c r="J314">
        <f t="shared" si="29"/>
        <v>0.3578122632951859</v>
      </c>
    </row>
    <row r="315" spans="1:10" x14ac:dyDescent="0.25">
      <c r="A315" s="11">
        <v>57.599997999999999</v>
      </c>
      <c r="B315" s="11">
        <v>5.9709409999999998</v>
      </c>
      <c r="E315">
        <f t="shared" si="24"/>
        <v>0.59344493908629481</v>
      </c>
      <c r="G315">
        <f t="shared" si="27"/>
        <v>5.3792327599999972</v>
      </c>
      <c r="H315">
        <f t="shared" si="28"/>
        <v>0.59170824000000266</v>
      </c>
      <c r="J315">
        <f t="shared" si="29"/>
        <v>0.60823205329518637</v>
      </c>
    </row>
    <row r="316" spans="1:10" x14ac:dyDescent="0.25">
      <c r="A316" s="11">
        <v>57.799999</v>
      </c>
      <c r="B316" s="11">
        <v>6.1535580000000003</v>
      </c>
      <c r="E316">
        <f t="shared" si="24"/>
        <v>0.77606193908629528</v>
      </c>
      <c r="G316">
        <f t="shared" si="27"/>
        <v>5.3657191199999987</v>
      </c>
      <c r="H316">
        <f t="shared" si="28"/>
        <v>0.78783888000000157</v>
      </c>
      <c r="J316">
        <f t="shared" si="29"/>
        <v>0.80436269329518528</v>
      </c>
    </row>
    <row r="317" spans="1:10" x14ac:dyDescent="0.25">
      <c r="A317" s="11">
        <v>58</v>
      </c>
      <c r="B317" s="11">
        <v>6.2642249999999997</v>
      </c>
      <c r="E317">
        <f t="shared" si="24"/>
        <v>0.88672893908629469</v>
      </c>
      <c r="G317">
        <f t="shared" si="27"/>
        <v>5.3517822199999987</v>
      </c>
      <c r="H317">
        <f t="shared" si="28"/>
        <v>0.91244278000000101</v>
      </c>
      <c r="J317">
        <f t="shared" si="29"/>
        <v>0.92896659329518472</v>
      </c>
    </row>
    <row r="318" spans="1:10" x14ac:dyDescent="0.25">
      <c r="A318" s="11">
        <v>58.200001</v>
      </c>
      <c r="B318" s="11">
        <v>6.3497750000000002</v>
      </c>
      <c r="E318">
        <f t="shared" si="24"/>
        <v>0.97227893908629515</v>
      </c>
      <c r="G318">
        <f t="shared" si="27"/>
        <v>5.3377051999999985</v>
      </c>
      <c r="H318">
        <f t="shared" si="28"/>
        <v>1.0120698000000017</v>
      </c>
      <c r="J318">
        <f t="shared" si="29"/>
        <v>1.0285936132951854</v>
      </c>
    </row>
    <row r="319" spans="1:10" x14ac:dyDescent="0.25">
      <c r="A319" s="11">
        <v>58.400002000000001</v>
      </c>
      <c r="B319" s="11">
        <v>6.3931060000000004</v>
      </c>
      <c r="E319">
        <f t="shared" si="24"/>
        <v>1.0156099390862954</v>
      </c>
      <c r="G319">
        <f t="shared" si="27"/>
        <v>5.3237728799999982</v>
      </c>
      <c r="H319">
        <f t="shared" si="28"/>
        <v>1.0693331200000022</v>
      </c>
      <c r="J319">
        <f t="shared" si="29"/>
        <v>1.085856933295186</v>
      </c>
    </row>
    <row r="320" spans="1:10" x14ac:dyDescent="0.25">
      <c r="A320" s="11">
        <v>58.599997999999999</v>
      </c>
      <c r="B320" s="11">
        <v>6.4018139999999999</v>
      </c>
      <c r="E320">
        <f t="shared" si="24"/>
        <v>1.0243179390862949</v>
      </c>
      <c r="G320">
        <f t="shared" si="27"/>
        <v>5.321327676767674</v>
      </c>
      <c r="H320">
        <f t="shared" si="28"/>
        <v>1.0804863232323259</v>
      </c>
      <c r="J320">
        <f t="shared" si="29"/>
        <v>1.0970101365275096</v>
      </c>
    </row>
    <row r="321" spans="1:10" x14ac:dyDescent="0.25">
      <c r="A321" s="11">
        <v>58.799999</v>
      </c>
      <c r="B321" s="11">
        <v>6.3950370000000003</v>
      </c>
      <c r="E321">
        <f t="shared" si="24"/>
        <v>1.0175409390862953</v>
      </c>
      <c r="G321">
        <f t="shared" si="27"/>
        <v>5.3198211326530593</v>
      </c>
      <c r="H321">
        <f t="shared" si="28"/>
        <v>1.075215867346941</v>
      </c>
      <c r="J321">
        <f t="shared" si="29"/>
        <v>1.0917396806421247</v>
      </c>
    </row>
    <row r="322" spans="1:10" x14ac:dyDescent="0.25">
      <c r="A322" s="11">
        <v>59</v>
      </c>
      <c r="B322" s="11">
        <v>6.3537780000000001</v>
      </c>
      <c r="E322">
        <f t="shared" si="24"/>
        <v>0.97628193908629513</v>
      </c>
      <c r="G322">
        <f t="shared" si="27"/>
        <v>5.3173477755102025</v>
      </c>
      <c r="H322">
        <f t="shared" si="28"/>
        <v>1.0364302244897976</v>
      </c>
      <c r="J322">
        <f t="shared" si="29"/>
        <v>1.0529540377849813</v>
      </c>
    </row>
    <row r="323" spans="1:10" x14ac:dyDescent="0.25">
      <c r="A323" s="11">
        <v>59.200001</v>
      </c>
      <c r="B323" s="11">
        <v>6.2981389999999999</v>
      </c>
      <c r="E323">
        <f t="shared" si="24"/>
        <v>0.92064293908629491</v>
      </c>
      <c r="G323">
        <f t="shared" si="27"/>
        <v>5.3159083265306109</v>
      </c>
      <c r="H323">
        <f t="shared" si="28"/>
        <v>0.98223067346938908</v>
      </c>
      <c r="J323">
        <f t="shared" si="29"/>
        <v>0.99875448676457279</v>
      </c>
    </row>
    <row r="324" spans="1:10" x14ac:dyDescent="0.25">
      <c r="A324" s="11">
        <v>59.400002000000001</v>
      </c>
      <c r="B324" s="11">
        <v>6.222925</v>
      </c>
      <c r="E324">
        <f t="shared" si="24"/>
        <v>0.84542893908629502</v>
      </c>
      <c r="G324">
        <f t="shared" si="27"/>
        <v>5.3142800306122453</v>
      </c>
      <c r="H324">
        <f t="shared" si="28"/>
        <v>0.90864496938775474</v>
      </c>
      <c r="J324">
        <f t="shared" si="29"/>
        <v>0.92516878268293845</v>
      </c>
    </row>
    <row r="325" spans="1:10" x14ac:dyDescent="0.25">
      <c r="A325" s="11">
        <v>59.599997999999999</v>
      </c>
      <c r="B325" s="11">
        <v>6.1304610000000004</v>
      </c>
      <c r="E325">
        <f t="shared" ref="E325:E388" si="30">ABS(B325-$D$4)</f>
        <v>0.75296493908629536</v>
      </c>
      <c r="G325">
        <f t="shared" si="27"/>
        <v>5.3131175204081629</v>
      </c>
      <c r="H325">
        <f t="shared" si="28"/>
        <v>0.81734347959183751</v>
      </c>
      <c r="J325">
        <f t="shared" si="29"/>
        <v>0.83386729288702122</v>
      </c>
    </row>
    <row r="326" spans="1:10" x14ac:dyDescent="0.25">
      <c r="A326" s="11">
        <v>59.784945999999998</v>
      </c>
      <c r="B326" s="11">
        <v>6.0412369999999997</v>
      </c>
      <c r="E326">
        <f t="shared" si="30"/>
        <v>0.66374093908629472</v>
      </c>
      <c r="G326">
        <f t="shared" si="27"/>
        <v>5.3111402653061219</v>
      </c>
      <c r="H326">
        <f t="shared" si="28"/>
        <v>0.73009673469387781</v>
      </c>
      <c r="J326">
        <f t="shared" si="29"/>
        <v>0.74662054798906152</v>
      </c>
    </row>
    <row r="327" spans="1:10" x14ac:dyDescent="0.25">
      <c r="A327" s="11">
        <v>59.799999</v>
      </c>
      <c r="B327" s="11">
        <v>6.0339739999999997</v>
      </c>
      <c r="E327">
        <f t="shared" si="30"/>
        <v>0.6564779390862947</v>
      </c>
      <c r="G327">
        <f t="shared" ref="G327:G358" si="31">AVERAGE(B278:B377)</f>
        <v>5.308064969387754</v>
      </c>
      <c r="H327">
        <f t="shared" ref="H327:H358" si="32">B327-G327</f>
        <v>0.72590903061224576</v>
      </c>
      <c r="J327">
        <f t="shared" si="29"/>
        <v>0.74243284390742947</v>
      </c>
    </row>
    <row r="328" spans="1:10" x14ac:dyDescent="0.25">
      <c r="A328" s="11">
        <v>60</v>
      </c>
      <c r="B328" s="11">
        <v>6.1041740000000004</v>
      </c>
      <c r="E328">
        <f t="shared" si="30"/>
        <v>0.72667793908629541</v>
      </c>
      <c r="G328">
        <f t="shared" si="31"/>
        <v>5.3038302040816312</v>
      </c>
      <c r="H328">
        <f t="shared" si="32"/>
        <v>0.80034379591836924</v>
      </c>
      <c r="J328">
        <f t="shared" si="29"/>
        <v>0.81686760921355295</v>
      </c>
    </row>
    <row r="329" spans="1:10" x14ac:dyDescent="0.25">
      <c r="A329" s="11">
        <v>60.200001</v>
      </c>
      <c r="B329" s="11">
        <v>6.2242870000000003</v>
      </c>
      <c r="E329">
        <f t="shared" si="30"/>
        <v>0.84679093908629532</v>
      </c>
      <c r="G329">
        <f t="shared" si="31"/>
        <v>5.2993336836734679</v>
      </c>
      <c r="H329">
        <f t="shared" si="32"/>
        <v>0.92495331632653244</v>
      </c>
      <c r="J329">
        <f t="shared" si="29"/>
        <v>0.94147712962171615</v>
      </c>
    </row>
    <row r="330" spans="1:10" x14ac:dyDescent="0.25">
      <c r="A330" s="11">
        <v>60.400002000000001</v>
      </c>
      <c r="B330" s="11">
        <v>6.3239879999999999</v>
      </c>
      <c r="E330">
        <f t="shared" si="30"/>
        <v>0.94649193908629492</v>
      </c>
      <c r="G330">
        <f t="shared" si="31"/>
        <v>5.2950008775510202</v>
      </c>
      <c r="H330">
        <f t="shared" si="32"/>
        <v>1.0289871224489797</v>
      </c>
      <c r="J330">
        <f t="shared" si="29"/>
        <v>1.0455109357441634</v>
      </c>
    </row>
    <row r="331" spans="1:10" x14ac:dyDescent="0.25">
      <c r="A331" s="11">
        <v>60.599997999999999</v>
      </c>
      <c r="B331" s="11">
        <v>6.4002439999999998</v>
      </c>
      <c r="E331">
        <f t="shared" si="30"/>
        <v>1.0227479390862948</v>
      </c>
      <c r="G331">
        <f t="shared" si="31"/>
        <v>5.2911513265306107</v>
      </c>
      <c r="H331">
        <f t="shared" si="32"/>
        <v>1.1090926734693891</v>
      </c>
      <c r="J331">
        <f t="shared" si="29"/>
        <v>1.1256164867645728</v>
      </c>
    </row>
    <row r="332" spans="1:10" x14ac:dyDescent="0.25">
      <c r="A332" s="11">
        <v>60.799999</v>
      </c>
      <c r="B332" s="11">
        <v>6.4464050000000004</v>
      </c>
      <c r="E332">
        <f t="shared" si="30"/>
        <v>1.0689089390862954</v>
      </c>
      <c r="G332">
        <f t="shared" si="31"/>
        <v>5.2883492142857138</v>
      </c>
      <c r="H332">
        <f t="shared" si="32"/>
        <v>1.1580557857142866</v>
      </c>
      <c r="J332">
        <f t="shared" si="29"/>
        <v>1.1745795990094703</v>
      </c>
    </row>
    <row r="333" spans="1:10" x14ac:dyDescent="0.25">
      <c r="A333" s="11">
        <v>61</v>
      </c>
      <c r="B333" s="11">
        <v>6.4535289999999996</v>
      </c>
      <c r="E333">
        <f t="shared" si="30"/>
        <v>1.0760329390862946</v>
      </c>
      <c r="G333">
        <f t="shared" si="31"/>
        <v>5.2887065670103084</v>
      </c>
      <c r="H333">
        <f t="shared" si="32"/>
        <v>1.1648224329896912</v>
      </c>
      <c r="J333">
        <f t="shared" si="29"/>
        <v>1.1813462462848749</v>
      </c>
    </row>
    <row r="334" spans="1:10" x14ac:dyDescent="0.25">
      <c r="A334" s="11">
        <v>61.200001</v>
      </c>
      <c r="B334" s="11">
        <v>6.4177540000000004</v>
      </c>
      <c r="E334">
        <f t="shared" si="30"/>
        <v>1.0402579390862954</v>
      </c>
      <c r="G334">
        <f t="shared" si="31"/>
        <v>5.2906314895833333</v>
      </c>
      <c r="H334">
        <f t="shared" si="32"/>
        <v>1.1271225104166671</v>
      </c>
      <c r="J334">
        <f t="shared" si="29"/>
        <v>1.1436463237118508</v>
      </c>
    </row>
    <row r="335" spans="1:10" x14ac:dyDescent="0.25">
      <c r="A335" s="11">
        <v>61.400002000000001</v>
      </c>
      <c r="B335" s="11">
        <v>6.342651</v>
      </c>
      <c r="E335">
        <f t="shared" si="30"/>
        <v>0.96515493908629502</v>
      </c>
      <c r="G335">
        <f t="shared" si="31"/>
        <v>5.2942708315789462</v>
      </c>
      <c r="H335">
        <f t="shared" si="32"/>
        <v>1.0483801684210539</v>
      </c>
      <c r="J335">
        <f t="shared" si="29"/>
        <v>1.0649039817162376</v>
      </c>
    </row>
    <row r="336" spans="1:10" x14ac:dyDescent="0.25">
      <c r="A336" s="11">
        <v>61.599997999999999</v>
      </c>
      <c r="B336" s="11">
        <v>6.2239060000000004</v>
      </c>
      <c r="E336">
        <f t="shared" si="30"/>
        <v>0.84640993908629536</v>
      </c>
      <c r="G336">
        <f t="shared" si="31"/>
        <v>5.3111661684210523</v>
      </c>
      <c r="H336">
        <f t="shared" si="32"/>
        <v>0.91273983157894811</v>
      </c>
      <c r="J336">
        <f t="shared" si="29"/>
        <v>0.92926364487413182</v>
      </c>
    </row>
    <row r="337" spans="1:10" x14ac:dyDescent="0.25">
      <c r="A337" s="11">
        <v>61.799999</v>
      </c>
      <c r="B337" s="11">
        <v>6.0776079999999997</v>
      </c>
      <c r="E337">
        <f t="shared" si="30"/>
        <v>0.70011193908629465</v>
      </c>
      <c r="G337">
        <f t="shared" si="31"/>
        <v>5.3305504105263148</v>
      </c>
      <c r="H337">
        <f t="shared" si="32"/>
        <v>0.74705758947368484</v>
      </c>
      <c r="J337">
        <f t="shared" si="29"/>
        <v>0.76358140276886854</v>
      </c>
    </row>
    <row r="338" spans="1:10" x14ac:dyDescent="0.25">
      <c r="A338" s="11">
        <v>62</v>
      </c>
      <c r="B338" s="11">
        <v>5.9233669999999998</v>
      </c>
      <c r="E338">
        <f t="shared" si="30"/>
        <v>0.5458709390862948</v>
      </c>
      <c r="G338">
        <f t="shared" si="31"/>
        <v>5.3512798315789469</v>
      </c>
      <c r="H338">
        <f t="shared" si="32"/>
        <v>0.57208716842105289</v>
      </c>
      <c r="J338">
        <f t="shared" si="29"/>
        <v>0.5886109817162366</v>
      </c>
    </row>
    <row r="339" spans="1:10" x14ac:dyDescent="0.25">
      <c r="A339" s="11">
        <v>62.176341999999998</v>
      </c>
      <c r="B339" s="11">
        <v>5.7912059999999999</v>
      </c>
      <c r="E339">
        <f t="shared" si="30"/>
        <v>0.41370993908629483</v>
      </c>
      <c r="G339">
        <f t="shared" si="31"/>
        <v>5.3734183789473686</v>
      </c>
      <c r="H339">
        <f t="shared" si="32"/>
        <v>0.41778762105263123</v>
      </c>
      <c r="J339">
        <f t="shared" si="29"/>
        <v>0.43431143434781494</v>
      </c>
    </row>
    <row r="340" spans="1:10" x14ac:dyDescent="0.25">
      <c r="A340" s="11">
        <v>62.200001</v>
      </c>
      <c r="B340" s="11">
        <v>5.7734769999999997</v>
      </c>
      <c r="E340">
        <f t="shared" si="30"/>
        <v>0.39598093908629473</v>
      </c>
      <c r="G340">
        <f t="shared" si="31"/>
        <v>5.3966063894736838</v>
      </c>
      <c r="H340">
        <f t="shared" si="32"/>
        <v>0.37687061052631599</v>
      </c>
      <c r="J340">
        <f t="shared" si="29"/>
        <v>0.39339442382149969</v>
      </c>
    </row>
    <row r="341" spans="1:10" x14ac:dyDescent="0.25">
      <c r="A341" s="11">
        <v>62.400002000000001</v>
      </c>
      <c r="B341" s="11">
        <v>5.6634070000000003</v>
      </c>
      <c r="E341">
        <f t="shared" si="30"/>
        <v>0.28591093908629528</v>
      </c>
      <c r="G341">
        <f t="shared" si="31"/>
        <v>5.4207611999999994</v>
      </c>
      <c r="H341">
        <f t="shared" si="32"/>
        <v>0.24264580000000091</v>
      </c>
      <c r="J341">
        <f t="shared" si="29"/>
        <v>0.25916961329518462</v>
      </c>
    </row>
    <row r="342" spans="1:10" x14ac:dyDescent="0.25">
      <c r="A342" s="11">
        <v>62.599997999999999</v>
      </c>
      <c r="B342" s="11">
        <v>5.6533040000000003</v>
      </c>
      <c r="E342">
        <f t="shared" si="30"/>
        <v>0.27580793908629531</v>
      </c>
      <c r="G342">
        <f t="shared" si="31"/>
        <v>5.4460828210526309</v>
      </c>
      <c r="H342">
        <f t="shared" si="32"/>
        <v>0.20722117894736947</v>
      </c>
      <c r="J342">
        <f t="shared" si="29"/>
        <v>0.22374499224255318</v>
      </c>
    </row>
    <row r="343" spans="1:10" x14ac:dyDescent="0.25">
      <c r="A343" s="11">
        <v>62.799999</v>
      </c>
      <c r="B343" s="11">
        <v>5.678833</v>
      </c>
      <c r="E343">
        <f t="shared" si="30"/>
        <v>0.301336939086295</v>
      </c>
      <c r="G343">
        <f t="shared" si="31"/>
        <v>5.4730000421052623</v>
      </c>
      <c r="H343">
        <f t="shared" si="32"/>
        <v>0.20583295789473777</v>
      </c>
      <c r="J343">
        <f t="shared" si="29"/>
        <v>0.22235677118992148</v>
      </c>
    </row>
    <row r="344" spans="1:10" x14ac:dyDescent="0.25">
      <c r="A344" s="11">
        <v>63</v>
      </c>
      <c r="B344" s="11">
        <v>5.6676900000000003</v>
      </c>
      <c r="E344">
        <f t="shared" si="30"/>
        <v>0.29019393908629532</v>
      </c>
      <c r="G344">
        <f t="shared" si="31"/>
        <v>5.499609968421054</v>
      </c>
      <c r="H344">
        <f t="shared" si="32"/>
        <v>0.16808003157894635</v>
      </c>
      <c r="J344">
        <f t="shared" si="29"/>
        <v>0.18460384487413006</v>
      </c>
    </row>
    <row r="345" spans="1:10" x14ac:dyDescent="0.25">
      <c r="A345" s="11">
        <v>63.200001</v>
      </c>
      <c r="B345" s="11">
        <v>5.6378159999999999</v>
      </c>
      <c r="E345">
        <f t="shared" si="30"/>
        <v>0.26031993908629492</v>
      </c>
      <c r="G345">
        <f t="shared" si="31"/>
        <v>5.5239056421052632</v>
      </c>
      <c r="H345">
        <f t="shared" si="32"/>
        <v>0.11391035789473669</v>
      </c>
      <c r="J345">
        <f t="shared" si="29"/>
        <v>0.1304341711899204</v>
      </c>
    </row>
    <row r="346" spans="1:10" x14ac:dyDescent="0.25">
      <c r="A346" s="11">
        <v>63.400002000000001</v>
      </c>
      <c r="B346" s="11">
        <v>5.5672990000000002</v>
      </c>
      <c r="E346">
        <f t="shared" si="30"/>
        <v>0.1898029390862952</v>
      </c>
      <c r="G346">
        <f t="shared" si="31"/>
        <v>5.54571354736842</v>
      </c>
      <c r="H346">
        <f t="shared" si="32"/>
        <v>2.1585452631580182E-2</v>
      </c>
      <c r="J346">
        <f t="shared" si="29"/>
        <v>3.8109265926763905E-2</v>
      </c>
    </row>
    <row r="347" spans="1:10" x14ac:dyDescent="0.25">
      <c r="A347" s="11">
        <v>63.599997999999999</v>
      </c>
      <c r="B347" s="11">
        <v>5.4061649999999997</v>
      </c>
      <c r="E347">
        <f t="shared" si="30"/>
        <v>2.8668939086294642E-2</v>
      </c>
      <c r="G347">
        <f t="shared" si="31"/>
        <v>5.5649882526315784</v>
      </c>
      <c r="H347">
        <f t="shared" si="32"/>
        <v>-0.1588232526315787</v>
      </c>
      <c r="J347">
        <f t="shared" si="29"/>
        <v>0.14229943933639499</v>
      </c>
    </row>
    <row r="348" spans="1:10" x14ac:dyDescent="0.25">
      <c r="A348" s="11">
        <v>63.799999</v>
      </c>
      <c r="B348" s="11">
        <v>5.2320779999999996</v>
      </c>
      <c r="E348">
        <f t="shared" si="30"/>
        <v>0.14541806091370546</v>
      </c>
      <c r="G348">
        <f t="shared" si="31"/>
        <v>5.5816831052631581</v>
      </c>
      <c r="H348">
        <f t="shared" si="32"/>
        <v>-0.34960510526315858</v>
      </c>
      <c r="J348">
        <f t="shared" si="29"/>
        <v>0.33308129196797487</v>
      </c>
    </row>
    <row r="349" spans="1:10" x14ac:dyDescent="0.25">
      <c r="A349" s="11">
        <v>64</v>
      </c>
      <c r="B349" s="11">
        <v>5.0586539999999998</v>
      </c>
      <c r="E349">
        <f t="shared" si="30"/>
        <v>0.31884206091370526</v>
      </c>
      <c r="G349">
        <f t="shared" si="31"/>
        <v>5.5906085000000001</v>
      </c>
      <c r="H349">
        <f t="shared" si="32"/>
        <v>-0.53195450000000033</v>
      </c>
      <c r="J349">
        <f t="shared" si="29"/>
        <v>0.51543068670481662</v>
      </c>
    </row>
    <row r="350" spans="1:10" x14ac:dyDescent="0.25">
      <c r="A350" s="11">
        <v>64.199996999999996</v>
      </c>
      <c r="B350" s="11">
        <v>4.88523</v>
      </c>
      <c r="E350">
        <f t="shared" si="30"/>
        <v>0.49226606091370506</v>
      </c>
      <c r="G350">
        <f t="shared" si="31"/>
        <v>5.6000890107526891</v>
      </c>
      <c r="H350">
        <f t="shared" si="32"/>
        <v>-0.71485901075268909</v>
      </c>
      <c r="J350">
        <f t="shared" si="29"/>
        <v>0.69833519745750539</v>
      </c>
    </row>
    <row r="351" spans="1:10" x14ac:dyDescent="0.25">
      <c r="A351" s="11">
        <v>64.400002000000001</v>
      </c>
      <c r="B351" s="11">
        <v>4.7684610000000003</v>
      </c>
      <c r="E351">
        <f t="shared" si="30"/>
        <v>0.60903506091370474</v>
      </c>
      <c r="G351">
        <f t="shared" si="31"/>
        <v>5.6011489354838719</v>
      </c>
      <c r="H351">
        <f t="shared" si="32"/>
        <v>-0.83268793548387166</v>
      </c>
      <c r="J351">
        <f t="shared" si="29"/>
        <v>0.81616412218868795</v>
      </c>
    </row>
    <row r="352" spans="1:10" x14ac:dyDescent="0.25">
      <c r="A352" s="11">
        <v>64.567740999999998</v>
      </c>
      <c r="B352" s="11">
        <v>4.7734670000000001</v>
      </c>
      <c r="E352">
        <f t="shared" si="30"/>
        <v>0.6040290609137049</v>
      </c>
      <c r="G352">
        <f t="shared" si="31"/>
        <v>5.600896376344088</v>
      </c>
      <c r="H352">
        <f t="shared" si="32"/>
        <v>-0.82742937634408786</v>
      </c>
      <c r="J352">
        <f t="shared" si="29"/>
        <v>0.81090556304890415</v>
      </c>
    </row>
    <row r="353" spans="1:10" x14ac:dyDescent="0.25">
      <c r="A353" s="11">
        <v>64.599997999999999</v>
      </c>
      <c r="B353" s="11">
        <v>4.7744289999999996</v>
      </c>
      <c r="E353">
        <f t="shared" si="30"/>
        <v>0.60306706091370543</v>
      </c>
      <c r="G353">
        <f t="shared" si="31"/>
        <v>5.5985833655913968</v>
      </c>
      <c r="H353">
        <f t="shared" si="32"/>
        <v>-0.82415436559139721</v>
      </c>
      <c r="J353">
        <f t="shared" si="29"/>
        <v>0.8076305522962135</v>
      </c>
    </row>
    <row r="354" spans="1:10" x14ac:dyDescent="0.25">
      <c r="A354" s="11">
        <v>64.800003000000004</v>
      </c>
      <c r="B354" s="11">
        <v>4.7693009999999996</v>
      </c>
      <c r="E354">
        <f t="shared" si="30"/>
        <v>0.60819506091370545</v>
      </c>
      <c r="G354">
        <f t="shared" si="31"/>
        <v>5.5924001720430114</v>
      </c>
      <c r="H354">
        <f t="shared" si="32"/>
        <v>-0.82309917204301186</v>
      </c>
      <c r="J354">
        <f t="shared" si="29"/>
        <v>0.80657535874782815</v>
      </c>
    </row>
    <row r="355" spans="1:10" x14ac:dyDescent="0.25">
      <c r="A355" s="11">
        <v>65</v>
      </c>
      <c r="B355" s="11">
        <v>4.7565749999999998</v>
      </c>
      <c r="E355">
        <f t="shared" si="30"/>
        <v>0.62092106091370525</v>
      </c>
      <c r="G355">
        <f t="shared" si="31"/>
        <v>5.5830540322580644</v>
      </c>
      <c r="H355">
        <f t="shared" si="32"/>
        <v>-0.82647903225806463</v>
      </c>
      <c r="J355">
        <f t="shared" si="29"/>
        <v>0.80995521896288092</v>
      </c>
    </row>
    <row r="356" spans="1:10" x14ac:dyDescent="0.25">
      <c r="A356" s="11">
        <v>65.199996999999996</v>
      </c>
      <c r="B356" s="11">
        <v>4.7249460000000001</v>
      </c>
      <c r="E356">
        <f t="shared" si="30"/>
        <v>0.65255006091370493</v>
      </c>
      <c r="G356">
        <f t="shared" si="31"/>
        <v>5.5710315913978494</v>
      </c>
      <c r="H356">
        <f t="shared" si="32"/>
        <v>-0.84608559139784933</v>
      </c>
      <c r="J356">
        <f t="shared" si="29"/>
        <v>0.82956177810266563</v>
      </c>
    </row>
    <row r="357" spans="1:10" x14ac:dyDescent="0.25">
      <c r="A357" s="11">
        <v>65.400002000000001</v>
      </c>
      <c r="B357" s="11">
        <v>4.6600960000000002</v>
      </c>
      <c r="E357">
        <f t="shared" si="30"/>
        <v>0.71740006091370478</v>
      </c>
      <c r="G357">
        <f t="shared" si="31"/>
        <v>5.559824634408602</v>
      </c>
      <c r="H357">
        <f t="shared" si="32"/>
        <v>-0.89972863440860174</v>
      </c>
      <c r="J357">
        <f t="shared" si="29"/>
        <v>0.88320482111341803</v>
      </c>
    </row>
    <row r="358" spans="1:10" x14ac:dyDescent="0.25">
      <c r="A358" s="11">
        <v>65.599997999999999</v>
      </c>
      <c r="B358" s="11">
        <v>4.5718969999999999</v>
      </c>
      <c r="E358">
        <f t="shared" si="30"/>
        <v>0.80559906091370515</v>
      </c>
      <c r="G358">
        <f t="shared" si="31"/>
        <v>5.5501285698924736</v>
      </c>
      <c r="H358">
        <f t="shared" si="32"/>
        <v>-0.97823156989247373</v>
      </c>
      <c r="J358">
        <f t="shared" si="29"/>
        <v>0.96170775659729002</v>
      </c>
    </row>
    <row r="359" spans="1:10" x14ac:dyDescent="0.25">
      <c r="A359" s="11">
        <v>65.800003000000004</v>
      </c>
      <c r="B359" s="11">
        <v>4.448277</v>
      </c>
      <c r="E359">
        <f t="shared" si="30"/>
        <v>0.92921906091370499</v>
      </c>
      <c r="G359">
        <f t="shared" ref="G359:G365" si="33">AVERAGE(B310:B409)</f>
        <v>5.541643258064517</v>
      </c>
      <c r="H359">
        <f t="shared" ref="H359:H365" si="34">B359-G359</f>
        <v>-1.0933662580645169</v>
      </c>
      <c r="J359">
        <f t="shared" si="29"/>
        <v>1.0768424447693332</v>
      </c>
    </row>
    <row r="360" spans="1:10" x14ac:dyDescent="0.25">
      <c r="A360" s="11">
        <v>66</v>
      </c>
      <c r="B360" s="11">
        <v>4.3087299999999997</v>
      </c>
      <c r="E360">
        <f t="shared" si="30"/>
        <v>1.0687660609137053</v>
      </c>
      <c r="G360">
        <f t="shared" si="33"/>
        <v>5.5344128924731191</v>
      </c>
      <c r="H360">
        <f t="shared" si="34"/>
        <v>-1.2256828924731193</v>
      </c>
      <c r="J360">
        <f t="shared" si="29"/>
        <v>1.2091590791779356</v>
      </c>
    </row>
    <row r="361" spans="1:10" x14ac:dyDescent="0.25">
      <c r="A361" s="11">
        <v>66.199996999999996</v>
      </c>
      <c r="B361" s="11">
        <v>4.2409949999999998</v>
      </c>
      <c r="E361">
        <f t="shared" si="30"/>
        <v>1.1365010609137052</v>
      </c>
      <c r="G361">
        <f t="shared" si="33"/>
        <v>5.5281140645161297</v>
      </c>
      <c r="H361">
        <f t="shared" si="34"/>
        <v>-1.2871190645161299</v>
      </c>
      <c r="J361">
        <f t="shared" si="29"/>
        <v>1.2705952512209462</v>
      </c>
    </row>
    <row r="362" spans="1:10" x14ac:dyDescent="0.25">
      <c r="A362" s="11">
        <v>66.400002000000001</v>
      </c>
      <c r="B362" s="11">
        <v>4.3332660000000001</v>
      </c>
      <c r="E362">
        <f t="shared" si="30"/>
        <v>1.044230060913705</v>
      </c>
      <c r="G362">
        <f t="shared" si="33"/>
        <v>5.5206518279569901</v>
      </c>
      <c r="H362">
        <f t="shared" si="34"/>
        <v>-1.18738582795699</v>
      </c>
      <c r="J362">
        <f t="shared" si="29"/>
        <v>1.1708620146618063</v>
      </c>
    </row>
    <row r="363" spans="1:10" x14ac:dyDescent="0.25">
      <c r="A363" s="11">
        <v>66.599997999999999</v>
      </c>
      <c r="B363" s="11">
        <v>4.3974270000000004</v>
      </c>
      <c r="E363">
        <f t="shared" si="30"/>
        <v>0.9800690609137046</v>
      </c>
      <c r="G363">
        <f t="shared" si="33"/>
        <v>5.509683483870969</v>
      </c>
      <c r="H363">
        <f t="shared" si="34"/>
        <v>-1.1122564838709685</v>
      </c>
      <c r="J363">
        <f t="shared" si="29"/>
        <v>1.0957326705757848</v>
      </c>
    </row>
    <row r="364" spans="1:10" x14ac:dyDescent="0.25">
      <c r="A364" s="11">
        <v>66.800003000000004</v>
      </c>
      <c r="B364" s="11">
        <v>4.4347519999999996</v>
      </c>
      <c r="E364">
        <f t="shared" si="30"/>
        <v>0.94274406091370544</v>
      </c>
      <c r="G364">
        <f t="shared" si="33"/>
        <v>5.4974934623655933</v>
      </c>
      <c r="H364">
        <f t="shared" si="34"/>
        <v>-1.0627414623655937</v>
      </c>
      <c r="J364">
        <f t="shared" si="29"/>
        <v>1.04621764907041</v>
      </c>
    </row>
    <row r="365" spans="1:10" x14ac:dyDescent="0.25">
      <c r="A365" s="11">
        <v>66.959136999999998</v>
      </c>
      <c r="B365" s="11">
        <v>4.4241820000000001</v>
      </c>
      <c r="E365">
        <f t="shared" si="30"/>
        <v>0.95331406091370496</v>
      </c>
      <c r="G365">
        <f t="shared" si="33"/>
        <v>5.4923472934782627</v>
      </c>
      <c r="H365">
        <f t="shared" si="34"/>
        <v>-1.0681652934782626</v>
      </c>
      <c r="J365">
        <f t="shared" si="29"/>
        <v>1.0516414801830789</v>
      </c>
    </row>
    <row r="366" spans="1:10" x14ac:dyDescent="0.25">
      <c r="A366" s="11">
        <v>67</v>
      </c>
      <c r="B366" s="11">
        <v>4.4214690000000001</v>
      </c>
      <c r="E366">
        <f t="shared" si="30"/>
        <v>0.95602706091370493</v>
      </c>
    </row>
    <row r="367" spans="1:10" x14ac:dyDescent="0.25">
      <c r="A367" s="11">
        <v>67.199996999999996</v>
      </c>
      <c r="B367" s="11">
        <v>4.3793829999999998</v>
      </c>
      <c r="E367">
        <f t="shared" si="30"/>
        <v>0.99811306091370522</v>
      </c>
    </row>
    <row r="368" spans="1:10" x14ac:dyDescent="0.25">
      <c r="A368" s="11">
        <v>67.400002000000001</v>
      </c>
      <c r="B368" s="11">
        <v>4.3183590000000001</v>
      </c>
      <c r="E368">
        <f t="shared" si="30"/>
        <v>1.059137060913705</v>
      </c>
    </row>
    <row r="369" spans="1:5" x14ac:dyDescent="0.25">
      <c r="A369" s="11">
        <v>67.599997999999999</v>
      </c>
      <c r="B369" s="11">
        <v>4.258527</v>
      </c>
      <c r="E369">
        <f t="shared" si="30"/>
        <v>1.1189690609137051</v>
      </c>
    </row>
    <row r="370" spans="1:5" x14ac:dyDescent="0.25">
      <c r="A370" s="11">
        <v>67.800003000000004</v>
      </c>
      <c r="B370" s="11" t="s">
        <v>15</v>
      </c>
    </row>
    <row r="371" spans="1:5" x14ac:dyDescent="0.25">
      <c r="A371" s="11">
        <v>68</v>
      </c>
      <c r="B371" s="11" t="s">
        <v>15</v>
      </c>
    </row>
    <row r="372" spans="1:5" x14ac:dyDescent="0.25">
      <c r="A372" s="11">
        <v>68.199996999999996</v>
      </c>
      <c r="B372" s="11">
        <v>5.1141249999999996</v>
      </c>
      <c r="E372">
        <f t="shared" si="30"/>
        <v>0.26337106091370543</v>
      </c>
    </row>
    <row r="373" spans="1:5" x14ac:dyDescent="0.25">
      <c r="A373" s="11">
        <v>68.400002000000001</v>
      </c>
      <c r="B373" s="11">
        <v>5.242146</v>
      </c>
      <c r="E373">
        <f t="shared" si="30"/>
        <v>0.13535006091370505</v>
      </c>
    </row>
    <row r="374" spans="1:5" x14ac:dyDescent="0.25">
      <c r="A374" s="11">
        <v>68.599997999999999</v>
      </c>
      <c r="B374" s="11">
        <v>5.3468799999999996</v>
      </c>
      <c r="E374">
        <f t="shared" si="30"/>
        <v>3.061606091370539E-2</v>
      </c>
    </row>
    <row r="375" spans="1:5" x14ac:dyDescent="0.25">
      <c r="A375" s="11">
        <v>68.800003000000004</v>
      </c>
      <c r="B375" s="11">
        <v>5.4033910000000001</v>
      </c>
      <c r="E375">
        <f t="shared" si="30"/>
        <v>2.5894939086295032E-2</v>
      </c>
    </row>
    <row r="376" spans="1:5" x14ac:dyDescent="0.25">
      <c r="A376" s="11">
        <v>69</v>
      </c>
      <c r="B376" s="11">
        <v>5.4249489999999998</v>
      </c>
      <c r="E376">
        <f t="shared" si="30"/>
        <v>4.7452939086294776E-2</v>
      </c>
    </row>
    <row r="377" spans="1:5" x14ac:dyDescent="0.25">
      <c r="A377" s="11">
        <v>69.199996999999996</v>
      </c>
      <c r="B377" s="11">
        <v>5.412865</v>
      </c>
      <c r="E377">
        <f t="shared" si="30"/>
        <v>3.5368939086295015E-2</v>
      </c>
    </row>
    <row r="378" spans="1:5" x14ac:dyDescent="0.25">
      <c r="A378" s="11">
        <v>69.350539999999995</v>
      </c>
      <c r="B378" s="11">
        <v>5.3712520000000001</v>
      </c>
      <c r="E378">
        <f t="shared" si="30"/>
        <v>6.2440609137048853E-3</v>
      </c>
    </row>
    <row r="379" spans="1:5" x14ac:dyDescent="0.25">
      <c r="A379" s="11">
        <v>69.400002000000001</v>
      </c>
      <c r="B379" s="11">
        <v>5.3575790000000003</v>
      </c>
      <c r="E379">
        <f t="shared" si="30"/>
        <v>1.9917060913704709E-2</v>
      </c>
    </row>
    <row r="380" spans="1:5" x14ac:dyDescent="0.25">
      <c r="A380" s="11">
        <v>69.599997999999999</v>
      </c>
      <c r="B380" s="11">
        <v>5.270321</v>
      </c>
      <c r="E380">
        <f t="shared" si="30"/>
        <v>0.10717506091370499</v>
      </c>
    </row>
    <row r="381" spans="1:5" x14ac:dyDescent="0.25">
      <c r="A381" s="11">
        <v>69.800003000000004</v>
      </c>
      <c r="B381" s="11">
        <v>5.1729039999999999</v>
      </c>
      <c r="E381">
        <f t="shared" si="30"/>
        <v>0.20459206091370508</v>
      </c>
    </row>
    <row r="382" spans="1:5" x14ac:dyDescent="0.25">
      <c r="A382" s="11">
        <v>70</v>
      </c>
      <c r="B382" s="11">
        <v>5.1285020000000001</v>
      </c>
      <c r="E382">
        <f t="shared" si="30"/>
        <v>0.24899406091370491</v>
      </c>
    </row>
    <row r="383" spans="1:5" x14ac:dyDescent="0.25">
      <c r="A383" s="11">
        <v>70.199996999999996</v>
      </c>
      <c r="B383" s="11" t="s">
        <v>15</v>
      </c>
    </row>
    <row r="384" spans="1:5" x14ac:dyDescent="0.25">
      <c r="A384" s="11">
        <v>70.400002000000001</v>
      </c>
      <c r="B384" s="11" t="s">
        <v>15</v>
      </c>
    </row>
    <row r="385" spans="1:5" x14ac:dyDescent="0.25">
      <c r="A385" s="11">
        <v>70.599997999999999</v>
      </c>
      <c r="B385" s="11" t="s">
        <v>15</v>
      </c>
    </row>
    <row r="386" spans="1:5" x14ac:dyDescent="0.25">
      <c r="A386" s="11">
        <v>70.800003000000004</v>
      </c>
      <c r="B386" s="11">
        <v>6.4704610000000002</v>
      </c>
      <c r="E386">
        <f t="shared" si="30"/>
        <v>1.0929649390862952</v>
      </c>
    </row>
    <row r="387" spans="1:5" x14ac:dyDescent="0.25">
      <c r="A387" s="11">
        <v>71</v>
      </c>
      <c r="B387" s="11">
        <v>6.6600849999999996</v>
      </c>
      <c r="E387">
        <f t="shared" si="30"/>
        <v>1.2825889390862946</v>
      </c>
    </row>
    <row r="388" spans="1:5" x14ac:dyDescent="0.25">
      <c r="A388" s="11">
        <v>71.199996999999996</v>
      </c>
      <c r="B388" s="11">
        <v>6.784599</v>
      </c>
      <c r="E388">
        <f t="shared" si="30"/>
        <v>1.407102939086295</v>
      </c>
    </row>
    <row r="389" spans="1:5" x14ac:dyDescent="0.25">
      <c r="A389" s="11">
        <v>71.400002000000001</v>
      </c>
      <c r="B389" s="11">
        <v>6.8607699999999996</v>
      </c>
      <c r="E389">
        <f t="shared" ref="E389:E414" si="35">ABS(B389-$D$4)</f>
        <v>1.4832739390862946</v>
      </c>
    </row>
    <row r="390" spans="1:5" x14ac:dyDescent="0.25">
      <c r="A390" s="11">
        <v>71.599997999999999</v>
      </c>
      <c r="B390" s="11">
        <v>6.8860039999999998</v>
      </c>
      <c r="E390">
        <f t="shared" si="35"/>
        <v>1.5085079390862948</v>
      </c>
    </row>
    <row r="391" spans="1:5" x14ac:dyDescent="0.25">
      <c r="A391" s="11">
        <v>71.741935999999995</v>
      </c>
      <c r="B391" s="11">
        <v>6.8798360000000001</v>
      </c>
      <c r="E391">
        <f t="shared" si="35"/>
        <v>1.502339939086295</v>
      </c>
    </row>
    <row r="392" spans="1:5" x14ac:dyDescent="0.25">
      <c r="A392" s="11">
        <v>71.800003000000004</v>
      </c>
      <c r="B392" s="11">
        <v>6.8773119999999999</v>
      </c>
      <c r="E392">
        <f t="shared" si="35"/>
        <v>1.4998159390862948</v>
      </c>
    </row>
    <row r="393" spans="1:5" x14ac:dyDescent="0.25">
      <c r="A393" s="11">
        <v>72</v>
      </c>
      <c r="B393" s="11">
        <v>6.8682530000000002</v>
      </c>
      <c r="E393">
        <f t="shared" si="35"/>
        <v>1.4907569390862951</v>
      </c>
    </row>
    <row r="394" spans="1:5" x14ac:dyDescent="0.25">
      <c r="A394" s="11">
        <v>72.199996999999996</v>
      </c>
      <c r="B394" s="11">
        <v>6.8323809999999998</v>
      </c>
      <c r="E394">
        <f t="shared" si="35"/>
        <v>1.4548849390862948</v>
      </c>
    </row>
    <row r="395" spans="1:5" x14ac:dyDescent="0.25">
      <c r="A395" s="11">
        <v>72.400002000000001</v>
      </c>
      <c r="B395" s="11">
        <v>6.7699420000000003</v>
      </c>
      <c r="E395">
        <f t="shared" si="35"/>
        <v>1.3924459390862953</v>
      </c>
    </row>
    <row r="396" spans="1:5" x14ac:dyDescent="0.25">
      <c r="A396" s="11">
        <v>72.599997999999999</v>
      </c>
      <c r="B396" s="11">
        <v>6.679233</v>
      </c>
      <c r="E396">
        <f t="shared" si="35"/>
        <v>1.301736939086295</v>
      </c>
    </row>
    <row r="397" spans="1:5" x14ac:dyDescent="0.25">
      <c r="A397" s="11">
        <v>72.800003000000004</v>
      </c>
      <c r="B397" s="11">
        <v>6.5497209999999999</v>
      </c>
      <c r="E397">
        <f t="shared" si="35"/>
        <v>1.1722249390862949</v>
      </c>
    </row>
    <row r="398" spans="1:5" x14ac:dyDescent="0.25">
      <c r="A398" s="11">
        <v>73</v>
      </c>
      <c r="B398" s="11">
        <v>6.3455399999999997</v>
      </c>
      <c r="E398">
        <f t="shared" si="35"/>
        <v>0.96804393908629471</v>
      </c>
    </row>
    <row r="399" spans="1:5" x14ac:dyDescent="0.25">
      <c r="A399" s="11">
        <v>73.199996999999996</v>
      </c>
      <c r="B399" s="11" t="s">
        <v>15</v>
      </c>
    </row>
    <row r="400" spans="1:5" x14ac:dyDescent="0.25">
      <c r="A400" s="11">
        <v>73.400002000000001</v>
      </c>
      <c r="B400" s="11" t="s">
        <v>15</v>
      </c>
    </row>
    <row r="401" spans="1:5" x14ac:dyDescent="0.25">
      <c r="A401" s="11">
        <v>73.599997999999999</v>
      </c>
      <c r="B401" s="11">
        <v>4.8069870000000003</v>
      </c>
      <c r="E401">
        <f t="shared" si="35"/>
        <v>0.57050906091370468</v>
      </c>
    </row>
    <row r="402" spans="1:5" x14ac:dyDescent="0.25">
      <c r="A402" s="11">
        <v>73.800003000000004</v>
      </c>
      <c r="B402" s="11">
        <v>4.6382300000000001</v>
      </c>
      <c r="E402">
        <f t="shared" si="35"/>
        <v>0.73926606091370495</v>
      </c>
    </row>
    <row r="403" spans="1:5" x14ac:dyDescent="0.25">
      <c r="A403" s="11">
        <v>74</v>
      </c>
      <c r="B403" s="11">
        <v>4.4755099999999999</v>
      </c>
      <c r="E403">
        <f t="shared" si="35"/>
        <v>0.90198606091370515</v>
      </c>
    </row>
    <row r="404" spans="1:5" x14ac:dyDescent="0.25">
      <c r="A404" s="11">
        <v>74.133330999999998</v>
      </c>
      <c r="B404" s="11">
        <v>4.3578469999999996</v>
      </c>
      <c r="E404">
        <f t="shared" si="35"/>
        <v>1.0196490609137054</v>
      </c>
    </row>
    <row r="405" spans="1:5" x14ac:dyDescent="0.25">
      <c r="A405" s="11">
        <v>74.199996999999996</v>
      </c>
      <c r="B405" s="11">
        <v>4.2990139999999997</v>
      </c>
      <c r="E405">
        <f t="shared" si="35"/>
        <v>1.0784820609137054</v>
      </c>
    </row>
    <row r="406" spans="1:5" x14ac:dyDescent="0.25">
      <c r="A406" s="11">
        <v>74.400002000000001</v>
      </c>
      <c r="B406" s="11">
        <v>4.2188679999999996</v>
      </c>
      <c r="E406">
        <f t="shared" si="35"/>
        <v>1.1586280609137054</v>
      </c>
    </row>
    <row r="407" spans="1:5" x14ac:dyDescent="0.25">
      <c r="A407" s="11">
        <v>74.599997999999999</v>
      </c>
      <c r="B407" s="11">
        <v>4.3720939999999997</v>
      </c>
      <c r="E407">
        <f t="shared" si="35"/>
        <v>1.0054020609137053</v>
      </c>
    </row>
    <row r="408" spans="1:5" x14ac:dyDescent="0.25">
      <c r="A408" s="11">
        <v>74.800003000000004</v>
      </c>
      <c r="B408" s="11">
        <v>4.5189870000000001</v>
      </c>
      <c r="E408">
        <f t="shared" si="35"/>
        <v>0.85850906091370494</v>
      </c>
    </row>
    <row r="409" spans="1:5" x14ac:dyDescent="0.25">
      <c r="A409" s="11">
        <v>75</v>
      </c>
      <c r="B409" s="11">
        <v>4.6270639999999998</v>
      </c>
      <c r="E409">
        <f t="shared" si="35"/>
        <v>0.75043206091370518</v>
      </c>
    </row>
    <row r="410" spans="1:5" x14ac:dyDescent="0.25">
      <c r="A410" s="11">
        <v>75.199996999999996</v>
      </c>
      <c r="B410" s="11">
        <v>4.7141590000000004</v>
      </c>
      <c r="E410">
        <f t="shared" si="35"/>
        <v>0.66333706091370459</v>
      </c>
    </row>
    <row r="411" spans="1:5" x14ac:dyDescent="0.25">
      <c r="A411" s="11">
        <v>75.400002000000001</v>
      </c>
      <c r="B411" s="11">
        <v>4.7536589999999999</v>
      </c>
      <c r="E411">
        <f t="shared" si="35"/>
        <v>0.62383706091370517</v>
      </c>
    </row>
    <row r="412" spans="1:5" x14ac:dyDescent="0.25">
      <c r="A412" s="11">
        <v>75.599997999999999</v>
      </c>
      <c r="B412" s="11">
        <v>4.744815</v>
      </c>
      <c r="E412">
        <f t="shared" si="35"/>
        <v>0.63268106091370502</v>
      </c>
    </row>
    <row r="413" spans="1:5" x14ac:dyDescent="0.25">
      <c r="A413" s="11">
        <v>75.800003000000004</v>
      </c>
      <c r="B413" s="11">
        <v>4.7040649999999999</v>
      </c>
      <c r="E413">
        <f t="shared" si="35"/>
        <v>0.67343106091370508</v>
      </c>
    </row>
    <row r="414" spans="1:5" x14ac:dyDescent="0.25">
      <c r="A414" s="11">
        <v>76</v>
      </c>
      <c r="B414" s="11">
        <v>4.5999610000000004</v>
      </c>
      <c r="E414">
        <f t="shared" si="35"/>
        <v>0.77753506091370461</v>
      </c>
    </row>
    <row r="415" spans="1:5" x14ac:dyDescent="0.25">
      <c r="A415" s="11">
        <v>76.199996999999996</v>
      </c>
      <c r="B415" s="11" t="s">
        <v>15</v>
      </c>
    </row>
    <row r="416" spans="1:5" x14ac:dyDescent="0.25">
      <c r="A416" s="11">
        <v>76.400002000000001</v>
      </c>
      <c r="B416" s="11" t="s">
        <v>15</v>
      </c>
    </row>
    <row r="417" spans="1:2" x14ac:dyDescent="0.25">
      <c r="A417" s="11">
        <v>76.524726999999999</v>
      </c>
      <c r="B417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1BAF4-86A1-4C85-B76E-FAED5E8DD268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21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3.3123749999999998</v>
      </c>
      <c r="D4">
        <f>AVERAGE(B4:B428)</f>
        <v>1.3330489443099278</v>
      </c>
      <c r="E4">
        <f>ABS(B4-$D$4)</f>
        <v>1.979326055690072</v>
      </c>
      <c r="F4">
        <f>1/(COUNT(B:B))*SUM(E:E)</f>
        <v>0.38788777089623572</v>
      </c>
    </row>
    <row r="5" spans="1:6" x14ac:dyDescent="0.25">
      <c r="A5" s="11">
        <v>0.4</v>
      </c>
      <c r="B5" s="11">
        <v>3.343769</v>
      </c>
      <c r="E5">
        <f t="shared" ref="E5:E68" si="0">ABS(B5-$D$4)</f>
        <v>2.0107200556900722</v>
      </c>
    </row>
    <row r="6" spans="1:6" x14ac:dyDescent="0.25">
      <c r="A6" s="11">
        <v>0.6</v>
      </c>
      <c r="B6" s="11">
        <v>3.3400029999999998</v>
      </c>
      <c r="E6">
        <f t="shared" si="0"/>
        <v>2.006954055690072</v>
      </c>
    </row>
    <row r="7" spans="1:6" x14ac:dyDescent="0.25">
      <c r="A7" s="11">
        <v>0.8</v>
      </c>
      <c r="B7" s="11">
        <v>3.298044</v>
      </c>
      <c r="E7">
        <f t="shared" si="0"/>
        <v>1.9649950556900722</v>
      </c>
    </row>
    <row r="8" spans="1:6" x14ac:dyDescent="0.25">
      <c r="A8" s="11">
        <v>1</v>
      </c>
      <c r="B8" s="11">
        <v>3.1876139999999999</v>
      </c>
      <c r="E8">
        <f t="shared" si="0"/>
        <v>1.8545650556900721</v>
      </c>
    </row>
    <row r="9" spans="1:6" x14ac:dyDescent="0.25">
      <c r="A9" s="11">
        <v>1.2</v>
      </c>
      <c r="B9" s="11">
        <v>3.0399419999999999</v>
      </c>
      <c r="E9">
        <f t="shared" si="0"/>
        <v>1.7068930556900721</v>
      </c>
    </row>
    <row r="10" spans="1:6" x14ac:dyDescent="0.25">
      <c r="A10" s="11">
        <v>1.4</v>
      </c>
      <c r="B10" s="11">
        <v>2.85243</v>
      </c>
      <c r="E10">
        <f t="shared" si="0"/>
        <v>1.5193810556900722</v>
      </c>
    </row>
    <row r="11" spans="1:6" x14ac:dyDescent="0.25">
      <c r="A11" s="11">
        <v>1.6</v>
      </c>
      <c r="B11" s="11">
        <v>2.7182339999999998</v>
      </c>
      <c r="E11">
        <f t="shared" si="0"/>
        <v>1.385185055690072</v>
      </c>
    </row>
    <row r="12" spans="1:6" x14ac:dyDescent="0.25">
      <c r="A12" s="11">
        <v>1.8</v>
      </c>
      <c r="B12" s="11">
        <v>2.7963610000000001</v>
      </c>
      <c r="E12">
        <f t="shared" si="0"/>
        <v>1.4633120556900723</v>
      </c>
    </row>
    <row r="13" spans="1:6" x14ac:dyDescent="0.25">
      <c r="A13" s="11">
        <v>2</v>
      </c>
      <c r="B13" s="11">
        <v>2.9500760000000001</v>
      </c>
      <c r="E13">
        <f t="shared" si="0"/>
        <v>1.6170270556900723</v>
      </c>
    </row>
    <row r="14" spans="1:6" x14ac:dyDescent="0.25">
      <c r="A14" s="11">
        <v>2.2000000000000002</v>
      </c>
      <c r="B14" s="11">
        <v>3.092851</v>
      </c>
      <c r="E14">
        <f t="shared" si="0"/>
        <v>1.7598020556900722</v>
      </c>
    </row>
    <row r="15" spans="1:6" x14ac:dyDescent="0.25">
      <c r="A15" s="11">
        <v>2.3971439999999999</v>
      </c>
      <c r="B15" s="11">
        <v>3.1850679999999998</v>
      </c>
      <c r="E15">
        <f t="shared" si="0"/>
        <v>1.852019055690072</v>
      </c>
    </row>
    <row r="16" spans="1:6" x14ac:dyDescent="0.25">
      <c r="A16" s="11">
        <v>2.4</v>
      </c>
      <c r="B16" s="11">
        <v>3.186404</v>
      </c>
      <c r="E16">
        <f t="shared" si="0"/>
        <v>1.8533550556900722</v>
      </c>
    </row>
    <row r="17" spans="1:5" x14ac:dyDescent="0.25">
      <c r="A17" s="11">
        <v>2.6</v>
      </c>
      <c r="B17" s="11">
        <v>3.223414</v>
      </c>
      <c r="E17">
        <f t="shared" si="0"/>
        <v>1.8903650556900722</v>
      </c>
    </row>
    <row r="18" spans="1:5" x14ac:dyDescent="0.25">
      <c r="A18" s="11">
        <v>2.8</v>
      </c>
      <c r="B18" s="11">
        <v>3.2296469999999999</v>
      </c>
      <c r="E18">
        <f t="shared" si="0"/>
        <v>1.8965980556900721</v>
      </c>
    </row>
    <row r="19" spans="1:5" x14ac:dyDescent="0.25">
      <c r="A19" s="11">
        <v>3</v>
      </c>
      <c r="B19" s="11">
        <v>3.2013039999999999</v>
      </c>
      <c r="E19">
        <f t="shared" si="0"/>
        <v>1.8682550556900721</v>
      </c>
    </row>
    <row r="20" spans="1:5" x14ac:dyDescent="0.25">
      <c r="A20" s="11">
        <v>3.2</v>
      </c>
      <c r="B20" s="11">
        <v>3.1087669999999998</v>
      </c>
      <c r="E20">
        <f t="shared" si="0"/>
        <v>1.775718055690072</v>
      </c>
    </row>
    <row r="21" spans="1:5" x14ac:dyDescent="0.25">
      <c r="A21" s="11">
        <v>3.4</v>
      </c>
      <c r="B21" s="11">
        <v>2.962224</v>
      </c>
      <c r="E21">
        <f t="shared" si="0"/>
        <v>1.6291750556900721</v>
      </c>
    </row>
    <row r="22" spans="1:5" x14ac:dyDescent="0.25">
      <c r="A22" s="11">
        <v>3.6</v>
      </c>
      <c r="B22" s="11">
        <v>2.799706</v>
      </c>
      <c r="E22">
        <f t="shared" si="0"/>
        <v>1.4666570556900722</v>
      </c>
    </row>
    <row r="23" spans="1:5" x14ac:dyDescent="0.25">
      <c r="A23" s="11">
        <v>3.8</v>
      </c>
      <c r="B23" s="11">
        <v>2.611364</v>
      </c>
      <c r="E23">
        <f t="shared" si="0"/>
        <v>1.2783150556900722</v>
      </c>
    </row>
    <row r="24" spans="1:5" x14ac:dyDescent="0.25">
      <c r="A24" s="11">
        <v>4</v>
      </c>
      <c r="B24" s="11">
        <v>2.4204509999999999</v>
      </c>
      <c r="E24">
        <f t="shared" si="0"/>
        <v>1.0874020556900721</v>
      </c>
    </row>
    <row r="25" spans="1:5" x14ac:dyDescent="0.25">
      <c r="A25" s="11">
        <v>4.2</v>
      </c>
      <c r="B25" s="11">
        <v>2.326702</v>
      </c>
      <c r="E25">
        <f t="shared" si="0"/>
        <v>0.99365305569007223</v>
      </c>
    </row>
    <row r="26" spans="1:5" x14ac:dyDescent="0.25">
      <c r="A26" s="11">
        <v>4.4000000000000004</v>
      </c>
      <c r="B26" s="11">
        <v>2.3589950000000002</v>
      </c>
      <c r="E26">
        <f t="shared" si="0"/>
        <v>1.0259460556900724</v>
      </c>
    </row>
    <row r="27" spans="1:5" x14ac:dyDescent="0.25">
      <c r="A27" s="11">
        <v>4.5999999999999996</v>
      </c>
      <c r="B27" s="11">
        <v>2.3729140000000002</v>
      </c>
      <c r="E27">
        <f t="shared" si="0"/>
        <v>1.0398650556900724</v>
      </c>
    </row>
    <row r="28" spans="1:5" x14ac:dyDescent="0.25">
      <c r="A28" s="11">
        <v>4.794289</v>
      </c>
      <c r="B28" s="11">
        <v>2.363184</v>
      </c>
      <c r="E28">
        <f t="shared" si="0"/>
        <v>1.0301350556900721</v>
      </c>
    </row>
    <row r="29" spans="1:5" x14ac:dyDescent="0.25">
      <c r="A29" s="11">
        <v>4.8</v>
      </c>
      <c r="B29" s="11">
        <v>2.3628979999999999</v>
      </c>
      <c r="E29">
        <f t="shared" si="0"/>
        <v>1.0298490556900721</v>
      </c>
    </row>
    <row r="30" spans="1:5" x14ac:dyDescent="0.25">
      <c r="A30" s="11">
        <v>5</v>
      </c>
      <c r="B30" s="11">
        <v>2.3315809999999999</v>
      </c>
      <c r="E30">
        <f t="shared" si="0"/>
        <v>0.99853205569007208</v>
      </c>
    </row>
    <row r="31" spans="1:5" x14ac:dyDescent="0.25">
      <c r="A31" s="11">
        <v>5.2</v>
      </c>
      <c r="B31" s="11">
        <v>2.2765249999999999</v>
      </c>
      <c r="E31">
        <f t="shared" si="0"/>
        <v>0.94347605569007209</v>
      </c>
    </row>
    <row r="32" spans="1:5" x14ac:dyDescent="0.25">
      <c r="A32" s="11">
        <v>5.4</v>
      </c>
      <c r="B32" s="11">
        <v>2.1208930000000001</v>
      </c>
      <c r="E32">
        <f t="shared" si="0"/>
        <v>0.78784405569007232</v>
      </c>
    </row>
    <row r="33" spans="1:5" x14ac:dyDescent="0.25">
      <c r="A33" s="11">
        <v>5.6</v>
      </c>
      <c r="B33" s="11">
        <v>1.870295</v>
      </c>
      <c r="E33">
        <f t="shared" si="0"/>
        <v>0.53724605569007222</v>
      </c>
    </row>
    <row r="34" spans="1:5" x14ac:dyDescent="0.25">
      <c r="A34" s="11">
        <v>5.8</v>
      </c>
      <c r="B34" s="11" t="s">
        <v>15</v>
      </c>
    </row>
    <row r="35" spans="1:5" x14ac:dyDescent="0.25">
      <c r="A35" s="11">
        <v>6</v>
      </c>
      <c r="B35" s="11">
        <v>1.1390089999999999</v>
      </c>
      <c r="E35">
        <f t="shared" si="0"/>
        <v>0.19403994430992788</v>
      </c>
    </row>
    <row r="36" spans="1:5" x14ac:dyDescent="0.25">
      <c r="A36" s="11">
        <v>6.2</v>
      </c>
      <c r="B36" s="11">
        <v>1.067736</v>
      </c>
      <c r="E36">
        <f t="shared" si="0"/>
        <v>0.2653129443099278</v>
      </c>
    </row>
    <row r="37" spans="1:5" x14ac:dyDescent="0.25">
      <c r="A37" s="11">
        <v>6.4</v>
      </c>
      <c r="B37" s="11">
        <v>1.0568489999999999</v>
      </c>
      <c r="E37">
        <f t="shared" si="0"/>
        <v>0.27619994430992789</v>
      </c>
    </row>
    <row r="38" spans="1:5" x14ac:dyDescent="0.25">
      <c r="A38" s="11">
        <v>6.6</v>
      </c>
      <c r="B38" s="11">
        <v>1.031838</v>
      </c>
      <c r="E38">
        <f t="shared" si="0"/>
        <v>0.30121094430992779</v>
      </c>
    </row>
    <row r="39" spans="1:5" x14ac:dyDescent="0.25">
      <c r="A39" s="11">
        <v>6.8</v>
      </c>
      <c r="B39" s="11">
        <v>0.980097</v>
      </c>
      <c r="E39">
        <f t="shared" si="0"/>
        <v>0.35295194430992782</v>
      </c>
    </row>
    <row r="40" spans="1:5" x14ac:dyDescent="0.25">
      <c r="A40" s="11">
        <v>7</v>
      </c>
      <c r="B40" s="11">
        <v>0.90638099999999999</v>
      </c>
      <c r="E40">
        <f t="shared" si="0"/>
        <v>0.42666794430992783</v>
      </c>
    </row>
    <row r="41" spans="1:5" x14ac:dyDescent="0.25">
      <c r="A41" s="11">
        <v>7.191433</v>
      </c>
      <c r="B41" s="11">
        <v>0.79897600000000002</v>
      </c>
      <c r="E41">
        <f t="shared" si="0"/>
        <v>0.5340729443099278</v>
      </c>
    </row>
    <row r="42" spans="1:5" x14ac:dyDescent="0.25">
      <c r="A42" s="11">
        <v>7.2</v>
      </c>
      <c r="B42" s="11">
        <v>0.79416900000000001</v>
      </c>
      <c r="E42">
        <f t="shared" si="0"/>
        <v>0.53887994430992781</v>
      </c>
    </row>
    <row r="43" spans="1:5" x14ac:dyDescent="0.25">
      <c r="A43" s="11">
        <v>7.4</v>
      </c>
      <c r="B43" s="11">
        <v>0.63638099999999997</v>
      </c>
      <c r="E43">
        <f t="shared" si="0"/>
        <v>0.69666794430992784</v>
      </c>
    </row>
    <row r="44" spans="1:5" x14ac:dyDescent="0.25">
      <c r="A44" s="11">
        <v>7.6</v>
      </c>
      <c r="B44" s="11">
        <v>0.46383200000000002</v>
      </c>
      <c r="E44">
        <f t="shared" si="0"/>
        <v>0.8692169443099278</v>
      </c>
    </row>
    <row r="45" spans="1:5" x14ac:dyDescent="0.25">
      <c r="A45" s="11">
        <v>7.8</v>
      </c>
      <c r="B45" s="11">
        <v>0.53154999999999997</v>
      </c>
      <c r="E45">
        <f t="shared" si="0"/>
        <v>0.80149894430992785</v>
      </c>
    </row>
    <row r="46" spans="1:5" x14ac:dyDescent="0.25">
      <c r="A46" s="11">
        <v>8</v>
      </c>
      <c r="B46" s="11">
        <v>0.65132500000000004</v>
      </c>
      <c r="E46">
        <f t="shared" si="0"/>
        <v>0.68172394430992778</v>
      </c>
    </row>
    <row r="47" spans="1:5" x14ac:dyDescent="0.25">
      <c r="A47" s="11">
        <v>8.1999999999999993</v>
      </c>
      <c r="B47" s="11">
        <v>0.74313099999999999</v>
      </c>
      <c r="E47">
        <f t="shared" si="0"/>
        <v>0.58991794430992783</v>
      </c>
    </row>
    <row r="48" spans="1:5" x14ac:dyDescent="0.25">
      <c r="A48" s="11">
        <v>8.4</v>
      </c>
      <c r="B48" s="11">
        <v>0.81454199999999999</v>
      </c>
      <c r="E48">
        <f t="shared" si="0"/>
        <v>0.51850694430992783</v>
      </c>
    </row>
    <row r="49" spans="1:11" x14ac:dyDescent="0.25">
      <c r="A49" s="11">
        <v>8.6</v>
      </c>
      <c r="B49" s="11">
        <v>0.86024</v>
      </c>
      <c r="E49">
        <f t="shared" si="0"/>
        <v>0.47280894430992781</v>
      </c>
    </row>
    <row r="50" spans="1:11" x14ac:dyDescent="0.25">
      <c r="A50" s="11">
        <v>8.8000000000000007</v>
      </c>
      <c r="B50" s="11">
        <v>0.87255199999999999</v>
      </c>
      <c r="E50">
        <f t="shared" si="0"/>
        <v>0.46049694430992782</v>
      </c>
    </row>
    <row r="51" spans="1:11" x14ac:dyDescent="0.25">
      <c r="A51" s="11">
        <v>9</v>
      </c>
      <c r="B51" s="11">
        <v>0.79525500000000005</v>
      </c>
      <c r="E51">
        <f t="shared" si="0"/>
        <v>0.53779394430992777</v>
      </c>
    </row>
    <row r="52" spans="1:11" x14ac:dyDescent="0.25">
      <c r="A52" s="11">
        <v>9.1999999999999993</v>
      </c>
      <c r="B52" s="11">
        <v>0.66458799999999996</v>
      </c>
      <c r="E52">
        <f t="shared" si="0"/>
        <v>0.66846094430992786</v>
      </c>
    </row>
    <row r="53" spans="1:11" x14ac:dyDescent="0.25">
      <c r="A53" s="11">
        <v>9.4</v>
      </c>
      <c r="B53" s="11">
        <v>0.50961599999999996</v>
      </c>
      <c r="E53">
        <f t="shared" si="0"/>
        <v>0.82343294430992786</v>
      </c>
      <c r="G53">
        <f t="shared" ref="G53:G116" si="1">AVERAGE(B4:B103)</f>
        <v>1.5585078888888886</v>
      </c>
      <c r="H53">
        <f t="shared" ref="H53:H116" si="2">B53-G53</f>
        <v>-1.0488918888888885</v>
      </c>
      <c r="I53">
        <f>AVERAGE(H53:H365)</f>
        <v>-2.8423071596475908E-2</v>
      </c>
      <c r="J53">
        <f>ABS(H53-$I$53)</f>
        <v>1.0204688172924126</v>
      </c>
      <c r="K53">
        <f>1/(COUNT(G:G))*SUM(J:J)</f>
        <v>0.2450155771222457</v>
      </c>
    </row>
    <row r="54" spans="1:11" x14ac:dyDescent="0.25">
      <c r="A54" s="11">
        <v>9.5885770000000008</v>
      </c>
      <c r="B54" s="11">
        <v>0.34451199999999998</v>
      </c>
      <c r="E54">
        <f t="shared" si="0"/>
        <v>0.98853694430992789</v>
      </c>
      <c r="G54">
        <f t="shared" si="1"/>
        <v>1.5365266767676768</v>
      </c>
      <c r="H54">
        <f t="shared" si="2"/>
        <v>-1.1920146767676769</v>
      </c>
      <c r="J54">
        <f t="shared" ref="J54:J117" si="3">ABS(H54-$I$53)</f>
        <v>1.163591605171201</v>
      </c>
    </row>
    <row r="55" spans="1:11" x14ac:dyDescent="0.25">
      <c r="A55" s="11">
        <v>9.6</v>
      </c>
      <c r="B55" s="11">
        <v>0.334511</v>
      </c>
      <c r="E55">
        <f t="shared" si="0"/>
        <v>0.99853794430992782</v>
      </c>
      <c r="G55">
        <f t="shared" si="1"/>
        <v>1.5151082323232323</v>
      </c>
      <c r="H55">
        <f t="shared" si="2"/>
        <v>-1.1805972323232323</v>
      </c>
      <c r="J55">
        <f t="shared" si="3"/>
        <v>1.1521741607267564</v>
      </c>
    </row>
    <row r="56" spans="1:11" x14ac:dyDescent="0.25">
      <c r="A56" s="11">
        <v>9.8000000000000007</v>
      </c>
      <c r="B56" s="11">
        <v>0.41755700000000001</v>
      </c>
      <c r="E56">
        <f t="shared" si="0"/>
        <v>0.91549194430992786</v>
      </c>
      <c r="G56">
        <f t="shared" si="1"/>
        <v>1.4962630202020197</v>
      </c>
      <c r="H56">
        <f t="shared" si="2"/>
        <v>-1.0787060202020198</v>
      </c>
      <c r="J56">
        <f t="shared" si="3"/>
        <v>1.0502829486055438</v>
      </c>
    </row>
    <row r="57" spans="1:11" x14ac:dyDescent="0.25">
      <c r="A57" s="11">
        <v>10</v>
      </c>
      <c r="B57" s="11">
        <v>0.55589599999999995</v>
      </c>
      <c r="E57">
        <f t="shared" si="0"/>
        <v>0.77715294430992787</v>
      </c>
      <c r="G57">
        <f t="shared" si="1"/>
        <v>1.4781685757575755</v>
      </c>
      <c r="H57">
        <f t="shared" si="2"/>
        <v>-0.9222725757575756</v>
      </c>
      <c r="J57">
        <f t="shared" si="3"/>
        <v>0.89384950416109965</v>
      </c>
    </row>
    <row r="58" spans="1:11" x14ac:dyDescent="0.25">
      <c r="A58" s="11">
        <v>10.199999999999999</v>
      </c>
      <c r="B58" s="11">
        <v>0.66219700000000004</v>
      </c>
      <c r="E58">
        <f t="shared" si="0"/>
        <v>0.67085194430992778</v>
      </c>
      <c r="G58">
        <f t="shared" si="1"/>
        <v>1.4633373030303025</v>
      </c>
      <c r="H58">
        <f t="shared" si="2"/>
        <v>-0.80114030303030248</v>
      </c>
      <c r="J58">
        <f t="shared" si="3"/>
        <v>0.77271723143382653</v>
      </c>
    </row>
    <row r="59" spans="1:11" x14ac:dyDescent="0.25">
      <c r="A59" s="11">
        <v>10.4</v>
      </c>
      <c r="B59" s="11">
        <v>0.72523400000000005</v>
      </c>
      <c r="E59">
        <f t="shared" si="0"/>
        <v>0.60781494430992777</v>
      </c>
      <c r="G59">
        <f t="shared" si="1"/>
        <v>1.4515862121212117</v>
      </c>
      <c r="H59">
        <f t="shared" si="2"/>
        <v>-0.7263522121212117</v>
      </c>
      <c r="J59">
        <f t="shared" si="3"/>
        <v>0.69792914052473576</v>
      </c>
    </row>
    <row r="60" spans="1:11" x14ac:dyDescent="0.25">
      <c r="A60" s="11">
        <v>10.6</v>
      </c>
      <c r="B60" s="11">
        <v>0.73230600000000001</v>
      </c>
      <c r="E60">
        <f t="shared" si="0"/>
        <v>0.60074294430992781</v>
      </c>
      <c r="G60">
        <f t="shared" si="1"/>
        <v>1.4426806868686866</v>
      </c>
      <c r="H60">
        <f t="shared" si="2"/>
        <v>-0.71037468686868654</v>
      </c>
      <c r="J60">
        <f t="shared" si="3"/>
        <v>0.6819516152722106</v>
      </c>
    </row>
    <row r="61" spans="1:11" x14ac:dyDescent="0.25">
      <c r="A61" s="11">
        <v>10.8</v>
      </c>
      <c r="B61" s="11">
        <v>0.71035199999999998</v>
      </c>
      <c r="E61">
        <f t="shared" si="0"/>
        <v>0.62269694430992784</v>
      </c>
      <c r="G61">
        <f t="shared" si="1"/>
        <v>1.435614424242424</v>
      </c>
      <c r="H61">
        <f t="shared" si="2"/>
        <v>-0.72526242424242404</v>
      </c>
      <c r="J61">
        <f t="shared" si="3"/>
        <v>0.6968393526459481</v>
      </c>
    </row>
    <row r="62" spans="1:11" x14ac:dyDescent="0.25">
      <c r="A62" s="11">
        <v>11</v>
      </c>
      <c r="B62" s="11">
        <v>0.66927199999999998</v>
      </c>
      <c r="E62">
        <f t="shared" si="0"/>
        <v>0.66377694430992784</v>
      </c>
      <c r="G62">
        <f t="shared" si="1"/>
        <v>1.4278931717171723</v>
      </c>
      <c r="H62">
        <f t="shared" si="2"/>
        <v>-0.75862117171717236</v>
      </c>
      <c r="J62">
        <f t="shared" si="3"/>
        <v>0.73019810012069641</v>
      </c>
    </row>
    <row r="63" spans="1:11" x14ac:dyDescent="0.25">
      <c r="A63" s="11">
        <v>11.2</v>
      </c>
      <c r="B63" s="11">
        <v>0.62468699999999999</v>
      </c>
      <c r="E63">
        <f t="shared" si="0"/>
        <v>0.70836194430992783</v>
      </c>
      <c r="G63">
        <f t="shared" si="1"/>
        <v>1.418201888888889</v>
      </c>
      <c r="H63">
        <f t="shared" si="2"/>
        <v>-0.79351488888888899</v>
      </c>
      <c r="J63">
        <f t="shared" si="3"/>
        <v>0.76509181729241305</v>
      </c>
    </row>
    <row r="64" spans="1:11" x14ac:dyDescent="0.25">
      <c r="A64" s="11">
        <v>11.4</v>
      </c>
      <c r="B64" s="11">
        <v>0.79256000000000004</v>
      </c>
      <c r="E64">
        <f t="shared" si="0"/>
        <v>0.54048894430992778</v>
      </c>
      <c r="G64">
        <f t="shared" si="1"/>
        <v>1.4059750808080811</v>
      </c>
      <c r="H64">
        <f t="shared" si="2"/>
        <v>-0.61341508080808105</v>
      </c>
      <c r="J64">
        <f t="shared" si="3"/>
        <v>0.5849920092116051</v>
      </c>
    </row>
    <row r="65" spans="1:10" x14ac:dyDescent="0.25">
      <c r="A65" s="11">
        <v>11.6</v>
      </c>
      <c r="B65" s="11">
        <v>1.000597</v>
      </c>
      <c r="E65">
        <f t="shared" si="0"/>
        <v>0.33245194430992786</v>
      </c>
      <c r="G65">
        <f t="shared" si="1"/>
        <v>1.3907861414141414</v>
      </c>
      <c r="H65">
        <f t="shared" si="2"/>
        <v>-0.3901891414141414</v>
      </c>
      <c r="J65">
        <f t="shared" si="3"/>
        <v>0.36176606981766551</v>
      </c>
    </row>
    <row r="66" spans="1:10" x14ac:dyDescent="0.25">
      <c r="A66" s="11">
        <v>11.8</v>
      </c>
      <c r="B66" s="11">
        <v>1.1590210000000001</v>
      </c>
      <c r="E66">
        <f t="shared" si="0"/>
        <v>0.17402794430992774</v>
      </c>
      <c r="G66">
        <f t="shared" si="1"/>
        <v>1.3729225858585861</v>
      </c>
      <c r="H66">
        <f t="shared" si="2"/>
        <v>-0.21390158585858599</v>
      </c>
      <c r="J66">
        <f t="shared" si="3"/>
        <v>0.18547851426211007</v>
      </c>
    </row>
    <row r="67" spans="1:10" x14ac:dyDescent="0.25">
      <c r="A67" s="11">
        <v>11.985722000000001</v>
      </c>
      <c r="B67" s="11">
        <v>1.251614</v>
      </c>
      <c r="E67">
        <f t="shared" si="0"/>
        <v>8.1434944309927815E-2</v>
      </c>
      <c r="G67">
        <f t="shared" si="1"/>
        <v>1.3521241212121218</v>
      </c>
      <c r="H67">
        <f t="shared" si="2"/>
        <v>-0.10051012121212177</v>
      </c>
      <c r="J67">
        <f t="shared" si="3"/>
        <v>7.2087049615645868E-2</v>
      </c>
    </row>
    <row r="68" spans="1:10" x14ac:dyDescent="0.25">
      <c r="A68" s="11">
        <v>12</v>
      </c>
      <c r="B68" s="11">
        <v>1.2587330000000001</v>
      </c>
      <c r="E68">
        <f t="shared" si="0"/>
        <v>7.4315944309927717E-2</v>
      </c>
      <c r="G68">
        <f t="shared" si="1"/>
        <v>1.3313556262626265</v>
      </c>
      <c r="H68">
        <f t="shared" si="2"/>
        <v>-7.2622626262626389E-2</v>
      </c>
      <c r="J68">
        <f t="shared" si="3"/>
        <v>4.4199554666150484E-2</v>
      </c>
    </row>
    <row r="69" spans="1:10" x14ac:dyDescent="0.25">
      <c r="A69" s="11">
        <v>12.2</v>
      </c>
      <c r="B69" s="11">
        <v>1.294972</v>
      </c>
      <c r="E69">
        <f t="shared" ref="E69:E132" si="4">ABS(B69-$D$4)</f>
        <v>3.8076944309927807E-2</v>
      </c>
      <c r="G69">
        <f t="shared" si="1"/>
        <v>1.3120576262626269</v>
      </c>
      <c r="H69">
        <f t="shared" si="2"/>
        <v>-1.7085626262626885E-2</v>
      </c>
      <c r="J69">
        <f t="shared" si="3"/>
        <v>1.1337445333849023E-2</v>
      </c>
    </row>
    <row r="70" spans="1:10" x14ac:dyDescent="0.25">
      <c r="A70" s="11">
        <v>12.4</v>
      </c>
      <c r="B70" s="11">
        <v>1.266437</v>
      </c>
      <c r="E70">
        <f t="shared" si="4"/>
        <v>6.6611944309927784E-2</v>
      </c>
      <c r="G70">
        <f t="shared" si="1"/>
        <v>1.29386895959596</v>
      </c>
      <c r="H70">
        <f t="shared" si="2"/>
        <v>-2.7431959595960009E-2</v>
      </c>
      <c r="J70">
        <f t="shared" si="3"/>
        <v>9.9111200051589868E-4</v>
      </c>
    </row>
    <row r="71" spans="1:10" x14ac:dyDescent="0.25">
      <c r="A71" s="11">
        <v>12.6</v>
      </c>
      <c r="B71" s="11">
        <v>1.2140409999999999</v>
      </c>
      <c r="E71">
        <f t="shared" si="4"/>
        <v>0.11900794430992789</v>
      </c>
      <c r="G71">
        <f t="shared" si="1"/>
        <v>1.2784385555555557</v>
      </c>
      <c r="H71">
        <f t="shared" si="2"/>
        <v>-6.4397555555555819E-2</v>
      </c>
      <c r="J71">
        <f t="shared" si="3"/>
        <v>3.5974483959079914E-2</v>
      </c>
    </row>
    <row r="72" spans="1:10" x14ac:dyDescent="0.25">
      <c r="A72" s="11">
        <v>12.8</v>
      </c>
      <c r="B72" s="11">
        <v>1.1296010000000001</v>
      </c>
      <c r="E72">
        <f t="shared" si="4"/>
        <v>0.20344794430992774</v>
      </c>
      <c r="G72">
        <f t="shared" si="1"/>
        <v>1.2656475757575758</v>
      </c>
      <c r="H72">
        <f t="shared" si="2"/>
        <v>-0.13604657575757573</v>
      </c>
      <c r="J72">
        <f t="shared" si="3"/>
        <v>0.10762350416109982</v>
      </c>
    </row>
    <row r="73" spans="1:10" x14ac:dyDescent="0.25">
      <c r="A73" s="11">
        <v>13</v>
      </c>
      <c r="B73" s="11">
        <v>1.0207329999999999</v>
      </c>
      <c r="E73">
        <f t="shared" si="4"/>
        <v>0.31231594430992793</v>
      </c>
      <c r="G73">
        <f t="shared" si="1"/>
        <v>1.2548369090909093</v>
      </c>
      <c r="H73">
        <f t="shared" si="2"/>
        <v>-0.23410390909090939</v>
      </c>
      <c r="J73">
        <f t="shared" si="3"/>
        <v>0.20568083749443347</v>
      </c>
    </row>
    <row r="74" spans="1:10" x14ac:dyDescent="0.25">
      <c r="A74" s="11">
        <v>13.2</v>
      </c>
      <c r="B74" s="11">
        <v>0.98465599999999998</v>
      </c>
      <c r="E74">
        <f t="shared" si="4"/>
        <v>0.34839294430992784</v>
      </c>
      <c r="G74">
        <f t="shared" si="1"/>
        <v>1.2458051212121211</v>
      </c>
      <c r="H74">
        <f t="shared" si="2"/>
        <v>-0.26114912121212108</v>
      </c>
      <c r="J74">
        <f t="shared" si="3"/>
        <v>0.23272604961564516</v>
      </c>
    </row>
    <row r="75" spans="1:10" x14ac:dyDescent="0.25">
      <c r="A75" s="11">
        <v>13.4</v>
      </c>
      <c r="B75" s="11">
        <v>1.1954899999999999</v>
      </c>
      <c r="E75">
        <f t="shared" si="4"/>
        <v>0.13755894430992788</v>
      </c>
      <c r="G75">
        <f t="shared" si="1"/>
        <v>1.2372196666666668</v>
      </c>
      <c r="H75">
        <f t="shared" si="2"/>
        <v>-4.1729666666666887E-2</v>
      </c>
      <c r="J75">
        <f t="shared" si="3"/>
        <v>1.3306595070190979E-2</v>
      </c>
    </row>
    <row r="76" spans="1:10" x14ac:dyDescent="0.25">
      <c r="A76" s="11">
        <v>13.6</v>
      </c>
      <c r="B76" s="11">
        <v>1.384897</v>
      </c>
      <c r="E76">
        <f t="shared" si="4"/>
        <v>5.1848055690072226E-2</v>
      </c>
      <c r="G76">
        <f t="shared" si="1"/>
        <v>1.2274568989898988</v>
      </c>
      <c r="H76">
        <f t="shared" si="2"/>
        <v>0.1574401010101012</v>
      </c>
      <c r="J76">
        <f t="shared" si="3"/>
        <v>0.18586317260657712</v>
      </c>
    </row>
    <row r="77" spans="1:10" x14ac:dyDescent="0.25">
      <c r="A77" s="11">
        <v>13.8</v>
      </c>
      <c r="B77" s="11">
        <v>1.520553</v>
      </c>
      <c r="E77">
        <f t="shared" si="4"/>
        <v>0.18750405569007222</v>
      </c>
      <c r="G77">
        <f t="shared" si="1"/>
        <v>1.2167003030303032</v>
      </c>
      <c r="H77">
        <f t="shared" si="2"/>
        <v>0.30385269696969686</v>
      </c>
      <c r="J77">
        <f t="shared" si="3"/>
        <v>0.33227576856617275</v>
      </c>
    </row>
    <row r="78" spans="1:10" x14ac:dyDescent="0.25">
      <c r="A78" s="11">
        <v>14</v>
      </c>
      <c r="B78" s="11">
        <v>1.6126180000000001</v>
      </c>
      <c r="E78">
        <f t="shared" si="4"/>
        <v>0.27956905569007229</v>
      </c>
      <c r="G78">
        <f t="shared" si="1"/>
        <v>1.2077580909090908</v>
      </c>
      <c r="H78">
        <f t="shared" si="2"/>
        <v>0.4048599090909093</v>
      </c>
      <c r="J78">
        <f t="shared" si="3"/>
        <v>0.43328298068738519</v>
      </c>
    </row>
    <row r="79" spans="1:10" x14ac:dyDescent="0.25">
      <c r="A79" s="11">
        <v>14.2</v>
      </c>
      <c r="B79" s="11">
        <v>1.6638729999999999</v>
      </c>
      <c r="E79">
        <f t="shared" si="4"/>
        <v>0.33082405569007212</v>
      </c>
      <c r="G79">
        <f t="shared" si="1"/>
        <v>1.2009692020202021</v>
      </c>
      <c r="H79">
        <f t="shared" si="2"/>
        <v>0.46290379797979786</v>
      </c>
      <c r="J79">
        <f t="shared" si="3"/>
        <v>0.49132686957627375</v>
      </c>
    </row>
    <row r="80" spans="1:10" x14ac:dyDescent="0.25">
      <c r="A80" s="11">
        <v>14.382866</v>
      </c>
      <c r="B80" s="11">
        <v>1.667046</v>
      </c>
      <c r="E80">
        <f t="shared" si="4"/>
        <v>0.33399705569007221</v>
      </c>
      <c r="G80">
        <f t="shared" si="1"/>
        <v>1.1961984545454545</v>
      </c>
      <c r="H80">
        <f t="shared" si="2"/>
        <v>0.47084754545454555</v>
      </c>
      <c r="J80">
        <f t="shared" si="3"/>
        <v>0.49927061705102144</v>
      </c>
    </row>
    <row r="81" spans="1:10" x14ac:dyDescent="0.25">
      <c r="A81" s="11">
        <v>14.4</v>
      </c>
      <c r="B81" s="11">
        <v>1.667343</v>
      </c>
      <c r="E81">
        <f t="shared" si="4"/>
        <v>0.3342940556900722</v>
      </c>
      <c r="G81">
        <f t="shared" si="1"/>
        <v>1.193240888888889</v>
      </c>
      <c r="H81">
        <f t="shared" si="2"/>
        <v>0.474102111111111</v>
      </c>
      <c r="J81">
        <f t="shared" si="3"/>
        <v>0.50252518270758695</v>
      </c>
    </row>
    <row r="82" spans="1:10" x14ac:dyDescent="0.25">
      <c r="A82" s="11">
        <v>14.6</v>
      </c>
      <c r="B82" s="11">
        <v>1.637697</v>
      </c>
      <c r="E82">
        <f t="shared" si="4"/>
        <v>0.30464805569007214</v>
      </c>
      <c r="G82">
        <f t="shared" si="1"/>
        <v>1.1923993535353539</v>
      </c>
      <c r="H82">
        <f t="shared" si="2"/>
        <v>0.44529764646464609</v>
      </c>
      <c r="J82">
        <f t="shared" si="3"/>
        <v>0.47372071806112198</v>
      </c>
    </row>
    <row r="83" spans="1:10" x14ac:dyDescent="0.25">
      <c r="A83" s="11">
        <v>14.8</v>
      </c>
      <c r="B83" s="11">
        <v>1.5730310000000001</v>
      </c>
      <c r="E83">
        <f t="shared" si="4"/>
        <v>0.23998205569007225</v>
      </c>
      <c r="G83">
        <f t="shared" si="1"/>
        <v>1.1941797272727275</v>
      </c>
      <c r="H83">
        <f t="shared" si="2"/>
        <v>0.37885127272727259</v>
      </c>
      <c r="J83">
        <f t="shared" si="3"/>
        <v>0.40727434432374848</v>
      </c>
    </row>
    <row r="84" spans="1:10" x14ac:dyDescent="0.25">
      <c r="A84" s="11">
        <v>15</v>
      </c>
      <c r="B84" s="11">
        <v>1.458966</v>
      </c>
      <c r="E84">
        <f t="shared" si="4"/>
        <v>0.12591705569007217</v>
      </c>
      <c r="G84">
        <f t="shared" si="1"/>
        <v>1.2028135700000002</v>
      </c>
      <c r="H84">
        <f t="shared" si="2"/>
        <v>0.25615242999999976</v>
      </c>
      <c r="J84">
        <f t="shared" si="3"/>
        <v>0.28457550159647566</v>
      </c>
    </row>
    <row r="85" spans="1:10" x14ac:dyDescent="0.25">
      <c r="A85" s="11">
        <v>15.2</v>
      </c>
      <c r="B85" s="11">
        <v>1.288805</v>
      </c>
      <c r="E85">
        <f t="shared" si="4"/>
        <v>4.4243944309927841E-2</v>
      </c>
      <c r="G85">
        <f t="shared" si="1"/>
        <v>1.2118111900000001</v>
      </c>
      <c r="H85">
        <f t="shared" si="2"/>
        <v>7.6993809999999829E-2</v>
      </c>
      <c r="J85">
        <f t="shared" si="3"/>
        <v>0.10541688159647573</v>
      </c>
    </row>
    <row r="86" spans="1:10" x14ac:dyDescent="0.25">
      <c r="A86" s="11">
        <v>15.4</v>
      </c>
      <c r="B86" s="11">
        <v>1.0785180000000001</v>
      </c>
      <c r="E86">
        <f t="shared" si="4"/>
        <v>0.25453094430992773</v>
      </c>
      <c r="G86">
        <f t="shared" si="1"/>
        <v>1.2209434100000001</v>
      </c>
      <c r="H86">
        <f t="shared" si="2"/>
        <v>-0.14242540999999997</v>
      </c>
      <c r="J86">
        <f t="shared" si="3"/>
        <v>0.11400233840352407</v>
      </c>
    </row>
    <row r="87" spans="1:10" x14ac:dyDescent="0.25">
      <c r="A87" s="11">
        <v>15.6</v>
      </c>
      <c r="B87" s="11">
        <v>0.99688100000000002</v>
      </c>
      <c r="E87">
        <f t="shared" si="4"/>
        <v>0.3361679443099278</v>
      </c>
      <c r="G87">
        <f t="shared" si="1"/>
        <v>1.2289430100000003</v>
      </c>
      <c r="H87">
        <f t="shared" si="2"/>
        <v>-0.23206201000000026</v>
      </c>
      <c r="J87">
        <f t="shared" si="3"/>
        <v>0.20363893840352434</v>
      </c>
    </row>
    <row r="88" spans="1:10" x14ac:dyDescent="0.25">
      <c r="A88" s="11">
        <v>15.8</v>
      </c>
      <c r="B88" s="11">
        <v>1.1266400000000001</v>
      </c>
      <c r="E88">
        <f t="shared" si="4"/>
        <v>0.20640894430992773</v>
      </c>
      <c r="G88">
        <f t="shared" si="1"/>
        <v>1.2357385600000004</v>
      </c>
      <c r="H88">
        <f t="shared" si="2"/>
        <v>-0.10909856000000029</v>
      </c>
      <c r="J88">
        <f t="shared" si="3"/>
        <v>8.0675488403524384E-2</v>
      </c>
    </row>
    <row r="89" spans="1:10" x14ac:dyDescent="0.25">
      <c r="A89" s="11">
        <v>16</v>
      </c>
      <c r="B89" s="11">
        <v>1.2436959999999999</v>
      </c>
      <c r="E89">
        <f t="shared" si="4"/>
        <v>8.9352944309927906E-2</v>
      </c>
      <c r="G89">
        <f t="shared" si="1"/>
        <v>1.24123958</v>
      </c>
      <c r="H89">
        <f t="shared" si="2"/>
        <v>2.4564199999999037E-3</v>
      </c>
      <c r="J89">
        <f t="shared" si="3"/>
        <v>3.0879491596475812E-2</v>
      </c>
    </row>
    <row r="90" spans="1:10" x14ac:dyDescent="0.25">
      <c r="A90" s="11">
        <v>16.200001</v>
      </c>
      <c r="B90" s="11">
        <v>1.306589</v>
      </c>
      <c r="E90">
        <f t="shared" si="4"/>
        <v>2.6459944309927819E-2</v>
      </c>
      <c r="G90">
        <f t="shared" si="1"/>
        <v>1.2461712100000002</v>
      </c>
      <c r="H90">
        <f t="shared" si="2"/>
        <v>6.0417789999999805E-2</v>
      </c>
      <c r="J90">
        <f t="shared" si="3"/>
        <v>8.8840861596475709E-2</v>
      </c>
    </row>
    <row r="91" spans="1:10" x14ac:dyDescent="0.25">
      <c r="A91" s="11">
        <v>16.399999999999999</v>
      </c>
      <c r="B91" s="11">
        <v>1.336557</v>
      </c>
      <c r="E91">
        <f t="shared" si="4"/>
        <v>3.508055690072176E-3</v>
      </c>
      <c r="G91">
        <f t="shared" si="1"/>
        <v>1.25278869</v>
      </c>
      <c r="H91">
        <f t="shared" si="2"/>
        <v>8.3768309999999957E-2</v>
      </c>
      <c r="J91">
        <f t="shared" si="3"/>
        <v>0.11219138159647586</v>
      </c>
    </row>
    <row r="92" spans="1:10" x14ac:dyDescent="0.25">
      <c r="A92" s="11">
        <v>16.600000000000001</v>
      </c>
      <c r="B92" s="11">
        <v>1.3133699999999999</v>
      </c>
      <c r="E92">
        <f t="shared" si="4"/>
        <v>1.9678944309927893E-2</v>
      </c>
      <c r="G92">
        <f t="shared" si="1"/>
        <v>1.2602178900000001</v>
      </c>
      <c r="H92">
        <f t="shared" si="2"/>
        <v>5.3152109999999864E-2</v>
      </c>
      <c r="J92">
        <f t="shared" si="3"/>
        <v>8.1575181596475768E-2</v>
      </c>
    </row>
    <row r="93" spans="1:10" x14ac:dyDescent="0.25">
      <c r="A93" s="11">
        <v>16.780010000000001</v>
      </c>
      <c r="B93" s="11">
        <v>1.2265820000000001</v>
      </c>
      <c r="E93">
        <f t="shared" si="4"/>
        <v>0.10646694430992776</v>
      </c>
      <c r="G93">
        <f t="shared" si="1"/>
        <v>1.2697501</v>
      </c>
      <c r="H93">
        <f t="shared" si="2"/>
        <v>-4.3168099999999932E-2</v>
      </c>
      <c r="J93">
        <f t="shared" si="3"/>
        <v>1.4745028403524024E-2</v>
      </c>
    </row>
    <row r="94" spans="1:10" x14ac:dyDescent="0.25">
      <c r="A94" s="11">
        <v>16.799999</v>
      </c>
      <c r="B94" s="11">
        <v>1.216944</v>
      </c>
      <c r="E94">
        <f t="shared" si="4"/>
        <v>0.11610494430992779</v>
      </c>
      <c r="G94">
        <f t="shared" si="1"/>
        <v>1.2813436300000001</v>
      </c>
      <c r="H94">
        <f t="shared" si="2"/>
        <v>-6.4399630000000041E-2</v>
      </c>
      <c r="J94">
        <f t="shared" si="3"/>
        <v>3.5976558403524136E-2</v>
      </c>
    </row>
    <row r="95" spans="1:10" x14ac:dyDescent="0.25">
      <c r="A95" s="11">
        <v>17</v>
      </c>
      <c r="B95" s="11">
        <v>1.0808610000000001</v>
      </c>
      <c r="E95">
        <f t="shared" si="4"/>
        <v>0.25218794430992775</v>
      </c>
      <c r="G95">
        <f t="shared" si="1"/>
        <v>1.2922036400000001</v>
      </c>
      <c r="H95">
        <f t="shared" si="2"/>
        <v>-0.21134264000000003</v>
      </c>
      <c r="J95">
        <f t="shared" si="3"/>
        <v>0.18291956840352411</v>
      </c>
    </row>
    <row r="96" spans="1:10" x14ac:dyDescent="0.25">
      <c r="A96" s="11">
        <v>17.200001</v>
      </c>
      <c r="B96" s="11">
        <v>0.90693699999999999</v>
      </c>
      <c r="E96">
        <f t="shared" si="4"/>
        <v>0.42611194430992783</v>
      </c>
      <c r="G96">
        <f t="shared" si="1"/>
        <v>1.3018554099999999</v>
      </c>
      <c r="H96">
        <f t="shared" si="2"/>
        <v>-0.39491840999999994</v>
      </c>
      <c r="J96">
        <f t="shared" si="3"/>
        <v>0.36649533840352405</v>
      </c>
    </row>
    <row r="97" spans="1:10" x14ac:dyDescent="0.25">
      <c r="A97" s="11">
        <v>17.399999999999999</v>
      </c>
      <c r="B97" s="11">
        <v>0.73224599999999995</v>
      </c>
      <c r="E97">
        <f t="shared" si="4"/>
        <v>0.60080294430992787</v>
      </c>
      <c r="G97">
        <f t="shared" si="1"/>
        <v>1.3099966600000001</v>
      </c>
      <c r="H97">
        <f t="shared" si="2"/>
        <v>-0.57775066000000019</v>
      </c>
      <c r="J97">
        <f t="shared" si="3"/>
        <v>0.54932758840352425</v>
      </c>
    </row>
    <row r="98" spans="1:10" x14ac:dyDescent="0.25">
      <c r="A98" s="11">
        <v>17.600000000000001</v>
      </c>
      <c r="B98" s="11">
        <v>0.79680600000000001</v>
      </c>
      <c r="E98">
        <f t="shared" si="4"/>
        <v>0.5362429443099278</v>
      </c>
      <c r="G98">
        <f t="shared" si="1"/>
        <v>1.3163975300000001</v>
      </c>
      <c r="H98">
        <f t="shared" si="2"/>
        <v>-0.51959153000000013</v>
      </c>
      <c r="J98">
        <f t="shared" si="3"/>
        <v>0.49116845840352424</v>
      </c>
    </row>
    <row r="99" spans="1:10" x14ac:dyDescent="0.25">
      <c r="A99" s="11">
        <v>17.799999</v>
      </c>
      <c r="B99" s="11">
        <v>0.96310099999999998</v>
      </c>
      <c r="E99">
        <f t="shared" si="4"/>
        <v>0.36994794430992783</v>
      </c>
      <c r="G99">
        <f t="shared" si="1"/>
        <v>1.3209290000000002</v>
      </c>
      <c r="H99">
        <f t="shared" si="2"/>
        <v>-0.35782800000000026</v>
      </c>
      <c r="J99">
        <f t="shared" si="3"/>
        <v>0.32940492840352437</v>
      </c>
    </row>
    <row r="100" spans="1:10" x14ac:dyDescent="0.25">
      <c r="A100" s="11">
        <v>18</v>
      </c>
      <c r="B100" s="11">
        <v>1.084111</v>
      </c>
      <c r="E100">
        <f t="shared" si="4"/>
        <v>0.24893794430992777</v>
      </c>
      <c r="G100">
        <f t="shared" si="1"/>
        <v>1.3235762500000003</v>
      </c>
      <c r="H100">
        <f t="shared" si="2"/>
        <v>-0.2394652500000003</v>
      </c>
      <c r="J100">
        <f t="shared" si="3"/>
        <v>0.21104217840352438</v>
      </c>
    </row>
    <row r="101" spans="1:10" x14ac:dyDescent="0.25">
      <c r="A101" s="11">
        <v>18.200001</v>
      </c>
      <c r="B101" s="11">
        <v>1.1672279999999999</v>
      </c>
      <c r="E101">
        <f t="shared" si="4"/>
        <v>0.16582094430992789</v>
      </c>
      <c r="G101">
        <f t="shared" si="1"/>
        <v>1.3262628100000002</v>
      </c>
      <c r="H101">
        <f t="shared" si="2"/>
        <v>-0.1590348100000003</v>
      </c>
      <c r="J101">
        <f t="shared" si="3"/>
        <v>0.13061173840352439</v>
      </c>
    </row>
    <row r="102" spans="1:10" x14ac:dyDescent="0.25">
      <c r="A102" s="11">
        <v>18.399999999999999</v>
      </c>
      <c r="B102" s="11">
        <v>1.1733359999999999</v>
      </c>
      <c r="E102">
        <f t="shared" si="4"/>
        <v>0.15971294430992788</v>
      </c>
      <c r="G102">
        <f t="shared" si="1"/>
        <v>1.3314530000000002</v>
      </c>
      <c r="H102">
        <f t="shared" si="2"/>
        <v>-0.15811700000000029</v>
      </c>
      <c r="J102">
        <f t="shared" si="3"/>
        <v>0.12969392840352437</v>
      </c>
    </row>
    <row r="103" spans="1:10" x14ac:dyDescent="0.25">
      <c r="A103" s="11">
        <v>18.600000000000001</v>
      </c>
      <c r="B103" s="11">
        <v>1.1599680000000001</v>
      </c>
      <c r="E103">
        <f t="shared" si="4"/>
        <v>0.17308094430992771</v>
      </c>
      <c r="G103">
        <f t="shared" si="1"/>
        <v>1.3397232800000001</v>
      </c>
      <c r="H103">
        <f t="shared" si="2"/>
        <v>-0.17975527999999996</v>
      </c>
      <c r="J103">
        <f t="shared" si="3"/>
        <v>0.15133220840352404</v>
      </c>
    </row>
    <row r="104" spans="1:10" x14ac:dyDescent="0.25">
      <c r="A104" s="11">
        <v>18.799999</v>
      </c>
      <c r="B104" s="11">
        <v>1.1362350000000001</v>
      </c>
      <c r="E104">
        <f t="shared" si="4"/>
        <v>0.19681394430992771</v>
      </c>
      <c r="G104">
        <f t="shared" si="1"/>
        <v>1.3508265400000001</v>
      </c>
      <c r="H104">
        <f t="shared" si="2"/>
        <v>-0.21459154000000003</v>
      </c>
      <c r="J104">
        <f t="shared" si="3"/>
        <v>0.18616846840352411</v>
      </c>
    </row>
    <row r="105" spans="1:10" x14ac:dyDescent="0.25">
      <c r="A105" s="11">
        <v>19</v>
      </c>
      <c r="B105" s="11">
        <v>1.2233430000000001</v>
      </c>
      <c r="E105">
        <f t="shared" si="4"/>
        <v>0.10970594430992775</v>
      </c>
      <c r="G105">
        <f t="shared" si="1"/>
        <v>1.3625808100000001</v>
      </c>
      <c r="H105">
        <f t="shared" si="2"/>
        <v>-0.13923781000000002</v>
      </c>
      <c r="J105">
        <f t="shared" si="3"/>
        <v>0.11081473840352411</v>
      </c>
    </row>
    <row r="106" spans="1:10" x14ac:dyDescent="0.25">
      <c r="A106" s="11">
        <v>19.177154999999999</v>
      </c>
      <c r="B106" s="11">
        <v>1.4743269999999999</v>
      </c>
      <c r="E106">
        <f t="shared" si="4"/>
        <v>0.14127805569007212</v>
      </c>
      <c r="G106">
        <f t="shared" si="1"/>
        <v>1.3734679600000002</v>
      </c>
      <c r="H106">
        <f t="shared" si="2"/>
        <v>0.10085903999999979</v>
      </c>
      <c r="J106">
        <f t="shared" si="3"/>
        <v>0.12928211159647571</v>
      </c>
    </row>
    <row r="107" spans="1:10" x14ac:dyDescent="0.25">
      <c r="A107" s="11">
        <v>19.200001</v>
      </c>
      <c r="B107" s="11">
        <v>1.506694</v>
      </c>
      <c r="E107">
        <f t="shared" si="4"/>
        <v>0.17364505569007216</v>
      </c>
      <c r="G107">
        <f t="shared" si="1"/>
        <v>1.3826019500000002</v>
      </c>
      <c r="H107">
        <f t="shared" si="2"/>
        <v>0.12409204999999979</v>
      </c>
      <c r="J107">
        <f t="shared" si="3"/>
        <v>0.15251512159647571</v>
      </c>
    </row>
    <row r="108" spans="1:10" x14ac:dyDescent="0.25">
      <c r="A108" s="11">
        <v>19.399999999999999</v>
      </c>
      <c r="B108" s="11">
        <v>1.7193179999999999</v>
      </c>
      <c r="E108">
        <f t="shared" si="4"/>
        <v>0.38626905569007208</v>
      </c>
      <c r="G108">
        <f t="shared" si="1"/>
        <v>1.3898710699999999</v>
      </c>
      <c r="H108">
        <f t="shared" si="2"/>
        <v>0.32944693000000003</v>
      </c>
      <c r="J108">
        <f t="shared" si="3"/>
        <v>0.35787000159647592</v>
      </c>
    </row>
    <row r="109" spans="1:10" x14ac:dyDescent="0.25">
      <c r="A109" s="11">
        <v>19.600000000000001</v>
      </c>
      <c r="B109" s="11">
        <v>1.876584</v>
      </c>
      <c r="E109">
        <f t="shared" si="4"/>
        <v>0.54353505569007221</v>
      </c>
      <c r="G109">
        <f t="shared" si="1"/>
        <v>1.3963440099999997</v>
      </c>
      <c r="H109">
        <f t="shared" si="2"/>
        <v>0.48023999000000028</v>
      </c>
      <c r="J109">
        <f t="shared" si="3"/>
        <v>0.50866306159647623</v>
      </c>
    </row>
    <row r="110" spans="1:10" x14ac:dyDescent="0.25">
      <c r="A110" s="11">
        <v>19.799999</v>
      </c>
      <c r="B110" s="11">
        <v>1.970783</v>
      </c>
      <c r="E110">
        <f t="shared" si="4"/>
        <v>0.63773405569007213</v>
      </c>
      <c r="G110">
        <f t="shared" si="1"/>
        <v>1.4011598899999997</v>
      </c>
      <c r="H110">
        <f t="shared" si="2"/>
        <v>0.56962311000000021</v>
      </c>
      <c r="J110">
        <f t="shared" si="3"/>
        <v>0.59804618159647616</v>
      </c>
    </row>
    <row r="111" spans="1:10" x14ac:dyDescent="0.25">
      <c r="A111" s="11">
        <v>20</v>
      </c>
      <c r="B111" s="11">
        <v>2.0186739999999999</v>
      </c>
      <c r="E111">
        <f t="shared" si="4"/>
        <v>0.68562505569007204</v>
      </c>
      <c r="G111">
        <f t="shared" si="1"/>
        <v>1.4050120099999999</v>
      </c>
      <c r="H111">
        <f t="shared" si="2"/>
        <v>0.61366198999999999</v>
      </c>
      <c r="J111">
        <f t="shared" si="3"/>
        <v>0.64208506159647594</v>
      </c>
    </row>
    <row r="112" spans="1:10" x14ac:dyDescent="0.25">
      <c r="A112" s="11">
        <v>20.200001</v>
      </c>
      <c r="B112" s="11">
        <v>2.0319569999999998</v>
      </c>
      <c r="E112">
        <f t="shared" si="4"/>
        <v>0.69890805569007197</v>
      </c>
      <c r="G112">
        <f t="shared" si="1"/>
        <v>1.4100584899999999</v>
      </c>
      <c r="H112">
        <f t="shared" si="2"/>
        <v>0.62189850999999985</v>
      </c>
      <c r="J112">
        <f t="shared" si="3"/>
        <v>0.6503215815964758</v>
      </c>
    </row>
    <row r="113" spans="1:10" x14ac:dyDescent="0.25">
      <c r="A113" s="11">
        <v>20.399999999999999</v>
      </c>
      <c r="B113" s="11">
        <v>1.990639</v>
      </c>
      <c r="E113">
        <f t="shared" si="4"/>
        <v>0.65759005569007223</v>
      </c>
      <c r="G113">
        <f t="shared" si="1"/>
        <v>1.4174424499999996</v>
      </c>
      <c r="H113">
        <f t="shared" si="2"/>
        <v>0.57319655000000047</v>
      </c>
      <c r="J113">
        <f t="shared" si="3"/>
        <v>0.60161962159647642</v>
      </c>
    </row>
    <row r="114" spans="1:10" x14ac:dyDescent="0.25">
      <c r="A114" s="11">
        <v>20.6</v>
      </c>
      <c r="B114" s="11">
        <v>1.8823970000000001</v>
      </c>
      <c r="E114">
        <f t="shared" si="4"/>
        <v>0.54934805569007228</v>
      </c>
      <c r="G114">
        <f t="shared" si="1"/>
        <v>1.4244556799999999</v>
      </c>
      <c r="H114">
        <f t="shared" si="2"/>
        <v>0.45794132000000021</v>
      </c>
      <c r="J114">
        <f t="shared" si="3"/>
        <v>0.4863643915964761</v>
      </c>
    </row>
    <row r="115" spans="1:10" x14ac:dyDescent="0.25">
      <c r="A115" s="11">
        <v>20.799999</v>
      </c>
      <c r="B115" s="11">
        <v>1.6813629999999999</v>
      </c>
      <c r="E115">
        <f t="shared" si="4"/>
        <v>0.34831405569007212</v>
      </c>
      <c r="G115">
        <f t="shared" si="1"/>
        <v>1.4303935299999997</v>
      </c>
      <c r="H115">
        <f t="shared" si="2"/>
        <v>0.25096947000000025</v>
      </c>
      <c r="J115">
        <f t="shared" si="3"/>
        <v>0.27939254159647614</v>
      </c>
    </row>
    <row r="116" spans="1:10" x14ac:dyDescent="0.25">
      <c r="A116" s="11">
        <v>21</v>
      </c>
      <c r="B116" s="11">
        <v>1.4179120000000001</v>
      </c>
      <c r="E116">
        <f t="shared" si="4"/>
        <v>8.4863055690072242E-2</v>
      </c>
      <c r="G116">
        <f t="shared" si="1"/>
        <v>1.4351522099999996</v>
      </c>
      <c r="H116">
        <f t="shared" si="2"/>
        <v>-1.7240209999999534E-2</v>
      </c>
      <c r="J116">
        <f t="shared" si="3"/>
        <v>1.1182861596476374E-2</v>
      </c>
    </row>
    <row r="117" spans="1:10" x14ac:dyDescent="0.25">
      <c r="A117" s="11">
        <v>21.200001</v>
      </c>
      <c r="B117" s="11">
        <v>1.164366</v>
      </c>
      <c r="E117">
        <f t="shared" si="4"/>
        <v>0.16868294430992781</v>
      </c>
      <c r="G117">
        <f t="shared" ref="G117:G180" si="5">AVERAGE(B68:B167)</f>
        <v>1.4387995699999998</v>
      </c>
      <c r="H117">
        <f t="shared" ref="H117:H180" si="6">B117-G117</f>
        <v>-0.27443356999999979</v>
      </c>
      <c r="J117">
        <f t="shared" si="3"/>
        <v>0.24601049840352388</v>
      </c>
    </row>
    <row r="118" spans="1:10" x14ac:dyDescent="0.25">
      <c r="A118" s="11">
        <v>21.4</v>
      </c>
      <c r="B118" s="11">
        <v>1.1735660000000001</v>
      </c>
      <c r="E118">
        <f t="shared" si="4"/>
        <v>0.15948294430992771</v>
      </c>
      <c r="G118">
        <f t="shared" si="5"/>
        <v>1.4416217199999997</v>
      </c>
      <c r="H118">
        <f t="shared" si="6"/>
        <v>-0.26805571999999955</v>
      </c>
      <c r="J118">
        <f t="shared" ref="J118:J181" si="7">ABS(H118-$I$53)</f>
        <v>0.23963264840352363</v>
      </c>
    </row>
    <row r="119" spans="1:10" x14ac:dyDescent="0.25">
      <c r="A119" s="11">
        <v>21.574299</v>
      </c>
      <c r="B119" s="11">
        <v>1.290802</v>
      </c>
      <c r="E119">
        <f t="shared" si="4"/>
        <v>4.2246944309927814E-2</v>
      </c>
      <c r="G119">
        <f t="shared" si="5"/>
        <v>1.4429422999999997</v>
      </c>
      <c r="H119">
        <f t="shared" si="6"/>
        <v>-0.15214029999999967</v>
      </c>
      <c r="J119">
        <f t="shared" si="7"/>
        <v>0.12371722840352377</v>
      </c>
    </row>
    <row r="120" spans="1:10" x14ac:dyDescent="0.25">
      <c r="A120" s="11">
        <v>21.6</v>
      </c>
      <c r="B120" s="11">
        <v>1.3080890000000001</v>
      </c>
      <c r="E120">
        <f t="shared" si="4"/>
        <v>2.4959944309927762E-2</v>
      </c>
      <c r="G120">
        <f t="shared" si="5"/>
        <v>1.4430493200000001</v>
      </c>
      <c r="H120">
        <f t="shared" si="6"/>
        <v>-0.13496032000000002</v>
      </c>
      <c r="J120">
        <f t="shared" si="7"/>
        <v>0.10653724840352412</v>
      </c>
    </row>
    <row r="121" spans="1:10" x14ac:dyDescent="0.25">
      <c r="A121" s="11">
        <v>21.799999</v>
      </c>
      <c r="B121" s="11">
        <v>1.4346140000000001</v>
      </c>
      <c r="E121">
        <f t="shared" si="4"/>
        <v>0.10156505569007224</v>
      </c>
      <c r="G121">
        <f t="shared" si="5"/>
        <v>1.4422497699999999</v>
      </c>
      <c r="H121">
        <f t="shared" si="6"/>
        <v>-7.6357699999998196E-3</v>
      </c>
      <c r="J121">
        <f t="shared" si="7"/>
        <v>2.0787301596476088E-2</v>
      </c>
    </row>
    <row r="122" spans="1:10" x14ac:dyDescent="0.25">
      <c r="A122" s="11">
        <v>22</v>
      </c>
      <c r="B122" s="11">
        <v>1.533399</v>
      </c>
      <c r="E122">
        <f t="shared" si="4"/>
        <v>0.20035005569007214</v>
      </c>
      <c r="G122">
        <f t="shared" si="5"/>
        <v>1.4419685700000002</v>
      </c>
      <c r="H122">
        <f t="shared" si="6"/>
        <v>9.1430429999999729E-2</v>
      </c>
      <c r="J122">
        <f t="shared" si="7"/>
        <v>0.11985350159647563</v>
      </c>
    </row>
    <row r="123" spans="1:10" x14ac:dyDescent="0.25">
      <c r="A123" s="11">
        <v>22.200001</v>
      </c>
      <c r="B123" s="11">
        <v>1.5411079999999999</v>
      </c>
      <c r="E123">
        <f t="shared" si="4"/>
        <v>0.2080590556900721</v>
      </c>
      <c r="G123">
        <f t="shared" si="5"/>
        <v>1.4407802300000001</v>
      </c>
      <c r="H123">
        <f t="shared" si="6"/>
        <v>0.10032776999999982</v>
      </c>
      <c r="J123">
        <f t="shared" si="7"/>
        <v>0.12875084159647573</v>
      </c>
    </row>
    <row r="124" spans="1:10" x14ac:dyDescent="0.25">
      <c r="A124" s="11">
        <v>22.4</v>
      </c>
      <c r="B124" s="11">
        <v>1.5263040000000001</v>
      </c>
      <c r="E124">
        <f t="shared" si="4"/>
        <v>0.19325505569007229</v>
      </c>
      <c r="G124">
        <f t="shared" si="5"/>
        <v>1.4398127600000001</v>
      </c>
      <c r="H124">
        <f t="shared" si="6"/>
        <v>8.6491239999999969E-2</v>
      </c>
      <c r="J124">
        <f t="shared" si="7"/>
        <v>0.11491431159647587</v>
      </c>
    </row>
    <row r="125" spans="1:10" x14ac:dyDescent="0.25">
      <c r="A125" s="11">
        <v>22.6</v>
      </c>
      <c r="B125" s="11">
        <v>1.476742</v>
      </c>
      <c r="E125">
        <f t="shared" si="4"/>
        <v>0.14369305569007218</v>
      </c>
      <c r="G125">
        <f t="shared" si="5"/>
        <v>1.43814708</v>
      </c>
      <c r="H125">
        <f t="shared" si="6"/>
        <v>3.8594919999999977E-2</v>
      </c>
      <c r="J125">
        <f t="shared" si="7"/>
        <v>6.7017991596475882E-2</v>
      </c>
    </row>
    <row r="126" spans="1:10" x14ac:dyDescent="0.25">
      <c r="A126" s="11">
        <v>22.799999</v>
      </c>
      <c r="B126" s="11">
        <v>1.3924810000000001</v>
      </c>
      <c r="E126">
        <f t="shared" si="4"/>
        <v>5.9432055690072261E-2</v>
      </c>
      <c r="G126">
        <f t="shared" si="5"/>
        <v>1.43565516</v>
      </c>
      <c r="H126">
        <f t="shared" si="6"/>
        <v>-4.3174159999999961E-2</v>
      </c>
      <c r="J126">
        <f t="shared" si="7"/>
        <v>1.4751088403524053E-2</v>
      </c>
    </row>
    <row r="127" spans="1:10" x14ac:dyDescent="0.25">
      <c r="A127" s="11">
        <v>23</v>
      </c>
      <c r="B127" s="11">
        <v>1.308011</v>
      </c>
      <c r="E127">
        <f t="shared" si="4"/>
        <v>2.5037944309927784E-2</v>
      </c>
      <c r="G127">
        <f t="shared" si="5"/>
        <v>1.4324741200000002</v>
      </c>
      <c r="H127">
        <f t="shared" si="6"/>
        <v>-0.12446312000000015</v>
      </c>
      <c r="J127">
        <f t="shared" si="7"/>
        <v>9.6040048403524245E-2</v>
      </c>
    </row>
    <row r="128" spans="1:10" x14ac:dyDescent="0.25">
      <c r="A128" s="11">
        <v>23.200001</v>
      </c>
      <c r="B128" s="11">
        <v>1.477905</v>
      </c>
      <c r="E128">
        <f t="shared" si="4"/>
        <v>0.14485605569007221</v>
      </c>
      <c r="G128">
        <f t="shared" si="5"/>
        <v>1.4285812000000002</v>
      </c>
      <c r="H128">
        <f t="shared" si="6"/>
        <v>4.9323799999999807E-2</v>
      </c>
      <c r="J128">
        <f t="shared" si="7"/>
        <v>7.7746871596475711E-2</v>
      </c>
    </row>
    <row r="129" spans="1:10" x14ac:dyDescent="0.25">
      <c r="A129" s="11">
        <v>23.4</v>
      </c>
      <c r="B129" s="11">
        <v>1.690798</v>
      </c>
      <c r="E129">
        <f t="shared" si="4"/>
        <v>0.3577490556900722</v>
      </c>
      <c r="G129">
        <f t="shared" si="5"/>
        <v>1.4239758900000001</v>
      </c>
      <c r="H129">
        <f t="shared" si="6"/>
        <v>0.26682210999999989</v>
      </c>
      <c r="J129">
        <f t="shared" si="7"/>
        <v>0.29524518159647578</v>
      </c>
    </row>
    <row r="130" spans="1:10" x14ac:dyDescent="0.25">
      <c r="A130" s="11">
        <v>23.6</v>
      </c>
      <c r="B130" s="11">
        <v>1.8592770000000001</v>
      </c>
      <c r="E130">
        <f t="shared" si="4"/>
        <v>0.52622805569007225</v>
      </c>
      <c r="G130">
        <f t="shared" si="5"/>
        <v>1.4186500499999999</v>
      </c>
      <c r="H130">
        <f t="shared" si="6"/>
        <v>0.44062695000000018</v>
      </c>
      <c r="J130">
        <f t="shared" si="7"/>
        <v>0.46905002159647607</v>
      </c>
    </row>
    <row r="131" spans="1:10" x14ac:dyDescent="0.25">
      <c r="A131" s="11">
        <v>23.799999</v>
      </c>
      <c r="B131" s="11">
        <v>1.9837260000000001</v>
      </c>
      <c r="E131">
        <f t="shared" si="4"/>
        <v>0.65067705569007228</v>
      </c>
      <c r="G131">
        <f t="shared" si="5"/>
        <v>1.4121010800000002</v>
      </c>
      <c r="H131">
        <f t="shared" si="6"/>
        <v>0.57162491999999987</v>
      </c>
      <c r="J131">
        <f t="shared" si="7"/>
        <v>0.60004799159647582</v>
      </c>
    </row>
    <row r="132" spans="1:10" x14ac:dyDescent="0.25">
      <c r="A132" s="11">
        <v>23.971443000000001</v>
      </c>
      <c r="B132" s="11">
        <v>2.0375809999999999</v>
      </c>
      <c r="E132">
        <f t="shared" si="4"/>
        <v>0.70453205569007205</v>
      </c>
      <c r="G132">
        <f t="shared" si="5"/>
        <v>1.4040122200000003</v>
      </c>
      <c r="H132">
        <f t="shared" si="6"/>
        <v>0.63356877999999961</v>
      </c>
      <c r="J132">
        <f t="shared" si="7"/>
        <v>0.66199185159647556</v>
      </c>
    </row>
    <row r="133" spans="1:10" x14ac:dyDescent="0.25">
      <c r="A133" s="11">
        <v>24</v>
      </c>
      <c r="B133" s="11">
        <v>2.0465520000000001</v>
      </c>
      <c r="E133">
        <f t="shared" ref="E133:E196" si="8">ABS(B133-$D$4)</f>
        <v>0.71350305569007233</v>
      </c>
      <c r="G133">
        <f t="shared" si="5"/>
        <v>1.3951751699999999</v>
      </c>
      <c r="H133">
        <f t="shared" si="6"/>
        <v>0.65137683000000024</v>
      </c>
      <c r="J133">
        <f t="shared" si="7"/>
        <v>0.67979990159647619</v>
      </c>
    </row>
    <row r="134" spans="1:10" x14ac:dyDescent="0.25">
      <c r="A134" s="11">
        <v>24.200001</v>
      </c>
      <c r="B134" s="11">
        <v>2.0575640000000002</v>
      </c>
      <c r="E134">
        <f t="shared" si="8"/>
        <v>0.72451505569007235</v>
      </c>
      <c r="G134">
        <f t="shared" si="5"/>
        <v>1.3879691900000004</v>
      </c>
      <c r="H134">
        <f t="shared" si="6"/>
        <v>0.66959480999999976</v>
      </c>
      <c r="J134">
        <f t="shared" si="7"/>
        <v>0.69801788159647571</v>
      </c>
    </row>
    <row r="135" spans="1:10" x14ac:dyDescent="0.25">
      <c r="A135" s="11">
        <v>24.4</v>
      </c>
      <c r="B135" s="11">
        <v>2.0387710000000001</v>
      </c>
      <c r="E135">
        <f t="shared" si="8"/>
        <v>0.70572205569007229</v>
      </c>
      <c r="G135">
        <f t="shared" si="5"/>
        <v>1.3825873500000003</v>
      </c>
      <c r="H135">
        <f t="shared" si="6"/>
        <v>0.65618364999999979</v>
      </c>
      <c r="J135">
        <f t="shared" si="7"/>
        <v>0.68460672159647573</v>
      </c>
    </row>
    <row r="136" spans="1:10" x14ac:dyDescent="0.25">
      <c r="A136" s="11">
        <v>24.6</v>
      </c>
      <c r="B136" s="11">
        <v>1.980958</v>
      </c>
      <c r="E136">
        <f t="shared" si="8"/>
        <v>0.64790905569007218</v>
      </c>
      <c r="G136">
        <f t="shared" si="5"/>
        <v>1.38102858</v>
      </c>
      <c r="H136">
        <f t="shared" si="6"/>
        <v>0.59992942000000005</v>
      </c>
      <c r="J136">
        <f t="shared" si="7"/>
        <v>0.62835249159647599</v>
      </c>
    </row>
    <row r="137" spans="1:10" x14ac:dyDescent="0.25">
      <c r="A137" s="11">
        <v>24.799999</v>
      </c>
      <c r="B137" s="11">
        <v>1.8568089999999999</v>
      </c>
      <c r="E137">
        <f t="shared" si="8"/>
        <v>0.52376005569007211</v>
      </c>
      <c r="G137">
        <f t="shared" si="5"/>
        <v>1.3812726599999998</v>
      </c>
      <c r="H137">
        <f t="shared" si="6"/>
        <v>0.47553634000000011</v>
      </c>
      <c r="J137">
        <f t="shared" si="7"/>
        <v>0.50395941159647606</v>
      </c>
    </row>
    <row r="138" spans="1:10" x14ac:dyDescent="0.25">
      <c r="A138" s="11">
        <v>25</v>
      </c>
      <c r="B138" s="11">
        <v>1.7113929999999999</v>
      </c>
      <c r="E138">
        <f t="shared" si="8"/>
        <v>0.37834405569007212</v>
      </c>
      <c r="G138">
        <f t="shared" si="5"/>
        <v>1.3808266</v>
      </c>
      <c r="H138">
        <f t="shared" si="6"/>
        <v>0.33056639999999993</v>
      </c>
      <c r="J138">
        <f t="shared" si="7"/>
        <v>0.35898947159647582</v>
      </c>
    </row>
    <row r="139" spans="1:10" x14ac:dyDescent="0.25">
      <c r="A139" s="11">
        <v>25.200001</v>
      </c>
      <c r="B139" s="11">
        <v>1.5301990000000001</v>
      </c>
      <c r="E139">
        <f t="shared" si="8"/>
        <v>0.19715005569007227</v>
      </c>
      <c r="G139">
        <f t="shared" si="5"/>
        <v>1.3794314000000003</v>
      </c>
      <c r="H139">
        <f t="shared" si="6"/>
        <v>0.15076759999999978</v>
      </c>
      <c r="J139">
        <f t="shared" si="7"/>
        <v>0.1791906715964757</v>
      </c>
    </row>
    <row r="140" spans="1:10" x14ac:dyDescent="0.25">
      <c r="A140" s="11">
        <v>25.4</v>
      </c>
      <c r="B140" s="11">
        <v>1.3995439999999999</v>
      </c>
      <c r="E140">
        <f t="shared" si="8"/>
        <v>6.649505569007208E-2</v>
      </c>
      <c r="G140">
        <f t="shared" si="5"/>
        <v>1.3771529100000004</v>
      </c>
      <c r="H140">
        <f t="shared" si="6"/>
        <v>2.2391089999999503E-2</v>
      </c>
      <c r="J140">
        <f t="shared" si="7"/>
        <v>5.0814161596475407E-2</v>
      </c>
    </row>
    <row r="141" spans="1:10" x14ac:dyDescent="0.25">
      <c r="A141" s="11">
        <v>25.6</v>
      </c>
      <c r="B141" s="11">
        <v>1.4607239999999999</v>
      </c>
      <c r="E141">
        <f t="shared" si="8"/>
        <v>0.12767505569007209</v>
      </c>
      <c r="G141">
        <f t="shared" si="5"/>
        <v>1.3739296300000001</v>
      </c>
      <c r="H141">
        <f t="shared" si="6"/>
        <v>8.6794369999999788E-2</v>
      </c>
      <c r="J141">
        <f t="shared" si="7"/>
        <v>0.11521744159647569</v>
      </c>
    </row>
    <row r="142" spans="1:10" x14ac:dyDescent="0.25">
      <c r="A142" s="11">
        <v>25.799999</v>
      </c>
      <c r="B142" s="11">
        <v>1.5370889999999999</v>
      </c>
      <c r="E142">
        <f t="shared" si="8"/>
        <v>0.20404005569007211</v>
      </c>
      <c r="G142">
        <f t="shared" si="5"/>
        <v>1.3697781700000002</v>
      </c>
      <c r="H142">
        <f t="shared" si="6"/>
        <v>0.16731082999999969</v>
      </c>
      <c r="J142">
        <f t="shared" si="7"/>
        <v>0.19573390159647561</v>
      </c>
    </row>
    <row r="143" spans="1:10" x14ac:dyDescent="0.25">
      <c r="A143" s="11">
        <v>26</v>
      </c>
      <c r="B143" s="11">
        <v>1.589602</v>
      </c>
      <c r="E143">
        <f t="shared" si="8"/>
        <v>0.25655305569007214</v>
      </c>
      <c r="G143">
        <f t="shared" si="5"/>
        <v>1.3652541699999998</v>
      </c>
      <c r="H143">
        <f t="shared" si="6"/>
        <v>0.22434783000000014</v>
      </c>
      <c r="J143">
        <f t="shared" si="7"/>
        <v>0.25277090159647603</v>
      </c>
    </row>
    <row r="144" spans="1:10" x14ac:dyDescent="0.25">
      <c r="A144" s="11">
        <v>26.200001</v>
      </c>
      <c r="B144" s="11">
        <v>1.6231850000000001</v>
      </c>
      <c r="E144">
        <f t="shared" si="8"/>
        <v>0.29013605569007228</v>
      </c>
      <c r="G144">
        <f t="shared" si="5"/>
        <v>1.3606814199999999</v>
      </c>
      <c r="H144">
        <f t="shared" si="6"/>
        <v>0.26250358000000018</v>
      </c>
      <c r="J144">
        <f t="shared" si="7"/>
        <v>0.29092665159647607</v>
      </c>
    </row>
    <row r="145" spans="1:10" x14ac:dyDescent="0.25">
      <c r="A145" s="11">
        <v>26.368587000000002</v>
      </c>
      <c r="B145" s="11">
        <v>1.617551</v>
      </c>
      <c r="E145">
        <f t="shared" si="8"/>
        <v>0.28450205569007214</v>
      </c>
      <c r="G145">
        <f t="shared" si="5"/>
        <v>1.3590237099999998</v>
      </c>
      <c r="H145">
        <f t="shared" si="6"/>
        <v>0.25852729000000019</v>
      </c>
      <c r="J145">
        <f t="shared" si="7"/>
        <v>0.28695036159647608</v>
      </c>
    </row>
    <row r="146" spans="1:10" x14ac:dyDescent="0.25">
      <c r="A146" s="11">
        <v>26.4</v>
      </c>
      <c r="B146" s="11">
        <v>1.6165020000000001</v>
      </c>
      <c r="E146">
        <f t="shared" si="8"/>
        <v>0.28345305569007229</v>
      </c>
      <c r="G146">
        <f t="shared" si="5"/>
        <v>1.3605619399999997</v>
      </c>
      <c r="H146">
        <f t="shared" si="6"/>
        <v>0.25594006000000036</v>
      </c>
      <c r="J146">
        <f t="shared" si="7"/>
        <v>0.28436313159647625</v>
      </c>
    </row>
    <row r="147" spans="1:10" x14ac:dyDescent="0.25">
      <c r="A147" s="11">
        <v>26.6</v>
      </c>
      <c r="B147" s="11">
        <v>1.557256</v>
      </c>
      <c r="E147">
        <f t="shared" si="8"/>
        <v>0.22420705569007215</v>
      </c>
      <c r="G147">
        <f t="shared" si="5"/>
        <v>1.3646086999999998</v>
      </c>
      <c r="H147">
        <f t="shared" si="6"/>
        <v>0.19264730000000019</v>
      </c>
      <c r="J147">
        <f t="shared" si="7"/>
        <v>0.22107037159647611</v>
      </c>
    </row>
    <row r="148" spans="1:10" x14ac:dyDescent="0.25">
      <c r="A148" s="11">
        <v>26.799999</v>
      </c>
      <c r="B148" s="11">
        <v>1.4546289999999999</v>
      </c>
      <c r="E148">
        <f t="shared" si="8"/>
        <v>0.12158005569007213</v>
      </c>
      <c r="G148">
        <f t="shared" si="5"/>
        <v>1.3682174399999996</v>
      </c>
      <c r="H148">
        <f t="shared" si="6"/>
        <v>8.6411560000000387E-2</v>
      </c>
      <c r="J148">
        <f t="shared" si="7"/>
        <v>0.11483463159647629</v>
      </c>
    </row>
    <row r="149" spans="1:10" x14ac:dyDescent="0.25">
      <c r="A149" s="11">
        <v>27</v>
      </c>
      <c r="B149" s="11">
        <v>1.3133870000000001</v>
      </c>
      <c r="E149">
        <f t="shared" si="8"/>
        <v>1.9661944309927737E-2</v>
      </c>
      <c r="G149">
        <f t="shared" si="5"/>
        <v>1.3710396999999999</v>
      </c>
      <c r="H149">
        <f t="shared" si="6"/>
        <v>-5.7652699999999779E-2</v>
      </c>
      <c r="J149">
        <f t="shared" si="7"/>
        <v>2.9229628403523871E-2</v>
      </c>
    </row>
    <row r="150" spans="1:10" x14ac:dyDescent="0.25">
      <c r="A150" s="11">
        <v>27.200001</v>
      </c>
      <c r="B150" s="11">
        <v>1.1372770000000001</v>
      </c>
      <c r="E150">
        <f t="shared" si="8"/>
        <v>0.19577194430992773</v>
      </c>
      <c r="G150">
        <f t="shared" si="5"/>
        <v>1.3732676799999992</v>
      </c>
      <c r="H150">
        <f t="shared" si="6"/>
        <v>-0.23599067999999912</v>
      </c>
      <c r="J150">
        <f t="shared" si="7"/>
        <v>0.2075676084035232</v>
      </c>
    </row>
    <row r="151" spans="1:10" x14ac:dyDescent="0.25">
      <c r="A151" s="11">
        <v>27.4</v>
      </c>
      <c r="B151" s="11">
        <v>1.0639110000000001</v>
      </c>
      <c r="E151">
        <f t="shared" si="8"/>
        <v>0.26913794430992777</v>
      </c>
      <c r="G151">
        <f t="shared" si="5"/>
        <v>1.3748761799999998</v>
      </c>
      <c r="H151">
        <f t="shared" si="6"/>
        <v>-0.31096517999999973</v>
      </c>
      <c r="J151">
        <f t="shared" si="7"/>
        <v>0.28254210840352384</v>
      </c>
    </row>
    <row r="152" spans="1:10" x14ac:dyDescent="0.25">
      <c r="A152" s="11">
        <v>27.6</v>
      </c>
      <c r="B152" s="11">
        <v>1.1836070000000001</v>
      </c>
      <c r="E152">
        <f t="shared" si="8"/>
        <v>0.14944194430992774</v>
      </c>
      <c r="G152">
        <f t="shared" si="5"/>
        <v>1.3760249799999995</v>
      </c>
      <c r="H152">
        <f t="shared" si="6"/>
        <v>-0.19241797999999943</v>
      </c>
      <c r="J152">
        <f t="shared" si="7"/>
        <v>0.16399490840352351</v>
      </c>
    </row>
    <row r="153" spans="1:10" x14ac:dyDescent="0.25">
      <c r="A153" s="11">
        <v>27.799999</v>
      </c>
      <c r="B153" s="11">
        <v>1.3366439999999999</v>
      </c>
      <c r="E153">
        <f t="shared" si="8"/>
        <v>3.5950556900721242E-3</v>
      </c>
      <c r="G153">
        <f t="shared" si="5"/>
        <v>1.3761438799999997</v>
      </c>
      <c r="H153">
        <f t="shared" si="6"/>
        <v>-3.949987999999971E-2</v>
      </c>
      <c r="J153">
        <f t="shared" si="7"/>
        <v>1.1076808403523802E-2</v>
      </c>
    </row>
    <row r="154" spans="1:10" x14ac:dyDescent="0.25">
      <c r="A154" s="11">
        <v>28</v>
      </c>
      <c r="B154" s="11">
        <v>1.4548380000000001</v>
      </c>
      <c r="E154">
        <f t="shared" si="8"/>
        <v>0.12178905569007226</v>
      </c>
      <c r="G154">
        <f t="shared" si="5"/>
        <v>1.3748615699999995</v>
      </c>
      <c r="H154">
        <f t="shared" si="6"/>
        <v>7.9976430000000542E-2</v>
      </c>
      <c r="J154">
        <f t="shared" si="7"/>
        <v>0.10839950159647645</v>
      </c>
    </row>
    <row r="155" spans="1:10" x14ac:dyDescent="0.25">
      <c r="A155" s="11">
        <v>28.200001</v>
      </c>
      <c r="B155" s="11">
        <v>1.509938</v>
      </c>
      <c r="E155">
        <f t="shared" si="8"/>
        <v>0.17688905569007218</v>
      </c>
      <c r="G155">
        <f t="shared" si="5"/>
        <v>1.3709654599999996</v>
      </c>
      <c r="H155">
        <f t="shared" si="6"/>
        <v>0.13897254000000037</v>
      </c>
      <c r="J155">
        <f t="shared" si="7"/>
        <v>0.16739561159647628</v>
      </c>
    </row>
    <row r="156" spans="1:10" x14ac:dyDescent="0.25">
      <c r="A156" s="11">
        <v>28.4</v>
      </c>
      <c r="B156" s="11">
        <v>1.5062720000000001</v>
      </c>
      <c r="E156">
        <f t="shared" si="8"/>
        <v>0.17322305569007224</v>
      </c>
      <c r="G156">
        <f t="shared" si="5"/>
        <v>1.3649754399999994</v>
      </c>
      <c r="H156">
        <f t="shared" si="6"/>
        <v>0.14129656000000068</v>
      </c>
      <c r="J156">
        <f t="shared" si="7"/>
        <v>0.1697196315964766</v>
      </c>
    </row>
    <row r="157" spans="1:10" x14ac:dyDescent="0.25">
      <c r="A157" s="11">
        <v>28.6</v>
      </c>
      <c r="B157" s="11">
        <v>1.469295</v>
      </c>
      <c r="E157">
        <f t="shared" si="8"/>
        <v>0.1362460556900722</v>
      </c>
      <c r="G157">
        <f t="shared" si="5"/>
        <v>1.3597662299999995</v>
      </c>
      <c r="H157">
        <f t="shared" si="6"/>
        <v>0.1095287700000005</v>
      </c>
      <c r="J157">
        <f t="shared" si="7"/>
        <v>0.13795184159647642</v>
      </c>
    </row>
    <row r="158" spans="1:10" x14ac:dyDescent="0.25">
      <c r="A158" s="11">
        <v>28.765732</v>
      </c>
      <c r="B158" s="11">
        <v>1.3891089999999999</v>
      </c>
      <c r="E158">
        <f t="shared" si="8"/>
        <v>5.6060055690072108E-2</v>
      </c>
      <c r="G158">
        <f t="shared" si="5"/>
        <v>1.3532146099999993</v>
      </c>
      <c r="H158">
        <f t="shared" si="6"/>
        <v>3.5894390000000609E-2</v>
      </c>
      <c r="J158">
        <f t="shared" si="7"/>
        <v>6.4317461596476513E-2</v>
      </c>
    </row>
    <row r="159" spans="1:10" x14ac:dyDescent="0.25">
      <c r="A159" s="11">
        <v>28.799999</v>
      </c>
      <c r="B159" s="11">
        <v>1.372528</v>
      </c>
      <c r="E159">
        <f t="shared" si="8"/>
        <v>3.9479055690072151E-2</v>
      </c>
      <c r="G159">
        <f t="shared" si="5"/>
        <v>1.3456579399999995</v>
      </c>
      <c r="H159">
        <f t="shared" si="6"/>
        <v>2.6870060000000473E-2</v>
      </c>
      <c r="J159">
        <f t="shared" si="7"/>
        <v>5.5293131596476378E-2</v>
      </c>
    </row>
    <row r="160" spans="1:10" x14ac:dyDescent="0.25">
      <c r="A160" s="11">
        <v>29</v>
      </c>
      <c r="B160" s="11">
        <v>1.213894</v>
      </c>
      <c r="E160">
        <f t="shared" si="8"/>
        <v>0.11915494430992779</v>
      </c>
      <c r="G160">
        <f t="shared" si="5"/>
        <v>1.3373564799999997</v>
      </c>
      <c r="H160">
        <f t="shared" si="6"/>
        <v>-0.12346247999999971</v>
      </c>
      <c r="J160">
        <f t="shared" si="7"/>
        <v>9.5039408403523803E-2</v>
      </c>
    </row>
    <row r="161" spans="1:10" x14ac:dyDescent="0.25">
      <c r="A161" s="11">
        <v>29.200001</v>
      </c>
      <c r="B161" s="11">
        <v>1.095564</v>
      </c>
      <c r="E161">
        <f t="shared" si="8"/>
        <v>0.23748494430992784</v>
      </c>
      <c r="G161">
        <f t="shared" si="5"/>
        <v>1.3286344999999997</v>
      </c>
      <c r="H161">
        <f t="shared" si="6"/>
        <v>-0.23307049999999974</v>
      </c>
      <c r="J161">
        <f t="shared" si="7"/>
        <v>0.20464742840352382</v>
      </c>
    </row>
    <row r="162" spans="1:10" x14ac:dyDescent="0.25">
      <c r="A162" s="11">
        <v>29.4</v>
      </c>
      <c r="B162" s="11">
        <v>1.1739200000000001</v>
      </c>
      <c r="E162">
        <f t="shared" si="8"/>
        <v>0.15912894430992774</v>
      </c>
      <c r="G162">
        <f t="shared" si="5"/>
        <v>1.3195291399999995</v>
      </c>
      <c r="H162">
        <f t="shared" si="6"/>
        <v>-0.14560913999999947</v>
      </c>
      <c r="J162">
        <f t="shared" si="7"/>
        <v>0.11718606840352357</v>
      </c>
    </row>
    <row r="163" spans="1:10" x14ac:dyDescent="0.25">
      <c r="A163" s="11">
        <v>29.6</v>
      </c>
      <c r="B163" s="11">
        <v>1.363083</v>
      </c>
      <c r="E163">
        <f t="shared" si="8"/>
        <v>3.0034055690072226E-2</v>
      </c>
      <c r="G163">
        <f t="shared" si="5"/>
        <v>1.3101099899999997</v>
      </c>
      <c r="H163">
        <f t="shared" si="6"/>
        <v>5.297301000000032E-2</v>
      </c>
      <c r="J163">
        <f t="shared" si="7"/>
        <v>8.1396081596476225E-2</v>
      </c>
    </row>
    <row r="164" spans="1:10" x14ac:dyDescent="0.25">
      <c r="A164" s="11">
        <v>29.799999</v>
      </c>
      <c r="B164" s="11">
        <v>1.4938830000000001</v>
      </c>
      <c r="E164">
        <f t="shared" si="8"/>
        <v>0.16083405569007225</v>
      </c>
      <c r="G164">
        <f t="shared" si="5"/>
        <v>1.3007347299999998</v>
      </c>
      <c r="H164">
        <f t="shared" si="6"/>
        <v>0.19314827000000023</v>
      </c>
      <c r="J164">
        <f t="shared" si="7"/>
        <v>0.22157134159647615</v>
      </c>
    </row>
    <row r="165" spans="1:10" x14ac:dyDescent="0.25">
      <c r="A165" s="11">
        <v>30</v>
      </c>
      <c r="B165" s="11">
        <v>1.594382</v>
      </c>
      <c r="E165">
        <f t="shared" si="8"/>
        <v>0.26133305569007215</v>
      </c>
      <c r="G165">
        <f t="shared" si="5"/>
        <v>1.2922041199999998</v>
      </c>
      <c r="H165">
        <f t="shared" si="6"/>
        <v>0.30217788000000012</v>
      </c>
      <c r="J165">
        <f t="shared" si="7"/>
        <v>0.33060095159647601</v>
      </c>
    </row>
    <row r="166" spans="1:10" x14ac:dyDescent="0.25">
      <c r="A166" s="11">
        <v>30.200001</v>
      </c>
      <c r="B166" s="11">
        <v>1.634889</v>
      </c>
      <c r="E166">
        <f t="shared" si="8"/>
        <v>0.30184005569007222</v>
      </c>
      <c r="G166">
        <f t="shared" si="5"/>
        <v>1.2866976899999998</v>
      </c>
      <c r="H166">
        <f t="shared" si="6"/>
        <v>0.34819131000000025</v>
      </c>
      <c r="J166">
        <f t="shared" si="7"/>
        <v>0.37661438159647614</v>
      </c>
    </row>
    <row r="167" spans="1:10" x14ac:dyDescent="0.25">
      <c r="A167" s="11">
        <v>30.4</v>
      </c>
      <c r="B167" s="11">
        <v>1.61635</v>
      </c>
      <c r="E167">
        <f t="shared" si="8"/>
        <v>0.28330105569007213</v>
      </c>
      <c r="G167">
        <f t="shared" si="5"/>
        <v>1.2858622099999997</v>
      </c>
      <c r="H167">
        <f t="shared" si="6"/>
        <v>0.33048779000000028</v>
      </c>
      <c r="J167">
        <f t="shared" si="7"/>
        <v>0.35891086159647617</v>
      </c>
    </row>
    <row r="168" spans="1:10" x14ac:dyDescent="0.25">
      <c r="A168" s="11">
        <v>30.6</v>
      </c>
      <c r="B168" s="11">
        <v>1.540948</v>
      </c>
      <c r="E168">
        <f t="shared" si="8"/>
        <v>0.20789905569007217</v>
      </c>
      <c r="G168">
        <f t="shared" si="5"/>
        <v>1.2868851199999995</v>
      </c>
      <c r="H168">
        <f t="shared" si="6"/>
        <v>0.25406288000000044</v>
      </c>
      <c r="J168">
        <f t="shared" si="7"/>
        <v>0.28248595159647633</v>
      </c>
    </row>
    <row r="169" spans="1:10" x14ac:dyDescent="0.25">
      <c r="A169" s="11">
        <v>30.799999</v>
      </c>
      <c r="B169" s="11">
        <v>1.42703</v>
      </c>
      <c r="E169">
        <f t="shared" si="8"/>
        <v>9.3981055690072202E-2</v>
      </c>
      <c r="G169">
        <f t="shared" si="5"/>
        <v>1.2882206299999999</v>
      </c>
      <c r="H169">
        <f t="shared" si="6"/>
        <v>0.13880937000000015</v>
      </c>
      <c r="J169">
        <f t="shared" si="7"/>
        <v>0.16723244159647607</v>
      </c>
    </row>
    <row r="170" spans="1:10" x14ac:dyDescent="0.25">
      <c r="A170" s="11">
        <v>31</v>
      </c>
      <c r="B170" s="11">
        <v>1.277139</v>
      </c>
      <c r="E170">
        <f t="shared" si="8"/>
        <v>5.5909944309927795E-2</v>
      </c>
      <c r="G170">
        <f t="shared" si="5"/>
        <v>1.2904148899999999</v>
      </c>
      <c r="H170">
        <f t="shared" si="6"/>
        <v>-1.3275889999999846E-2</v>
      </c>
      <c r="J170">
        <f t="shared" si="7"/>
        <v>1.5147181596476062E-2</v>
      </c>
    </row>
    <row r="171" spans="1:10" x14ac:dyDescent="0.25">
      <c r="A171" s="11">
        <v>31.162876000000001</v>
      </c>
      <c r="B171" s="11">
        <v>1.1340859999999999</v>
      </c>
      <c r="E171">
        <f t="shared" si="8"/>
        <v>0.19896294430992789</v>
      </c>
      <c r="G171">
        <f t="shared" si="5"/>
        <v>1.2917954999999994</v>
      </c>
      <c r="H171">
        <f t="shared" si="6"/>
        <v>-0.1577094999999995</v>
      </c>
      <c r="J171">
        <f t="shared" si="7"/>
        <v>0.12928642840352358</v>
      </c>
    </row>
    <row r="172" spans="1:10" x14ac:dyDescent="0.25">
      <c r="A172" s="11">
        <v>31.200001</v>
      </c>
      <c r="B172" s="11">
        <v>1.1014809999999999</v>
      </c>
      <c r="E172">
        <f t="shared" si="8"/>
        <v>0.23156794430992789</v>
      </c>
      <c r="G172">
        <f t="shared" si="5"/>
        <v>1.2921429799999999</v>
      </c>
      <c r="H172">
        <f t="shared" si="6"/>
        <v>-0.19066198000000001</v>
      </c>
      <c r="J172">
        <f t="shared" si="7"/>
        <v>0.16223890840352409</v>
      </c>
    </row>
    <row r="173" spans="1:10" x14ac:dyDescent="0.25">
      <c r="A173" s="11">
        <v>31.4</v>
      </c>
      <c r="B173" s="11">
        <v>0.90189900000000001</v>
      </c>
      <c r="E173">
        <f t="shared" si="8"/>
        <v>0.43114994430992781</v>
      </c>
      <c r="G173">
        <f t="shared" si="5"/>
        <v>1.2920773899999998</v>
      </c>
      <c r="H173">
        <f t="shared" si="6"/>
        <v>-0.39017838999999976</v>
      </c>
      <c r="J173">
        <f t="shared" si="7"/>
        <v>0.36175531840352387</v>
      </c>
    </row>
    <row r="174" spans="1:10" x14ac:dyDescent="0.25">
      <c r="A174" s="11">
        <v>31.6</v>
      </c>
      <c r="B174" s="11">
        <v>0.88790899999999995</v>
      </c>
      <c r="E174">
        <f t="shared" si="8"/>
        <v>0.44513994430992787</v>
      </c>
      <c r="G174">
        <f t="shared" si="5"/>
        <v>1.2920521399999996</v>
      </c>
      <c r="H174">
        <f t="shared" si="6"/>
        <v>-0.40414313999999962</v>
      </c>
      <c r="J174">
        <f t="shared" si="7"/>
        <v>0.37572006840352373</v>
      </c>
    </row>
    <row r="175" spans="1:10" x14ac:dyDescent="0.25">
      <c r="A175" s="11">
        <v>31.799999</v>
      </c>
      <c r="B175" s="11">
        <v>1.0289219999999999</v>
      </c>
      <c r="E175">
        <f t="shared" si="8"/>
        <v>0.30412694430992793</v>
      </c>
      <c r="G175">
        <f t="shared" si="5"/>
        <v>1.2915252799999999</v>
      </c>
      <c r="H175">
        <f t="shared" si="6"/>
        <v>-0.26260327999999999</v>
      </c>
      <c r="J175">
        <f t="shared" si="7"/>
        <v>0.23418020840352408</v>
      </c>
    </row>
    <row r="176" spans="1:10" x14ac:dyDescent="0.25">
      <c r="A176" s="11">
        <v>32</v>
      </c>
      <c r="B176" s="11">
        <v>1.135705</v>
      </c>
      <c r="E176">
        <f t="shared" si="8"/>
        <v>0.19734394430992785</v>
      </c>
      <c r="G176">
        <f t="shared" si="5"/>
        <v>1.2904528799999997</v>
      </c>
      <c r="H176">
        <f t="shared" si="6"/>
        <v>-0.15474787999999973</v>
      </c>
      <c r="J176">
        <f t="shared" si="7"/>
        <v>0.12632480840352381</v>
      </c>
    </row>
    <row r="177" spans="1:10" x14ac:dyDescent="0.25">
      <c r="A177" s="11">
        <v>32.200001</v>
      </c>
      <c r="B177" s="11">
        <v>1.2024490000000001</v>
      </c>
      <c r="E177">
        <f t="shared" si="8"/>
        <v>0.13059994430992772</v>
      </c>
      <c r="G177">
        <f t="shared" si="5"/>
        <v>1.2885335999999996</v>
      </c>
      <c r="H177">
        <f t="shared" si="6"/>
        <v>-8.6084599999999512E-2</v>
      </c>
      <c r="J177">
        <f t="shared" si="7"/>
        <v>5.7661528403523607E-2</v>
      </c>
    </row>
    <row r="178" spans="1:10" x14ac:dyDescent="0.25">
      <c r="A178" s="11">
        <v>32.400002000000001</v>
      </c>
      <c r="B178" s="11">
        <v>1.2233259999999999</v>
      </c>
      <c r="E178">
        <f t="shared" si="8"/>
        <v>0.10972294430992791</v>
      </c>
      <c r="G178">
        <f t="shared" si="5"/>
        <v>1.2829666499999997</v>
      </c>
      <c r="H178">
        <f t="shared" si="6"/>
        <v>-5.964064999999974E-2</v>
      </c>
      <c r="J178">
        <f t="shared" si="7"/>
        <v>3.1217578403523832E-2</v>
      </c>
    </row>
    <row r="179" spans="1:10" x14ac:dyDescent="0.25">
      <c r="A179" s="11">
        <v>32.599997999999999</v>
      </c>
      <c r="B179" s="11">
        <v>1.2033419999999999</v>
      </c>
      <c r="E179">
        <f t="shared" si="8"/>
        <v>0.12970694430992791</v>
      </c>
      <c r="G179">
        <f t="shared" si="5"/>
        <v>1.2743456399999997</v>
      </c>
      <c r="H179">
        <f t="shared" si="6"/>
        <v>-7.1003639999999812E-2</v>
      </c>
      <c r="J179">
        <f t="shared" si="7"/>
        <v>4.2580568403523908E-2</v>
      </c>
    </row>
    <row r="180" spans="1:10" x14ac:dyDescent="0.25">
      <c r="A180" s="11">
        <v>32.799999</v>
      </c>
      <c r="B180" s="11">
        <v>1.1344620000000001</v>
      </c>
      <c r="E180">
        <f t="shared" si="8"/>
        <v>0.19858694430992774</v>
      </c>
      <c r="G180">
        <f t="shared" si="5"/>
        <v>1.2644470499999996</v>
      </c>
      <c r="H180">
        <f t="shared" si="6"/>
        <v>-0.12998504999999949</v>
      </c>
      <c r="J180">
        <f t="shared" si="7"/>
        <v>0.10156197840352359</v>
      </c>
    </row>
    <row r="181" spans="1:10" x14ac:dyDescent="0.25">
      <c r="A181" s="11">
        <v>33</v>
      </c>
      <c r="B181" s="11">
        <v>1.012446</v>
      </c>
      <c r="E181">
        <f t="shared" si="8"/>
        <v>0.32060294430992786</v>
      </c>
      <c r="G181">
        <f t="shared" ref="G181:G244" si="9">AVERAGE(B132:B231)</f>
        <v>1.2536105299999998</v>
      </c>
      <c r="H181">
        <f t="shared" ref="H181:H244" si="10">B181-G181</f>
        <v>-0.24116452999999982</v>
      </c>
      <c r="J181">
        <f t="shared" si="7"/>
        <v>0.2127414584035239</v>
      </c>
    </row>
    <row r="182" spans="1:10" x14ac:dyDescent="0.25">
      <c r="A182" s="11">
        <v>33.200001</v>
      </c>
      <c r="B182" s="11">
        <v>0.82881099999999996</v>
      </c>
      <c r="E182">
        <f t="shared" si="8"/>
        <v>0.50423794430992785</v>
      </c>
      <c r="G182">
        <f t="shared" si="9"/>
        <v>1.2424121499999998</v>
      </c>
      <c r="H182">
        <f t="shared" si="10"/>
        <v>-0.41360114999999986</v>
      </c>
      <c r="J182">
        <f t="shared" ref="J182:J245" si="11">ABS(H182-$I$53)</f>
        <v>0.38517807840352397</v>
      </c>
    </row>
    <row r="183" spans="1:10" x14ac:dyDescent="0.25">
      <c r="A183" s="11">
        <v>33.400002000000001</v>
      </c>
      <c r="B183" s="11">
        <v>0.68932599999999999</v>
      </c>
      <c r="E183">
        <f t="shared" si="8"/>
        <v>0.64372294430992782</v>
      </c>
      <c r="G183">
        <f t="shared" si="9"/>
        <v>1.2308662399999999</v>
      </c>
      <c r="H183">
        <f t="shared" si="10"/>
        <v>-0.5415402399999999</v>
      </c>
      <c r="J183">
        <f t="shared" si="11"/>
        <v>0.51311716840352395</v>
      </c>
    </row>
    <row r="184" spans="1:10" x14ac:dyDescent="0.25">
      <c r="A184" s="11">
        <v>33.560020000000002</v>
      </c>
      <c r="B184" s="11">
        <v>0.73836800000000002</v>
      </c>
      <c r="E184">
        <f t="shared" si="8"/>
        <v>0.59468094430992779</v>
      </c>
      <c r="G184">
        <f t="shared" si="9"/>
        <v>1.2183636399999997</v>
      </c>
      <c r="H184">
        <f t="shared" si="10"/>
        <v>-0.47999563999999972</v>
      </c>
      <c r="J184">
        <f t="shared" si="11"/>
        <v>0.45157256840352383</v>
      </c>
    </row>
    <row r="185" spans="1:10" x14ac:dyDescent="0.25">
      <c r="A185" s="11">
        <v>33.599997999999999</v>
      </c>
      <c r="B185" s="11">
        <v>0.75062099999999998</v>
      </c>
      <c r="E185">
        <f t="shared" si="8"/>
        <v>0.58242794430992784</v>
      </c>
      <c r="G185">
        <f t="shared" si="9"/>
        <v>1.2049040299999998</v>
      </c>
      <c r="H185">
        <f t="shared" si="10"/>
        <v>-0.45428302999999981</v>
      </c>
      <c r="J185">
        <f t="shared" si="11"/>
        <v>0.42585995840352392</v>
      </c>
    </row>
    <row r="186" spans="1:10" x14ac:dyDescent="0.25">
      <c r="A186" s="11">
        <v>33.799999</v>
      </c>
      <c r="B186" s="11">
        <v>0.92264100000000004</v>
      </c>
      <c r="E186">
        <f t="shared" si="8"/>
        <v>0.41040794430992777</v>
      </c>
      <c r="G186">
        <f t="shared" si="9"/>
        <v>1.1908024799999999</v>
      </c>
      <c r="H186">
        <f t="shared" si="10"/>
        <v>-0.26816147999999984</v>
      </c>
      <c r="J186">
        <f t="shared" si="11"/>
        <v>0.23973840840352392</v>
      </c>
    </row>
    <row r="187" spans="1:10" x14ac:dyDescent="0.25">
      <c r="A187" s="11">
        <v>34</v>
      </c>
      <c r="B187" s="11">
        <v>1.0212889999999999</v>
      </c>
      <c r="E187">
        <f t="shared" si="8"/>
        <v>0.31175994430992793</v>
      </c>
      <c r="G187">
        <f t="shared" si="9"/>
        <v>1.1775203700000001</v>
      </c>
      <c r="H187">
        <f t="shared" si="10"/>
        <v>-0.1562313700000002</v>
      </c>
      <c r="J187">
        <f t="shared" si="11"/>
        <v>0.12780829840352428</v>
      </c>
    </row>
    <row r="188" spans="1:10" x14ac:dyDescent="0.25">
      <c r="A188" s="11">
        <v>34.200001</v>
      </c>
      <c r="B188" s="11">
        <v>1.0820339999999999</v>
      </c>
      <c r="E188">
        <f t="shared" si="8"/>
        <v>0.25101494430992788</v>
      </c>
      <c r="G188">
        <f t="shared" si="9"/>
        <v>1.16461522</v>
      </c>
      <c r="H188">
        <f t="shared" si="10"/>
        <v>-8.2581220000000011E-2</v>
      </c>
      <c r="J188">
        <f t="shared" si="11"/>
        <v>5.4158148403524106E-2</v>
      </c>
    </row>
    <row r="189" spans="1:10" x14ac:dyDescent="0.25">
      <c r="A189" s="11">
        <v>34.400002000000001</v>
      </c>
      <c r="B189" s="11">
        <v>1.104176</v>
      </c>
      <c r="E189">
        <f t="shared" si="8"/>
        <v>0.22887294430992777</v>
      </c>
      <c r="G189">
        <f t="shared" si="9"/>
        <v>1.1542727500000003</v>
      </c>
      <c r="H189">
        <f t="shared" si="10"/>
        <v>-5.0096750000000245E-2</v>
      </c>
      <c r="J189">
        <f t="shared" si="11"/>
        <v>2.1673678403524337E-2</v>
      </c>
    </row>
    <row r="190" spans="1:10" x14ac:dyDescent="0.25">
      <c r="A190" s="11">
        <v>34.599997999999999</v>
      </c>
      <c r="B190" s="11">
        <v>1.07874</v>
      </c>
      <c r="E190">
        <f t="shared" si="8"/>
        <v>0.25430894430992779</v>
      </c>
      <c r="G190">
        <f t="shared" si="9"/>
        <v>1.1472460300000002</v>
      </c>
      <c r="H190">
        <f t="shared" si="10"/>
        <v>-6.8506030000000218E-2</v>
      </c>
      <c r="J190">
        <f t="shared" si="11"/>
        <v>4.0082958403524313E-2</v>
      </c>
    </row>
    <row r="191" spans="1:10" x14ac:dyDescent="0.25">
      <c r="A191" s="11">
        <v>34.799999</v>
      </c>
      <c r="B191" s="11">
        <v>1.014229</v>
      </c>
      <c r="E191">
        <f t="shared" si="8"/>
        <v>0.31881994430992777</v>
      </c>
      <c r="G191">
        <f t="shared" si="9"/>
        <v>1.1410049500000004</v>
      </c>
      <c r="H191">
        <f t="shared" si="10"/>
        <v>-0.1267759500000003</v>
      </c>
      <c r="J191">
        <f t="shared" si="11"/>
        <v>9.8352878403524399E-2</v>
      </c>
    </row>
    <row r="192" spans="1:10" x14ac:dyDescent="0.25">
      <c r="A192" s="11">
        <v>35</v>
      </c>
      <c r="B192" s="11">
        <v>0.89822400000000002</v>
      </c>
      <c r="E192">
        <f t="shared" si="8"/>
        <v>0.4348249443099278</v>
      </c>
      <c r="G192">
        <f t="shared" si="9"/>
        <v>1.1347229200000002</v>
      </c>
      <c r="H192">
        <f t="shared" si="10"/>
        <v>-0.23649892000000017</v>
      </c>
      <c r="J192">
        <f t="shared" si="11"/>
        <v>0.20807584840352425</v>
      </c>
    </row>
    <row r="193" spans="1:10" x14ac:dyDescent="0.25">
      <c r="A193" s="11">
        <v>35.200001</v>
      </c>
      <c r="B193" s="11">
        <v>0.77418200000000004</v>
      </c>
      <c r="E193">
        <f t="shared" si="8"/>
        <v>0.55886694430992778</v>
      </c>
      <c r="G193">
        <f t="shared" si="9"/>
        <v>1.1280911200000003</v>
      </c>
      <c r="H193">
        <f t="shared" si="10"/>
        <v>-0.3539091200000003</v>
      </c>
      <c r="J193">
        <f t="shared" si="11"/>
        <v>0.32548604840352441</v>
      </c>
    </row>
    <row r="194" spans="1:10" x14ac:dyDescent="0.25">
      <c r="A194" s="11">
        <v>35.400002000000001</v>
      </c>
      <c r="B194" s="11">
        <v>0.75966900000000004</v>
      </c>
      <c r="E194">
        <f t="shared" si="8"/>
        <v>0.57337994430992778</v>
      </c>
      <c r="G194">
        <f t="shared" si="9"/>
        <v>1.1208913000000005</v>
      </c>
      <c r="H194">
        <f t="shared" si="10"/>
        <v>-0.36122230000000044</v>
      </c>
      <c r="J194">
        <f t="shared" si="11"/>
        <v>0.33279922840352455</v>
      </c>
    </row>
    <row r="195" spans="1:10" x14ac:dyDescent="0.25">
      <c r="A195" s="11">
        <v>35.599997999999999</v>
      </c>
      <c r="B195" s="11">
        <v>0.91508999999999996</v>
      </c>
      <c r="E195">
        <f t="shared" si="8"/>
        <v>0.41795894430992786</v>
      </c>
      <c r="G195">
        <f t="shared" si="9"/>
        <v>1.1131587600000001</v>
      </c>
      <c r="H195">
        <f t="shared" si="10"/>
        <v>-0.19806876000000018</v>
      </c>
      <c r="J195">
        <f t="shared" si="11"/>
        <v>0.16964568840352426</v>
      </c>
    </row>
    <row r="196" spans="1:10" x14ac:dyDescent="0.25">
      <c r="A196" s="11">
        <v>35.799999</v>
      </c>
      <c r="B196" s="11">
        <v>1.0607599999999999</v>
      </c>
      <c r="E196">
        <f t="shared" si="8"/>
        <v>0.27228894430992789</v>
      </c>
      <c r="G196">
        <f t="shared" si="9"/>
        <v>1.1044804700000002</v>
      </c>
      <c r="H196">
        <f t="shared" si="10"/>
        <v>-4.3720470000000233E-2</v>
      </c>
      <c r="J196">
        <f t="shared" si="11"/>
        <v>1.5297398403524325E-2</v>
      </c>
    </row>
    <row r="197" spans="1:10" x14ac:dyDescent="0.25">
      <c r="A197" s="11">
        <v>35.957165000000003</v>
      </c>
      <c r="B197" s="11">
        <v>1.136922</v>
      </c>
      <c r="E197">
        <f t="shared" ref="E197:E260" si="12">ABS(B197-$D$4)</f>
        <v>0.19612694430992783</v>
      </c>
      <c r="G197">
        <f t="shared" si="9"/>
        <v>1.0950466399999998</v>
      </c>
      <c r="H197">
        <f t="shared" si="10"/>
        <v>4.1875360000000139E-2</v>
      </c>
      <c r="J197">
        <f t="shared" si="11"/>
        <v>7.0298431596476044E-2</v>
      </c>
    </row>
    <row r="198" spans="1:10" x14ac:dyDescent="0.25">
      <c r="A198" s="11">
        <v>36</v>
      </c>
      <c r="B198" s="11">
        <v>1.15768</v>
      </c>
      <c r="E198">
        <f t="shared" si="12"/>
        <v>0.17536894430992778</v>
      </c>
      <c r="G198">
        <f t="shared" si="9"/>
        <v>1.08656332</v>
      </c>
      <c r="H198">
        <f t="shared" si="10"/>
        <v>7.1116680000000043E-2</v>
      </c>
      <c r="J198">
        <f t="shared" si="11"/>
        <v>9.9539751596475948E-2</v>
      </c>
    </row>
    <row r="199" spans="1:10" x14ac:dyDescent="0.25">
      <c r="A199" s="11">
        <v>36.200001</v>
      </c>
      <c r="B199" s="11">
        <v>1.2453270000000001</v>
      </c>
      <c r="E199">
        <f t="shared" si="12"/>
        <v>8.7721944309927746E-2</v>
      </c>
      <c r="G199">
        <f t="shared" si="9"/>
        <v>1.08081436</v>
      </c>
      <c r="H199">
        <f t="shared" si="10"/>
        <v>0.1645126400000001</v>
      </c>
      <c r="J199">
        <f t="shared" si="11"/>
        <v>0.19293571159647602</v>
      </c>
    </row>
    <row r="200" spans="1:10" x14ac:dyDescent="0.25">
      <c r="A200" s="11">
        <v>36.400002000000001</v>
      </c>
      <c r="B200" s="11">
        <v>1.3069090000000001</v>
      </c>
      <c r="E200">
        <f t="shared" si="12"/>
        <v>2.6139944309927721E-2</v>
      </c>
      <c r="G200">
        <f t="shared" si="9"/>
        <v>1.0773186499999998</v>
      </c>
      <c r="H200">
        <f t="shared" si="10"/>
        <v>0.22959035000000028</v>
      </c>
      <c r="J200">
        <f t="shared" si="11"/>
        <v>0.25801342159647617</v>
      </c>
    </row>
    <row r="201" spans="1:10" x14ac:dyDescent="0.25">
      <c r="A201" s="11">
        <v>36.599997999999999</v>
      </c>
      <c r="B201" s="11">
        <v>1.3280780000000001</v>
      </c>
      <c r="E201">
        <f t="shared" si="12"/>
        <v>4.9709443099277273E-3</v>
      </c>
      <c r="G201">
        <f t="shared" si="9"/>
        <v>1.0761175599999999</v>
      </c>
      <c r="H201">
        <f t="shared" si="10"/>
        <v>0.25196044000000017</v>
      </c>
      <c r="J201">
        <f t="shared" si="11"/>
        <v>0.28038351159647606</v>
      </c>
    </row>
    <row r="202" spans="1:10" x14ac:dyDescent="0.25">
      <c r="A202" s="11">
        <v>36.799999</v>
      </c>
      <c r="B202" s="11">
        <v>1.288216</v>
      </c>
      <c r="E202">
        <f t="shared" si="12"/>
        <v>4.4832944309927791E-2</v>
      </c>
      <c r="G202">
        <f t="shared" si="9"/>
        <v>1.07481666</v>
      </c>
      <c r="H202">
        <f t="shared" si="10"/>
        <v>0.21339934000000005</v>
      </c>
      <c r="J202">
        <f t="shared" si="11"/>
        <v>0.24182241159647597</v>
      </c>
    </row>
    <row r="203" spans="1:10" x14ac:dyDescent="0.25">
      <c r="A203" s="11">
        <v>37</v>
      </c>
      <c r="B203" s="11">
        <v>1.1718580000000001</v>
      </c>
      <c r="E203">
        <f t="shared" si="12"/>
        <v>0.16119094430992775</v>
      </c>
      <c r="G203">
        <f t="shared" si="9"/>
        <v>1.0726281899999999</v>
      </c>
      <c r="H203">
        <f t="shared" si="10"/>
        <v>9.9229810000000196E-2</v>
      </c>
      <c r="J203">
        <f t="shared" si="11"/>
        <v>0.12765288159647611</v>
      </c>
    </row>
    <row r="204" spans="1:10" x14ac:dyDescent="0.25">
      <c r="A204" s="11">
        <v>37.200001</v>
      </c>
      <c r="B204" s="11">
        <v>1.0080039999999999</v>
      </c>
      <c r="E204">
        <f t="shared" si="12"/>
        <v>0.32504494430992792</v>
      </c>
      <c r="G204">
        <f t="shared" si="9"/>
        <v>1.06953568</v>
      </c>
      <c r="H204">
        <f t="shared" si="10"/>
        <v>-6.1531680000000089E-2</v>
      </c>
      <c r="J204">
        <f t="shared" si="11"/>
        <v>3.3108608403524184E-2</v>
      </c>
    </row>
    <row r="205" spans="1:10" x14ac:dyDescent="0.25">
      <c r="A205" s="11">
        <v>37.400002000000001</v>
      </c>
      <c r="B205" s="11">
        <v>0.83373200000000003</v>
      </c>
      <c r="E205">
        <f t="shared" si="12"/>
        <v>0.49931694430992779</v>
      </c>
      <c r="G205">
        <f t="shared" si="9"/>
        <v>1.06558625</v>
      </c>
      <c r="H205">
        <f t="shared" si="10"/>
        <v>-0.23185424999999993</v>
      </c>
      <c r="J205">
        <f t="shared" si="11"/>
        <v>0.20343117840352401</v>
      </c>
    </row>
    <row r="206" spans="1:10" x14ac:dyDescent="0.25">
      <c r="A206" s="11">
        <v>37.599997999999999</v>
      </c>
      <c r="B206" s="11">
        <v>0.87532500000000002</v>
      </c>
      <c r="E206">
        <f t="shared" si="12"/>
        <v>0.4577239443099278</v>
      </c>
      <c r="G206">
        <f t="shared" si="9"/>
        <v>1.0608203799999998</v>
      </c>
      <c r="H206">
        <f t="shared" si="10"/>
        <v>-0.18549537999999977</v>
      </c>
      <c r="J206">
        <f t="shared" si="11"/>
        <v>0.15707230840352385</v>
      </c>
    </row>
    <row r="207" spans="1:10" x14ac:dyDescent="0.25">
      <c r="A207" s="11">
        <v>37.799999</v>
      </c>
      <c r="B207" s="11">
        <v>0.98577300000000001</v>
      </c>
      <c r="E207">
        <f t="shared" si="12"/>
        <v>0.34727594430992781</v>
      </c>
      <c r="G207">
        <f t="shared" si="9"/>
        <v>1.0554224899999998</v>
      </c>
      <c r="H207">
        <f t="shared" si="10"/>
        <v>-6.9649489999999759E-2</v>
      </c>
      <c r="J207">
        <f t="shared" si="11"/>
        <v>4.1226418403523854E-2</v>
      </c>
    </row>
    <row r="208" spans="1:10" x14ac:dyDescent="0.25">
      <c r="A208" s="11">
        <v>38</v>
      </c>
      <c r="B208" s="11">
        <v>1.0641560000000001</v>
      </c>
      <c r="E208">
        <f t="shared" si="12"/>
        <v>0.26889294430992772</v>
      </c>
      <c r="G208">
        <f t="shared" si="9"/>
        <v>1.04957488</v>
      </c>
      <c r="H208">
        <f t="shared" si="10"/>
        <v>1.4581120000000114E-2</v>
      </c>
      <c r="J208">
        <f t="shared" si="11"/>
        <v>4.3004191596476019E-2</v>
      </c>
    </row>
    <row r="209" spans="1:10" x14ac:dyDescent="0.25">
      <c r="A209" s="11">
        <v>38.200001</v>
      </c>
      <c r="B209" s="11">
        <v>1.1209169999999999</v>
      </c>
      <c r="E209">
        <f t="shared" si="12"/>
        <v>0.21213194430992788</v>
      </c>
      <c r="G209">
        <f t="shared" si="9"/>
        <v>1.0425567499999999</v>
      </c>
      <c r="H209">
        <f t="shared" si="10"/>
        <v>7.836025000000002E-2</v>
      </c>
      <c r="J209">
        <f t="shared" si="11"/>
        <v>0.10678332159647592</v>
      </c>
    </row>
    <row r="210" spans="1:10" x14ac:dyDescent="0.25">
      <c r="A210" s="11">
        <v>38.354309000000001</v>
      </c>
      <c r="B210" s="11">
        <v>1.1406369999999999</v>
      </c>
      <c r="E210">
        <f t="shared" si="12"/>
        <v>0.19241194430992792</v>
      </c>
      <c r="G210">
        <f t="shared" si="9"/>
        <v>1.03717163</v>
      </c>
      <c r="H210">
        <f t="shared" si="10"/>
        <v>0.10346536999999989</v>
      </c>
      <c r="J210">
        <f t="shared" si="11"/>
        <v>0.13188844159647581</v>
      </c>
    </row>
    <row r="211" spans="1:10" x14ac:dyDescent="0.25">
      <c r="A211" s="11">
        <v>38.400002000000001</v>
      </c>
      <c r="B211" s="11">
        <v>1.1464760000000001</v>
      </c>
      <c r="E211">
        <f t="shared" si="12"/>
        <v>0.18657294430992777</v>
      </c>
      <c r="G211">
        <f t="shared" si="9"/>
        <v>1.03390724</v>
      </c>
      <c r="H211">
        <f t="shared" si="10"/>
        <v>0.11256876000000005</v>
      </c>
      <c r="J211">
        <f t="shared" si="11"/>
        <v>0.14099183159647596</v>
      </c>
    </row>
    <row r="212" spans="1:10" x14ac:dyDescent="0.25">
      <c r="A212" s="11">
        <v>38.599997999999999</v>
      </c>
      <c r="B212" s="11">
        <v>1.121421</v>
      </c>
      <c r="E212">
        <f t="shared" si="12"/>
        <v>0.21162794430992782</v>
      </c>
      <c r="G212">
        <f t="shared" si="9"/>
        <v>1.0304079899999998</v>
      </c>
      <c r="H212">
        <f t="shared" si="10"/>
        <v>9.1013010000000172E-2</v>
      </c>
      <c r="J212">
        <f t="shared" si="11"/>
        <v>0.11943608159647608</v>
      </c>
    </row>
    <row r="213" spans="1:10" x14ac:dyDescent="0.25">
      <c r="A213" s="11">
        <v>38.799999</v>
      </c>
      <c r="B213" s="11">
        <v>1.048724</v>
      </c>
      <c r="E213">
        <f t="shared" si="12"/>
        <v>0.28432494430992783</v>
      </c>
      <c r="G213">
        <f t="shared" si="9"/>
        <v>1.0252364299999999</v>
      </c>
      <c r="H213">
        <f t="shared" si="10"/>
        <v>2.3487570000000124E-2</v>
      </c>
      <c r="J213">
        <f t="shared" si="11"/>
        <v>5.1910641596476029E-2</v>
      </c>
    </row>
    <row r="214" spans="1:10" x14ac:dyDescent="0.25">
      <c r="A214" s="11">
        <v>39</v>
      </c>
      <c r="B214" s="11">
        <v>0.94487100000000002</v>
      </c>
      <c r="E214">
        <f t="shared" si="12"/>
        <v>0.3881779443099278</v>
      </c>
      <c r="G214">
        <f t="shared" si="9"/>
        <v>1.0193585499999998</v>
      </c>
      <c r="H214">
        <f t="shared" si="10"/>
        <v>-7.4487549999999736E-2</v>
      </c>
      <c r="J214">
        <f t="shared" si="11"/>
        <v>4.6064478403523831E-2</v>
      </c>
    </row>
    <row r="215" spans="1:10" x14ac:dyDescent="0.25">
      <c r="A215" s="11">
        <v>39.200001</v>
      </c>
      <c r="B215" s="11">
        <v>0.82830199999999998</v>
      </c>
      <c r="E215">
        <f t="shared" si="12"/>
        <v>0.50474694430992784</v>
      </c>
      <c r="G215">
        <f t="shared" si="9"/>
        <v>1.0128828499999998</v>
      </c>
      <c r="H215">
        <f t="shared" si="10"/>
        <v>-0.1845808499999998</v>
      </c>
      <c r="J215">
        <f t="shared" si="11"/>
        <v>0.15615777840352388</v>
      </c>
    </row>
    <row r="216" spans="1:10" x14ac:dyDescent="0.25">
      <c r="A216" s="11">
        <v>39.400002000000001</v>
      </c>
      <c r="B216" s="11">
        <v>0.86726899999999996</v>
      </c>
      <c r="E216">
        <f t="shared" si="12"/>
        <v>0.46577994430992786</v>
      </c>
      <c r="G216">
        <f t="shared" si="9"/>
        <v>1.0059084199999997</v>
      </c>
      <c r="H216">
        <f t="shared" si="10"/>
        <v>-0.13863941999999974</v>
      </c>
      <c r="J216">
        <f t="shared" si="11"/>
        <v>0.11021634840352383</v>
      </c>
    </row>
    <row r="217" spans="1:10" x14ac:dyDescent="0.25">
      <c r="A217" s="11">
        <v>39.599997999999999</v>
      </c>
      <c r="B217" s="11">
        <v>1.0808180000000001</v>
      </c>
      <c r="E217">
        <f t="shared" si="12"/>
        <v>0.25223094430992776</v>
      </c>
      <c r="G217">
        <f t="shared" si="9"/>
        <v>0.99828741999999959</v>
      </c>
      <c r="H217">
        <f t="shared" si="10"/>
        <v>8.2530580000000464E-2</v>
      </c>
      <c r="J217">
        <f t="shared" si="11"/>
        <v>0.11095365159647637</v>
      </c>
    </row>
    <row r="218" spans="1:10" x14ac:dyDescent="0.25">
      <c r="A218" s="11">
        <v>39.799999</v>
      </c>
      <c r="B218" s="11">
        <v>1.275857</v>
      </c>
      <c r="E218">
        <f t="shared" si="12"/>
        <v>5.71919443099278E-2</v>
      </c>
      <c r="G218">
        <f t="shared" si="9"/>
        <v>0.99020759999999963</v>
      </c>
      <c r="H218">
        <f t="shared" si="10"/>
        <v>0.28564940000000039</v>
      </c>
      <c r="J218">
        <f t="shared" si="11"/>
        <v>0.31407247159647628</v>
      </c>
    </row>
    <row r="219" spans="1:10" x14ac:dyDescent="0.25">
      <c r="A219" s="11">
        <v>40</v>
      </c>
      <c r="B219" s="11">
        <v>1.424353</v>
      </c>
      <c r="E219">
        <f t="shared" si="12"/>
        <v>9.1304055690072161E-2</v>
      </c>
      <c r="G219">
        <f t="shared" si="9"/>
        <v>0.98161625999999969</v>
      </c>
      <c r="H219">
        <f t="shared" si="10"/>
        <v>0.4427367400000003</v>
      </c>
      <c r="J219">
        <f t="shared" si="11"/>
        <v>0.47115981159647619</v>
      </c>
    </row>
    <row r="220" spans="1:10" x14ac:dyDescent="0.25">
      <c r="A220" s="11">
        <v>40.200001</v>
      </c>
      <c r="B220" s="11">
        <v>1.527515</v>
      </c>
      <c r="E220">
        <f t="shared" si="12"/>
        <v>0.19446605569007214</v>
      </c>
      <c r="G220">
        <f t="shared" si="9"/>
        <v>0.97296116999999982</v>
      </c>
      <c r="H220">
        <f t="shared" si="10"/>
        <v>0.55455383000000014</v>
      </c>
      <c r="J220">
        <f t="shared" si="11"/>
        <v>0.58297690159647608</v>
      </c>
    </row>
    <row r="221" spans="1:10" x14ac:dyDescent="0.25">
      <c r="A221" s="11">
        <v>40.400002000000001</v>
      </c>
      <c r="B221" s="11">
        <v>1.572675</v>
      </c>
      <c r="E221">
        <f t="shared" si="12"/>
        <v>0.23962605569007223</v>
      </c>
      <c r="G221">
        <f t="shared" si="9"/>
        <v>0.96610182999999961</v>
      </c>
      <c r="H221">
        <f t="shared" si="10"/>
        <v>0.60657317000000044</v>
      </c>
      <c r="J221">
        <f t="shared" si="11"/>
        <v>0.63499624159647639</v>
      </c>
    </row>
    <row r="222" spans="1:10" x14ac:dyDescent="0.25">
      <c r="A222" s="11">
        <v>40.599997999999999</v>
      </c>
      <c r="B222" s="11">
        <v>1.568147</v>
      </c>
      <c r="E222">
        <f t="shared" si="12"/>
        <v>0.23509805569007214</v>
      </c>
      <c r="G222">
        <f t="shared" si="9"/>
        <v>0.96183052999999974</v>
      </c>
      <c r="H222">
        <f t="shared" si="10"/>
        <v>0.60631647000000022</v>
      </c>
      <c r="J222">
        <f t="shared" si="11"/>
        <v>0.63473954159647616</v>
      </c>
    </row>
    <row r="223" spans="1:10" x14ac:dyDescent="0.25">
      <c r="A223" s="11">
        <v>40.751452999999998</v>
      </c>
      <c r="B223" s="11">
        <v>1.5345489999999999</v>
      </c>
      <c r="E223">
        <f t="shared" si="12"/>
        <v>0.20150005569007212</v>
      </c>
      <c r="G223">
        <f t="shared" si="9"/>
        <v>0.96083700999999977</v>
      </c>
      <c r="H223">
        <f t="shared" si="10"/>
        <v>0.57371199000000017</v>
      </c>
      <c r="J223">
        <f t="shared" si="11"/>
        <v>0.60213506159647612</v>
      </c>
    </row>
    <row r="224" spans="1:10" x14ac:dyDescent="0.25">
      <c r="A224" s="11">
        <v>40.799999</v>
      </c>
      <c r="B224" s="11">
        <v>1.523779</v>
      </c>
      <c r="E224">
        <f t="shared" si="12"/>
        <v>0.19073005569007218</v>
      </c>
      <c r="G224">
        <f t="shared" si="9"/>
        <v>0.96092978999999967</v>
      </c>
      <c r="H224">
        <f t="shared" si="10"/>
        <v>0.56284921000000032</v>
      </c>
      <c r="J224">
        <f t="shared" si="11"/>
        <v>0.59127228159647627</v>
      </c>
    </row>
    <row r="225" spans="1:10" x14ac:dyDescent="0.25">
      <c r="A225" s="11">
        <v>41</v>
      </c>
      <c r="B225" s="11">
        <v>1.424056</v>
      </c>
      <c r="E225">
        <f t="shared" si="12"/>
        <v>9.1007055690072169E-2</v>
      </c>
      <c r="G225">
        <f t="shared" si="9"/>
        <v>0.95999836999999988</v>
      </c>
      <c r="H225">
        <f t="shared" si="10"/>
        <v>0.46405763000000011</v>
      </c>
      <c r="J225">
        <f t="shared" si="11"/>
        <v>0.492480701596476</v>
      </c>
    </row>
    <row r="226" spans="1:10" x14ac:dyDescent="0.25">
      <c r="A226" s="11">
        <v>41.200001</v>
      </c>
      <c r="B226" s="11">
        <v>1.2852410000000001</v>
      </c>
      <c r="E226">
        <f t="shared" si="12"/>
        <v>4.7807944309927741E-2</v>
      </c>
      <c r="G226">
        <f t="shared" si="9"/>
        <v>0.95816440999999997</v>
      </c>
      <c r="H226">
        <f t="shared" si="10"/>
        <v>0.32707659000000011</v>
      </c>
      <c r="J226">
        <f t="shared" si="11"/>
        <v>0.355499661596476</v>
      </c>
    </row>
    <row r="227" spans="1:10" x14ac:dyDescent="0.25">
      <c r="A227" s="11">
        <v>41.400002000000001</v>
      </c>
      <c r="B227" s="11">
        <v>1.1160829999999999</v>
      </c>
      <c r="E227">
        <f t="shared" si="12"/>
        <v>0.21696594430992788</v>
      </c>
      <c r="G227">
        <f t="shared" si="9"/>
        <v>0.95548789999999995</v>
      </c>
      <c r="H227">
        <f t="shared" si="10"/>
        <v>0.16059509999999999</v>
      </c>
      <c r="J227">
        <f t="shared" si="11"/>
        <v>0.18901817159647591</v>
      </c>
    </row>
    <row r="228" spans="1:10" x14ac:dyDescent="0.25">
      <c r="A228" s="11">
        <v>41.599997999999999</v>
      </c>
      <c r="B228" s="11">
        <v>0.92120999999999997</v>
      </c>
      <c r="E228">
        <f t="shared" si="12"/>
        <v>0.41183894430992785</v>
      </c>
      <c r="G228">
        <f t="shared" si="9"/>
        <v>0.95181528000000004</v>
      </c>
      <c r="H228">
        <f t="shared" si="10"/>
        <v>-3.0605280000000068E-2</v>
      </c>
      <c r="J228">
        <f t="shared" si="11"/>
        <v>2.18220840352416E-3</v>
      </c>
    </row>
    <row r="229" spans="1:10" x14ac:dyDescent="0.25">
      <c r="A229" s="11">
        <v>41.799999</v>
      </c>
      <c r="B229" s="11">
        <v>0.82869700000000002</v>
      </c>
      <c r="E229">
        <f t="shared" si="12"/>
        <v>0.5043519443099278</v>
      </c>
      <c r="G229">
        <f t="shared" si="9"/>
        <v>0.94721298000000009</v>
      </c>
      <c r="H229">
        <f t="shared" si="10"/>
        <v>-0.11851598000000008</v>
      </c>
      <c r="J229">
        <f t="shared" si="11"/>
        <v>9.0092908403524172E-2</v>
      </c>
    </row>
    <row r="230" spans="1:10" x14ac:dyDescent="0.25">
      <c r="A230" s="11">
        <v>42</v>
      </c>
      <c r="B230" s="11">
        <v>0.86941800000000002</v>
      </c>
      <c r="E230">
        <f t="shared" si="12"/>
        <v>0.46363094430992779</v>
      </c>
      <c r="G230">
        <f t="shared" si="9"/>
        <v>0.94216955000000002</v>
      </c>
      <c r="H230">
        <f t="shared" si="10"/>
        <v>-7.2751549999999998E-2</v>
      </c>
      <c r="J230">
        <f t="shared" si="11"/>
        <v>4.4328478403524094E-2</v>
      </c>
    </row>
    <row r="231" spans="1:10" x14ac:dyDescent="0.25">
      <c r="A231" s="11">
        <v>42.200001</v>
      </c>
      <c r="B231" s="11">
        <v>0.90007400000000004</v>
      </c>
      <c r="E231">
        <f t="shared" si="12"/>
        <v>0.43297494430992778</v>
      </c>
      <c r="G231">
        <f t="shared" si="9"/>
        <v>0.93911392000000005</v>
      </c>
      <c r="H231">
        <f t="shared" si="10"/>
        <v>-3.9039920000000006E-2</v>
      </c>
      <c r="J231">
        <f t="shared" si="11"/>
        <v>1.0616848403524098E-2</v>
      </c>
    </row>
    <row r="232" spans="1:10" x14ac:dyDescent="0.25">
      <c r="A232" s="11">
        <v>42.400002000000001</v>
      </c>
      <c r="B232" s="11">
        <v>0.91774299999999998</v>
      </c>
      <c r="E232">
        <f t="shared" si="12"/>
        <v>0.41530594430992784</v>
      </c>
      <c r="G232">
        <f t="shared" si="9"/>
        <v>0.93990256000000005</v>
      </c>
      <c r="H232">
        <f t="shared" si="10"/>
        <v>-2.2159560000000078E-2</v>
      </c>
      <c r="J232">
        <f t="shared" si="11"/>
        <v>6.2635115964758299E-3</v>
      </c>
    </row>
    <row r="233" spans="1:10" x14ac:dyDescent="0.25">
      <c r="A233" s="11">
        <v>42.599997999999999</v>
      </c>
      <c r="B233" s="11">
        <v>0.891961</v>
      </c>
      <c r="E233">
        <f t="shared" si="12"/>
        <v>0.44108794430992782</v>
      </c>
      <c r="G233">
        <f t="shared" si="9"/>
        <v>0.94375681000000011</v>
      </c>
      <c r="H233">
        <f t="shared" si="10"/>
        <v>-5.1795810000000109E-2</v>
      </c>
      <c r="J233">
        <f t="shared" si="11"/>
        <v>2.3372738403524201E-2</v>
      </c>
    </row>
    <row r="234" spans="1:10" x14ac:dyDescent="0.25">
      <c r="A234" s="11">
        <v>42.799999</v>
      </c>
      <c r="B234" s="11">
        <v>0.80730400000000002</v>
      </c>
      <c r="E234">
        <f t="shared" si="12"/>
        <v>0.5257449443099278</v>
      </c>
      <c r="G234">
        <f t="shared" si="9"/>
        <v>0.94827532000000003</v>
      </c>
      <c r="H234">
        <f t="shared" si="10"/>
        <v>-0.14097132000000001</v>
      </c>
      <c r="J234">
        <f t="shared" si="11"/>
        <v>0.11254824840352411</v>
      </c>
    </row>
    <row r="235" spans="1:10" x14ac:dyDescent="0.25">
      <c r="A235" s="11">
        <v>43</v>
      </c>
      <c r="B235" s="11">
        <v>0.69281000000000004</v>
      </c>
      <c r="E235">
        <f t="shared" si="12"/>
        <v>0.64023894430992778</v>
      </c>
      <c r="G235">
        <f t="shared" si="9"/>
        <v>0.95340800000000014</v>
      </c>
      <c r="H235">
        <f t="shared" si="10"/>
        <v>-0.26059800000000011</v>
      </c>
      <c r="J235">
        <f t="shared" si="11"/>
        <v>0.23217492840352419</v>
      </c>
    </row>
    <row r="236" spans="1:10" x14ac:dyDescent="0.25">
      <c r="A236" s="11">
        <v>43.148598</v>
      </c>
      <c r="B236" s="11">
        <v>0.57080299999999995</v>
      </c>
      <c r="E236">
        <f t="shared" si="12"/>
        <v>0.76224594430992787</v>
      </c>
      <c r="G236">
        <f t="shared" si="9"/>
        <v>0.95689069000000004</v>
      </c>
      <c r="H236">
        <f t="shared" si="10"/>
        <v>-0.38608769000000009</v>
      </c>
      <c r="J236">
        <f t="shared" si="11"/>
        <v>0.3576646184035242</v>
      </c>
    </row>
    <row r="237" spans="1:10" x14ac:dyDescent="0.25">
      <c r="A237" s="11">
        <v>43.200001</v>
      </c>
      <c r="B237" s="11">
        <v>0.52859800000000001</v>
      </c>
      <c r="E237">
        <f t="shared" si="12"/>
        <v>0.80445094430992781</v>
      </c>
      <c r="G237">
        <f t="shared" si="9"/>
        <v>0.95877493000000003</v>
      </c>
      <c r="H237">
        <f t="shared" si="10"/>
        <v>-0.43017693000000001</v>
      </c>
      <c r="J237">
        <f t="shared" si="11"/>
        <v>0.40175385840352412</v>
      </c>
    </row>
    <row r="238" spans="1:10" x14ac:dyDescent="0.25">
      <c r="A238" s="11">
        <v>43.400002000000001</v>
      </c>
      <c r="B238" s="11">
        <v>0.42087799999999997</v>
      </c>
      <c r="E238">
        <f t="shared" si="12"/>
        <v>0.91217094430992784</v>
      </c>
      <c r="G238">
        <f t="shared" si="9"/>
        <v>0.9593577900000001</v>
      </c>
      <c r="H238">
        <f t="shared" si="10"/>
        <v>-0.53847979000000012</v>
      </c>
      <c r="J238">
        <f t="shared" si="11"/>
        <v>0.51005671840352418</v>
      </c>
    </row>
    <row r="239" spans="1:10" x14ac:dyDescent="0.25">
      <c r="A239" s="11">
        <v>43.599997999999999</v>
      </c>
      <c r="B239" s="11">
        <v>0.495952</v>
      </c>
      <c r="E239">
        <f t="shared" si="12"/>
        <v>0.83709694430992787</v>
      </c>
      <c r="G239">
        <f t="shared" si="9"/>
        <v>0.95940141000000001</v>
      </c>
      <c r="H239">
        <f t="shared" si="10"/>
        <v>-0.46344941000000001</v>
      </c>
      <c r="J239">
        <f t="shared" si="11"/>
        <v>0.43502633840352412</v>
      </c>
    </row>
    <row r="240" spans="1:10" x14ac:dyDescent="0.25">
      <c r="A240" s="11">
        <v>43.799999</v>
      </c>
      <c r="B240" s="11">
        <v>0.69687200000000005</v>
      </c>
      <c r="E240">
        <f t="shared" si="12"/>
        <v>0.63617694430992777</v>
      </c>
      <c r="G240">
        <f t="shared" si="9"/>
        <v>0.95841564000000001</v>
      </c>
      <c r="H240">
        <f t="shared" si="10"/>
        <v>-0.26154363999999997</v>
      </c>
      <c r="J240">
        <f t="shared" si="11"/>
        <v>0.23312056840352405</v>
      </c>
    </row>
    <row r="241" spans="1:10" x14ac:dyDescent="0.25">
      <c r="A241" s="11">
        <v>44</v>
      </c>
      <c r="B241" s="11">
        <v>0.83661600000000003</v>
      </c>
      <c r="E241">
        <f t="shared" si="12"/>
        <v>0.49643294430992779</v>
      </c>
      <c r="G241">
        <f t="shared" si="9"/>
        <v>0.95663403999999996</v>
      </c>
      <c r="H241">
        <f t="shared" si="10"/>
        <v>-0.12001803999999994</v>
      </c>
      <c r="J241">
        <f t="shared" si="11"/>
        <v>9.1594968403524032E-2</v>
      </c>
    </row>
    <row r="242" spans="1:10" x14ac:dyDescent="0.25">
      <c r="A242" s="11">
        <v>44.200001</v>
      </c>
      <c r="B242" s="11">
        <v>0.90888599999999997</v>
      </c>
      <c r="E242">
        <f t="shared" si="12"/>
        <v>0.42416294430992785</v>
      </c>
      <c r="G242">
        <f t="shared" si="9"/>
        <v>0.95757672999999999</v>
      </c>
      <c r="H242">
        <f t="shared" si="10"/>
        <v>-4.8690730000000015E-2</v>
      </c>
      <c r="J242">
        <f t="shared" si="11"/>
        <v>2.0267658403524107E-2</v>
      </c>
    </row>
    <row r="243" spans="1:10" x14ac:dyDescent="0.25">
      <c r="A243" s="11">
        <v>44.400002000000001</v>
      </c>
      <c r="B243" s="11">
        <v>0.92642199999999997</v>
      </c>
      <c r="E243">
        <f t="shared" si="12"/>
        <v>0.40662694430992785</v>
      </c>
      <c r="G243">
        <f t="shared" si="9"/>
        <v>0.96171505000000002</v>
      </c>
      <c r="H243">
        <f t="shared" si="10"/>
        <v>-3.5293050000000048E-2</v>
      </c>
      <c r="J243">
        <f t="shared" si="11"/>
        <v>6.86997840352414E-3</v>
      </c>
    </row>
    <row r="244" spans="1:10" x14ac:dyDescent="0.25">
      <c r="A244" s="11">
        <v>44.599997999999999</v>
      </c>
      <c r="B244" s="11">
        <v>0.90320299999999998</v>
      </c>
      <c r="E244">
        <f t="shared" si="12"/>
        <v>0.42984594430992784</v>
      </c>
      <c r="G244">
        <f t="shared" si="9"/>
        <v>0.96758427000000002</v>
      </c>
      <c r="H244">
        <f t="shared" si="10"/>
        <v>-6.4381270000000046E-2</v>
      </c>
      <c r="J244">
        <f t="shared" si="11"/>
        <v>3.5958198403524141E-2</v>
      </c>
    </row>
    <row r="245" spans="1:10" x14ac:dyDescent="0.25">
      <c r="A245" s="11">
        <v>44.799999</v>
      </c>
      <c r="B245" s="11">
        <v>0.84429699999999996</v>
      </c>
      <c r="E245">
        <f t="shared" si="12"/>
        <v>0.48875194430992785</v>
      </c>
      <c r="G245">
        <f t="shared" ref="G245:G308" si="13">AVERAGE(B196:B295)</f>
        <v>0.9729987699999999</v>
      </c>
      <c r="H245">
        <f t="shared" ref="H245:H308" si="14">B245-G245</f>
        <v>-0.12870176999999994</v>
      </c>
      <c r="J245">
        <f t="shared" si="11"/>
        <v>0.10027869840352403</v>
      </c>
    </row>
    <row r="246" spans="1:10" x14ac:dyDescent="0.25">
      <c r="A246" s="11">
        <v>45</v>
      </c>
      <c r="B246" s="11">
        <v>0.74867300000000003</v>
      </c>
      <c r="E246">
        <f t="shared" si="12"/>
        <v>0.58437594430992779</v>
      </c>
      <c r="G246">
        <f t="shared" si="13"/>
        <v>0.97749244999999985</v>
      </c>
      <c r="H246">
        <f t="shared" si="14"/>
        <v>-0.22881944999999981</v>
      </c>
      <c r="J246">
        <f t="shared" ref="J246:J309" si="15">ABS(H246-$I$53)</f>
        <v>0.20039637840352389</v>
      </c>
    </row>
    <row r="247" spans="1:10" x14ac:dyDescent="0.25">
      <c r="A247" s="11">
        <v>45.200001</v>
      </c>
      <c r="B247" s="11">
        <v>0.613873</v>
      </c>
      <c r="E247">
        <f t="shared" si="12"/>
        <v>0.71917594430992782</v>
      </c>
      <c r="G247">
        <f t="shared" si="13"/>
        <v>0.98124242000000006</v>
      </c>
      <c r="H247">
        <f t="shared" si="14"/>
        <v>-0.36736942000000006</v>
      </c>
      <c r="J247">
        <f t="shared" si="15"/>
        <v>0.33894634840352417</v>
      </c>
    </row>
    <row r="248" spans="1:10" x14ac:dyDescent="0.25">
      <c r="A248" s="11">
        <v>45.400002000000001</v>
      </c>
      <c r="B248" s="11">
        <v>0.60629699999999997</v>
      </c>
      <c r="E248">
        <f t="shared" si="12"/>
        <v>0.72675194430992784</v>
      </c>
      <c r="G248">
        <f t="shared" si="13"/>
        <v>0.98421179999999997</v>
      </c>
      <c r="H248">
        <f t="shared" si="14"/>
        <v>-0.3779148</v>
      </c>
      <c r="J248">
        <f t="shared" si="15"/>
        <v>0.3494917284035241</v>
      </c>
    </row>
    <row r="249" spans="1:10" x14ac:dyDescent="0.25">
      <c r="A249" s="11">
        <v>45.545741999999997</v>
      </c>
      <c r="B249" s="11">
        <v>0.73849100000000001</v>
      </c>
      <c r="E249">
        <f t="shared" si="12"/>
        <v>0.59455794430992781</v>
      </c>
      <c r="G249">
        <f t="shared" si="13"/>
        <v>0.98543080000000016</v>
      </c>
      <c r="H249">
        <f t="shared" si="14"/>
        <v>-0.24693980000000015</v>
      </c>
      <c r="J249">
        <f t="shared" si="15"/>
        <v>0.21851672840352424</v>
      </c>
    </row>
    <row r="250" spans="1:10" x14ac:dyDescent="0.25">
      <c r="A250" s="11">
        <v>45.599997999999999</v>
      </c>
      <c r="B250" s="11">
        <v>0.78770600000000002</v>
      </c>
      <c r="E250">
        <f t="shared" si="12"/>
        <v>0.5453429443099278</v>
      </c>
      <c r="G250">
        <f t="shared" si="13"/>
        <v>0.98490563000000009</v>
      </c>
      <c r="H250">
        <f t="shared" si="14"/>
        <v>-0.19719963000000007</v>
      </c>
      <c r="J250">
        <f t="shared" si="15"/>
        <v>0.16877655840352415</v>
      </c>
    </row>
    <row r="251" spans="1:10" x14ac:dyDescent="0.25">
      <c r="A251" s="11">
        <v>45.799999</v>
      </c>
      <c r="B251" s="11">
        <v>0.94380200000000003</v>
      </c>
      <c r="E251">
        <f t="shared" si="12"/>
        <v>0.38924694430992779</v>
      </c>
      <c r="G251">
        <f t="shared" si="13"/>
        <v>0.98324950000000011</v>
      </c>
      <c r="H251">
        <f t="shared" si="14"/>
        <v>-3.944750000000008E-2</v>
      </c>
      <c r="J251">
        <f t="shared" si="15"/>
        <v>1.1024428403524172E-2</v>
      </c>
    </row>
    <row r="252" spans="1:10" x14ac:dyDescent="0.25">
      <c r="A252" s="11">
        <v>46</v>
      </c>
      <c r="B252" s="11">
        <v>1.053517</v>
      </c>
      <c r="E252">
        <f t="shared" si="12"/>
        <v>0.27953194430992778</v>
      </c>
      <c r="G252">
        <f t="shared" si="13"/>
        <v>0.98154247000000017</v>
      </c>
      <c r="H252">
        <f t="shared" si="14"/>
        <v>7.197452999999987E-2</v>
      </c>
      <c r="J252">
        <f t="shared" si="15"/>
        <v>0.10039760159647577</v>
      </c>
    </row>
    <row r="253" spans="1:10" x14ac:dyDescent="0.25">
      <c r="A253" s="11">
        <v>46.200001</v>
      </c>
      <c r="B253" s="11">
        <v>1.1177969999999999</v>
      </c>
      <c r="E253">
        <f t="shared" si="12"/>
        <v>0.21525194430992789</v>
      </c>
      <c r="G253">
        <f t="shared" si="13"/>
        <v>0.98016965999999994</v>
      </c>
      <c r="H253">
        <f t="shared" si="14"/>
        <v>0.13762733999999999</v>
      </c>
      <c r="J253">
        <f t="shared" si="15"/>
        <v>0.16605041159647591</v>
      </c>
    </row>
    <row r="254" spans="1:10" x14ac:dyDescent="0.25">
      <c r="A254" s="11">
        <v>46.400002000000001</v>
      </c>
      <c r="B254" s="11">
        <v>1.1455869999999999</v>
      </c>
      <c r="E254">
        <f t="shared" si="12"/>
        <v>0.18746194430992791</v>
      </c>
      <c r="G254">
        <f t="shared" si="13"/>
        <v>0.98177561999999996</v>
      </c>
      <c r="H254">
        <f t="shared" si="14"/>
        <v>0.16381137999999995</v>
      </c>
      <c r="J254">
        <f t="shared" si="15"/>
        <v>0.19223445159647587</v>
      </c>
    </row>
    <row r="255" spans="1:10" x14ac:dyDescent="0.25">
      <c r="A255" s="11">
        <v>46.599997999999999</v>
      </c>
      <c r="B255" s="11">
        <v>1.114995</v>
      </c>
      <c r="E255">
        <f t="shared" si="12"/>
        <v>0.21805394430992786</v>
      </c>
      <c r="G255">
        <f t="shared" si="13"/>
        <v>0.98638198999999982</v>
      </c>
      <c r="H255">
        <f t="shared" si="14"/>
        <v>0.12861301000000014</v>
      </c>
      <c r="J255">
        <f t="shared" si="15"/>
        <v>0.15703608159647606</v>
      </c>
    </row>
    <row r="256" spans="1:10" x14ac:dyDescent="0.25">
      <c r="A256" s="11">
        <v>46.799999</v>
      </c>
      <c r="B256" s="11">
        <v>1.029685</v>
      </c>
      <c r="E256">
        <f t="shared" si="12"/>
        <v>0.30336394430992786</v>
      </c>
      <c r="G256">
        <f t="shared" si="13"/>
        <v>0.99155185999999995</v>
      </c>
      <c r="H256">
        <f t="shared" si="14"/>
        <v>3.813314000000001E-2</v>
      </c>
      <c r="J256">
        <f t="shared" si="15"/>
        <v>6.6556211596475914E-2</v>
      </c>
    </row>
    <row r="257" spans="1:10" x14ac:dyDescent="0.25">
      <c r="A257" s="11">
        <v>47</v>
      </c>
      <c r="B257" s="11">
        <v>0.92950600000000005</v>
      </c>
      <c r="E257">
        <f t="shared" si="12"/>
        <v>0.40354294430992776</v>
      </c>
      <c r="G257">
        <f t="shared" si="13"/>
        <v>0.99642793000000007</v>
      </c>
      <c r="H257">
        <f t="shared" si="14"/>
        <v>-6.6921930000000018E-2</v>
      </c>
      <c r="J257">
        <f t="shared" si="15"/>
        <v>3.8498858403524114E-2</v>
      </c>
    </row>
    <row r="258" spans="1:10" x14ac:dyDescent="0.25">
      <c r="A258" s="11">
        <v>47.200001</v>
      </c>
      <c r="B258" s="11">
        <v>0.80434799999999995</v>
      </c>
      <c r="E258">
        <f t="shared" si="12"/>
        <v>0.52870094430992787</v>
      </c>
      <c r="G258">
        <f t="shared" si="13"/>
        <v>1.0004201699999999</v>
      </c>
      <c r="H258">
        <f t="shared" si="14"/>
        <v>-0.19607216999999999</v>
      </c>
      <c r="J258">
        <f t="shared" si="15"/>
        <v>0.16764909840352407</v>
      </c>
    </row>
    <row r="259" spans="1:10" x14ac:dyDescent="0.25">
      <c r="A259" s="11">
        <v>47.400002000000001</v>
      </c>
      <c r="B259" s="11">
        <v>0.67071499999999995</v>
      </c>
      <c r="E259">
        <f t="shared" si="12"/>
        <v>0.66233394430992787</v>
      </c>
      <c r="G259">
        <f t="shared" si="13"/>
        <v>1.0034276500000001</v>
      </c>
      <c r="H259">
        <f t="shared" si="14"/>
        <v>-0.33271265000000017</v>
      </c>
      <c r="J259">
        <f t="shared" si="15"/>
        <v>0.30428957840352427</v>
      </c>
    </row>
    <row r="260" spans="1:10" x14ac:dyDescent="0.25">
      <c r="A260" s="11">
        <v>47.599997999999999</v>
      </c>
      <c r="B260" s="11">
        <v>0.67538200000000004</v>
      </c>
      <c r="E260">
        <f t="shared" si="12"/>
        <v>0.65766694430992778</v>
      </c>
      <c r="G260">
        <f t="shared" si="13"/>
        <v>1.0053180500000003</v>
      </c>
      <c r="H260">
        <f t="shared" si="14"/>
        <v>-0.32993605000000026</v>
      </c>
      <c r="J260">
        <f t="shared" si="15"/>
        <v>0.30151297840352437</v>
      </c>
    </row>
    <row r="261" spans="1:10" x14ac:dyDescent="0.25">
      <c r="A261" s="11">
        <v>47.799999</v>
      </c>
      <c r="B261" s="11">
        <v>0.76912499999999995</v>
      </c>
      <c r="E261">
        <f t="shared" ref="E261:E324" si="16">ABS(B261-$D$4)</f>
        <v>0.56392394430992787</v>
      </c>
      <c r="G261">
        <f t="shared" si="13"/>
        <v>1.0059915700000002</v>
      </c>
      <c r="H261">
        <f t="shared" si="14"/>
        <v>-0.23686657000000022</v>
      </c>
      <c r="J261">
        <f t="shared" si="15"/>
        <v>0.2084434984035243</v>
      </c>
    </row>
    <row r="262" spans="1:10" x14ac:dyDescent="0.25">
      <c r="A262" s="11">
        <v>47.942886000000001</v>
      </c>
      <c r="B262" s="11">
        <v>0.82399500000000003</v>
      </c>
      <c r="E262">
        <f t="shared" si="16"/>
        <v>0.50905394430992779</v>
      </c>
      <c r="G262">
        <f t="shared" si="13"/>
        <v>1.0056861700000002</v>
      </c>
      <c r="H262">
        <f t="shared" si="14"/>
        <v>-0.18169117000000012</v>
      </c>
      <c r="J262">
        <f t="shared" si="15"/>
        <v>0.15326809840352421</v>
      </c>
    </row>
    <row r="263" spans="1:10" x14ac:dyDescent="0.25">
      <c r="A263" s="11">
        <v>48</v>
      </c>
      <c r="B263" s="11">
        <v>0.84592699999999998</v>
      </c>
      <c r="E263">
        <f t="shared" si="16"/>
        <v>0.48712194430992783</v>
      </c>
      <c r="G263">
        <f t="shared" si="13"/>
        <v>1.0081121300000002</v>
      </c>
      <c r="H263">
        <f t="shared" si="14"/>
        <v>-0.16218513000000023</v>
      </c>
      <c r="J263">
        <f t="shared" si="15"/>
        <v>0.13376205840352431</v>
      </c>
    </row>
    <row r="264" spans="1:10" x14ac:dyDescent="0.25">
      <c r="A264" s="11">
        <v>48.200001</v>
      </c>
      <c r="B264" s="11">
        <v>0.90609499999999998</v>
      </c>
      <c r="E264">
        <f t="shared" si="16"/>
        <v>0.42695394430992784</v>
      </c>
      <c r="G264">
        <f t="shared" si="13"/>
        <v>1.0129290300000002</v>
      </c>
      <c r="H264">
        <f t="shared" si="14"/>
        <v>-0.10683403000000025</v>
      </c>
      <c r="J264">
        <f t="shared" si="15"/>
        <v>7.8410958403524342E-2</v>
      </c>
    </row>
    <row r="265" spans="1:10" x14ac:dyDescent="0.25">
      <c r="A265" s="11">
        <v>48.400002000000001</v>
      </c>
      <c r="B265" s="11">
        <v>0.94681199999999999</v>
      </c>
      <c r="E265">
        <f t="shared" si="16"/>
        <v>0.38623694430992783</v>
      </c>
      <c r="G265">
        <f t="shared" si="13"/>
        <v>1.0196166800000002</v>
      </c>
      <c r="H265">
        <f t="shared" si="14"/>
        <v>-7.2804680000000177E-2</v>
      </c>
      <c r="J265">
        <f t="shared" si="15"/>
        <v>4.4381608403524272E-2</v>
      </c>
    </row>
    <row r="266" spans="1:10" x14ac:dyDescent="0.25">
      <c r="A266" s="11">
        <v>48.599997999999999</v>
      </c>
      <c r="B266" s="11">
        <v>0.937446</v>
      </c>
      <c r="E266">
        <f t="shared" si="16"/>
        <v>0.39560294430992782</v>
      </c>
      <c r="G266">
        <f t="shared" si="13"/>
        <v>1.0273938300000003</v>
      </c>
      <c r="H266">
        <f t="shared" si="14"/>
        <v>-8.9947830000000284E-2</v>
      </c>
      <c r="J266">
        <f t="shared" si="15"/>
        <v>6.1524758403524379E-2</v>
      </c>
    </row>
    <row r="267" spans="1:10" x14ac:dyDescent="0.25">
      <c r="A267" s="11">
        <v>48.799999</v>
      </c>
      <c r="B267" s="11">
        <v>0.85424999999999995</v>
      </c>
      <c r="E267">
        <f t="shared" si="16"/>
        <v>0.47879894430992787</v>
      </c>
      <c r="G267">
        <f t="shared" si="13"/>
        <v>1.0340099300000001</v>
      </c>
      <c r="H267">
        <f t="shared" si="14"/>
        <v>-0.17975993000000012</v>
      </c>
      <c r="J267">
        <f t="shared" si="15"/>
        <v>0.1513368584035242</v>
      </c>
    </row>
    <row r="268" spans="1:10" x14ac:dyDescent="0.25">
      <c r="A268" s="11">
        <v>49</v>
      </c>
      <c r="B268" s="11">
        <v>0.73296600000000001</v>
      </c>
      <c r="E268">
        <f t="shared" si="16"/>
        <v>0.60008294430992781</v>
      </c>
      <c r="G268">
        <f t="shared" si="13"/>
        <v>1.0390673100000003</v>
      </c>
      <c r="H268">
        <f t="shared" si="14"/>
        <v>-0.30610131000000029</v>
      </c>
      <c r="J268">
        <f t="shared" si="15"/>
        <v>0.2776782384035244</v>
      </c>
    </row>
    <row r="269" spans="1:10" x14ac:dyDescent="0.25">
      <c r="A269" s="11">
        <v>49.200001</v>
      </c>
      <c r="B269" s="11">
        <v>0.56789599999999996</v>
      </c>
      <c r="E269">
        <f t="shared" si="16"/>
        <v>0.76515294430992786</v>
      </c>
      <c r="G269">
        <f t="shared" si="13"/>
        <v>1.0427317600000001</v>
      </c>
      <c r="H269">
        <f t="shared" si="14"/>
        <v>-0.47483576000000016</v>
      </c>
      <c r="J269">
        <f t="shared" si="15"/>
        <v>0.44641268840352427</v>
      </c>
    </row>
    <row r="270" spans="1:10" x14ac:dyDescent="0.25">
      <c r="A270" s="11">
        <v>49.400002000000001</v>
      </c>
      <c r="B270" s="11">
        <v>0.41163</v>
      </c>
      <c r="E270">
        <f t="shared" si="16"/>
        <v>0.92141894430992788</v>
      </c>
      <c r="G270">
        <f t="shared" si="13"/>
        <v>1.0451986600000003</v>
      </c>
      <c r="H270">
        <f t="shared" si="14"/>
        <v>-0.63356866000000034</v>
      </c>
      <c r="J270">
        <f t="shared" si="15"/>
        <v>0.60514558840352439</v>
      </c>
    </row>
    <row r="271" spans="1:10" x14ac:dyDescent="0.25">
      <c r="A271" s="11">
        <v>49.599997999999999</v>
      </c>
      <c r="B271" s="11">
        <v>0.44815199999999999</v>
      </c>
      <c r="E271">
        <f t="shared" si="16"/>
        <v>0.88489694430992782</v>
      </c>
      <c r="G271">
        <f t="shared" si="13"/>
        <v>1.0463567000000003</v>
      </c>
      <c r="H271">
        <f t="shared" si="14"/>
        <v>-0.59820470000000026</v>
      </c>
      <c r="J271">
        <f t="shared" si="15"/>
        <v>0.56978162840352431</v>
      </c>
    </row>
    <row r="272" spans="1:10" x14ac:dyDescent="0.25">
      <c r="A272" s="11">
        <v>49.799999</v>
      </c>
      <c r="B272" s="11">
        <v>0.67435100000000003</v>
      </c>
      <c r="E272">
        <f t="shared" si="16"/>
        <v>0.65869794430992779</v>
      </c>
      <c r="G272">
        <f t="shared" si="13"/>
        <v>1.0462288700000004</v>
      </c>
      <c r="H272">
        <f t="shared" si="14"/>
        <v>-0.37187787000000039</v>
      </c>
      <c r="J272">
        <f t="shared" si="15"/>
        <v>0.3434547984035245</v>
      </c>
    </row>
    <row r="273" spans="1:10" x14ac:dyDescent="0.25">
      <c r="A273" s="11">
        <v>50</v>
      </c>
      <c r="B273" s="11">
        <v>0.80254700000000001</v>
      </c>
      <c r="E273">
        <f t="shared" si="16"/>
        <v>0.53050194430992781</v>
      </c>
      <c r="G273">
        <f t="shared" si="13"/>
        <v>1.0450059000000003</v>
      </c>
      <c r="H273">
        <f t="shared" si="14"/>
        <v>-0.24245890000000025</v>
      </c>
      <c r="J273">
        <f t="shared" si="15"/>
        <v>0.21403582840352434</v>
      </c>
    </row>
    <row r="274" spans="1:10" x14ac:dyDescent="0.25">
      <c r="A274" s="11">
        <v>50.200001</v>
      </c>
      <c r="B274" s="11">
        <v>0.89718699999999996</v>
      </c>
      <c r="E274">
        <f t="shared" si="16"/>
        <v>0.43586194430992786</v>
      </c>
      <c r="G274">
        <f t="shared" si="13"/>
        <v>1.0423130100000002</v>
      </c>
      <c r="H274">
        <f t="shared" si="14"/>
        <v>-0.14512601000000025</v>
      </c>
      <c r="J274">
        <f t="shared" si="15"/>
        <v>0.11670293840352435</v>
      </c>
    </row>
    <row r="275" spans="1:10" x14ac:dyDescent="0.25">
      <c r="A275" s="11">
        <v>50.340031000000003</v>
      </c>
      <c r="B275" s="11">
        <v>0.93577999999999995</v>
      </c>
      <c r="E275">
        <f t="shared" si="16"/>
        <v>0.39726894430992787</v>
      </c>
      <c r="G275">
        <f t="shared" si="13"/>
        <v>1.0387516600000002</v>
      </c>
      <c r="H275">
        <f t="shared" si="14"/>
        <v>-0.10297166000000024</v>
      </c>
      <c r="J275">
        <f t="shared" si="15"/>
        <v>7.4548588403524338E-2</v>
      </c>
    </row>
    <row r="276" spans="1:10" x14ac:dyDescent="0.25">
      <c r="A276" s="11">
        <v>50.400002000000001</v>
      </c>
      <c r="B276" s="11">
        <v>0.95230899999999996</v>
      </c>
      <c r="E276">
        <f t="shared" si="16"/>
        <v>0.38073994430992786</v>
      </c>
      <c r="G276">
        <f t="shared" si="13"/>
        <v>1.0367845100000002</v>
      </c>
      <c r="H276">
        <f t="shared" si="14"/>
        <v>-8.4475510000000198E-2</v>
      </c>
      <c r="J276">
        <f t="shared" si="15"/>
        <v>5.6052438403524293E-2</v>
      </c>
    </row>
    <row r="277" spans="1:10" x14ac:dyDescent="0.25">
      <c r="A277" s="11">
        <v>50.599997999999999</v>
      </c>
      <c r="B277" s="11">
        <v>0.93479800000000002</v>
      </c>
      <c r="E277">
        <f t="shared" si="16"/>
        <v>0.3982509443099278</v>
      </c>
      <c r="G277">
        <f t="shared" si="13"/>
        <v>1.0368061100000003</v>
      </c>
      <c r="H277">
        <f t="shared" si="14"/>
        <v>-0.10200811000000032</v>
      </c>
      <c r="J277">
        <f t="shared" si="15"/>
        <v>7.3585038403524414E-2</v>
      </c>
    </row>
    <row r="278" spans="1:10" x14ac:dyDescent="0.25">
      <c r="A278" s="11">
        <v>50.799999</v>
      </c>
      <c r="B278" s="11">
        <v>0.85606400000000005</v>
      </c>
      <c r="E278">
        <f t="shared" si="16"/>
        <v>0.47698494430992777</v>
      </c>
      <c r="G278">
        <f t="shared" si="13"/>
        <v>1.0389414000000001</v>
      </c>
      <c r="H278">
        <f t="shared" si="14"/>
        <v>-0.18287740000000008</v>
      </c>
      <c r="J278">
        <f t="shared" si="15"/>
        <v>0.15445432840352416</v>
      </c>
    </row>
    <row r="279" spans="1:10" x14ac:dyDescent="0.25">
      <c r="A279" s="11">
        <v>51</v>
      </c>
      <c r="B279" s="11">
        <v>0.74311199999999999</v>
      </c>
      <c r="E279">
        <f t="shared" si="16"/>
        <v>0.58993694430992782</v>
      </c>
      <c r="G279">
        <f t="shared" si="13"/>
        <v>1.0422349700000004</v>
      </c>
      <c r="H279">
        <f t="shared" si="14"/>
        <v>-0.29912297000000043</v>
      </c>
      <c r="J279">
        <f t="shared" si="15"/>
        <v>0.27069989840352454</v>
      </c>
    </row>
    <row r="280" spans="1:10" x14ac:dyDescent="0.25">
      <c r="A280" s="11">
        <v>51.200001</v>
      </c>
      <c r="B280" s="11">
        <v>0.63011899999999998</v>
      </c>
      <c r="E280">
        <f t="shared" si="16"/>
        <v>0.70292994430992783</v>
      </c>
      <c r="G280">
        <f t="shared" si="13"/>
        <v>1.0450933200000003</v>
      </c>
      <c r="H280">
        <f t="shared" si="14"/>
        <v>-0.41497432000000034</v>
      </c>
      <c r="J280">
        <f t="shared" si="15"/>
        <v>0.38655124840352445</v>
      </c>
    </row>
    <row r="281" spans="1:10" x14ac:dyDescent="0.25">
      <c r="A281" s="11">
        <v>51.400002000000001</v>
      </c>
      <c r="B281" s="11">
        <v>0.70688300000000004</v>
      </c>
      <c r="E281">
        <f t="shared" si="16"/>
        <v>0.62616594430992778</v>
      </c>
      <c r="G281">
        <f t="shared" si="13"/>
        <v>1.0472982000000006</v>
      </c>
      <c r="H281">
        <f t="shared" si="14"/>
        <v>-0.34041520000000058</v>
      </c>
      <c r="J281">
        <f t="shared" si="15"/>
        <v>0.31199212840352469</v>
      </c>
    </row>
    <row r="282" spans="1:10" x14ac:dyDescent="0.25">
      <c r="A282" s="11">
        <v>51.599997999999999</v>
      </c>
      <c r="B282" s="11">
        <v>0.90767500000000001</v>
      </c>
      <c r="E282">
        <f t="shared" si="16"/>
        <v>0.42537394430992781</v>
      </c>
      <c r="G282">
        <f t="shared" si="13"/>
        <v>1.0485525600000003</v>
      </c>
      <c r="H282">
        <f t="shared" si="14"/>
        <v>-0.14087756000000029</v>
      </c>
      <c r="J282">
        <f t="shared" si="15"/>
        <v>0.11245448840352439</v>
      </c>
    </row>
    <row r="283" spans="1:10" x14ac:dyDescent="0.25">
      <c r="A283" s="11">
        <v>51.799999</v>
      </c>
      <c r="B283" s="11">
        <v>1.074751</v>
      </c>
      <c r="E283">
        <f t="shared" si="16"/>
        <v>0.25829794430992781</v>
      </c>
      <c r="G283">
        <f t="shared" si="13"/>
        <v>1.0491876500000006</v>
      </c>
      <c r="H283">
        <f t="shared" si="14"/>
        <v>2.556334999999943E-2</v>
      </c>
      <c r="J283">
        <f t="shared" si="15"/>
        <v>5.3986421596475334E-2</v>
      </c>
    </row>
    <row r="284" spans="1:10" x14ac:dyDescent="0.25">
      <c r="A284" s="11">
        <v>52</v>
      </c>
      <c r="B284" s="11">
        <v>1.1902189999999999</v>
      </c>
      <c r="E284">
        <f t="shared" si="16"/>
        <v>0.1428299443099279</v>
      </c>
      <c r="G284">
        <f t="shared" si="13"/>
        <v>1.0497223700000005</v>
      </c>
      <c r="H284">
        <f t="shared" si="14"/>
        <v>0.14049662999999946</v>
      </c>
      <c r="J284">
        <f t="shared" si="15"/>
        <v>0.16891970159647537</v>
      </c>
    </row>
    <row r="285" spans="1:10" x14ac:dyDescent="0.25">
      <c r="A285" s="11">
        <v>52.200001</v>
      </c>
      <c r="B285" s="11">
        <v>1.263889</v>
      </c>
      <c r="E285">
        <f t="shared" si="16"/>
        <v>6.9159944309927779E-2</v>
      </c>
      <c r="G285">
        <f t="shared" si="13"/>
        <v>1.0527370200000006</v>
      </c>
      <c r="H285">
        <f t="shared" si="14"/>
        <v>0.21115197999999946</v>
      </c>
      <c r="J285">
        <f t="shared" si="15"/>
        <v>0.23957505159647538</v>
      </c>
    </row>
    <row r="286" spans="1:10" x14ac:dyDescent="0.25">
      <c r="A286" s="11">
        <v>52.400002000000001</v>
      </c>
      <c r="B286" s="11">
        <v>1.27091</v>
      </c>
      <c r="E286">
        <f t="shared" si="16"/>
        <v>6.2138944309927835E-2</v>
      </c>
      <c r="G286">
        <f t="shared" si="13"/>
        <v>1.0597795300000004</v>
      </c>
      <c r="H286">
        <f t="shared" si="14"/>
        <v>0.21113046999999963</v>
      </c>
      <c r="J286">
        <f t="shared" si="15"/>
        <v>0.23955354159647554</v>
      </c>
    </row>
    <row r="287" spans="1:10" x14ac:dyDescent="0.25">
      <c r="A287" s="11">
        <v>52.599997999999999</v>
      </c>
      <c r="B287" s="11">
        <v>1.209713</v>
      </c>
      <c r="E287">
        <f t="shared" si="16"/>
        <v>0.12333594430992778</v>
      </c>
      <c r="G287">
        <f t="shared" si="13"/>
        <v>1.0691986600000003</v>
      </c>
      <c r="H287">
        <f t="shared" si="14"/>
        <v>0.14051433999999974</v>
      </c>
      <c r="J287">
        <f t="shared" si="15"/>
        <v>0.16893741159647566</v>
      </c>
    </row>
    <row r="288" spans="1:10" x14ac:dyDescent="0.25">
      <c r="A288" s="11">
        <v>52.737175000000001</v>
      </c>
      <c r="B288" s="11">
        <v>1.14032</v>
      </c>
      <c r="E288">
        <f t="shared" si="16"/>
        <v>0.19272894430992782</v>
      </c>
      <c r="G288">
        <f t="shared" si="13"/>
        <v>1.0807048300000004</v>
      </c>
      <c r="H288">
        <f t="shared" si="14"/>
        <v>5.9615169999999607E-2</v>
      </c>
      <c r="J288">
        <f t="shared" si="15"/>
        <v>8.8038241596475511E-2</v>
      </c>
    </row>
    <row r="289" spans="1:10" x14ac:dyDescent="0.25">
      <c r="A289" s="11">
        <v>52.799999</v>
      </c>
      <c r="B289" s="11">
        <v>1.108538</v>
      </c>
      <c r="E289">
        <f t="shared" si="16"/>
        <v>0.2245109443099278</v>
      </c>
      <c r="G289">
        <f t="shared" si="13"/>
        <v>1.0919307000000003</v>
      </c>
      <c r="H289">
        <f t="shared" si="14"/>
        <v>1.6607299999999769E-2</v>
      </c>
      <c r="J289">
        <f t="shared" si="15"/>
        <v>4.5030371596475674E-2</v>
      </c>
    </row>
    <row r="290" spans="1:10" x14ac:dyDescent="0.25">
      <c r="A290" s="11">
        <v>53</v>
      </c>
      <c r="B290" s="11">
        <v>0.98016300000000001</v>
      </c>
      <c r="E290">
        <f t="shared" si="16"/>
        <v>0.35288594430992781</v>
      </c>
      <c r="G290">
        <f t="shared" si="13"/>
        <v>1.1011984800000003</v>
      </c>
      <c r="H290">
        <f t="shared" si="14"/>
        <v>-0.12103548000000031</v>
      </c>
      <c r="J290">
        <f t="shared" si="15"/>
        <v>9.2612408403524402E-2</v>
      </c>
    </row>
    <row r="291" spans="1:10" x14ac:dyDescent="0.25">
      <c r="A291" s="11">
        <v>53.200001</v>
      </c>
      <c r="B291" s="11">
        <v>0.83606899999999995</v>
      </c>
      <c r="E291">
        <f t="shared" si="16"/>
        <v>0.49697994430992787</v>
      </c>
      <c r="G291">
        <f t="shared" si="13"/>
        <v>1.1090990000000001</v>
      </c>
      <c r="H291">
        <f t="shared" si="14"/>
        <v>-0.27303000000000011</v>
      </c>
      <c r="J291">
        <f t="shared" si="15"/>
        <v>0.24460692840352419</v>
      </c>
    </row>
    <row r="292" spans="1:10" x14ac:dyDescent="0.25">
      <c r="A292" s="11">
        <v>53.400002000000001</v>
      </c>
      <c r="B292" s="11">
        <v>0.99249299999999996</v>
      </c>
      <c r="E292">
        <f t="shared" si="16"/>
        <v>0.34055594430992786</v>
      </c>
      <c r="G292">
        <f t="shared" si="13"/>
        <v>1.11606052</v>
      </c>
      <c r="H292">
        <f t="shared" si="14"/>
        <v>-0.12356752000000004</v>
      </c>
      <c r="J292">
        <f t="shared" si="15"/>
        <v>9.5144448403524137E-2</v>
      </c>
    </row>
    <row r="293" spans="1:10" x14ac:dyDescent="0.25">
      <c r="A293" s="11">
        <v>53.599997999999999</v>
      </c>
      <c r="B293" s="11">
        <v>1.1880139999999999</v>
      </c>
      <c r="E293">
        <f t="shared" si="16"/>
        <v>0.14503494430992792</v>
      </c>
      <c r="G293">
        <f t="shared" si="13"/>
        <v>1.1223389799999999</v>
      </c>
      <c r="H293">
        <f t="shared" si="14"/>
        <v>6.5675020000000028E-2</v>
      </c>
      <c r="J293">
        <f t="shared" si="15"/>
        <v>9.4098091596475933E-2</v>
      </c>
    </row>
    <row r="294" spans="1:10" x14ac:dyDescent="0.25">
      <c r="A294" s="11">
        <v>53.799999</v>
      </c>
      <c r="B294" s="11">
        <v>1.3465910000000001</v>
      </c>
      <c r="E294">
        <f t="shared" si="16"/>
        <v>1.3542055690072274E-2</v>
      </c>
      <c r="G294">
        <f t="shared" si="13"/>
        <v>1.1274892400000001</v>
      </c>
      <c r="H294">
        <f t="shared" si="14"/>
        <v>0.21910176000000003</v>
      </c>
      <c r="J294">
        <f t="shared" si="15"/>
        <v>0.24752483159647595</v>
      </c>
    </row>
    <row r="295" spans="1:10" x14ac:dyDescent="0.25">
      <c r="A295" s="11">
        <v>54</v>
      </c>
      <c r="B295" s="11">
        <v>1.4565399999999999</v>
      </c>
      <c r="E295">
        <f t="shared" si="16"/>
        <v>0.12349105569007213</v>
      </c>
      <c r="G295">
        <f t="shared" si="13"/>
        <v>1.1318561899999999</v>
      </c>
      <c r="H295">
        <f t="shared" si="14"/>
        <v>0.32468381000000002</v>
      </c>
      <c r="J295">
        <f t="shared" si="15"/>
        <v>0.35310688159647591</v>
      </c>
    </row>
    <row r="296" spans="1:10" x14ac:dyDescent="0.25">
      <c r="A296" s="11">
        <v>54.200001</v>
      </c>
      <c r="B296" s="11">
        <v>1.5101279999999999</v>
      </c>
      <c r="E296">
        <f t="shared" si="16"/>
        <v>0.1770790556900721</v>
      </c>
      <c r="G296">
        <f t="shared" si="13"/>
        <v>1.13585274</v>
      </c>
      <c r="H296">
        <f t="shared" si="14"/>
        <v>0.37427525999999989</v>
      </c>
      <c r="J296">
        <f t="shared" si="15"/>
        <v>0.40269833159647578</v>
      </c>
    </row>
    <row r="297" spans="1:10" x14ac:dyDescent="0.25">
      <c r="A297" s="11">
        <v>54.400002000000001</v>
      </c>
      <c r="B297" s="11">
        <v>1.511919</v>
      </c>
      <c r="E297">
        <f t="shared" si="16"/>
        <v>0.17887005569007219</v>
      </c>
      <c r="G297">
        <f t="shared" si="13"/>
        <v>1.14008069</v>
      </c>
      <c r="H297">
        <f t="shared" si="14"/>
        <v>0.37183831000000001</v>
      </c>
      <c r="J297">
        <f t="shared" si="15"/>
        <v>0.4002613815964759</v>
      </c>
    </row>
    <row r="298" spans="1:10" x14ac:dyDescent="0.25">
      <c r="A298" s="11">
        <v>54.599997999999999</v>
      </c>
      <c r="B298" s="11">
        <v>1.454618</v>
      </c>
      <c r="E298">
        <f t="shared" si="16"/>
        <v>0.12156905569007215</v>
      </c>
      <c r="G298">
        <f t="shared" si="13"/>
        <v>1.1447965599999999</v>
      </c>
      <c r="H298">
        <f t="shared" si="14"/>
        <v>0.30982144000000011</v>
      </c>
      <c r="J298">
        <f t="shared" si="15"/>
        <v>0.33824451159647601</v>
      </c>
    </row>
    <row r="299" spans="1:10" x14ac:dyDescent="0.25">
      <c r="A299" s="11">
        <v>54.799999</v>
      </c>
      <c r="B299" s="11">
        <v>1.367227</v>
      </c>
      <c r="E299">
        <f t="shared" si="16"/>
        <v>3.4178055690072151E-2</v>
      </c>
      <c r="G299">
        <f t="shared" si="13"/>
        <v>1.1490702699999999</v>
      </c>
      <c r="H299">
        <f t="shared" si="14"/>
        <v>0.21815673000000002</v>
      </c>
      <c r="J299">
        <f t="shared" si="15"/>
        <v>0.24657980159647594</v>
      </c>
    </row>
    <row r="300" spans="1:10" x14ac:dyDescent="0.25">
      <c r="A300" s="11">
        <v>55</v>
      </c>
      <c r="B300" s="11">
        <v>1.254392</v>
      </c>
      <c r="E300">
        <f t="shared" si="16"/>
        <v>7.8656944309927868E-2</v>
      </c>
      <c r="G300">
        <f t="shared" si="13"/>
        <v>1.1535702099999998</v>
      </c>
      <c r="H300">
        <f t="shared" si="14"/>
        <v>0.10082179000000013</v>
      </c>
      <c r="J300">
        <f t="shared" si="15"/>
        <v>0.12924486159647605</v>
      </c>
    </row>
    <row r="301" spans="1:10" x14ac:dyDescent="0.25">
      <c r="A301" s="11">
        <v>55.134318999999998</v>
      </c>
      <c r="B301" s="11">
        <v>1.1624650000000001</v>
      </c>
      <c r="E301">
        <f t="shared" si="16"/>
        <v>0.17058394430992774</v>
      </c>
      <c r="G301">
        <f t="shared" si="13"/>
        <v>1.1570760600000001</v>
      </c>
      <c r="H301">
        <f t="shared" si="14"/>
        <v>5.3889400000000087E-3</v>
      </c>
      <c r="J301">
        <f t="shared" si="15"/>
        <v>3.3812011596475913E-2</v>
      </c>
    </row>
    <row r="302" spans="1:10" x14ac:dyDescent="0.25">
      <c r="A302" s="11">
        <v>55.200001</v>
      </c>
      <c r="B302" s="11">
        <v>1.117513</v>
      </c>
      <c r="E302">
        <f t="shared" si="16"/>
        <v>0.21553594430992784</v>
      </c>
      <c r="G302">
        <f t="shared" si="13"/>
        <v>1.1594480899999997</v>
      </c>
      <c r="H302">
        <f t="shared" si="14"/>
        <v>-4.1935089999999731E-2</v>
      </c>
      <c r="J302">
        <f t="shared" si="15"/>
        <v>1.3512018403523823E-2</v>
      </c>
    </row>
    <row r="303" spans="1:10" x14ac:dyDescent="0.25">
      <c r="A303" s="11">
        <v>55.400002000000001</v>
      </c>
      <c r="B303" s="11">
        <v>1.0345770000000001</v>
      </c>
      <c r="E303">
        <f t="shared" si="16"/>
        <v>0.29847194430992774</v>
      </c>
      <c r="G303">
        <f t="shared" si="13"/>
        <v>1.1608503999999997</v>
      </c>
      <c r="H303">
        <f t="shared" si="14"/>
        <v>-0.12627339999999965</v>
      </c>
      <c r="J303">
        <f t="shared" si="15"/>
        <v>9.7850328403523743E-2</v>
      </c>
    </row>
    <row r="304" spans="1:10" x14ac:dyDescent="0.25">
      <c r="A304" s="11">
        <v>55.599997999999999</v>
      </c>
      <c r="B304" s="11">
        <v>1.1686000000000001</v>
      </c>
      <c r="E304">
        <f t="shared" si="16"/>
        <v>0.16444894430992774</v>
      </c>
      <c r="G304">
        <f t="shared" si="13"/>
        <v>1.1617696999999998</v>
      </c>
      <c r="H304">
        <f t="shared" si="14"/>
        <v>6.8303000000002889E-3</v>
      </c>
      <c r="J304">
        <f t="shared" si="15"/>
        <v>3.5253371596476193E-2</v>
      </c>
    </row>
    <row r="305" spans="1:10" x14ac:dyDescent="0.25">
      <c r="A305" s="11">
        <v>55.799999</v>
      </c>
      <c r="B305" s="11">
        <v>1.2943690000000001</v>
      </c>
      <c r="E305">
        <f t="shared" si="16"/>
        <v>3.8679944309927716E-2</v>
      </c>
      <c r="G305">
        <f t="shared" si="13"/>
        <v>1.1623431799999997</v>
      </c>
      <c r="H305">
        <f t="shared" si="14"/>
        <v>0.1320258200000004</v>
      </c>
      <c r="J305">
        <f t="shared" si="15"/>
        <v>0.16044889159647632</v>
      </c>
    </row>
    <row r="306" spans="1:10" x14ac:dyDescent="0.25">
      <c r="A306" s="11">
        <v>56</v>
      </c>
      <c r="B306" s="11">
        <v>1.392312</v>
      </c>
      <c r="E306">
        <f t="shared" si="16"/>
        <v>5.9263055690072175E-2</v>
      </c>
      <c r="G306">
        <f t="shared" si="13"/>
        <v>1.1628499299999997</v>
      </c>
      <c r="H306">
        <f t="shared" si="14"/>
        <v>0.2294620700000003</v>
      </c>
      <c r="J306">
        <f t="shared" si="15"/>
        <v>0.25788514159647619</v>
      </c>
    </row>
    <row r="307" spans="1:10" x14ac:dyDescent="0.25">
      <c r="A307" s="11">
        <v>56.200001</v>
      </c>
      <c r="B307" s="11">
        <v>1.4733799999999999</v>
      </c>
      <c r="E307">
        <f t="shared" si="16"/>
        <v>0.14033105569007209</v>
      </c>
      <c r="G307">
        <f t="shared" si="13"/>
        <v>1.1636697099999997</v>
      </c>
      <c r="H307">
        <f t="shared" si="14"/>
        <v>0.30971029000000017</v>
      </c>
      <c r="J307">
        <f t="shared" si="15"/>
        <v>0.33813336159647606</v>
      </c>
    </row>
    <row r="308" spans="1:10" x14ac:dyDescent="0.25">
      <c r="A308" s="11">
        <v>56.400002000000001</v>
      </c>
      <c r="B308" s="11">
        <v>1.4633799999999999</v>
      </c>
      <c r="E308">
        <f t="shared" si="16"/>
        <v>0.13033105569007208</v>
      </c>
      <c r="G308">
        <f t="shared" si="13"/>
        <v>1.1671701899999996</v>
      </c>
      <c r="H308">
        <f t="shared" si="14"/>
        <v>0.29620981000000035</v>
      </c>
      <c r="J308">
        <f t="shared" si="15"/>
        <v>0.32463288159647624</v>
      </c>
    </row>
    <row r="309" spans="1:10" x14ac:dyDescent="0.25">
      <c r="A309" s="11">
        <v>56.599997999999999</v>
      </c>
      <c r="B309" s="11">
        <v>1.421665</v>
      </c>
      <c r="E309">
        <f t="shared" si="16"/>
        <v>8.8616055690072137E-2</v>
      </c>
      <c r="G309">
        <f t="shared" ref="G309:G365" si="17">AVERAGE(B260:B359)</f>
        <v>1.1738426099999997</v>
      </c>
      <c r="H309">
        <f t="shared" ref="H309:H365" si="18">B309-G309</f>
        <v>0.24782239000000028</v>
      </c>
      <c r="J309">
        <f t="shared" si="15"/>
        <v>0.27624546159647617</v>
      </c>
    </row>
    <row r="310" spans="1:10" x14ac:dyDescent="0.25">
      <c r="A310" s="11">
        <v>56.799999</v>
      </c>
      <c r="B310" s="11">
        <v>1.329677</v>
      </c>
      <c r="E310">
        <f t="shared" si="16"/>
        <v>3.3719443099278212E-3</v>
      </c>
      <c r="G310">
        <f t="shared" si="17"/>
        <v>1.1816717099999998</v>
      </c>
      <c r="H310">
        <f t="shared" si="18"/>
        <v>0.14800529000000018</v>
      </c>
      <c r="J310">
        <f t="shared" ref="J310:J365" si="19">ABS(H310-$I$53)</f>
        <v>0.1764283615964761</v>
      </c>
    </row>
    <row r="311" spans="1:10" x14ac:dyDescent="0.25">
      <c r="A311" s="11">
        <v>57</v>
      </c>
      <c r="B311" s="11">
        <v>1.2138279999999999</v>
      </c>
      <c r="E311">
        <f t="shared" si="16"/>
        <v>0.11922094430992791</v>
      </c>
      <c r="G311">
        <f t="shared" si="17"/>
        <v>1.1891862799999999</v>
      </c>
      <c r="H311">
        <f t="shared" si="18"/>
        <v>2.4641719999999978E-2</v>
      </c>
      <c r="J311">
        <f t="shared" si="19"/>
        <v>5.3064791596475883E-2</v>
      </c>
    </row>
    <row r="312" spans="1:10" x14ac:dyDescent="0.25">
      <c r="A312" s="11">
        <v>57.200001</v>
      </c>
      <c r="B312" s="11">
        <v>1.090881</v>
      </c>
      <c r="E312">
        <f t="shared" si="16"/>
        <v>0.24216794430992783</v>
      </c>
      <c r="G312">
        <f t="shared" si="17"/>
        <v>1.1964435499999999</v>
      </c>
      <c r="H312">
        <f t="shared" si="18"/>
        <v>-0.10556254999999992</v>
      </c>
      <c r="J312">
        <f t="shared" si="19"/>
        <v>7.7139478403524017E-2</v>
      </c>
    </row>
    <row r="313" spans="1:10" x14ac:dyDescent="0.25">
      <c r="A313" s="11">
        <v>57.400002000000001</v>
      </c>
      <c r="B313" s="11">
        <v>1.29132</v>
      </c>
      <c r="E313">
        <f t="shared" si="16"/>
        <v>4.1728944309927796E-2</v>
      </c>
      <c r="G313">
        <f t="shared" si="17"/>
        <v>1.2034464999999996</v>
      </c>
      <c r="H313">
        <f t="shared" si="18"/>
        <v>8.7873500000000382E-2</v>
      </c>
      <c r="J313">
        <f t="shared" si="19"/>
        <v>0.11629657159647629</v>
      </c>
    </row>
    <row r="314" spans="1:10" x14ac:dyDescent="0.25">
      <c r="A314" s="11">
        <v>57.531464</v>
      </c>
      <c r="B314" s="11">
        <v>1.426561</v>
      </c>
      <c r="E314">
        <f t="shared" si="16"/>
        <v>9.3512055690072149E-2</v>
      </c>
      <c r="G314">
        <f t="shared" si="17"/>
        <v>1.2093529099999998</v>
      </c>
      <c r="H314">
        <f t="shared" si="18"/>
        <v>0.21720809000000019</v>
      </c>
      <c r="J314">
        <f t="shared" si="19"/>
        <v>0.24563116159647611</v>
      </c>
    </row>
    <row r="315" spans="1:10" x14ac:dyDescent="0.25">
      <c r="A315" s="11">
        <v>57.599997999999999</v>
      </c>
      <c r="B315" s="11">
        <v>1.4970669999999999</v>
      </c>
      <c r="E315">
        <f t="shared" si="16"/>
        <v>0.16401805569007211</v>
      </c>
      <c r="G315">
        <f t="shared" si="17"/>
        <v>1.2141405599999999</v>
      </c>
      <c r="H315">
        <f t="shared" si="18"/>
        <v>0.28292644</v>
      </c>
      <c r="J315">
        <f t="shared" si="19"/>
        <v>0.31134951159647589</v>
      </c>
    </row>
    <row r="316" spans="1:10" x14ac:dyDescent="0.25">
      <c r="A316" s="11">
        <v>57.799999</v>
      </c>
      <c r="B316" s="11">
        <v>1.644984</v>
      </c>
      <c r="E316">
        <f t="shared" si="16"/>
        <v>0.31193505569007218</v>
      </c>
      <c r="G316">
        <f t="shared" si="17"/>
        <v>1.2185385299999998</v>
      </c>
      <c r="H316">
        <f t="shared" si="18"/>
        <v>0.42644547000000022</v>
      </c>
      <c r="J316">
        <f t="shared" si="19"/>
        <v>0.45486854159647611</v>
      </c>
    </row>
    <row r="317" spans="1:10" x14ac:dyDescent="0.25">
      <c r="A317" s="11">
        <v>58</v>
      </c>
      <c r="B317" s="11">
        <v>1.7424280000000001</v>
      </c>
      <c r="E317">
        <f t="shared" si="16"/>
        <v>0.40937905569007227</v>
      </c>
      <c r="G317">
        <f t="shared" si="17"/>
        <v>1.2234465099999998</v>
      </c>
      <c r="H317">
        <f t="shared" si="18"/>
        <v>0.51898149000000027</v>
      </c>
      <c r="J317">
        <f t="shared" si="19"/>
        <v>0.54740456159647621</v>
      </c>
    </row>
    <row r="318" spans="1:10" x14ac:dyDescent="0.25">
      <c r="A318" s="11">
        <v>58.200001</v>
      </c>
      <c r="B318" s="11">
        <v>1.781595</v>
      </c>
      <c r="E318">
        <f t="shared" si="16"/>
        <v>0.44854605569007222</v>
      </c>
      <c r="G318">
        <f t="shared" si="17"/>
        <v>1.2286791499999998</v>
      </c>
      <c r="H318">
        <f t="shared" si="18"/>
        <v>0.55291585000000021</v>
      </c>
      <c r="J318">
        <f t="shared" si="19"/>
        <v>0.58133892159647615</v>
      </c>
    </row>
    <row r="319" spans="1:10" x14ac:dyDescent="0.25">
      <c r="A319" s="11">
        <v>58.400002000000001</v>
      </c>
      <c r="B319" s="11">
        <v>1.7907979999999999</v>
      </c>
      <c r="E319">
        <f t="shared" si="16"/>
        <v>0.45774905569007207</v>
      </c>
      <c r="G319">
        <f t="shared" si="17"/>
        <v>1.23501218</v>
      </c>
      <c r="H319">
        <f t="shared" si="18"/>
        <v>0.55578581999999987</v>
      </c>
      <c r="J319">
        <f t="shared" si="19"/>
        <v>0.58420889159647582</v>
      </c>
    </row>
    <row r="320" spans="1:10" x14ac:dyDescent="0.25">
      <c r="A320" s="11">
        <v>58.599997999999999</v>
      </c>
      <c r="B320" s="11">
        <v>1.774205</v>
      </c>
      <c r="E320">
        <f t="shared" si="16"/>
        <v>0.44115605569007221</v>
      </c>
      <c r="G320">
        <f t="shared" si="17"/>
        <v>1.2441548099999999</v>
      </c>
      <c r="H320">
        <f t="shared" si="18"/>
        <v>0.53005019000000009</v>
      </c>
      <c r="J320">
        <f t="shared" si="19"/>
        <v>0.55847326159647603</v>
      </c>
    </row>
    <row r="321" spans="1:10" x14ac:dyDescent="0.25">
      <c r="A321" s="11">
        <v>58.799999</v>
      </c>
      <c r="B321" s="11">
        <v>1.6884790000000001</v>
      </c>
      <c r="E321">
        <f t="shared" si="16"/>
        <v>0.35543005569007224</v>
      </c>
      <c r="G321">
        <f t="shared" si="17"/>
        <v>1.25396891</v>
      </c>
      <c r="H321">
        <f t="shared" si="18"/>
        <v>0.43451009000000007</v>
      </c>
      <c r="J321">
        <f t="shared" si="19"/>
        <v>0.46293316159647596</v>
      </c>
    </row>
    <row r="322" spans="1:10" x14ac:dyDescent="0.25">
      <c r="A322" s="11">
        <v>59</v>
      </c>
      <c r="B322" s="11">
        <v>1.555364</v>
      </c>
      <c r="E322">
        <f t="shared" si="16"/>
        <v>0.22231505569007215</v>
      </c>
      <c r="G322">
        <f t="shared" si="17"/>
        <v>1.2623809399999999</v>
      </c>
      <c r="H322">
        <f t="shared" si="18"/>
        <v>0.29298306000000007</v>
      </c>
      <c r="J322">
        <f t="shared" si="19"/>
        <v>0.32140613159647596</v>
      </c>
    </row>
    <row r="323" spans="1:10" x14ac:dyDescent="0.25">
      <c r="A323" s="11">
        <v>59.200001</v>
      </c>
      <c r="B323" s="11">
        <v>1.4122520000000001</v>
      </c>
      <c r="E323">
        <f t="shared" si="16"/>
        <v>7.9203055690072244E-2</v>
      </c>
      <c r="G323">
        <f t="shared" si="17"/>
        <v>1.2700853699999999</v>
      </c>
      <c r="H323">
        <f t="shared" si="18"/>
        <v>0.14216663000000018</v>
      </c>
      <c r="J323">
        <f t="shared" si="19"/>
        <v>0.1705897015964761</v>
      </c>
    </row>
    <row r="324" spans="1:10" x14ac:dyDescent="0.25">
      <c r="A324" s="11">
        <v>59.400002000000001</v>
      </c>
      <c r="B324" s="11">
        <v>1.2544900000000001</v>
      </c>
      <c r="E324">
        <f t="shared" si="16"/>
        <v>7.8558944309927714E-2</v>
      </c>
      <c r="G324">
        <f t="shared" si="17"/>
        <v>1.2768095999999998</v>
      </c>
      <c r="H324">
        <f t="shared" si="18"/>
        <v>-2.2319599999999662E-2</v>
      </c>
      <c r="J324">
        <f t="shared" si="19"/>
        <v>6.1034715964762461E-3</v>
      </c>
    </row>
    <row r="325" spans="1:10" x14ac:dyDescent="0.25">
      <c r="A325" s="11">
        <v>59.599997999999999</v>
      </c>
      <c r="B325" s="11">
        <v>1.0679209999999999</v>
      </c>
      <c r="E325">
        <f t="shared" ref="E325:E388" si="20">ABS(B325-$D$4)</f>
        <v>0.26512794430992792</v>
      </c>
      <c r="G325">
        <f t="shared" si="17"/>
        <v>1.2827699299999999</v>
      </c>
      <c r="H325">
        <f t="shared" si="18"/>
        <v>-0.21484893000000005</v>
      </c>
      <c r="J325">
        <f t="shared" si="19"/>
        <v>0.18642585840352413</v>
      </c>
    </row>
    <row r="326" spans="1:10" x14ac:dyDescent="0.25">
      <c r="A326" s="11">
        <v>59.799999</v>
      </c>
      <c r="B326" s="11">
        <v>1.0885260000000001</v>
      </c>
      <c r="E326">
        <f t="shared" si="20"/>
        <v>0.24452294430992771</v>
      </c>
      <c r="G326">
        <f t="shared" si="17"/>
        <v>1.28789552</v>
      </c>
      <c r="H326">
        <f t="shared" si="18"/>
        <v>-0.19936951999999986</v>
      </c>
      <c r="J326">
        <f t="shared" si="19"/>
        <v>0.17094644840352394</v>
      </c>
    </row>
    <row r="327" spans="1:10" x14ac:dyDescent="0.25">
      <c r="A327" s="11">
        <v>59.928607999999997</v>
      </c>
      <c r="B327" s="11">
        <v>1.1182430000000001</v>
      </c>
      <c r="E327">
        <f t="shared" si="20"/>
        <v>0.21480594430992772</v>
      </c>
      <c r="G327">
        <f t="shared" si="17"/>
        <v>1.2924097199999998</v>
      </c>
      <c r="H327">
        <f t="shared" si="18"/>
        <v>-0.17416671999999966</v>
      </c>
      <c r="J327">
        <f t="shared" si="19"/>
        <v>0.14574364840352375</v>
      </c>
    </row>
    <row r="328" spans="1:10" x14ac:dyDescent="0.25">
      <c r="A328" s="11">
        <v>60</v>
      </c>
      <c r="B328" s="11">
        <v>1.1347389999999999</v>
      </c>
      <c r="E328">
        <f t="shared" si="20"/>
        <v>0.19830994430992788</v>
      </c>
      <c r="G328">
        <f t="shared" si="17"/>
        <v>1.2969147999999999</v>
      </c>
      <c r="H328">
        <f t="shared" si="18"/>
        <v>-0.16217579999999998</v>
      </c>
      <c r="J328">
        <f t="shared" si="19"/>
        <v>0.13375272840352406</v>
      </c>
    </row>
    <row r="329" spans="1:10" x14ac:dyDescent="0.25">
      <c r="A329" s="11">
        <v>60.200001</v>
      </c>
      <c r="B329" s="11">
        <v>1.1580539999999999</v>
      </c>
      <c r="E329">
        <f t="shared" si="20"/>
        <v>0.1749949443099279</v>
      </c>
      <c r="G329">
        <f t="shared" si="17"/>
        <v>1.30243888</v>
      </c>
      <c r="H329">
        <f t="shared" si="18"/>
        <v>-0.14438488000000005</v>
      </c>
      <c r="J329">
        <f t="shared" si="19"/>
        <v>0.11596180840352414</v>
      </c>
    </row>
    <row r="330" spans="1:10" x14ac:dyDescent="0.25">
      <c r="A330" s="11">
        <v>60.400002000000001</v>
      </c>
      <c r="B330" s="11">
        <v>1.1552530000000001</v>
      </c>
      <c r="E330">
        <f t="shared" si="20"/>
        <v>0.17779594430992773</v>
      </c>
      <c r="G330">
        <f t="shared" si="17"/>
        <v>1.30901479</v>
      </c>
      <c r="H330">
        <f t="shared" si="18"/>
        <v>-0.1537617899999999</v>
      </c>
      <c r="J330">
        <f t="shared" si="19"/>
        <v>0.12533871840352398</v>
      </c>
    </row>
    <row r="331" spans="1:10" x14ac:dyDescent="0.25">
      <c r="A331" s="11">
        <v>60.599997999999999</v>
      </c>
      <c r="B331" s="11">
        <v>1.1205620000000001</v>
      </c>
      <c r="E331">
        <f t="shared" si="20"/>
        <v>0.21248694430992776</v>
      </c>
      <c r="G331">
        <f t="shared" si="17"/>
        <v>1.3159913399999998</v>
      </c>
      <c r="H331">
        <f t="shared" si="18"/>
        <v>-0.19542933999999978</v>
      </c>
      <c r="J331">
        <f t="shared" si="19"/>
        <v>0.16700626840352387</v>
      </c>
    </row>
    <row r="332" spans="1:10" x14ac:dyDescent="0.25">
      <c r="A332" s="11">
        <v>60.799999</v>
      </c>
      <c r="B332" s="11">
        <v>1.0431790000000001</v>
      </c>
      <c r="E332">
        <f t="shared" si="20"/>
        <v>0.28986994430992774</v>
      </c>
      <c r="G332">
        <f t="shared" si="17"/>
        <v>1.3224302499999998</v>
      </c>
      <c r="H332">
        <f t="shared" si="18"/>
        <v>-0.27925124999999973</v>
      </c>
      <c r="J332">
        <f t="shared" si="19"/>
        <v>0.25082817840352384</v>
      </c>
    </row>
    <row r="333" spans="1:10" x14ac:dyDescent="0.25">
      <c r="A333" s="11">
        <v>61</v>
      </c>
      <c r="B333" s="11">
        <v>0.95547000000000004</v>
      </c>
      <c r="E333">
        <f t="shared" si="20"/>
        <v>0.37757894430992778</v>
      </c>
      <c r="G333">
        <f t="shared" si="17"/>
        <v>1.32849522</v>
      </c>
      <c r="H333">
        <f t="shared" si="18"/>
        <v>-0.37302521999999994</v>
      </c>
      <c r="J333">
        <f t="shared" si="19"/>
        <v>0.34460214840352404</v>
      </c>
    </row>
    <row r="334" spans="1:10" x14ac:dyDescent="0.25">
      <c r="A334" s="11">
        <v>61.200001</v>
      </c>
      <c r="B334" s="11">
        <v>0.86077599999999999</v>
      </c>
      <c r="E334">
        <f t="shared" si="20"/>
        <v>0.47227294430992783</v>
      </c>
      <c r="G334">
        <f t="shared" si="17"/>
        <v>1.3339351900000003</v>
      </c>
      <c r="H334">
        <f t="shared" si="18"/>
        <v>-0.47315919000000028</v>
      </c>
      <c r="J334">
        <f t="shared" si="19"/>
        <v>0.44473611840352439</v>
      </c>
    </row>
    <row r="335" spans="1:10" x14ac:dyDescent="0.25">
      <c r="A335" s="11">
        <v>61.400002000000001</v>
      </c>
      <c r="B335" s="11">
        <v>0.99427500000000002</v>
      </c>
      <c r="E335">
        <f t="shared" si="20"/>
        <v>0.3387739443099278</v>
      </c>
      <c r="G335">
        <f t="shared" si="17"/>
        <v>1.3385453200000001</v>
      </c>
      <c r="H335">
        <f t="shared" si="18"/>
        <v>-0.34427032000000013</v>
      </c>
      <c r="J335">
        <f t="shared" si="19"/>
        <v>0.31584724840352424</v>
      </c>
    </row>
    <row r="336" spans="1:10" x14ac:dyDescent="0.25">
      <c r="A336" s="11">
        <v>61.599997999999999</v>
      </c>
      <c r="B336" s="11">
        <v>1.2750539999999999</v>
      </c>
      <c r="E336">
        <f t="shared" si="20"/>
        <v>5.7994944309927909E-2</v>
      </c>
      <c r="G336">
        <f t="shared" si="17"/>
        <v>1.3427406399999997</v>
      </c>
      <c r="H336">
        <f t="shared" si="18"/>
        <v>-6.7686639999999798E-2</v>
      </c>
      <c r="J336">
        <f t="shared" si="19"/>
        <v>3.9263568403523894E-2</v>
      </c>
    </row>
    <row r="337" spans="1:10" x14ac:dyDescent="0.25">
      <c r="A337" s="11">
        <v>61.799999</v>
      </c>
      <c r="B337" s="11">
        <v>1.4705109999999999</v>
      </c>
      <c r="E337">
        <f t="shared" si="20"/>
        <v>0.13746205569007208</v>
      </c>
      <c r="G337">
        <f t="shared" si="17"/>
        <v>1.3470060099999994</v>
      </c>
      <c r="H337">
        <f t="shared" si="18"/>
        <v>0.12350499000000048</v>
      </c>
      <c r="J337">
        <f t="shared" si="19"/>
        <v>0.1519280615964764</v>
      </c>
    </row>
    <row r="338" spans="1:10" x14ac:dyDescent="0.25">
      <c r="A338" s="11">
        <v>62</v>
      </c>
      <c r="B338" s="11">
        <v>1.5714950000000001</v>
      </c>
      <c r="E338">
        <f t="shared" si="20"/>
        <v>0.23844605569007227</v>
      </c>
      <c r="G338">
        <f t="shared" si="17"/>
        <v>1.3512815299999996</v>
      </c>
      <c r="H338">
        <f t="shared" si="18"/>
        <v>0.22021347000000047</v>
      </c>
      <c r="J338">
        <f t="shared" si="19"/>
        <v>0.24863654159647638</v>
      </c>
    </row>
    <row r="339" spans="1:10" x14ac:dyDescent="0.25">
      <c r="A339" s="11">
        <v>62.200001</v>
      </c>
      <c r="B339" s="11">
        <v>1.6185389999999999</v>
      </c>
      <c r="E339">
        <f t="shared" si="20"/>
        <v>0.28549005569007213</v>
      </c>
      <c r="G339">
        <f t="shared" si="17"/>
        <v>1.3550069399999995</v>
      </c>
      <c r="H339">
        <f t="shared" si="18"/>
        <v>0.2635320600000004</v>
      </c>
      <c r="J339">
        <f t="shared" si="19"/>
        <v>0.29195513159647629</v>
      </c>
    </row>
    <row r="340" spans="1:10" x14ac:dyDescent="0.25">
      <c r="A340" s="11">
        <v>62.325752000000001</v>
      </c>
      <c r="B340" s="11">
        <v>1.62365</v>
      </c>
      <c r="E340">
        <f t="shared" si="20"/>
        <v>0.29060105569007222</v>
      </c>
      <c r="G340">
        <f t="shared" si="17"/>
        <v>1.3593938599999995</v>
      </c>
      <c r="H340">
        <f t="shared" si="18"/>
        <v>0.26425614000000053</v>
      </c>
      <c r="J340">
        <f t="shared" si="19"/>
        <v>0.29267921159647642</v>
      </c>
    </row>
    <row r="341" spans="1:10" x14ac:dyDescent="0.25">
      <c r="A341" s="11">
        <v>62.400002000000001</v>
      </c>
      <c r="B341" s="11">
        <v>1.626668</v>
      </c>
      <c r="E341">
        <f t="shared" si="20"/>
        <v>0.29361905569007218</v>
      </c>
      <c r="G341">
        <f t="shared" si="17"/>
        <v>1.3663823199999998</v>
      </c>
      <c r="H341">
        <f t="shared" si="18"/>
        <v>0.26028568000000019</v>
      </c>
      <c r="J341">
        <f t="shared" si="19"/>
        <v>0.28870875159647608</v>
      </c>
    </row>
    <row r="342" spans="1:10" x14ac:dyDescent="0.25">
      <c r="A342" s="11">
        <v>62.599997999999999</v>
      </c>
      <c r="B342" s="11">
        <v>1.605038</v>
      </c>
      <c r="E342">
        <f t="shared" si="20"/>
        <v>0.27198905569007215</v>
      </c>
      <c r="G342">
        <f t="shared" si="17"/>
        <v>1.37268916</v>
      </c>
      <c r="H342">
        <f t="shared" si="18"/>
        <v>0.23234884</v>
      </c>
      <c r="J342">
        <f t="shared" si="19"/>
        <v>0.26077191159647589</v>
      </c>
    </row>
    <row r="343" spans="1:10" x14ac:dyDescent="0.25">
      <c r="A343" s="11">
        <v>62.799999</v>
      </c>
      <c r="B343" s="11">
        <v>1.554268</v>
      </c>
      <c r="E343">
        <f t="shared" si="20"/>
        <v>0.22121905569007216</v>
      </c>
      <c r="G343">
        <f t="shared" si="17"/>
        <v>1.37770218</v>
      </c>
      <c r="H343">
        <f t="shared" si="18"/>
        <v>0.17656581999999998</v>
      </c>
      <c r="J343">
        <f t="shared" si="19"/>
        <v>0.2049888915964759</v>
      </c>
    </row>
    <row r="344" spans="1:10" x14ac:dyDescent="0.25">
      <c r="A344" s="11">
        <v>63</v>
      </c>
      <c r="B344" s="11">
        <v>1.418229</v>
      </c>
      <c r="E344">
        <f t="shared" si="20"/>
        <v>8.5180055690072143E-2</v>
      </c>
      <c r="G344">
        <f t="shared" si="17"/>
        <v>1.3823626700000002</v>
      </c>
      <c r="H344">
        <f t="shared" si="18"/>
        <v>3.5866329999999724E-2</v>
      </c>
      <c r="J344">
        <f t="shared" si="19"/>
        <v>6.4289401596475629E-2</v>
      </c>
    </row>
    <row r="345" spans="1:10" x14ac:dyDescent="0.25">
      <c r="A345" s="11">
        <v>63.200001</v>
      </c>
      <c r="B345" s="11">
        <v>1.2809919999999999</v>
      </c>
      <c r="E345">
        <f t="shared" si="20"/>
        <v>5.2056944309927911E-2</v>
      </c>
      <c r="G345">
        <f t="shared" si="17"/>
        <v>1.3868924200000001</v>
      </c>
      <c r="H345">
        <f t="shared" si="18"/>
        <v>-0.10590042000000022</v>
      </c>
      <c r="J345">
        <f t="shared" si="19"/>
        <v>7.7477348403524313E-2</v>
      </c>
    </row>
    <row r="346" spans="1:10" x14ac:dyDescent="0.25">
      <c r="A346" s="11">
        <v>63.400002000000001</v>
      </c>
      <c r="B346" s="11">
        <v>1.148328</v>
      </c>
      <c r="E346">
        <f t="shared" si="20"/>
        <v>0.1847209443099278</v>
      </c>
      <c r="G346">
        <f t="shared" si="17"/>
        <v>1.3913254399999999</v>
      </c>
      <c r="H346">
        <f t="shared" si="18"/>
        <v>-0.2429974399999999</v>
      </c>
      <c r="J346">
        <f t="shared" si="19"/>
        <v>0.21457436840352398</v>
      </c>
    </row>
    <row r="347" spans="1:10" x14ac:dyDescent="0.25">
      <c r="A347" s="11">
        <v>63.599997999999999</v>
      </c>
      <c r="B347" s="11">
        <v>1.0366679999999999</v>
      </c>
      <c r="E347">
        <f t="shared" si="20"/>
        <v>0.2963809443099279</v>
      </c>
      <c r="G347">
        <f t="shared" si="17"/>
        <v>1.39566543</v>
      </c>
      <c r="H347">
        <f t="shared" si="18"/>
        <v>-0.35899743000000006</v>
      </c>
      <c r="J347">
        <f t="shared" si="19"/>
        <v>0.33057435840352417</v>
      </c>
    </row>
    <row r="348" spans="1:10" x14ac:dyDescent="0.25">
      <c r="A348" s="11">
        <v>63.799999</v>
      </c>
      <c r="B348" s="11">
        <v>1.0778840000000001</v>
      </c>
      <c r="E348">
        <f t="shared" si="20"/>
        <v>0.25516494430992775</v>
      </c>
      <c r="G348">
        <f t="shared" si="17"/>
        <v>1.40003988</v>
      </c>
      <c r="H348">
        <f t="shared" si="18"/>
        <v>-0.32215587999999995</v>
      </c>
      <c r="J348">
        <f t="shared" si="19"/>
        <v>0.29373280840352406</v>
      </c>
    </row>
    <row r="349" spans="1:10" x14ac:dyDescent="0.25">
      <c r="A349" s="11">
        <v>64</v>
      </c>
      <c r="B349" s="11">
        <v>1.165862</v>
      </c>
      <c r="E349">
        <f t="shared" si="20"/>
        <v>0.16718694430992787</v>
      </c>
      <c r="G349">
        <f t="shared" si="17"/>
        <v>1.4044274799999996</v>
      </c>
      <c r="H349">
        <f t="shared" si="18"/>
        <v>-0.23856547999999966</v>
      </c>
      <c r="J349">
        <f t="shared" si="19"/>
        <v>0.21014240840352374</v>
      </c>
    </row>
    <row r="350" spans="1:10" x14ac:dyDescent="0.25">
      <c r="A350" s="11">
        <v>64.199996999999996</v>
      </c>
      <c r="B350" s="11">
        <v>1.2377</v>
      </c>
      <c r="E350">
        <f t="shared" si="20"/>
        <v>9.5348944309927797E-2</v>
      </c>
      <c r="G350">
        <f t="shared" si="17"/>
        <v>1.4087555399999996</v>
      </c>
      <c r="H350">
        <f t="shared" si="18"/>
        <v>-0.17105553999999956</v>
      </c>
      <c r="J350">
        <f t="shared" si="19"/>
        <v>0.14263246840352364</v>
      </c>
    </row>
    <row r="351" spans="1:10" x14ac:dyDescent="0.25">
      <c r="A351" s="11">
        <v>64.400002000000001</v>
      </c>
      <c r="B351" s="11">
        <v>1.294387</v>
      </c>
      <c r="E351">
        <f t="shared" si="20"/>
        <v>3.8661944309927865E-2</v>
      </c>
      <c r="G351">
        <f t="shared" si="17"/>
        <v>1.4127251599999997</v>
      </c>
      <c r="H351">
        <f t="shared" si="18"/>
        <v>-0.11833815999999975</v>
      </c>
      <c r="J351">
        <f t="shared" si="19"/>
        <v>8.9915088403523843E-2</v>
      </c>
    </row>
    <row r="352" spans="1:10" x14ac:dyDescent="0.25">
      <c r="A352" s="11">
        <v>64.599997999999999</v>
      </c>
      <c r="B352" s="11">
        <v>1.2907200000000001</v>
      </c>
      <c r="E352">
        <f t="shared" si="20"/>
        <v>4.232894430992773E-2</v>
      </c>
      <c r="G352">
        <f t="shared" si="17"/>
        <v>1.4158398700000001</v>
      </c>
      <c r="H352">
        <f t="shared" si="18"/>
        <v>-0.12511987000000002</v>
      </c>
      <c r="J352">
        <f t="shared" si="19"/>
        <v>9.6696798403524117E-2</v>
      </c>
    </row>
    <row r="353" spans="1:10" x14ac:dyDescent="0.25">
      <c r="A353" s="11">
        <v>64.722892999999999</v>
      </c>
      <c r="B353" s="11">
        <v>1.2580279999999999</v>
      </c>
      <c r="E353">
        <f t="shared" si="20"/>
        <v>7.5020944309927895E-2</v>
      </c>
      <c r="G353">
        <f t="shared" si="17"/>
        <v>1.4188025799999999</v>
      </c>
      <c r="H353">
        <f t="shared" si="18"/>
        <v>-0.16077458</v>
      </c>
      <c r="J353">
        <f t="shared" si="19"/>
        <v>0.13235150840352408</v>
      </c>
    </row>
    <row r="354" spans="1:10" x14ac:dyDescent="0.25">
      <c r="A354" s="11">
        <v>64.800003000000004</v>
      </c>
      <c r="B354" s="11">
        <v>1.237517</v>
      </c>
      <c r="E354">
        <f t="shared" si="20"/>
        <v>9.5531944309927841E-2</v>
      </c>
      <c r="G354">
        <f t="shared" si="17"/>
        <v>1.4207827900000001</v>
      </c>
      <c r="H354">
        <f t="shared" si="18"/>
        <v>-0.1832657900000001</v>
      </c>
      <c r="J354">
        <f t="shared" si="19"/>
        <v>0.15484271840352418</v>
      </c>
    </row>
    <row r="355" spans="1:10" x14ac:dyDescent="0.25">
      <c r="A355" s="11">
        <v>65</v>
      </c>
      <c r="B355" s="11">
        <v>1.1723429999999999</v>
      </c>
      <c r="E355">
        <f t="shared" si="20"/>
        <v>0.16070594430992791</v>
      </c>
      <c r="G355">
        <f t="shared" si="17"/>
        <v>1.4215912599999998</v>
      </c>
      <c r="H355">
        <f t="shared" si="18"/>
        <v>-0.24924825999999989</v>
      </c>
      <c r="J355">
        <f t="shared" si="19"/>
        <v>0.22082518840352397</v>
      </c>
    </row>
    <row r="356" spans="1:10" x14ac:dyDescent="0.25">
      <c r="A356" s="11">
        <v>65.199996999999996</v>
      </c>
      <c r="B356" s="11">
        <v>1.08036</v>
      </c>
      <c r="E356">
        <f t="shared" si="20"/>
        <v>0.25268894430992783</v>
      </c>
      <c r="G356">
        <f t="shared" si="17"/>
        <v>1.42148856</v>
      </c>
      <c r="H356">
        <f t="shared" si="18"/>
        <v>-0.34112856000000003</v>
      </c>
      <c r="J356">
        <f t="shared" si="19"/>
        <v>0.31270548840352413</v>
      </c>
    </row>
    <row r="357" spans="1:10" x14ac:dyDescent="0.25">
      <c r="A357" s="11">
        <v>65.400002000000001</v>
      </c>
      <c r="B357" s="11">
        <v>1.011484</v>
      </c>
      <c r="E357">
        <f t="shared" si="20"/>
        <v>0.32156494430992777</v>
      </c>
      <c r="G357">
        <f t="shared" si="17"/>
        <v>1.4205824200000001</v>
      </c>
      <c r="H357">
        <f t="shared" si="18"/>
        <v>-0.40909842000000007</v>
      </c>
      <c r="J357">
        <f t="shared" si="19"/>
        <v>0.38067534840352418</v>
      </c>
    </row>
    <row r="358" spans="1:10" x14ac:dyDescent="0.25">
      <c r="A358" s="11">
        <v>65.599997999999999</v>
      </c>
      <c r="B358" s="11">
        <v>1.154396</v>
      </c>
      <c r="E358">
        <f t="shared" si="20"/>
        <v>0.17865294430992784</v>
      </c>
      <c r="G358">
        <f t="shared" si="17"/>
        <v>1.41946163</v>
      </c>
      <c r="H358">
        <f t="shared" si="18"/>
        <v>-0.26506563000000005</v>
      </c>
      <c r="J358">
        <f t="shared" si="19"/>
        <v>0.23664255840352413</v>
      </c>
    </row>
    <row r="359" spans="1:10" x14ac:dyDescent="0.25">
      <c r="A359" s="11">
        <v>65.800003000000004</v>
      </c>
      <c r="B359" s="11">
        <v>1.3379570000000001</v>
      </c>
      <c r="E359">
        <f t="shared" si="20"/>
        <v>4.9080556900722438E-3</v>
      </c>
      <c r="G359">
        <f t="shared" si="17"/>
        <v>1.4182112200000005</v>
      </c>
      <c r="H359">
        <f t="shared" si="18"/>
        <v>-8.0254220000000487E-2</v>
      </c>
      <c r="J359">
        <f t="shared" si="19"/>
        <v>5.1831148403524582E-2</v>
      </c>
    </row>
    <row r="360" spans="1:10" x14ac:dyDescent="0.25">
      <c r="A360" s="11">
        <v>66</v>
      </c>
      <c r="B360" s="11">
        <v>1.4582919999999999</v>
      </c>
      <c r="E360">
        <f t="shared" si="20"/>
        <v>0.1252430556900721</v>
      </c>
      <c r="G360">
        <f t="shared" si="17"/>
        <v>1.4167618800000006</v>
      </c>
      <c r="H360">
        <f t="shared" si="18"/>
        <v>4.1530119999999338E-2</v>
      </c>
      <c r="J360">
        <f t="shared" si="19"/>
        <v>6.9953191596475242E-2</v>
      </c>
    </row>
    <row r="361" spans="1:10" x14ac:dyDescent="0.25">
      <c r="A361" s="11">
        <v>66.199996999999996</v>
      </c>
      <c r="B361" s="11">
        <v>1.5205820000000001</v>
      </c>
      <c r="E361">
        <f t="shared" si="20"/>
        <v>0.18753305569007228</v>
      </c>
      <c r="G361">
        <f t="shared" si="17"/>
        <v>1.4155281200000005</v>
      </c>
      <c r="H361">
        <f t="shared" si="18"/>
        <v>0.1050538799999996</v>
      </c>
      <c r="J361">
        <f t="shared" si="19"/>
        <v>0.13347695159647552</v>
      </c>
    </row>
    <row r="362" spans="1:10" x14ac:dyDescent="0.25">
      <c r="A362" s="11">
        <v>66.400002000000001</v>
      </c>
      <c r="B362" s="11">
        <v>1.549722</v>
      </c>
      <c r="E362">
        <f t="shared" si="20"/>
        <v>0.21667305569007222</v>
      </c>
      <c r="G362">
        <f t="shared" si="17"/>
        <v>1.4152432900000003</v>
      </c>
      <c r="H362">
        <f t="shared" si="18"/>
        <v>0.13447870999999978</v>
      </c>
      <c r="J362">
        <f t="shared" si="19"/>
        <v>0.1629017815964757</v>
      </c>
    </row>
    <row r="363" spans="1:10" x14ac:dyDescent="0.25">
      <c r="A363" s="11">
        <v>66.599997999999999</v>
      </c>
      <c r="B363" s="11">
        <v>1.546222</v>
      </c>
      <c r="E363">
        <f t="shared" si="20"/>
        <v>0.21317305569007217</v>
      </c>
      <c r="G363">
        <f t="shared" si="17"/>
        <v>1.4140998500000002</v>
      </c>
      <c r="H363">
        <f t="shared" si="18"/>
        <v>0.13212214999999983</v>
      </c>
      <c r="J363">
        <f t="shared" si="19"/>
        <v>0.16054522159647575</v>
      </c>
    </row>
    <row r="364" spans="1:10" x14ac:dyDescent="0.25">
      <c r="A364" s="11">
        <v>66.800003000000004</v>
      </c>
      <c r="B364" s="11">
        <v>1.4967360000000001</v>
      </c>
      <c r="E364">
        <f t="shared" si="20"/>
        <v>0.16368705569007225</v>
      </c>
      <c r="G364">
        <f t="shared" si="17"/>
        <v>1.4133279800000003</v>
      </c>
      <c r="H364">
        <f t="shared" si="18"/>
        <v>8.3408019999999805E-2</v>
      </c>
      <c r="J364">
        <f t="shared" si="19"/>
        <v>0.11183109159647571</v>
      </c>
    </row>
    <row r="365" spans="1:10" x14ac:dyDescent="0.25">
      <c r="A365" s="11">
        <v>67</v>
      </c>
      <c r="B365" s="11">
        <v>1.4255770000000001</v>
      </c>
      <c r="E365">
        <f t="shared" si="20"/>
        <v>9.2528055690072275E-2</v>
      </c>
      <c r="G365">
        <f t="shared" si="17"/>
        <v>1.41326978</v>
      </c>
      <c r="H365">
        <f t="shared" si="18"/>
        <v>1.2307220000000063E-2</v>
      </c>
      <c r="J365">
        <f t="shared" si="19"/>
        <v>4.0730291596475968E-2</v>
      </c>
    </row>
    <row r="366" spans="1:10" x14ac:dyDescent="0.25">
      <c r="A366" s="11">
        <v>67.120041000000001</v>
      </c>
      <c r="B366" s="11">
        <v>1.377243</v>
      </c>
      <c r="E366">
        <f t="shared" si="20"/>
        <v>4.4194055690072176E-2</v>
      </c>
    </row>
    <row r="367" spans="1:10" x14ac:dyDescent="0.25">
      <c r="A367" s="11">
        <v>67.199996999999996</v>
      </c>
      <c r="B367" s="11">
        <v>1.345048</v>
      </c>
      <c r="E367">
        <f t="shared" si="20"/>
        <v>1.1999055690072202E-2</v>
      </c>
    </row>
    <row r="368" spans="1:10" x14ac:dyDescent="0.25">
      <c r="A368" s="11">
        <v>67.400002000000001</v>
      </c>
      <c r="B368" s="11">
        <v>1.25623</v>
      </c>
      <c r="E368">
        <f t="shared" si="20"/>
        <v>7.6818944309927861E-2</v>
      </c>
    </row>
    <row r="369" spans="1:5" x14ac:dyDescent="0.25">
      <c r="A369" s="11">
        <v>67.599997999999999</v>
      </c>
      <c r="B369" s="11">
        <v>1.2011989999999999</v>
      </c>
      <c r="E369">
        <f t="shared" si="20"/>
        <v>0.13184994430992791</v>
      </c>
    </row>
    <row r="370" spans="1:5" x14ac:dyDescent="0.25">
      <c r="A370" s="11">
        <v>67.800003000000004</v>
      </c>
      <c r="B370" s="11">
        <v>1.325893</v>
      </c>
      <c r="E370">
        <f t="shared" si="20"/>
        <v>7.1559443099278308E-3</v>
      </c>
    </row>
    <row r="371" spans="1:5" x14ac:dyDescent="0.25">
      <c r="A371" s="11">
        <v>68</v>
      </c>
      <c r="B371" s="11">
        <v>1.429562</v>
      </c>
      <c r="E371">
        <f t="shared" si="20"/>
        <v>9.651305569007218E-2</v>
      </c>
    </row>
    <row r="372" spans="1:5" x14ac:dyDescent="0.25">
      <c r="A372" s="11">
        <v>68.199996999999996</v>
      </c>
      <c r="B372" s="11">
        <v>1.5155540000000001</v>
      </c>
      <c r="E372">
        <f t="shared" si="20"/>
        <v>0.18250505569007225</v>
      </c>
    </row>
    <row r="373" spans="1:5" x14ac:dyDescent="0.25">
      <c r="A373" s="11">
        <v>68.400002000000001</v>
      </c>
      <c r="B373" s="11">
        <v>1.5729900000000001</v>
      </c>
      <c r="E373">
        <f t="shared" si="20"/>
        <v>0.23994105569007229</v>
      </c>
    </row>
    <row r="374" spans="1:5" x14ac:dyDescent="0.25">
      <c r="A374" s="11">
        <v>68.599997999999999</v>
      </c>
      <c r="B374" s="11">
        <v>1.5696099999999999</v>
      </c>
      <c r="E374">
        <f t="shared" si="20"/>
        <v>0.23656105569007213</v>
      </c>
    </row>
    <row r="375" spans="1:5" x14ac:dyDescent="0.25">
      <c r="A375" s="11">
        <v>68.800003000000004</v>
      </c>
      <c r="B375" s="11">
        <v>1.5318130000000001</v>
      </c>
      <c r="E375">
        <f t="shared" si="20"/>
        <v>0.19876405569007227</v>
      </c>
    </row>
    <row r="376" spans="1:5" x14ac:dyDescent="0.25">
      <c r="A376" s="11">
        <v>69</v>
      </c>
      <c r="B376" s="11">
        <v>1.4648680000000001</v>
      </c>
      <c r="E376">
        <f t="shared" si="20"/>
        <v>0.13181905569007224</v>
      </c>
    </row>
    <row r="377" spans="1:5" x14ac:dyDescent="0.25">
      <c r="A377" s="11">
        <v>69.199996999999996</v>
      </c>
      <c r="B377" s="11">
        <v>1.386218</v>
      </c>
      <c r="E377">
        <f t="shared" si="20"/>
        <v>5.3169055690072131E-2</v>
      </c>
    </row>
    <row r="378" spans="1:5" x14ac:dyDescent="0.25">
      <c r="A378" s="11">
        <v>69.400002000000001</v>
      </c>
      <c r="B378" s="11">
        <v>1.3065720000000001</v>
      </c>
      <c r="E378">
        <f t="shared" si="20"/>
        <v>2.6476944309927752E-2</v>
      </c>
    </row>
    <row r="379" spans="1:5" x14ac:dyDescent="0.25">
      <c r="A379" s="11">
        <v>69.517180999999994</v>
      </c>
      <c r="B379" s="11">
        <v>1.29552</v>
      </c>
      <c r="E379">
        <f t="shared" si="20"/>
        <v>3.7528944309927814E-2</v>
      </c>
    </row>
    <row r="380" spans="1:5" x14ac:dyDescent="0.25">
      <c r="A380" s="11">
        <v>69.599997999999999</v>
      </c>
      <c r="B380" s="11">
        <v>1.2877099999999999</v>
      </c>
      <c r="E380">
        <f t="shared" si="20"/>
        <v>4.5338944309927909E-2</v>
      </c>
    </row>
    <row r="381" spans="1:5" x14ac:dyDescent="0.25">
      <c r="A381" s="11">
        <v>69.800003000000004</v>
      </c>
      <c r="B381" s="11">
        <v>1.4045380000000001</v>
      </c>
      <c r="E381">
        <f t="shared" si="20"/>
        <v>7.1489055690072245E-2</v>
      </c>
    </row>
    <row r="382" spans="1:5" x14ac:dyDescent="0.25">
      <c r="A382" s="11">
        <v>70</v>
      </c>
      <c r="B382" s="11">
        <v>1.551566</v>
      </c>
      <c r="E382">
        <f t="shared" si="20"/>
        <v>0.21851705569007218</v>
      </c>
    </row>
    <row r="383" spans="1:5" x14ac:dyDescent="0.25">
      <c r="A383" s="11">
        <v>70.199996999999996</v>
      </c>
      <c r="B383" s="11">
        <v>1.6812480000000001</v>
      </c>
      <c r="E383">
        <f t="shared" si="20"/>
        <v>0.34819905569007226</v>
      </c>
    </row>
    <row r="384" spans="1:5" x14ac:dyDescent="0.25">
      <c r="A384" s="11">
        <v>70.400002000000001</v>
      </c>
      <c r="B384" s="11">
        <v>1.734216</v>
      </c>
      <c r="E384">
        <f t="shared" si="20"/>
        <v>0.40116705569007216</v>
      </c>
    </row>
    <row r="385" spans="1:5" x14ac:dyDescent="0.25">
      <c r="A385" s="11">
        <v>70.599997999999999</v>
      </c>
      <c r="B385" s="11">
        <v>1.7249019999999999</v>
      </c>
      <c r="E385">
        <f t="shared" si="20"/>
        <v>0.39185305569007212</v>
      </c>
    </row>
    <row r="386" spans="1:5" x14ac:dyDescent="0.25">
      <c r="A386" s="11">
        <v>70.800003000000004</v>
      </c>
      <c r="B386" s="11">
        <v>1.690442</v>
      </c>
      <c r="E386">
        <f t="shared" si="20"/>
        <v>0.35739305569007218</v>
      </c>
    </row>
    <row r="387" spans="1:5" x14ac:dyDescent="0.25">
      <c r="A387" s="11">
        <v>71</v>
      </c>
      <c r="B387" s="11">
        <v>1.63625</v>
      </c>
      <c r="E387">
        <f t="shared" si="20"/>
        <v>0.30320105569007216</v>
      </c>
    </row>
    <row r="388" spans="1:5" x14ac:dyDescent="0.25">
      <c r="A388" s="11">
        <v>71.199996999999996</v>
      </c>
      <c r="B388" s="11">
        <v>1.5678719999999999</v>
      </c>
      <c r="E388">
        <f t="shared" si="20"/>
        <v>0.23482305569007211</v>
      </c>
    </row>
    <row r="389" spans="1:5" x14ac:dyDescent="0.25">
      <c r="A389" s="11">
        <v>71.400002000000001</v>
      </c>
      <c r="B389" s="11">
        <v>1.481079</v>
      </c>
      <c r="E389">
        <f t="shared" ref="E389:E417" si="21">ABS(B389-$D$4)</f>
        <v>0.14803005569007222</v>
      </c>
    </row>
    <row r="390" spans="1:5" x14ac:dyDescent="0.25">
      <c r="A390" s="11">
        <v>71.599997999999999</v>
      </c>
      <c r="B390" s="11">
        <v>1.418855</v>
      </c>
      <c r="E390">
        <f t="shared" si="21"/>
        <v>8.5806055690072158E-2</v>
      </c>
    </row>
    <row r="391" spans="1:5" x14ac:dyDescent="0.25">
      <c r="A391" s="11">
        <v>71.800003000000004</v>
      </c>
      <c r="B391" s="11">
        <v>1.534915</v>
      </c>
      <c r="E391">
        <f t="shared" si="21"/>
        <v>0.20186605569007221</v>
      </c>
    </row>
    <row r="392" spans="1:5" x14ac:dyDescent="0.25">
      <c r="A392" s="11">
        <v>71.914330000000007</v>
      </c>
      <c r="B392" s="11">
        <v>1.6231770000000001</v>
      </c>
      <c r="E392">
        <f t="shared" si="21"/>
        <v>0.29012805569007227</v>
      </c>
    </row>
    <row r="393" spans="1:5" x14ac:dyDescent="0.25">
      <c r="A393" s="11">
        <v>72</v>
      </c>
      <c r="B393" s="11">
        <v>1.689316</v>
      </c>
      <c r="E393">
        <f t="shared" si="21"/>
        <v>0.35626705569007222</v>
      </c>
    </row>
    <row r="394" spans="1:5" x14ac:dyDescent="0.25">
      <c r="A394" s="11">
        <v>72.199996999999996</v>
      </c>
      <c r="B394" s="11">
        <v>1.81264</v>
      </c>
      <c r="E394">
        <f t="shared" si="21"/>
        <v>0.47959105569007221</v>
      </c>
    </row>
    <row r="395" spans="1:5" x14ac:dyDescent="0.25">
      <c r="A395" s="11">
        <v>72.400002000000001</v>
      </c>
      <c r="B395" s="11">
        <v>1.9095150000000001</v>
      </c>
      <c r="E395">
        <f t="shared" si="21"/>
        <v>0.57646605569007225</v>
      </c>
    </row>
    <row r="396" spans="1:5" x14ac:dyDescent="0.25">
      <c r="A396" s="11">
        <v>72.599997999999999</v>
      </c>
      <c r="B396" s="11">
        <v>1.95343</v>
      </c>
      <c r="E396">
        <f t="shared" si="21"/>
        <v>0.62038105569007218</v>
      </c>
    </row>
    <row r="397" spans="1:5" x14ac:dyDescent="0.25">
      <c r="A397" s="11">
        <v>72.800003000000004</v>
      </c>
      <c r="B397" s="11">
        <v>1.945918</v>
      </c>
      <c r="E397">
        <f t="shared" si="21"/>
        <v>0.61286905569007222</v>
      </c>
    </row>
    <row r="398" spans="1:5" x14ac:dyDescent="0.25">
      <c r="A398" s="11">
        <v>73</v>
      </c>
      <c r="B398" s="11">
        <v>1.8920630000000001</v>
      </c>
      <c r="E398">
        <f t="shared" si="21"/>
        <v>0.55901405569007223</v>
      </c>
    </row>
    <row r="399" spans="1:5" x14ac:dyDescent="0.25">
      <c r="A399" s="11">
        <v>73.199996999999996</v>
      </c>
      <c r="B399" s="11">
        <v>1.805987</v>
      </c>
      <c r="E399">
        <f t="shared" si="21"/>
        <v>0.47293805569007219</v>
      </c>
    </row>
    <row r="400" spans="1:5" x14ac:dyDescent="0.25">
      <c r="A400" s="11">
        <v>73.400002000000001</v>
      </c>
      <c r="B400" s="11">
        <v>1.687198</v>
      </c>
      <c r="E400">
        <f t="shared" si="21"/>
        <v>0.35414905569007216</v>
      </c>
    </row>
    <row r="401" spans="1:5" x14ac:dyDescent="0.25">
      <c r="A401" s="11">
        <v>73.599997999999999</v>
      </c>
      <c r="B401" s="11">
        <v>1.5594269999999999</v>
      </c>
      <c r="E401">
        <f t="shared" si="21"/>
        <v>0.22637805569007208</v>
      </c>
    </row>
    <row r="402" spans="1:5" x14ac:dyDescent="0.25">
      <c r="A402" s="11">
        <v>73.800003000000004</v>
      </c>
      <c r="B402" s="11">
        <v>1.428984</v>
      </c>
      <c r="E402">
        <f t="shared" si="21"/>
        <v>9.5935055690072213E-2</v>
      </c>
    </row>
    <row r="403" spans="1:5" x14ac:dyDescent="0.25">
      <c r="A403" s="11">
        <v>74</v>
      </c>
      <c r="B403" s="11">
        <v>1.330848</v>
      </c>
      <c r="E403">
        <f t="shared" si="21"/>
        <v>2.2009443099277881E-3</v>
      </c>
    </row>
    <row r="404" spans="1:5" x14ac:dyDescent="0.25">
      <c r="A404" s="11">
        <v>74.199996999999996</v>
      </c>
      <c r="B404" s="11">
        <v>1.3666210000000001</v>
      </c>
      <c r="E404">
        <f t="shared" si="21"/>
        <v>3.3572055690072267E-2</v>
      </c>
    </row>
    <row r="405" spans="1:5" x14ac:dyDescent="0.25">
      <c r="A405" s="11">
        <v>74.31147</v>
      </c>
      <c r="B405" s="11">
        <v>1.375216</v>
      </c>
      <c r="E405">
        <f t="shared" si="21"/>
        <v>4.2167055690072175E-2</v>
      </c>
    </row>
    <row r="406" spans="1:5" x14ac:dyDescent="0.25">
      <c r="A406" s="11">
        <v>74.400002000000001</v>
      </c>
      <c r="B406" s="11">
        <v>1.382042</v>
      </c>
      <c r="E406">
        <f t="shared" si="21"/>
        <v>4.8993055690072174E-2</v>
      </c>
    </row>
    <row r="407" spans="1:5" x14ac:dyDescent="0.25">
      <c r="A407" s="11">
        <v>74.599997999999999</v>
      </c>
      <c r="B407" s="11">
        <v>1.3827659999999999</v>
      </c>
      <c r="E407">
        <f t="shared" si="21"/>
        <v>4.9717055690072121E-2</v>
      </c>
    </row>
    <row r="408" spans="1:5" x14ac:dyDescent="0.25">
      <c r="A408" s="11">
        <v>74.800003000000004</v>
      </c>
      <c r="B408" s="11">
        <v>1.3513010000000001</v>
      </c>
      <c r="E408">
        <f t="shared" si="21"/>
        <v>1.8252055690072266E-2</v>
      </c>
    </row>
    <row r="409" spans="1:5" x14ac:dyDescent="0.25">
      <c r="A409" s="11">
        <v>75</v>
      </c>
      <c r="B409" s="11">
        <v>1.296624</v>
      </c>
      <c r="E409">
        <f t="shared" si="21"/>
        <v>3.642494430992782E-2</v>
      </c>
    </row>
    <row r="410" spans="1:5" x14ac:dyDescent="0.25">
      <c r="A410" s="11">
        <v>75.199996999999996</v>
      </c>
      <c r="B410" s="11">
        <v>1.1847430000000001</v>
      </c>
      <c r="E410">
        <f t="shared" si="21"/>
        <v>0.14830594430992772</v>
      </c>
    </row>
    <row r="411" spans="1:5" x14ac:dyDescent="0.25">
      <c r="A411" s="11">
        <v>75.400002000000001</v>
      </c>
      <c r="B411" s="11">
        <v>1.090452</v>
      </c>
      <c r="E411">
        <f t="shared" si="21"/>
        <v>0.24259694430992784</v>
      </c>
    </row>
    <row r="412" spans="1:5" x14ac:dyDescent="0.25">
      <c r="A412" s="11">
        <v>75.599997999999999</v>
      </c>
      <c r="B412" s="11">
        <v>1.062398</v>
      </c>
      <c r="E412">
        <f t="shared" si="21"/>
        <v>0.27065094430992787</v>
      </c>
    </row>
    <row r="413" spans="1:5" x14ac:dyDescent="0.25">
      <c r="A413" s="11">
        <v>75.800003000000004</v>
      </c>
      <c r="B413" s="11">
        <v>1.176976</v>
      </c>
      <c r="E413">
        <f t="shared" si="21"/>
        <v>0.1560729443099278</v>
      </c>
    </row>
    <row r="414" spans="1:5" x14ac:dyDescent="0.25">
      <c r="A414" s="11">
        <v>76</v>
      </c>
      <c r="B414" s="11">
        <v>1.3493740000000001</v>
      </c>
      <c r="E414">
        <f t="shared" si="21"/>
        <v>1.6325055690072254E-2</v>
      </c>
    </row>
    <row r="415" spans="1:5" x14ac:dyDescent="0.25">
      <c r="A415" s="11">
        <v>76.199996999999996</v>
      </c>
      <c r="B415" s="11">
        <v>1.491247</v>
      </c>
      <c r="E415">
        <f t="shared" si="21"/>
        <v>0.15819805569007217</v>
      </c>
    </row>
    <row r="416" spans="1:5" x14ac:dyDescent="0.25">
      <c r="A416" s="11">
        <v>76.400002000000001</v>
      </c>
      <c r="B416" s="11">
        <v>1.5933980000000001</v>
      </c>
      <c r="E416">
        <f t="shared" si="21"/>
        <v>0.26034905569007227</v>
      </c>
    </row>
    <row r="417" spans="1:5" x14ac:dyDescent="0.25">
      <c r="A417" s="11">
        <v>76.599997999999999</v>
      </c>
      <c r="B417" s="11">
        <v>1.642163</v>
      </c>
      <c r="E417">
        <f t="shared" si="21"/>
        <v>0.30911405569007222</v>
      </c>
    </row>
    <row r="418" spans="1:5" x14ac:dyDescent="0.25">
      <c r="A418" s="11">
        <v>76.708618000000001</v>
      </c>
      <c r="B418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F5A9-0296-4CB6-B4A9-91C219FDE71A}">
  <dimension ref="A1:K417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C1" t="s">
        <v>50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20</v>
      </c>
      <c r="C2" s="11"/>
    </row>
    <row r="3" spans="1:6" x14ac:dyDescent="0.25">
      <c r="A3" s="11">
        <v>0.2</v>
      </c>
      <c r="B3" s="11" t="s">
        <v>15</v>
      </c>
      <c r="C3" s="11"/>
    </row>
    <row r="4" spans="1:6" x14ac:dyDescent="0.25">
      <c r="A4" s="11">
        <v>0.4</v>
      </c>
      <c r="B4" s="11">
        <v>1.0367299999999999</v>
      </c>
      <c r="C4" s="11"/>
      <c r="D4">
        <f>AVERAGE(B4:B428)</f>
        <v>1.3343567621359225</v>
      </c>
      <c r="E4">
        <f>ABS(B4-$D$4)</f>
        <v>0.29762676213592254</v>
      </c>
      <c r="F4">
        <f>1/(COUNT(B:B))*SUM(E:E)</f>
        <v>0.33336546764539537</v>
      </c>
    </row>
    <row r="5" spans="1:6" x14ac:dyDescent="0.25">
      <c r="A5" s="11">
        <v>0.6</v>
      </c>
      <c r="B5" s="11">
        <v>1.093099</v>
      </c>
      <c r="C5" s="11"/>
      <c r="E5">
        <f t="shared" ref="E5:E68" si="0">ABS(B5-$D$4)</f>
        <v>0.24125776213592243</v>
      </c>
    </row>
    <row r="6" spans="1:6" x14ac:dyDescent="0.25">
      <c r="A6" s="11">
        <v>0.8</v>
      </c>
      <c r="B6" s="11">
        <v>1.0998650000000001</v>
      </c>
      <c r="C6" s="11"/>
      <c r="E6">
        <f t="shared" si="0"/>
        <v>0.23449176213592238</v>
      </c>
    </row>
    <row r="7" spans="1:6" x14ac:dyDescent="0.25">
      <c r="A7" s="11">
        <v>1</v>
      </c>
      <c r="B7" s="11">
        <v>1.0793060000000001</v>
      </c>
      <c r="C7" s="11"/>
      <c r="E7">
        <f t="shared" si="0"/>
        <v>0.25505076213592237</v>
      </c>
    </row>
    <row r="8" spans="1:6" x14ac:dyDescent="0.25">
      <c r="A8" s="11">
        <v>1.2</v>
      </c>
      <c r="B8" s="11">
        <v>1.023585</v>
      </c>
      <c r="C8" s="11"/>
      <c r="E8">
        <f t="shared" si="0"/>
        <v>0.3107717621359225</v>
      </c>
    </row>
    <row r="9" spans="1:6" x14ac:dyDescent="0.25">
      <c r="A9" s="11">
        <v>1.4</v>
      </c>
      <c r="B9" s="11">
        <v>0.91540699999999997</v>
      </c>
      <c r="C9" s="11"/>
      <c r="E9">
        <f t="shared" si="0"/>
        <v>0.4189497621359225</v>
      </c>
    </row>
    <row r="10" spans="1:6" x14ac:dyDescent="0.25">
      <c r="A10" s="11">
        <v>1.6</v>
      </c>
      <c r="B10" s="11">
        <v>0.76015999999999995</v>
      </c>
      <c r="C10" s="11"/>
      <c r="E10">
        <f t="shared" si="0"/>
        <v>0.57419676213592252</v>
      </c>
    </row>
    <row r="11" spans="1:6" x14ac:dyDescent="0.25">
      <c r="A11" s="11">
        <v>1.8</v>
      </c>
      <c r="B11" s="11">
        <v>0.59990699999999997</v>
      </c>
      <c r="C11" s="11"/>
      <c r="E11">
        <f t="shared" si="0"/>
        <v>0.7344497621359225</v>
      </c>
    </row>
    <row r="12" spans="1:6" x14ac:dyDescent="0.25">
      <c r="A12" s="11">
        <v>2</v>
      </c>
      <c r="B12" s="11">
        <v>0.64519899999999997</v>
      </c>
      <c r="C12" s="11"/>
      <c r="E12">
        <f t="shared" si="0"/>
        <v>0.6891577621359225</v>
      </c>
    </row>
    <row r="13" spans="1:6" x14ac:dyDescent="0.25">
      <c r="A13" s="11">
        <v>2.2000000000000002</v>
      </c>
      <c r="B13" s="11">
        <v>0.72761100000000001</v>
      </c>
      <c r="C13" s="11"/>
      <c r="E13">
        <f t="shared" si="0"/>
        <v>0.60674576213592246</v>
      </c>
    </row>
    <row r="14" spans="1:6" x14ac:dyDescent="0.25">
      <c r="A14" s="11">
        <v>2.3971439999999999</v>
      </c>
      <c r="B14" s="11">
        <v>0.79799799999999999</v>
      </c>
      <c r="C14" s="11"/>
      <c r="E14">
        <f t="shared" si="0"/>
        <v>0.53635876213592248</v>
      </c>
    </row>
    <row r="15" spans="1:6" x14ac:dyDescent="0.25">
      <c r="A15" s="11">
        <v>2.4</v>
      </c>
      <c r="B15" s="11">
        <v>0.79901800000000001</v>
      </c>
      <c r="C15" s="11"/>
      <c r="E15">
        <f t="shared" si="0"/>
        <v>0.53533876213592246</v>
      </c>
    </row>
    <row r="16" spans="1:6" x14ac:dyDescent="0.25">
      <c r="A16" s="11">
        <v>2.6</v>
      </c>
      <c r="B16" s="11">
        <v>0.854576</v>
      </c>
      <c r="C16" s="11"/>
      <c r="E16">
        <f t="shared" si="0"/>
        <v>0.47978076213592247</v>
      </c>
    </row>
    <row r="17" spans="1:5" x14ac:dyDescent="0.25">
      <c r="A17" s="11">
        <v>2.8</v>
      </c>
      <c r="B17" s="11">
        <v>0.89747299999999997</v>
      </c>
      <c r="C17" s="11"/>
      <c r="E17">
        <f t="shared" si="0"/>
        <v>0.4368837621359225</v>
      </c>
    </row>
    <row r="18" spans="1:5" x14ac:dyDescent="0.25">
      <c r="A18" s="11">
        <v>3</v>
      </c>
      <c r="B18" s="11">
        <v>0.89152900000000002</v>
      </c>
      <c r="C18" s="11"/>
      <c r="E18">
        <f t="shared" si="0"/>
        <v>0.44282776213592245</v>
      </c>
    </row>
    <row r="19" spans="1:5" x14ac:dyDescent="0.25">
      <c r="A19" s="11">
        <v>3.2</v>
      </c>
      <c r="B19" s="11">
        <v>0.85275299999999998</v>
      </c>
      <c r="C19" s="11"/>
      <c r="E19">
        <f t="shared" si="0"/>
        <v>0.48160376213592249</v>
      </c>
    </row>
    <row r="20" spans="1:5" x14ac:dyDescent="0.25">
      <c r="A20" s="11">
        <v>3.4</v>
      </c>
      <c r="B20" s="11">
        <v>0.79054199999999997</v>
      </c>
      <c r="C20" s="11"/>
      <c r="E20">
        <f t="shared" si="0"/>
        <v>0.5438147621359225</v>
      </c>
    </row>
    <row r="21" spans="1:5" x14ac:dyDescent="0.25">
      <c r="A21" s="11">
        <v>3.6</v>
      </c>
      <c r="B21" s="11">
        <v>0.71548199999999995</v>
      </c>
      <c r="C21" s="11"/>
      <c r="E21">
        <f t="shared" si="0"/>
        <v>0.61887476213592252</v>
      </c>
    </row>
    <row r="22" spans="1:5" x14ac:dyDescent="0.25">
      <c r="A22" s="11">
        <v>3.8</v>
      </c>
      <c r="B22" s="11">
        <v>0.64754199999999995</v>
      </c>
      <c r="C22" s="11"/>
      <c r="E22">
        <f t="shared" si="0"/>
        <v>0.68681476213592252</v>
      </c>
    </row>
    <row r="23" spans="1:5" x14ac:dyDescent="0.25">
      <c r="A23" s="11">
        <v>4</v>
      </c>
      <c r="B23" s="11">
        <v>0.83746500000000001</v>
      </c>
      <c r="C23" s="11"/>
      <c r="E23">
        <f t="shared" si="0"/>
        <v>0.49689176213592245</v>
      </c>
    </row>
    <row r="24" spans="1:5" x14ac:dyDescent="0.25">
      <c r="A24" s="11">
        <v>4.2</v>
      </c>
      <c r="B24" s="11">
        <v>1.0079450000000001</v>
      </c>
      <c r="C24" s="11"/>
      <c r="E24">
        <f t="shared" si="0"/>
        <v>0.32641176213592238</v>
      </c>
    </row>
    <row r="25" spans="1:5" x14ac:dyDescent="0.25">
      <c r="A25" s="11">
        <v>4.4000000000000004</v>
      </c>
      <c r="B25" s="11">
        <v>1.1166720000000001</v>
      </c>
      <c r="C25" s="11"/>
      <c r="E25">
        <f t="shared" si="0"/>
        <v>0.21768476213592236</v>
      </c>
    </row>
    <row r="26" spans="1:5" x14ac:dyDescent="0.25">
      <c r="A26" s="11">
        <v>4.5999999999999996</v>
      </c>
      <c r="B26" s="11">
        <v>1.1668149999999999</v>
      </c>
      <c r="C26" s="11"/>
      <c r="E26">
        <f t="shared" si="0"/>
        <v>0.16754176213592253</v>
      </c>
    </row>
    <row r="27" spans="1:5" x14ac:dyDescent="0.25">
      <c r="A27" s="11">
        <v>4.7942879999999999</v>
      </c>
      <c r="B27" s="11">
        <v>1.175351</v>
      </c>
      <c r="C27" s="11"/>
      <c r="E27">
        <f t="shared" si="0"/>
        <v>0.15900576213592243</v>
      </c>
    </row>
    <row r="28" spans="1:5" x14ac:dyDescent="0.25">
      <c r="A28" s="11">
        <v>4.8</v>
      </c>
      <c r="B28" s="11">
        <v>1.175602</v>
      </c>
      <c r="C28" s="11"/>
      <c r="E28">
        <f t="shared" si="0"/>
        <v>0.15875476213592243</v>
      </c>
    </row>
    <row r="29" spans="1:5" x14ac:dyDescent="0.25">
      <c r="A29" s="11">
        <v>5</v>
      </c>
      <c r="B29" s="11">
        <v>1.1493439999999999</v>
      </c>
      <c r="C29" s="11"/>
      <c r="E29">
        <f t="shared" si="0"/>
        <v>0.18501276213592255</v>
      </c>
    </row>
    <row r="30" spans="1:5" x14ac:dyDescent="0.25">
      <c r="A30" s="11">
        <v>5.2</v>
      </c>
      <c r="B30" s="11">
        <v>1.0772550000000001</v>
      </c>
      <c r="C30" s="11"/>
      <c r="E30">
        <f t="shared" si="0"/>
        <v>0.2571017621359224</v>
      </c>
    </row>
    <row r="31" spans="1:5" x14ac:dyDescent="0.25">
      <c r="A31" s="11">
        <v>5.4</v>
      </c>
      <c r="B31" s="11">
        <v>0.96379400000000004</v>
      </c>
      <c r="C31" s="11"/>
      <c r="E31">
        <f t="shared" si="0"/>
        <v>0.37056276213592243</v>
      </c>
    </row>
    <row r="32" spans="1:5" x14ac:dyDescent="0.25">
      <c r="A32" s="11">
        <v>5.6</v>
      </c>
      <c r="B32" s="11">
        <v>0.83640899999999996</v>
      </c>
      <c r="C32" s="11"/>
      <c r="E32">
        <f t="shared" si="0"/>
        <v>0.49794776213592251</v>
      </c>
    </row>
    <row r="33" spans="1:5" x14ac:dyDescent="0.25">
      <c r="A33" s="11">
        <v>5.8</v>
      </c>
      <c r="B33" s="11">
        <v>0.72653599999999996</v>
      </c>
      <c r="C33" s="11"/>
      <c r="E33">
        <f t="shared" si="0"/>
        <v>0.60782076213592251</v>
      </c>
    </row>
    <row r="34" spans="1:5" x14ac:dyDescent="0.25">
      <c r="A34" s="11">
        <v>6</v>
      </c>
      <c r="B34" s="11">
        <v>0.69336299999999995</v>
      </c>
      <c r="C34" s="11"/>
      <c r="E34">
        <f t="shared" si="0"/>
        <v>0.64099376213592252</v>
      </c>
    </row>
    <row r="35" spans="1:5" x14ac:dyDescent="0.25">
      <c r="A35" s="11">
        <v>6.2</v>
      </c>
      <c r="B35" s="11">
        <v>0.70150500000000005</v>
      </c>
      <c r="C35" s="11"/>
      <c r="E35">
        <f t="shared" si="0"/>
        <v>0.63285176213592242</v>
      </c>
    </row>
    <row r="36" spans="1:5" x14ac:dyDescent="0.25">
      <c r="A36" s="11">
        <v>6.4</v>
      </c>
      <c r="B36" s="11">
        <v>0.756749</v>
      </c>
      <c r="C36" s="11"/>
      <c r="E36">
        <f t="shared" si="0"/>
        <v>0.57760776213592246</v>
      </c>
    </row>
    <row r="37" spans="1:5" x14ac:dyDescent="0.25">
      <c r="A37" s="11">
        <v>6.6</v>
      </c>
      <c r="B37" s="11">
        <v>0.82316599999999995</v>
      </c>
      <c r="C37" s="11"/>
      <c r="E37">
        <f t="shared" si="0"/>
        <v>0.51119076213592252</v>
      </c>
    </row>
    <row r="38" spans="1:5" x14ac:dyDescent="0.25">
      <c r="A38" s="11">
        <v>6.8</v>
      </c>
      <c r="B38" s="11">
        <v>0.862375</v>
      </c>
      <c r="C38" s="11"/>
      <c r="E38">
        <f t="shared" si="0"/>
        <v>0.47198176213592247</v>
      </c>
    </row>
    <row r="39" spans="1:5" x14ac:dyDescent="0.25">
      <c r="A39" s="11">
        <v>7</v>
      </c>
      <c r="B39" s="11">
        <v>0.83388499999999999</v>
      </c>
      <c r="C39" s="11"/>
      <c r="E39">
        <f t="shared" si="0"/>
        <v>0.50047176213592248</v>
      </c>
    </row>
    <row r="40" spans="1:5" x14ac:dyDescent="0.25">
      <c r="A40" s="11">
        <v>7.1914319999999998</v>
      </c>
      <c r="B40" s="11">
        <v>0.76936300000000002</v>
      </c>
      <c r="C40" s="11"/>
      <c r="E40">
        <f t="shared" si="0"/>
        <v>0.56499376213592245</v>
      </c>
    </row>
    <row r="41" spans="1:5" x14ac:dyDescent="0.25">
      <c r="A41" s="11">
        <v>7.2</v>
      </c>
      <c r="B41" s="11">
        <v>0.76647500000000002</v>
      </c>
      <c r="C41" s="11"/>
      <c r="E41">
        <f t="shared" si="0"/>
        <v>0.56788176213592245</v>
      </c>
    </row>
    <row r="42" spans="1:5" x14ac:dyDescent="0.25">
      <c r="A42" s="11">
        <v>7.4</v>
      </c>
      <c r="B42" s="11">
        <v>0.66715199999999997</v>
      </c>
      <c r="C42" s="11"/>
      <c r="E42">
        <f t="shared" si="0"/>
        <v>0.6672047621359225</v>
      </c>
    </row>
    <row r="43" spans="1:5" x14ac:dyDescent="0.25">
      <c r="A43" s="11">
        <v>7.6</v>
      </c>
      <c r="B43" s="11">
        <v>0.55610199999999999</v>
      </c>
      <c r="C43" s="11"/>
      <c r="E43">
        <f t="shared" si="0"/>
        <v>0.77825476213592248</v>
      </c>
    </row>
    <row r="44" spans="1:5" x14ac:dyDescent="0.25">
      <c r="A44" s="11">
        <v>7.8</v>
      </c>
      <c r="B44" s="11">
        <v>0.45325100000000001</v>
      </c>
      <c r="C44" s="11"/>
      <c r="E44">
        <f t="shared" si="0"/>
        <v>0.8811057621359224</v>
      </c>
    </row>
    <row r="45" spans="1:5" x14ac:dyDescent="0.25">
      <c r="A45" s="11">
        <v>8</v>
      </c>
      <c r="B45" s="11">
        <v>0.51033300000000004</v>
      </c>
      <c r="C45" s="11"/>
      <c r="E45">
        <f t="shared" si="0"/>
        <v>0.82402376213592243</v>
      </c>
    </row>
    <row r="46" spans="1:5" x14ac:dyDescent="0.25">
      <c r="A46" s="11">
        <v>8.1999999999999993</v>
      </c>
      <c r="B46" s="11">
        <v>0.60871600000000003</v>
      </c>
      <c r="C46" s="11"/>
      <c r="E46">
        <f t="shared" si="0"/>
        <v>0.72564076213592243</v>
      </c>
    </row>
    <row r="47" spans="1:5" x14ac:dyDescent="0.25">
      <c r="A47" s="11">
        <v>8.4</v>
      </c>
      <c r="B47" s="11">
        <v>0.69811199999999995</v>
      </c>
      <c r="C47" s="11"/>
      <c r="E47">
        <f t="shared" si="0"/>
        <v>0.63624476213592251</v>
      </c>
    </row>
    <row r="48" spans="1:5" x14ac:dyDescent="0.25">
      <c r="A48" s="11">
        <v>8.6</v>
      </c>
      <c r="B48" s="11">
        <v>0.77843600000000002</v>
      </c>
      <c r="C48" s="11"/>
      <c r="E48">
        <f t="shared" si="0"/>
        <v>0.55592076213592245</v>
      </c>
    </row>
    <row r="49" spans="1:11" x14ac:dyDescent="0.25">
      <c r="A49" s="11">
        <v>8.8000000000000007</v>
      </c>
      <c r="B49" s="11">
        <v>0.81735100000000005</v>
      </c>
      <c r="C49" s="11"/>
      <c r="E49">
        <f t="shared" si="0"/>
        <v>0.51700576213592242</v>
      </c>
    </row>
    <row r="50" spans="1:11" x14ac:dyDescent="0.25">
      <c r="A50" s="11">
        <v>9</v>
      </c>
      <c r="B50" s="11">
        <v>0.79890399999999995</v>
      </c>
      <c r="C50" s="11"/>
      <c r="E50">
        <f t="shared" si="0"/>
        <v>0.53545276213592252</v>
      </c>
    </row>
    <row r="51" spans="1:11" x14ac:dyDescent="0.25">
      <c r="A51" s="11">
        <v>9.1999999999999993</v>
      </c>
      <c r="B51" s="11">
        <v>0.75244999999999995</v>
      </c>
      <c r="C51" s="11"/>
      <c r="E51">
        <f t="shared" si="0"/>
        <v>0.58190676213592252</v>
      </c>
    </row>
    <row r="52" spans="1:11" x14ac:dyDescent="0.25">
      <c r="A52" s="11">
        <v>9.4</v>
      </c>
      <c r="B52" s="11">
        <v>0.63405900000000004</v>
      </c>
      <c r="C52" s="11"/>
      <c r="E52">
        <f t="shared" si="0"/>
        <v>0.70029776213592243</v>
      </c>
    </row>
    <row r="53" spans="1:11" x14ac:dyDescent="0.25">
      <c r="A53" s="11">
        <v>9.5885759999999998</v>
      </c>
      <c r="B53" s="11">
        <v>0.48671999999999999</v>
      </c>
      <c r="C53" s="11"/>
      <c r="E53">
        <f t="shared" si="0"/>
        <v>0.84763676213592243</v>
      </c>
      <c r="G53">
        <f t="shared" ref="G53:G116" si="1">AVERAGE(B4:B103)</f>
        <v>0.90474074000000015</v>
      </c>
      <c r="H53">
        <f t="shared" ref="H53:H116" si="2">B53-G53</f>
        <v>-0.41802074000000017</v>
      </c>
      <c r="I53">
        <f>AVERAGE(H53:H365)</f>
        <v>-5.8241953354633237E-3</v>
      </c>
      <c r="J53">
        <f>ABS(H53-$I$53)</f>
        <v>0.41219654466453687</v>
      </c>
      <c r="K53">
        <f>1/(COUNT(G:G))*SUM(J:J)</f>
        <v>0.21593138976553794</v>
      </c>
    </row>
    <row r="54" spans="1:11" x14ac:dyDescent="0.25">
      <c r="A54" s="11">
        <v>9.6</v>
      </c>
      <c r="B54" s="11">
        <v>0.477794</v>
      </c>
      <c r="C54" s="11"/>
      <c r="E54">
        <f t="shared" si="0"/>
        <v>0.85656276213592242</v>
      </c>
      <c r="G54">
        <f t="shared" si="1"/>
        <v>0.90662600000000015</v>
      </c>
      <c r="H54">
        <f t="shared" si="2"/>
        <v>-0.42883200000000016</v>
      </c>
      <c r="J54">
        <f t="shared" ref="J54:J117" si="3">ABS(H54-$I$53)</f>
        <v>0.42300780466453686</v>
      </c>
    </row>
    <row r="55" spans="1:11" x14ac:dyDescent="0.25">
      <c r="A55" s="11">
        <v>9.8000000000000007</v>
      </c>
      <c r="B55" s="11">
        <v>0.283082</v>
      </c>
      <c r="C55" s="11"/>
      <c r="E55">
        <f t="shared" si="0"/>
        <v>1.0512747621359224</v>
      </c>
      <c r="G55">
        <f t="shared" si="1"/>
        <v>0.90736595000000009</v>
      </c>
      <c r="H55">
        <f t="shared" si="2"/>
        <v>-0.62428395000000014</v>
      </c>
      <c r="J55">
        <f t="shared" si="3"/>
        <v>0.61845975466453684</v>
      </c>
    </row>
    <row r="56" spans="1:11" x14ac:dyDescent="0.25">
      <c r="A56" s="11">
        <v>10</v>
      </c>
      <c r="B56" s="11">
        <v>0.112342</v>
      </c>
      <c r="C56" s="11"/>
      <c r="E56">
        <f t="shared" si="0"/>
        <v>1.2220147621359225</v>
      </c>
      <c r="G56">
        <f t="shared" si="1"/>
        <v>0.90796322000000018</v>
      </c>
      <c r="H56">
        <f t="shared" si="2"/>
        <v>-0.79562122000000013</v>
      </c>
      <c r="J56">
        <f t="shared" si="3"/>
        <v>0.78979702466453683</v>
      </c>
    </row>
    <row r="57" spans="1:11" x14ac:dyDescent="0.25">
      <c r="A57" s="11">
        <v>10.199999999999999</v>
      </c>
      <c r="B57" s="11">
        <v>0.170323</v>
      </c>
      <c r="C57" s="11"/>
      <c r="E57">
        <f t="shared" si="0"/>
        <v>1.1640337621359225</v>
      </c>
      <c r="G57">
        <f t="shared" si="1"/>
        <v>0.90768836000000008</v>
      </c>
      <c r="H57">
        <f t="shared" si="2"/>
        <v>-0.73736536000000008</v>
      </c>
      <c r="J57">
        <f t="shared" si="3"/>
        <v>0.73154116466453678</v>
      </c>
    </row>
    <row r="58" spans="1:11" x14ac:dyDescent="0.25">
      <c r="A58" s="11">
        <v>10.4</v>
      </c>
      <c r="B58" s="11">
        <v>0.30809799999999998</v>
      </c>
      <c r="C58" s="11"/>
      <c r="E58">
        <f t="shared" si="0"/>
        <v>1.0262587621359225</v>
      </c>
      <c r="G58">
        <f t="shared" si="1"/>
        <v>0.90662345000000011</v>
      </c>
      <c r="H58">
        <f t="shared" si="2"/>
        <v>-0.59852545000000013</v>
      </c>
      <c r="J58">
        <f t="shared" si="3"/>
        <v>0.59270125466453683</v>
      </c>
    </row>
    <row r="59" spans="1:11" x14ac:dyDescent="0.25">
      <c r="A59" s="11">
        <v>10.6</v>
      </c>
      <c r="B59" s="11">
        <v>0.40465000000000001</v>
      </c>
      <c r="C59" s="11"/>
      <c r="E59">
        <f t="shared" si="0"/>
        <v>0.92970676213592252</v>
      </c>
      <c r="G59">
        <f t="shared" si="1"/>
        <v>0.90579210000000021</v>
      </c>
      <c r="H59">
        <f t="shared" si="2"/>
        <v>-0.50114210000000026</v>
      </c>
      <c r="J59">
        <f t="shared" si="3"/>
        <v>0.49531790466453696</v>
      </c>
    </row>
    <row r="60" spans="1:11" x14ac:dyDescent="0.25">
      <c r="A60" s="11">
        <v>10.8</v>
      </c>
      <c r="B60" s="11">
        <v>0.45291599999999999</v>
      </c>
      <c r="C60" s="11"/>
      <c r="E60">
        <f t="shared" si="0"/>
        <v>0.88144076213592248</v>
      </c>
      <c r="G60">
        <f t="shared" si="1"/>
        <v>0.90841482000000018</v>
      </c>
      <c r="H60">
        <f t="shared" si="2"/>
        <v>-0.45549882000000019</v>
      </c>
      <c r="J60">
        <f t="shared" si="3"/>
        <v>0.44967462466453689</v>
      </c>
    </row>
    <row r="61" spans="1:11" x14ac:dyDescent="0.25">
      <c r="A61" s="11">
        <v>11</v>
      </c>
      <c r="B61" s="11">
        <v>0.45469500000000002</v>
      </c>
      <c r="C61" s="11"/>
      <c r="E61">
        <f t="shared" si="0"/>
        <v>0.8796617621359224</v>
      </c>
      <c r="G61">
        <f t="shared" si="1"/>
        <v>0.91427116000000008</v>
      </c>
      <c r="H61">
        <f t="shared" si="2"/>
        <v>-0.45957616000000007</v>
      </c>
      <c r="J61">
        <f t="shared" si="3"/>
        <v>0.45375196466453677</v>
      </c>
    </row>
    <row r="62" spans="1:11" x14ac:dyDescent="0.25">
      <c r="A62" s="11">
        <v>11.2</v>
      </c>
      <c r="B62" s="11">
        <v>0.43394700000000003</v>
      </c>
      <c r="C62" s="11"/>
      <c r="E62">
        <f t="shared" si="0"/>
        <v>0.90040976213592239</v>
      </c>
      <c r="G62">
        <f t="shared" si="1"/>
        <v>0.92112194000000014</v>
      </c>
      <c r="H62">
        <f t="shared" si="2"/>
        <v>-0.48717494000000011</v>
      </c>
      <c r="J62">
        <f t="shared" si="3"/>
        <v>0.48135074466453681</v>
      </c>
    </row>
    <row r="63" spans="1:11" x14ac:dyDescent="0.25">
      <c r="A63" s="11">
        <v>11.4</v>
      </c>
      <c r="B63" s="11">
        <v>0.39542300000000002</v>
      </c>
      <c r="C63" s="11"/>
      <c r="E63">
        <f t="shared" si="0"/>
        <v>0.93893376213592239</v>
      </c>
      <c r="G63">
        <f t="shared" si="1"/>
        <v>0.92818325000000013</v>
      </c>
      <c r="H63">
        <f t="shared" si="2"/>
        <v>-0.53276025000000016</v>
      </c>
      <c r="J63">
        <f t="shared" si="3"/>
        <v>0.52693605466453686</v>
      </c>
    </row>
    <row r="64" spans="1:11" x14ac:dyDescent="0.25">
      <c r="A64" s="11">
        <v>11.6</v>
      </c>
      <c r="B64" s="11">
        <v>0.439359</v>
      </c>
      <c r="C64" s="11"/>
      <c r="E64">
        <f t="shared" si="0"/>
        <v>0.89499776213592241</v>
      </c>
      <c r="G64">
        <f t="shared" si="1"/>
        <v>0.93497136000000014</v>
      </c>
      <c r="H64">
        <f t="shared" si="2"/>
        <v>-0.49561236000000014</v>
      </c>
      <c r="J64">
        <f t="shared" si="3"/>
        <v>0.48978816466453684</v>
      </c>
    </row>
    <row r="65" spans="1:10" x14ac:dyDescent="0.25">
      <c r="A65" s="11">
        <v>11.8</v>
      </c>
      <c r="B65" s="11">
        <v>0.636934</v>
      </c>
      <c r="C65" s="11"/>
      <c r="E65">
        <f t="shared" si="0"/>
        <v>0.69742276213592247</v>
      </c>
      <c r="G65">
        <f t="shared" si="1"/>
        <v>0.94174628000000016</v>
      </c>
      <c r="H65">
        <f t="shared" si="2"/>
        <v>-0.30481228000000016</v>
      </c>
      <c r="J65">
        <f t="shared" si="3"/>
        <v>0.29898808466453686</v>
      </c>
    </row>
    <row r="66" spans="1:10" x14ac:dyDescent="0.25">
      <c r="A66" s="11">
        <v>11.985720000000001</v>
      </c>
      <c r="B66" s="11">
        <v>0.803261</v>
      </c>
      <c r="C66" s="11"/>
      <c r="E66">
        <f t="shared" si="0"/>
        <v>0.53109576213592247</v>
      </c>
      <c r="G66">
        <f t="shared" si="1"/>
        <v>0.94722067000000021</v>
      </c>
      <c r="H66">
        <f t="shared" si="2"/>
        <v>-0.14395967000000021</v>
      </c>
      <c r="J66">
        <f t="shared" si="3"/>
        <v>0.13813547466453688</v>
      </c>
    </row>
    <row r="67" spans="1:10" x14ac:dyDescent="0.25">
      <c r="A67" s="11">
        <v>12</v>
      </c>
      <c r="B67" s="11">
        <v>0.81605000000000005</v>
      </c>
      <c r="C67" s="11"/>
      <c r="E67">
        <f t="shared" si="0"/>
        <v>0.51830676213592242</v>
      </c>
      <c r="G67">
        <f t="shared" si="1"/>
        <v>0.9512649700000001</v>
      </c>
      <c r="H67">
        <f t="shared" si="2"/>
        <v>-0.13521497000000005</v>
      </c>
      <c r="J67">
        <f t="shared" si="3"/>
        <v>0.12939077466453672</v>
      </c>
    </row>
    <row r="68" spans="1:10" x14ac:dyDescent="0.25">
      <c r="A68" s="11">
        <v>12.2</v>
      </c>
      <c r="B68" s="11">
        <v>0.988367</v>
      </c>
      <c r="C68" s="11"/>
      <c r="E68">
        <f t="shared" si="0"/>
        <v>0.34598976213592247</v>
      </c>
      <c r="G68">
        <f t="shared" si="1"/>
        <v>0.95443856000000016</v>
      </c>
      <c r="H68">
        <f t="shared" si="2"/>
        <v>3.3928439999999838E-2</v>
      </c>
      <c r="J68">
        <f t="shared" si="3"/>
        <v>3.9752635335463159E-2</v>
      </c>
    </row>
    <row r="69" spans="1:10" x14ac:dyDescent="0.25">
      <c r="A69" s="11">
        <v>12.4</v>
      </c>
      <c r="B69" s="11">
        <v>1.103353</v>
      </c>
      <c r="C69" s="11"/>
      <c r="E69">
        <f t="shared" ref="E69:E132" si="4">ABS(B69-$D$4)</f>
        <v>0.23100376213592244</v>
      </c>
      <c r="G69">
        <f t="shared" si="1"/>
        <v>0.95786274000000016</v>
      </c>
      <c r="H69">
        <f t="shared" si="2"/>
        <v>0.14549025999999987</v>
      </c>
      <c r="J69">
        <f t="shared" si="3"/>
        <v>0.1513144553354632</v>
      </c>
    </row>
    <row r="70" spans="1:10" x14ac:dyDescent="0.25">
      <c r="A70" s="11">
        <v>12.6</v>
      </c>
      <c r="B70" s="11">
        <v>1.124312</v>
      </c>
      <c r="C70" s="11"/>
      <c r="E70">
        <f t="shared" si="4"/>
        <v>0.21004476213592249</v>
      </c>
      <c r="G70">
        <f t="shared" si="1"/>
        <v>0.96127298000000028</v>
      </c>
      <c r="H70">
        <f t="shared" si="2"/>
        <v>0.1630390199999997</v>
      </c>
      <c r="J70">
        <f t="shared" si="3"/>
        <v>0.16886321533546303</v>
      </c>
    </row>
    <row r="71" spans="1:10" x14ac:dyDescent="0.25">
      <c r="A71" s="11">
        <v>12.8</v>
      </c>
      <c r="B71" s="11">
        <v>1.1266959999999999</v>
      </c>
      <c r="C71" s="11"/>
      <c r="E71">
        <f t="shared" si="4"/>
        <v>0.20766076213592255</v>
      </c>
      <c r="G71">
        <f t="shared" si="1"/>
        <v>0.96621339000000039</v>
      </c>
      <c r="H71">
        <f t="shared" si="2"/>
        <v>0.16048260999999953</v>
      </c>
      <c r="J71">
        <f t="shared" si="3"/>
        <v>0.16630680533546285</v>
      </c>
    </row>
    <row r="72" spans="1:10" x14ac:dyDescent="0.25">
      <c r="A72" s="11">
        <v>13</v>
      </c>
      <c r="B72" s="11">
        <v>1.092822</v>
      </c>
      <c r="C72" s="11"/>
      <c r="E72">
        <f t="shared" si="4"/>
        <v>0.24153476213592251</v>
      </c>
      <c r="G72">
        <f t="shared" si="1"/>
        <v>0.97326528000000034</v>
      </c>
      <c r="H72">
        <f t="shared" si="2"/>
        <v>0.11955671999999962</v>
      </c>
      <c r="J72">
        <f t="shared" si="3"/>
        <v>0.12538091533546294</v>
      </c>
    </row>
    <row r="73" spans="1:10" x14ac:dyDescent="0.25">
      <c r="A73" s="11">
        <v>13.2</v>
      </c>
      <c r="B73" s="11">
        <v>1.0241309999999999</v>
      </c>
      <c r="C73" s="11"/>
      <c r="E73">
        <f t="shared" si="4"/>
        <v>0.31022576213592257</v>
      </c>
      <c r="G73">
        <f t="shared" si="1"/>
        <v>0.97967249000000034</v>
      </c>
      <c r="H73">
        <f t="shared" si="2"/>
        <v>4.4458509999999563E-2</v>
      </c>
      <c r="J73">
        <f t="shared" si="3"/>
        <v>5.0282705335462884E-2</v>
      </c>
    </row>
    <row r="74" spans="1:10" x14ac:dyDescent="0.25">
      <c r="A74" s="11">
        <v>13.4</v>
      </c>
      <c r="B74" s="11">
        <v>0.93649099999999996</v>
      </c>
      <c r="C74" s="11"/>
      <c r="E74">
        <f t="shared" si="4"/>
        <v>0.39786576213592251</v>
      </c>
      <c r="G74">
        <f t="shared" si="1"/>
        <v>0.98550145000000033</v>
      </c>
      <c r="H74">
        <f t="shared" si="2"/>
        <v>-4.9010450000000372E-2</v>
      </c>
      <c r="J74">
        <f t="shared" si="3"/>
        <v>4.3186254664537051E-2</v>
      </c>
    </row>
    <row r="75" spans="1:10" x14ac:dyDescent="0.25">
      <c r="A75" s="11">
        <v>13.6</v>
      </c>
      <c r="B75" s="11">
        <v>0.84134200000000003</v>
      </c>
      <c r="C75" s="11"/>
      <c r="E75">
        <f t="shared" si="4"/>
        <v>0.49301476213592244</v>
      </c>
      <c r="G75">
        <f t="shared" si="1"/>
        <v>0.99094009000000016</v>
      </c>
      <c r="H75">
        <f t="shared" si="2"/>
        <v>-0.14959809000000013</v>
      </c>
      <c r="J75">
        <f t="shared" si="3"/>
        <v>0.1437738946645368</v>
      </c>
    </row>
    <row r="76" spans="1:10" x14ac:dyDescent="0.25">
      <c r="A76" s="11">
        <v>13.8</v>
      </c>
      <c r="B76" s="11">
        <v>0.82465900000000003</v>
      </c>
      <c r="C76" s="11"/>
      <c r="E76">
        <f t="shared" si="4"/>
        <v>0.50969776213592244</v>
      </c>
      <c r="G76">
        <f t="shared" si="1"/>
        <v>0.99607031000000035</v>
      </c>
      <c r="H76">
        <f t="shared" si="2"/>
        <v>-0.17141131000000032</v>
      </c>
      <c r="J76">
        <f t="shared" si="3"/>
        <v>0.16558711466453699</v>
      </c>
    </row>
    <row r="77" spans="1:10" x14ac:dyDescent="0.25">
      <c r="A77" s="11">
        <v>14</v>
      </c>
      <c r="B77" s="11">
        <v>0.997027</v>
      </c>
      <c r="C77" s="11"/>
      <c r="E77">
        <f t="shared" si="4"/>
        <v>0.33732976213592247</v>
      </c>
      <c r="G77">
        <f t="shared" si="1"/>
        <v>1.0008261900000002</v>
      </c>
      <c r="H77">
        <f t="shared" si="2"/>
        <v>-3.7991900000001744E-3</v>
      </c>
      <c r="J77">
        <f t="shared" si="3"/>
        <v>2.0250053354631493E-3</v>
      </c>
    </row>
    <row r="78" spans="1:10" x14ac:dyDescent="0.25">
      <c r="A78" s="11">
        <v>14.2</v>
      </c>
      <c r="B78" s="11">
        <v>1.1429039999999999</v>
      </c>
      <c r="C78" s="11"/>
      <c r="E78">
        <f t="shared" si="4"/>
        <v>0.19145276213592255</v>
      </c>
      <c r="G78">
        <f t="shared" si="1"/>
        <v>1.0046945600000003</v>
      </c>
      <c r="H78">
        <f t="shared" si="2"/>
        <v>0.13820943999999957</v>
      </c>
      <c r="J78">
        <f t="shared" si="3"/>
        <v>0.1440336353354629</v>
      </c>
    </row>
    <row r="79" spans="1:10" x14ac:dyDescent="0.25">
      <c r="A79" s="11">
        <v>14.382864</v>
      </c>
      <c r="B79" s="11">
        <v>1.231066</v>
      </c>
      <c r="C79" s="11"/>
      <c r="E79">
        <f t="shared" si="4"/>
        <v>0.10329076213592248</v>
      </c>
      <c r="G79">
        <f t="shared" si="1"/>
        <v>1.0072347400000004</v>
      </c>
      <c r="H79">
        <f t="shared" si="2"/>
        <v>0.22383125999999964</v>
      </c>
      <c r="J79">
        <f t="shared" si="3"/>
        <v>0.22965545533546297</v>
      </c>
    </row>
    <row r="80" spans="1:10" x14ac:dyDescent="0.25">
      <c r="A80" s="11">
        <v>14.4</v>
      </c>
      <c r="B80" s="11">
        <v>1.2393270000000001</v>
      </c>
      <c r="C80" s="11"/>
      <c r="E80">
        <f t="shared" si="4"/>
        <v>9.5029762135922402E-2</v>
      </c>
      <c r="G80">
        <f t="shared" si="1"/>
        <v>1.0090849400000004</v>
      </c>
      <c r="H80">
        <f t="shared" si="2"/>
        <v>0.23024205999999969</v>
      </c>
      <c r="J80">
        <f t="shared" si="3"/>
        <v>0.23606625533546302</v>
      </c>
    </row>
    <row r="81" spans="1:10" x14ac:dyDescent="0.25">
      <c r="A81" s="11">
        <v>14.6</v>
      </c>
      <c r="B81" s="11">
        <v>1.3085199999999999</v>
      </c>
      <c r="C81" s="11"/>
      <c r="E81">
        <f t="shared" si="4"/>
        <v>2.5836762135922564E-2</v>
      </c>
      <c r="G81">
        <f t="shared" si="1"/>
        <v>1.0111833700000004</v>
      </c>
      <c r="H81">
        <f t="shared" si="2"/>
        <v>0.29733662999999955</v>
      </c>
      <c r="J81">
        <f t="shared" si="3"/>
        <v>0.30316082533546285</v>
      </c>
    </row>
    <row r="82" spans="1:10" x14ac:dyDescent="0.25">
      <c r="A82" s="11">
        <v>14.8</v>
      </c>
      <c r="B82" s="11">
        <v>1.3378909999999999</v>
      </c>
      <c r="C82" s="11"/>
      <c r="E82">
        <f t="shared" si="4"/>
        <v>3.5342378640774719E-3</v>
      </c>
      <c r="G82">
        <f t="shared" si="1"/>
        <v>1.0144079900000003</v>
      </c>
      <c r="H82">
        <f t="shared" si="2"/>
        <v>0.32348300999999968</v>
      </c>
      <c r="J82">
        <f t="shared" si="3"/>
        <v>0.32930720533546298</v>
      </c>
    </row>
    <row r="83" spans="1:10" x14ac:dyDescent="0.25">
      <c r="A83" s="11">
        <v>15</v>
      </c>
      <c r="B83" s="11">
        <v>1.3293440000000001</v>
      </c>
      <c r="C83" s="11"/>
      <c r="E83">
        <f t="shared" si="4"/>
        <v>5.0127621359223884E-3</v>
      </c>
      <c r="G83">
        <f t="shared" si="1"/>
        <v>1.0179370400000003</v>
      </c>
      <c r="H83">
        <f t="shared" si="2"/>
        <v>0.31140695999999979</v>
      </c>
      <c r="J83">
        <f t="shared" si="3"/>
        <v>0.31723115533546309</v>
      </c>
    </row>
    <row r="84" spans="1:10" x14ac:dyDescent="0.25">
      <c r="A84" s="11">
        <v>15.2</v>
      </c>
      <c r="B84" s="11">
        <v>1.2509170000000001</v>
      </c>
      <c r="C84" s="11"/>
      <c r="E84">
        <f t="shared" si="4"/>
        <v>8.3439762135922413E-2</v>
      </c>
      <c r="G84">
        <f t="shared" si="1"/>
        <v>1.0225814200000003</v>
      </c>
      <c r="H84">
        <f t="shared" si="2"/>
        <v>0.22833557999999976</v>
      </c>
      <c r="J84">
        <f t="shared" si="3"/>
        <v>0.23415977533546309</v>
      </c>
    </row>
    <row r="85" spans="1:10" x14ac:dyDescent="0.25">
      <c r="A85" s="11">
        <v>15.4</v>
      </c>
      <c r="B85" s="11">
        <v>1.1328130000000001</v>
      </c>
      <c r="C85" s="11"/>
      <c r="E85">
        <f t="shared" si="4"/>
        <v>0.2015437621359224</v>
      </c>
      <c r="G85">
        <f t="shared" si="1"/>
        <v>1.0284049000000004</v>
      </c>
      <c r="H85">
        <f t="shared" si="2"/>
        <v>0.10440809999999967</v>
      </c>
      <c r="J85">
        <f t="shared" si="3"/>
        <v>0.110232295335463</v>
      </c>
    </row>
    <row r="86" spans="1:10" x14ac:dyDescent="0.25">
      <c r="A86" s="11">
        <v>15.6</v>
      </c>
      <c r="B86" s="11">
        <v>1.0273699999999999</v>
      </c>
      <c r="C86" s="11"/>
      <c r="E86">
        <f t="shared" si="4"/>
        <v>0.30698676213592258</v>
      </c>
      <c r="G86">
        <f t="shared" si="1"/>
        <v>1.0347210700000002</v>
      </c>
      <c r="H86">
        <f t="shared" si="2"/>
        <v>-7.3510700000003482E-3</v>
      </c>
      <c r="J86">
        <f t="shared" si="3"/>
        <v>1.5268746645370245E-3</v>
      </c>
    </row>
    <row r="87" spans="1:10" x14ac:dyDescent="0.25">
      <c r="A87" s="11">
        <v>15.8</v>
      </c>
      <c r="B87" s="11">
        <v>1.0505720000000001</v>
      </c>
      <c r="C87" s="11"/>
      <c r="E87">
        <f t="shared" si="4"/>
        <v>0.28378476213592241</v>
      </c>
      <c r="G87">
        <f t="shared" si="1"/>
        <v>1.0403597000000002</v>
      </c>
      <c r="H87">
        <f t="shared" si="2"/>
        <v>1.0212299999999841E-2</v>
      </c>
      <c r="J87">
        <f t="shared" si="3"/>
        <v>1.6036495335463165E-2</v>
      </c>
    </row>
    <row r="88" spans="1:10" x14ac:dyDescent="0.25">
      <c r="A88" s="11">
        <v>16</v>
      </c>
      <c r="B88" s="11">
        <v>1.2214370000000001</v>
      </c>
      <c r="C88" s="11"/>
      <c r="E88">
        <f t="shared" si="4"/>
        <v>0.11291976213592236</v>
      </c>
      <c r="G88">
        <f t="shared" si="1"/>
        <v>1.0449684100000001</v>
      </c>
      <c r="H88">
        <f t="shared" si="2"/>
        <v>0.17646859000000004</v>
      </c>
      <c r="J88">
        <f t="shared" si="3"/>
        <v>0.18229278533546336</v>
      </c>
    </row>
    <row r="89" spans="1:10" x14ac:dyDescent="0.25">
      <c r="A89" s="11">
        <v>16.200001</v>
      </c>
      <c r="B89" s="11">
        <v>1.3580429999999999</v>
      </c>
      <c r="C89" s="11"/>
      <c r="E89">
        <f t="shared" si="4"/>
        <v>2.368623786407742E-2</v>
      </c>
      <c r="G89">
        <f t="shared" si="1"/>
        <v>1.0490547000000001</v>
      </c>
      <c r="H89">
        <f t="shared" si="2"/>
        <v>0.30898829999999977</v>
      </c>
      <c r="J89">
        <f t="shared" si="3"/>
        <v>0.31481249533546307</v>
      </c>
    </row>
    <row r="90" spans="1:10" x14ac:dyDescent="0.25">
      <c r="A90" s="11">
        <v>16.399999999999999</v>
      </c>
      <c r="B90" s="11">
        <v>1.469319</v>
      </c>
      <c r="C90" s="11"/>
      <c r="E90">
        <f t="shared" si="4"/>
        <v>0.13496223786407757</v>
      </c>
      <c r="G90">
        <f t="shared" si="1"/>
        <v>1.0528665000000001</v>
      </c>
      <c r="H90">
        <f t="shared" si="2"/>
        <v>0.41645249999999989</v>
      </c>
      <c r="J90">
        <f t="shared" si="3"/>
        <v>0.42227669533546319</v>
      </c>
    </row>
    <row r="91" spans="1:10" x14ac:dyDescent="0.25">
      <c r="A91" s="11">
        <v>16.600000000000001</v>
      </c>
      <c r="B91" s="11">
        <v>1.5313699999999999</v>
      </c>
      <c r="C91" s="11"/>
      <c r="E91">
        <f t="shared" si="4"/>
        <v>0.19701323786407743</v>
      </c>
      <c r="G91">
        <f t="shared" si="1"/>
        <v>1.0562568800000001</v>
      </c>
      <c r="H91">
        <f t="shared" si="2"/>
        <v>0.47511311999999983</v>
      </c>
      <c r="J91">
        <f t="shared" si="3"/>
        <v>0.48093731533546313</v>
      </c>
    </row>
    <row r="92" spans="1:10" x14ac:dyDescent="0.25">
      <c r="A92" s="11">
        <v>16.780007999999999</v>
      </c>
      <c r="B92" s="11">
        <v>1.5461910000000001</v>
      </c>
      <c r="C92" s="11"/>
      <c r="E92">
        <f t="shared" si="4"/>
        <v>0.21183423786407762</v>
      </c>
      <c r="G92">
        <f t="shared" si="1"/>
        <v>1.0630969000000001</v>
      </c>
      <c r="H92">
        <f t="shared" si="2"/>
        <v>0.48309409999999997</v>
      </c>
      <c r="J92">
        <f t="shared" si="3"/>
        <v>0.48891829533546327</v>
      </c>
    </row>
    <row r="93" spans="1:10" x14ac:dyDescent="0.25">
      <c r="A93" s="11">
        <v>16.799999</v>
      </c>
      <c r="B93" s="11">
        <v>1.5478369999999999</v>
      </c>
      <c r="C93" s="11"/>
      <c r="E93">
        <f t="shared" si="4"/>
        <v>0.21348023786407744</v>
      </c>
      <c r="G93">
        <f t="shared" si="1"/>
        <v>1.07306597</v>
      </c>
      <c r="H93">
        <f t="shared" si="2"/>
        <v>0.47477102999999987</v>
      </c>
      <c r="J93">
        <f t="shared" si="3"/>
        <v>0.48059522533546317</v>
      </c>
    </row>
    <row r="94" spans="1:10" x14ac:dyDescent="0.25">
      <c r="A94" s="11">
        <v>17</v>
      </c>
      <c r="B94" s="11">
        <v>1.5294019999999999</v>
      </c>
      <c r="C94" s="11"/>
      <c r="E94">
        <f t="shared" si="4"/>
        <v>0.19504523786407746</v>
      </c>
      <c r="G94">
        <f t="shared" si="1"/>
        <v>1.0856174500000002</v>
      </c>
      <c r="H94">
        <f t="shared" si="2"/>
        <v>0.44378454999999972</v>
      </c>
      <c r="J94">
        <f t="shared" si="3"/>
        <v>0.44960874533546302</v>
      </c>
    </row>
    <row r="95" spans="1:10" x14ac:dyDescent="0.25">
      <c r="A95" s="11">
        <v>17.200001</v>
      </c>
      <c r="B95" s="11">
        <v>1.463524</v>
      </c>
      <c r="C95" s="11"/>
      <c r="E95">
        <f t="shared" si="4"/>
        <v>0.12916723786407758</v>
      </c>
      <c r="G95">
        <f t="shared" si="1"/>
        <v>1.0978876900000003</v>
      </c>
      <c r="H95">
        <f t="shared" si="2"/>
        <v>0.36563630999999974</v>
      </c>
      <c r="J95">
        <f t="shared" si="3"/>
        <v>0.37146050533546304</v>
      </c>
    </row>
    <row r="96" spans="1:10" x14ac:dyDescent="0.25">
      <c r="A96" s="11">
        <v>17.399999999999999</v>
      </c>
      <c r="B96" s="11">
        <v>1.3361000000000001</v>
      </c>
      <c r="C96" s="11"/>
      <c r="E96">
        <f t="shared" si="4"/>
        <v>1.7432378640775958E-3</v>
      </c>
      <c r="G96">
        <f t="shared" si="1"/>
        <v>1.1104331400000003</v>
      </c>
      <c r="H96">
        <f t="shared" si="2"/>
        <v>0.2256668599999998</v>
      </c>
      <c r="J96">
        <f t="shared" si="3"/>
        <v>0.23149105533546313</v>
      </c>
    </row>
    <row r="97" spans="1:10" x14ac:dyDescent="0.25">
      <c r="A97" s="11">
        <v>17.600000000000001</v>
      </c>
      <c r="B97" s="11">
        <v>1.1675709999999999</v>
      </c>
      <c r="C97" s="11"/>
      <c r="E97">
        <f t="shared" si="4"/>
        <v>0.16678576213592256</v>
      </c>
      <c r="G97">
        <f t="shared" si="1"/>
        <v>1.1224470000000002</v>
      </c>
      <c r="H97">
        <f t="shared" si="2"/>
        <v>4.512399999999972E-2</v>
      </c>
      <c r="J97">
        <f t="shared" si="3"/>
        <v>5.0948195335463041E-2</v>
      </c>
    </row>
    <row r="98" spans="1:10" x14ac:dyDescent="0.25">
      <c r="A98" s="11">
        <v>17.799999</v>
      </c>
      <c r="B98" s="11">
        <v>1.0029669999999999</v>
      </c>
      <c r="C98" s="11"/>
      <c r="E98">
        <f t="shared" si="4"/>
        <v>0.33138976213592253</v>
      </c>
      <c r="G98">
        <f t="shared" si="1"/>
        <v>1.1335401600000001</v>
      </c>
      <c r="H98">
        <f t="shared" si="2"/>
        <v>-0.13057316000000019</v>
      </c>
      <c r="J98">
        <f t="shared" si="3"/>
        <v>0.12474896466453686</v>
      </c>
    </row>
    <row r="99" spans="1:10" x14ac:dyDescent="0.25">
      <c r="A99" s="11">
        <v>18</v>
      </c>
      <c r="B99" s="11">
        <v>0.96059499999999998</v>
      </c>
      <c r="C99" s="11"/>
      <c r="E99">
        <f t="shared" si="4"/>
        <v>0.37376176213592249</v>
      </c>
      <c r="G99">
        <f t="shared" si="1"/>
        <v>1.1437294600000003</v>
      </c>
      <c r="H99">
        <f t="shared" si="2"/>
        <v>-0.18313446000000033</v>
      </c>
      <c r="J99">
        <f t="shared" si="3"/>
        <v>0.177310264664537</v>
      </c>
    </row>
    <row r="100" spans="1:10" x14ac:dyDescent="0.25">
      <c r="A100" s="11">
        <v>18.200001</v>
      </c>
      <c r="B100" s="11">
        <v>1.0261229999999999</v>
      </c>
      <c r="C100" s="11"/>
      <c r="E100">
        <f t="shared" si="4"/>
        <v>0.30823376213592257</v>
      </c>
      <c r="G100">
        <f t="shared" si="1"/>
        <v>1.1533705100000002</v>
      </c>
      <c r="H100">
        <f t="shared" si="2"/>
        <v>-0.12724751000000034</v>
      </c>
      <c r="J100">
        <f t="shared" si="3"/>
        <v>0.12142331466453701</v>
      </c>
    </row>
    <row r="101" spans="1:10" x14ac:dyDescent="0.25">
      <c r="A101" s="11">
        <v>18.399999999999999</v>
      </c>
      <c r="B101" s="11">
        <v>1.133802</v>
      </c>
      <c r="C101" s="11"/>
      <c r="E101">
        <f t="shared" si="4"/>
        <v>0.20055476213592249</v>
      </c>
      <c r="G101">
        <f t="shared" si="1"/>
        <v>1.1624146200000003</v>
      </c>
      <c r="H101">
        <f t="shared" si="2"/>
        <v>-2.8612620000000311E-2</v>
      </c>
      <c r="J101">
        <f t="shared" si="3"/>
        <v>2.2788424664536986E-2</v>
      </c>
    </row>
    <row r="102" spans="1:10" x14ac:dyDescent="0.25">
      <c r="A102" s="11">
        <v>18.600000000000001</v>
      </c>
      <c r="B102" s="11">
        <v>1.209241</v>
      </c>
      <c r="C102" s="11"/>
      <c r="E102">
        <f t="shared" si="4"/>
        <v>0.12511576213592246</v>
      </c>
      <c r="G102">
        <f t="shared" si="1"/>
        <v>1.1713774700000001</v>
      </c>
      <c r="H102">
        <f t="shared" si="2"/>
        <v>3.7863529999999868E-2</v>
      </c>
      <c r="J102">
        <f t="shared" si="3"/>
        <v>4.3687725335463189E-2</v>
      </c>
    </row>
    <row r="103" spans="1:10" x14ac:dyDescent="0.25">
      <c r="A103" s="11">
        <v>18.799999</v>
      </c>
      <c r="B103" s="11">
        <v>1.2423169999999999</v>
      </c>
      <c r="C103" s="11"/>
      <c r="E103">
        <f t="shared" si="4"/>
        <v>9.2039762135922576E-2</v>
      </c>
      <c r="G103">
        <f t="shared" si="1"/>
        <v>1.1831805500000003</v>
      </c>
      <c r="H103">
        <f t="shared" si="2"/>
        <v>5.9136449999999563E-2</v>
      </c>
      <c r="J103">
        <f t="shared" si="3"/>
        <v>6.4960645335462891E-2</v>
      </c>
    </row>
    <row r="104" spans="1:10" x14ac:dyDescent="0.25">
      <c r="A104" s="11">
        <v>19</v>
      </c>
      <c r="B104" s="11">
        <v>1.2252559999999999</v>
      </c>
      <c r="C104" s="11"/>
      <c r="E104">
        <f t="shared" si="4"/>
        <v>0.10910076213592257</v>
      </c>
      <c r="G104">
        <f t="shared" si="1"/>
        <v>1.1971096100000003</v>
      </c>
      <c r="H104">
        <f t="shared" si="2"/>
        <v>2.8146389999999633E-2</v>
      </c>
      <c r="J104">
        <f t="shared" si="3"/>
        <v>3.3970585335462954E-2</v>
      </c>
    </row>
    <row r="105" spans="1:10" x14ac:dyDescent="0.25">
      <c r="A105" s="11">
        <v>19.177150999999999</v>
      </c>
      <c r="B105" s="11">
        <v>1.1670940000000001</v>
      </c>
      <c r="C105" s="11"/>
      <c r="E105">
        <f t="shared" si="4"/>
        <v>0.16726276213592239</v>
      </c>
      <c r="G105">
        <f t="shared" si="1"/>
        <v>1.2145695300000001</v>
      </c>
      <c r="H105">
        <f t="shared" si="2"/>
        <v>-4.7475530000000044E-2</v>
      </c>
      <c r="J105">
        <f t="shared" si="3"/>
        <v>4.1651334664536722E-2</v>
      </c>
    </row>
    <row r="106" spans="1:10" x14ac:dyDescent="0.25">
      <c r="A106" s="11">
        <v>19.200001</v>
      </c>
      <c r="B106" s="11">
        <v>1.159592</v>
      </c>
      <c r="C106" s="11"/>
      <c r="E106">
        <f t="shared" si="4"/>
        <v>0.17476476213592251</v>
      </c>
      <c r="G106">
        <f t="shared" si="1"/>
        <v>1.2348782700000001</v>
      </c>
      <c r="H106">
        <f t="shared" si="2"/>
        <v>-7.52862700000001E-2</v>
      </c>
      <c r="J106">
        <f t="shared" si="3"/>
        <v>6.9462074664536771E-2</v>
      </c>
    </row>
    <row r="107" spans="1:10" x14ac:dyDescent="0.25">
      <c r="A107" s="11">
        <v>19.399999999999999</v>
      </c>
      <c r="B107" s="11">
        <v>1.05182</v>
      </c>
      <c r="C107" s="11"/>
      <c r="E107">
        <f t="shared" si="4"/>
        <v>0.28253676213592249</v>
      </c>
      <c r="G107">
        <f t="shared" si="1"/>
        <v>1.25501302</v>
      </c>
      <c r="H107">
        <f t="shared" si="2"/>
        <v>-0.20319302000000006</v>
      </c>
      <c r="J107">
        <f t="shared" si="3"/>
        <v>0.19736882466453673</v>
      </c>
    </row>
    <row r="108" spans="1:10" x14ac:dyDescent="0.25">
      <c r="A108" s="11">
        <v>19.600000000000001</v>
      </c>
      <c r="B108" s="11">
        <v>0.91709399999999996</v>
      </c>
      <c r="C108" s="11"/>
      <c r="E108">
        <f t="shared" si="4"/>
        <v>0.4172627621359225</v>
      </c>
      <c r="G108">
        <f t="shared" si="1"/>
        <v>1.2738539500000001</v>
      </c>
      <c r="H108">
        <f t="shared" si="2"/>
        <v>-0.35675995000000016</v>
      </c>
      <c r="J108">
        <f t="shared" si="3"/>
        <v>0.35093575466453686</v>
      </c>
    </row>
    <row r="109" spans="1:10" x14ac:dyDescent="0.25">
      <c r="A109" s="11">
        <v>19.799999</v>
      </c>
      <c r="B109" s="11">
        <v>0.83227200000000001</v>
      </c>
      <c r="C109" s="11"/>
      <c r="E109">
        <f t="shared" si="4"/>
        <v>0.50208476213592246</v>
      </c>
      <c r="G109">
        <f t="shared" si="1"/>
        <v>1.2918277799999998</v>
      </c>
      <c r="H109">
        <f t="shared" si="2"/>
        <v>-0.45955577999999975</v>
      </c>
      <c r="J109">
        <f t="shared" si="3"/>
        <v>0.45373158466453645</v>
      </c>
    </row>
    <row r="110" spans="1:10" x14ac:dyDescent="0.25">
      <c r="A110" s="11">
        <v>20</v>
      </c>
      <c r="B110" s="11">
        <v>1.022432</v>
      </c>
      <c r="C110" s="11"/>
      <c r="E110">
        <f t="shared" si="4"/>
        <v>0.31192476213592246</v>
      </c>
      <c r="G110">
        <f t="shared" si="1"/>
        <v>1.3090983899999999</v>
      </c>
      <c r="H110">
        <f t="shared" si="2"/>
        <v>-0.28666638999999994</v>
      </c>
      <c r="J110">
        <f t="shared" si="3"/>
        <v>0.28084219466453664</v>
      </c>
    </row>
    <row r="111" spans="1:10" x14ac:dyDescent="0.25">
      <c r="A111" s="11">
        <v>20.200001</v>
      </c>
      <c r="B111" s="11">
        <v>1.185541</v>
      </c>
      <c r="C111" s="11"/>
      <c r="E111">
        <f t="shared" si="4"/>
        <v>0.14881576213592251</v>
      </c>
      <c r="G111">
        <f t="shared" si="1"/>
        <v>1.3256926500000004</v>
      </c>
      <c r="H111">
        <f t="shared" si="2"/>
        <v>-0.14015165000000041</v>
      </c>
      <c r="J111">
        <f t="shared" si="3"/>
        <v>0.13432745466453708</v>
      </c>
    </row>
    <row r="112" spans="1:10" x14ac:dyDescent="0.25">
      <c r="A112" s="11">
        <v>20.399999999999999</v>
      </c>
      <c r="B112" s="11">
        <v>1.3302769999999999</v>
      </c>
      <c r="C112" s="11"/>
      <c r="E112">
        <f t="shared" si="4"/>
        <v>4.0797621359225378E-3</v>
      </c>
      <c r="G112">
        <f t="shared" si="1"/>
        <v>1.3412852800000001</v>
      </c>
      <c r="H112">
        <f t="shared" si="2"/>
        <v>-1.1008280000000203E-2</v>
      </c>
      <c r="J112">
        <f t="shared" si="3"/>
        <v>5.1840846645368798E-3</v>
      </c>
    </row>
    <row r="113" spans="1:10" x14ac:dyDescent="0.25">
      <c r="A113" s="11">
        <v>20.6</v>
      </c>
      <c r="B113" s="11">
        <v>1.4337420000000001</v>
      </c>
      <c r="C113" s="11"/>
      <c r="E113">
        <f t="shared" si="4"/>
        <v>9.9385237864077602E-2</v>
      </c>
      <c r="G113">
        <f t="shared" si="1"/>
        <v>1.3562796100000003</v>
      </c>
      <c r="H113">
        <f t="shared" si="2"/>
        <v>7.746238999999977E-2</v>
      </c>
      <c r="J113">
        <f t="shared" si="3"/>
        <v>8.3286585335463098E-2</v>
      </c>
    </row>
    <row r="114" spans="1:10" x14ac:dyDescent="0.25">
      <c r="A114" s="11">
        <v>20.799999</v>
      </c>
      <c r="B114" s="11">
        <v>1.476809</v>
      </c>
      <c r="C114" s="11"/>
      <c r="E114">
        <f t="shared" si="4"/>
        <v>0.14245223786407757</v>
      </c>
      <c r="G114">
        <f t="shared" si="1"/>
        <v>1.3699356100000002</v>
      </c>
      <c r="H114">
        <f t="shared" si="2"/>
        <v>0.10687338999999985</v>
      </c>
      <c r="J114">
        <f t="shared" si="3"/>
        <v>0.11269758533546317</v>
      </c>
    </row>
    <row r="115" spans="1:10" x14ac:dyDescent="0.25">
      <c r="A115" s="11">
        <v>21</v>
      </c>
      <c r="B115" s="11">
        <v>1.47651</v>
      </c>
      <c r="C115" s="11"/>
      <c r="E115">
        <f t="shared" si="4"/>
        <v>0.14215323786407752</v>
      </c>
      <c r="G115">
        <f t="shared" si="1"/>
        <v>1.38078842</v>
      </c>
      <c r="H115">
        <f t="shared" si="2"/>
        <v>9.5721579999999973E-2</v>
      </c>
      <c r="J115">
        <f t="shared" si="3"/>
        <v>0.1015457753354633</v>
      </c>
    </row>
    <row r="116" spans="1:10" x14ac:dyDescent="0.25">
      <c r="A116" s="11">
        <v>21.200001</v>
      </c>
      <c r="B116" s="11">
        <v>1.402015</v>
      </c>
      <c r="C116" s="11"/>
      <c r="E116">
        <f t="shared" si="4"/>
        <v>6.7658237864077542E-2</v>
      </c>
      <c r="G116">
        <f t="shared" si="1"/>
        <v>1.3901362300000002</v>
      </c>
      <c r="H116">
        <f t="shared" si="2"/>
        <v>1.1878769999999816E-2</v>
      </c>
      <c r="J116">
        <f t="shared" si="3"/>
        <v>1.7702965335463141E-2</v>
      </c>
    </row>
    <row r="117" spans="1:10" x14ac:dyDescent="0.25">
      <c r="A117" s="11">
        <v>21.4</v>
      </c>
      <c r="B117" s="11">
        <v>1.301903</v>
      </c>
      <c r="C117" s="11"/>
      <c r="E117">
        <f t="shared" si="4"/>
        <v>3.2453762135922437E-2</v>
      </c>
      <c r="G117">
        <f t="shared" ref="G117:G180" si="5">AVERAGE(B68:B167)</f>
        <v>1.4000741999999999</v>
      </c>
      <c r="H117">
        <f t="shared" ref="H117:H180" si="6">B117-G117</f>
        <v>-9.8171199999999903E-2</v>
      </c>
      <c r="J117">
        <f t="shared" si="3"/>
        <v>9.2347004664536575E-2</v>
      </c>
    </row>
    <row r="118" spans="1:10" x14ac:dyDescent="0.25">
      <c r="A118" s="11">
        <v>21.574294999999999</v>
      </c>
      <c r="B118" s="11">
        <v>1.208888</v>
      </c>
      <c r="C118" s="11"/>
      <c r="E118">
        <f t="shared" si="4"/>
        <v>0.12546876213592251</v>
      </c>
      <c r="G118">
        <f t="shared" si="5"/>
        <v>1.4088450099999996</v>
      </c>
      <c r="H118">
        <f t="shared" si="6"/>
        <v>-0.19995700999999966</v>
      </c>
      <c r="J118">
        <f t="shared" ref="J118:J181" si="7">ABS(H118-$I$53)</f>
        <v>0.19413281466453633</v>
      </c>
    </row>
    <row r="119" spans="1:10" x14ac:dyDescent="0.25">
      <c r="A119" s="11">
        <v>21.6</v>
      </c>
      <c r="B119" s="11">
        <v>1.195171</v>
      </c>
      <c r="C119" s="11"/>
      <c r="E119">
        <f t="shared" si="4"/>
        <v>0.13918576213592249</v>
      </c>
      <c r="G119">
        <f t="shared" si="5"/>
        <v>1.4166858599999999</v>
      </c>
      <c r="H119">
        <f t="shared" si="6"/>
        <v>-0.22151485999999987</v>
      </c>
      <c r="J119">
        <f t="shared" si="7"/>
        <v>0.21569066466453654</v>
      </c>
    </row>
    <row r="120" spans="1:10" x14ac:dyDescent="0.25">
      <c r="A120" s="11">
        <v>21.799999</v>
      </c>
      <c r="B120" s="11">
        <v>1.1315660000000001</v>
      </c>
      <c r="C120" s="11"/>
      <c r="E120">
        <f t="shared" si="4"/>
        <v>0.2027907621359224</v>
      </c>
      <c r="G120">
        <f t="shared" si="5"/>
        <v>1.4241237699999996</v>
      </c>
      <c r="H120">
        <f t="shared" si="6"/>
        <v>-0.2925577699999995</v>
      </c>
      <c r="J120">
        <f t="shared" si="7"/>
        <v>0.28673357466453619</v>
      </c>
    </row>
    <row r="121" spans="1:10" x14ac:dyDescent="0.25">
      <c r="A121" s="11">
        <v>22</v>
      </c>
      <c r="B121" s="11">
        <v>1.2095229999999999</v>
      </c>
      <c r="C121" s="11"/>
      <c r="E121">
        <f t="shared" si="4"/>
        <v>0.12483376213592257</v>
      </c>
      <c r="G121">
        <f t="shared" si="5"/>
        <v>1.4314937599999995</v>
      </c>
      <c r="H121">
        <f t="shared" si="6"/>
        <v>-0.2219707599999996</v>
      </c>
      <c r="J121">
        <f t="shared" si="7"/>
        <v>0.21614656466453627</v>
      </c>
    </row>
    <row r="122" spans="1:10" x14ac:dyDescent="0.25">
      <c r="A122" s="11">
        <v>22.200001</v>
      </c>
      <c r="B122" s="11">
        <v>1.3527309999999999</v>
      </c>
      <c r="C122" s="11"/>
      <c r="E122">
        <f t="shared" si="4"/>
        <v>1.8374237864077436E-2</v>
      </c>
      <c r="G122">
        <f t="shared" si="5"/>
        <v>1.4384213399999999</v>
      </c>
      <c r="H122">
        <f t="shared" si="6"/>
        <v>-8.5690339999999976E-2</v>
      </c>
      <c r="J122">
        <f t="shared" si="7"/>
        <v>7.9866144664536648E-2</v>
      </c>
    </row>
    <row r="123" spans="1:10" x14ac:dyDescent="0.25">
      <c r="A123" s="11">
        <v>22.4</v>
      </c>
      <c r="B123" s="11">
        <v>1.478186</v>
      </c>
      <c r="C123" s="11"/>
      <c r="E123">
        <f t="shared" si="4"/>
        <v>0.14382923786407753</v>
      </c>
      <c r="G123">
        <f t="shared" si="5"/>
        <v>1.4449284500000001</v>
      </c>
      <c r="H123">
        <f t="shared" si="6"/>
        <v>3.3257549999999858E-2</v>
      </c>
      <c r="J123">
        <f t="shared" si="7"/>
        <v>3.9081745335463179E-2</v>
      </c>
    </row>
    <row r="124" spans="1:10" x14ac:dyDescent="0.25">
      <c r="A124" s="11">
        <v>22.6</v>
      </c>
      <c r="B124" s="11">
        <v>1.5908409999999999</v>
      </c>
      <c r="C124" s="11"/>
      <c r="E124">
        <f t="shared" si="4"/>
        <v>0.25648423786407748</v>
      </c>
      <c r="G124">
        <f t="shared" si="5"/>
        <v>1.4508113299999998</v>
      </c>
      <c r="H124">
        <f t="shared" si="6"/>
        <v>0.14002967000000011</v>
      </c>
      <c r="J124">
        <f t="shared" si="7"/>
        <v>0.14585386533546343</v>
      </c>
    </row>
    <row r="125" spans="1:10" x14ac:dyDescent="0.25">
      <c r="A125" s="11">
        <v>22.799999</v>
      </c>
      <c r="B125" s="11">
        <v>1.660536</v>
      </c>
      <c r="C125" s="11"/>
      <c r="E125">
        <f t="shared" si="4"/>
        <v>0.32617923786407754</v>
      </c>
      <c r="G125">
        <f t="shared" si="5"/>
        <v>1.4555983100000001</v>
      </c>
      <c r="H125">
        <f t="shared" si="6"/>
        <v>0.20493768999999995</v>
      </c>
      <c r="J125">
        <f t="shared" si="7"/>
        <v>0.21076188533546328</v>
      </c>
    </row>
    <row r="126" spans="1:10" x14ac:dyDescent="0.25">
      <c r="A126" s="11">
        <v>23</v>
      </c>
      <c r="B126" s="11">
        <v>1.679837</v>
      </c>
      <c r="C126" s="11"/>
      <c r="E126">
        <f t="shared" si="4"/>
        <v>0.34548023786407756</v>
      </c>
      <c r="G126">
        <f t="shared" si="5"/>
        <v>1.4596253400000001</v>
      </c>
      <c r="H126">
        <f t="shared" si="6"/>
        <v>0.22021165999999992</v>
      </c>
      <c r="J126">
        <f t="shared" si="7"/>
        <v>0.22603585533546325</v>
      </c>
    </row>
    <row r="127" spans="1:10" x14ac:dyDescent="0.25">
      <c r="A127" s="11">
        <v>23.200001</v>
      </c>
      <c r="B127" s="11">
        <v>1.6509389999999999</v>
      </c>
      <c r="C127" s="11"/>
      <c r="E127">
        <f t="shared" si="4"/>
        <v>0.31658223786407746</v>
      </c>
      <c r="G127">
        <f t="shared" si="5"/>
        <v>1.4631789399999999</v>
      </c>
      <c r="H127">
        <f t="shared" si="6"/>
        <v>0.18776006000000001</v>
      </c>
      <c r="J127">
        <f t="shared" si="7"/>
        <v>0.19358425533546333</v>
      </c>
    </row>
    <row r="128" spans="1:10" x14ac:dyDescent="0.25">
      <c r="A128" s="11">
        <v>23.4</v>
      </c>
      <c r="B128" s="11">
        <v>1.5624389999999999</v>
      </c>
      <c r="C128" s="11"/>
      <c r="E128">
        <f t="shared" si="4"/>
        <v>0.22808223786407744</v>
      </c>
      <c r="G128">
        <f t="shared" si="5"/>
        <v>1.46620295</v>
      </c>
      <c r="H128">
        <f t="shared" si="6"/>
        <v>9.6236049999999906E-2</v>
      </c>
      <c r="J128">
        <f t="shared" si="7"/>
        <v>0.10206024533546323</v>
      </c>
    </row>
    <row r="129" spans="1:10" x14ac:dyDescent="0.25">
      <c r="A129" s="11">
        <v>23.6</v>
      </c>
      <c r="B129" s="11">
        <v>1.403362</v>
      </c>
      <c r="C129" s="11"/>
      <c r="E129">
        <f t="shared" si="4"/>
        <v>6.9005237864077529E-2</v>
      </c>
      <c r="G129">
        <f t="shared" si="5"/>
        <v>1.4689264800000001</v>
      </c>
      <c r="H129">
        <f t="shared" si="6"/>
        <v>-6.5564480000000147E-2</v>
      </c>
      <c r="J129">
        <f t="shared" si="7"/>
        <v>5.9740284664536826E-2</v>
      </c>
    </row>
    <row r="130" spans="1:10" x14ac:dyDescent="0.25">
      <c r="A130" s="11">
        <v>23.799999</v>
      </c>
      <c r="B130" s="11">
        <v>1.262275</v>
      </c>
      <c r="C130" s="11"/>
      <c r="E130">
        <f t="shared" si="4"/>
        <v>7.2081762135922434E-2</v>
      </c>
      <c r="G130">
        <f t="shared" si="5"/>
        <v>1.4718759400000001</v>
      </c>
      <c r="H130">
        <f t="shared" si="6"/>
        <v>-0.20960094000000007</v>
      </c>
      <c r="J130">
        <f t="shared" si="7"/>
        <v>0.20377674466453674</v>
      </c>
    </row>
    <row r="131" spans="1:10" x14ac:dyDescent="0.25">
      <c r="A131" s="11">
        <v>23.971439</v>
      </c>
      <c r="B131" s="11">
        <v>1.173637</v>
      </c>
      <c r="C131" s="11"/>
      <c r="E131">
        <f t="shared" si="4"/>
        <v>0.16071976213592243</v>
      </c>
      <c r="G131">
        <f t="shared" si="5"/>
        <v>1.4740077200000001</v>
      </c>
      <c r="H131">
        <f t="shared" si="6"/>
        <v>-0.30037072000000009</v>
      </c>
      <c r="J131">
        <f t="shared" si="7"/>
        <v>0.29454652466453679</v>
      </c>
    </row>
    <row r="132" spans="1:10" x14ac:dyDescent="0.25">
      <c r="A132" s="11">
        <v>24</v>
      </c>
      <c r="B132" s="11">
        <v>1.158871</v>
      </c>
      <c r="C132" s="11"/>
      <c r="E132">
        <f t="shared" si="4"/>
        <v>0.17548576213592249</v>
      </c>
      <c r="G132">
        <f t="shared" si="5"/>
        <v>1.47513702</v>
      </c>
      <c r="H132">
        <f t="shared" si="6"/>
        <v>-0.31626602000000004</v>
      </c>
      <c r="J132">
        <f t="shared" si="7"/>
        <v>0.31044182466453674</v>
      </c>
    </row>
    <row r="133" spans="1:10" x14ac:dyDescent="0.25">
      <c r="A133" s="11">
        <v>24.200001</v>
      </c>
      <c r="B133" s="11">
        <v>1.0794410000000001</v>
      </c>
      <c r="C133" s="11"/>
      <c r="E133">
        <f t="shared" ref="E133:E196" si="8">ABS(B133-$D$4)</f>
        <v>0.25491576213592237</v>
      </c>
      <c r="G133">
        <f t="shared" si="5"/>
        <v>1.4754942900000001</v>
      </c>
      <c r="H133">
        <f t="shared" si="6"/>
        <v>-0.39605329</v>
      </c>
      <c r="J133">
        <f t="shared" si="7"/>
        <v>0.3902290946645367</v>
      </c>
    </row>
    <row r="134" spans="1:10" x14ac:dyDescent="0.25">
      <c r="A134" s="11">
        <v>24.4</v>
      </c>
      <c r="B134" s="11">
        <v>1.1578010000000001</v>
      </c>
      <c r="C134" s="11"/>
      <c r="E134">
        <f t="shared" si="8"/>
        <v>0.17655576213592239</v>
      </c>
      <c r="G134">
        <f t="shared" si="5"/>
        <v>1.4764215599999999</v>
      </c>
      <c r="H134">
        <f t="shared" si="6"/>
        <v>-0.31862055999999983</v>
      </c>
      <c r="J134">
        <f t="shared" si="7"/>
        <v>0.31279636466453653</v>
      </c>
    </row>
    <row r="135" spans="1:10" x14ac:dyDescent="0.25">
      <c r="A135" s="11">
        <v>24.6</v>
      </c>
      <c r="B135" s="11">
        <v>1.2838529999999999</v>
      </c>
      <c r="C135" s="11"/>
      <c r="E135">
        <f t="shared" si="8"/>
        <v>5.0503762135922559E-2</v>
      </c>
      <c r="G135">
        <f t="shared" si="5"/>
        <v>1.47734575</v>
      </c>
      <c r="H135">
        <f t="shared" si="6"/>
        <v>-0.1934927500000001</v>
      </c>
      <c r="J135">
        <f t="shared" si="7"/>
        <v>0.18766855466453677</v>
      </c>
    </row>
    <row r="136" spans="1:10" x14ac:dyDescent="0.25">
      <c r="A136" s="11">
        <v>24.799999</v>
      </c>
      <c r="B136" s="11">
        <v>1.388366</v>
      </c>
      <c r="C136" s="11"/>
      <c r="E136">
        <f t="shared" si="8"/>
        <v>5.4009237864077519E-2</v>
      </c>
      <c r="G136">
        <f t="shared" si="5"/>
        <v>1.4801151699999999</v>
      </c>
      <c r="H136">
        <f t="shared" si="6"/>
        <v>-9.1749169999999935E-2</v>
      </c>
      <c r="J136">
        <f t="shared" si="7"/>
        <v>8.5924974664536607E-2</v>
      </c>
    </row>
    <row r="137" spans="1:10" x14ac:dyDescent="0.25">
      <c r="A137" s="11">
        <v>25</v>
      </c>
      <c r="B137" s="11">
        <v>1.3870290000000001</v>
      </c>
      <c r="C137" s="11"/>
      <c r="E137">
        <f t="shared" si="8"/>
        <v>5.2672237864077598E-2</v>
      </c>
      <c r="G137">
        <f t="shared" si="5"/>
        <v>1.4846830400000002</v>
      </c>
      <c r="H137">
        <f t="shared" si="6"/>
        <v>-9.7654040000000109E-2</v>
      </c>
      <c r="J137">
        <f t="shared" si="7"/>
        <v>9.1829844664536781E-2</v>
      </c>
    </row>
    <row r="138" spans="1:10" x14ac:dyDescent="0.25">
      <c r="A138" s="11">
        <v>25.200001</v>
      </c>
      <c r="B138" s="11">
        <v>1.3232459999999999</v>
      </c>
      <c r="C138" s="11"/>
      <c r="E138">
        <f t="shared" si="8"/>
        <v>1.1110762135922547E-2</v>
      </c>
      <c r="G138">
        <f t="shared" si="5"/>
        <v>1.48936102</v>
      </c>
      <c r="H138">
        <f t="shared" si="6"/>
        <v>-0.16611502000000011</v>
      </c>
      <c r="J138">
        <f t="shared" si="7"/>
        <v>0.16029082466453679</v>
      </c>
    </row>
    <row r="139" spans="1:10" x14ac:dyDescent="0.25">
      <c r="A139" s="11">
        <v>25.4</v>
      </c>
      <c r="B139" s="11">
        <v>1.2425139999999999</v>
      </c>
      <c r="C139" s="11"/>
      <c r="E139">
        <f t="shared" si="8"/>
        <v>9.1842762135922573E-2</v>
      </c>
      <c r="G139">
        <f t="shared" si="5"/>
        <v>1.4940798999999996</v>
      </c>
      <c r="H139">
        <f t="shared" si="6"/>
        <v>-0.25156589999999968</v>
      </c>
      <c r="J139">
        <f t="shared" si="7"/>
        <v>0.24574170466453635</v>
      </c>
    </row>
    <row r="140" spans="1:10" x14ac:dyDescent="0.25">
      <c r="A140" s="11">
        <v>25.6</v>
      </c>
      <c r="B140" s="11">
        <v>1.1505430000000001</v>
      </c>
      <c r="C140" s="11"/>
      <c r="E140">
        <f t="shared" si="8"/>
        <v>0.18381376213592238</v>
      </c>
      <c r="G140">
        <f t="shared" si="5"/>
        <v>1.49830442</v>
      </c>
      <c r="H140">
        <f t="shared" si="6"/>
        <v>-0.34776141999999988</v>
      </c>
      <c r="J140">
        <f t="shared" si="7"/>
        <v>0.34193722466453658</v>
      </c>
    </row>
    <row r="141" spans="1:10" x14ac:dyDescent="0.25">
      <c r="A141" s="11">
        <v>25.799999</v>
      </c>
      <c r="B141" s="11">
        <v>1.105513</v>
      </c>
      <c r="C141" s="11"/>
      <c r="E141">
        <f t="shared" si="8"/>
        <v>0.2288437621359225</v>
      </c>
      <c r="G141">
        <f t="shared" si="5"/>
        <v>1.5021560299999999</v>
      </c>
      <c r="H141">
        <f t="shared" si="6"/>
        <v>-0.3966430299999999</v>
      </c>
      <c r="J141">
        <f t="shared" si="7"/>
        <v>0.3908188346645366</v>
      </c>
    </row>
    <row r="142" spans="1:10" x14ac:dyDescent="0.25">
      <c r="A142" s="11">
        <v>26</v>
      </c>
      <c r="B142" s="11">
        <v>1.351154</v>
      </c>
      <c r="C142" s="11"/>
      <c r="E142">
        <f t="shared" si="8"/>
        <v>1.6797237864077497E-2</v>
      </c>
      <c r="G142">
        <f t="shared" si="5"/>
        <v>1.5058398199999998</v>
      </c>
      <c r="H142">
        <f t="shared" si="6"/>
        <v>-0.15468581999999986</v>
      </c>
      <c r="J142">
        <f t="shared" si="7"/>
        <v>0.14886162466453653</v>
      </c>
    </row>
    <row r="143" spans="1:10" x14ac:dyDescent="0.25">
      <c r="A143" s="11">
        <v>26.200001</v>
      </c>
      <c r="B143" s="11">
        <v>1.5530090000000001</v>
      </c>
      <c r="C143" s="11"/>
      <c r="E143">
        <f t="shared" si="8"/>
        <v>0.21865223786407761</v>
      </c>
      <c r="G143">
        <f t="shared" si="5"/>
        <v>1.5090990300000002</v>
      </c>
      <c r="H143">
        <f t="shared" si="6"/>
        <v>4.3909969999999854E-2</v>
      </c>
      <c r="J143">
        <f t="shared" si="7"/>
        <v>4.9734165335463175E-2</v>
      </c>
    </row>
    <row r="144" spans="1:10" x14ac:dyDescent="0.25">
      <c r="A144" s="11">
        <v>26.368583999999998</v>
      </c>
      <c r="B144" s="11">
        <v>1.708399</v>
      </c>
      <c r="C144" s="11"/>
      <c r="E144">
        <f t="shared" si="8"/>
        <v>0.37404223786407753</v>
      </c>
      <c r="G144">
        <f t="shared" si="5"/>
        <v>1.5118041799999997</v>
      </c>
      <c r="H144">
        <f t="shared" si="6"/>
        <v>0.19659482000000028</v>
      </c>
      <c r="J144">
        <f t="shared" si="7"/>
        <v>0.20241901533546361</v>
      </c>
    </row>
    <row r="145" spans="1:10" x14ac:dyDescent="0.25">
      <c r="A145" s="11">
        <v>26.4</v>
      </c>
      <c r="B145" s="11">
        <v>1.737357</v>
      </c>
      <c r="C145" s="11"/>
      <c r="E145">
        <f t="shared" si="8"/>
        <v>0.40300023786407757</v>
      </c>
      <c r="G145">
        <f t="shared" si="5"/>
        <v>1.5141367999999997</v>
      </c>
      <c r="H145">
        <f t="shared" si="6"/>
        <v>0.22322020000000031</v>
      </c>
      <c r="J145">
        <f t="shared" si="7"/>
        <v>0.22904439533546364</v>
      </c>
    </row>
    <row r="146" spans="1:10" x14ac:dyDescent="0.25">
      <c r="A146" s="11">
        <v>26.6</v>
      </c>
      <c r="B146" s="11">
        <v>1.8632610000000001</v>
      </c>
      <c r="C146" s="11"/>
      <c r="E146">
        <f t="shared" si="8"/>
        <v>0.52890423786407759</v>
      </c>
      <c r="G146">
        <f t="shared" si="5"/>
        <v>1.51672896</v>
      </c>
      <c r="H146">
        <f t="shared" si="6"/>
        <v>0.34653204000000004</v>
      </c>
      <c r="J146">
        <f t="shared" si="7"/>
        <v>0.35235623533546334</v>
      </c>
    </row>
    <row r="147" spans="1:10" x14ac:dyDescent="0.25">
      <c r="A147" s="11">
        <v>26.799999</v>
      </c>
      <c r="B147" s="11">
        <v>1.8994979999999999</v>
      </c>
      <c r="C147" s="11"/>
      <c r="E147">
        <f t="shared" si="8"/>
        <v>0.56514123786407744</v>
      </c>
      <c r="G147">
        <f t="shared" si="5"/>
        <v>1.5207298000000002</v>
      </c>
      <c r="H147">
        <f t="shared" si="6"/>
        <v>0.37876819999999967</v>
      </c>
      <c r="J147">
        <f t="shared" si="7"/>
        <v>0.38459239533546297</v>
      </c>
    </row>
    <row r="148" spans="1:10" x14ac:dyDescent="0.25">
      <c r="A148" s="11">
        <v>27</v>
      </c>
      <c r="B148" s="11">
        <v>1.8877520000000001</v>
      </c>
      <c r="C148" s="11"/>
      <c r="E148">
        <f t="shared" si="8"/>
        <v>0.55339523786407763</v>
      </c>
      <c r="G148">
        <f t="shared" si="5"/>
        <v>1.5263365100000001</v>
      </c>
      <c r="H148">
        <f t="shared" si="6"/>
        <v>0.36141548999999995</v>
      </c>
      <c r="J148">
        <f t="shared" si="7"/>
        <v>0.36723968533546325</v>
      </c>
    </row>
    <row r="149" spans="1:10" x14ac:dyDescent="0.25">
      <c r="A149" s="11">
        <v>27.200001</v>
      </c>
      <c r="B149" s="11">
        <v>1.8362810000000001</v>
      </c>
      <c r="C149" s="11"/>
      <c r="E149">
        <f t="shared" si="8"/>
        <v>0.50192423786407758</v>
      </c>
      <c r="G149">
        <f t="shared" si="5"/>
        <v>1.5330928800000003</v>
      </c>
      <c r="H149">
        <f t="shared" si="6"/>
        <v>0.30318811999999973</v>
      </c>
      <c r="J149">
        <f t="shared" si="7"/>
        <v>0.30901231533546303</v>
      </c>
    </row>
    <row r="150" spans="1:10" x14ac:dyDescent="0.25">
      <c r="A150" s="11">
        <v>27.4</v>
      </c>
      <c r="B150" s="11">
        <v>1.763009</v>
      </c>
      <c r="C150" s="11"/>
      <c r="E150">
        <f t="shared" si="8"/>
        <v>0.42865223786407758</v>
      </c>
      <c r="G150">
        <f t="shared" si="5"/>
        <v>1.53989865</v>
      </c>
      <c r="H150">
        <f t="shared" si="6"/>
        <v>0.22311035000000001</v>
      </c>
      <c r="J150">
        <f t="shared" si="7"/>
        <v>0.22893454533546334</v>
      </c>
    </row>
    <row r="151" spans="1:10" x14ac:dyDescent="0.25">
      <c r="A151" s="11">
        <v>27.6</v>
      </c>
      <c r="B151" s="11">
        <v>1.6568609999999999</v>
      </c>
      <c r="C151" s="11"/>
      <c r="E151">
        <f t="shared" si="8"/>
        <v>0.32250423786407745</v>
      </c>
      <c r="G151">
        <f t="shared" si="5"/>
        <v>1.5462123600000002</v>
      </c>
      <c r="H151">
        <f t="shared" si="6"/>
        <v>0.11064863999999974</v>
      </c>
      <c r="J151">
        <f t="shared" si="7"/>
        <v>0.11647283533546307</v>
      </c>
    </row>
    <row r="152" spans="1:10" x14ac:dyDescent="0.25">
      <c r="A152" s="11">
        <v>27.799999</v>
      </c>
      <c r="B152" s="11">
        <v>1.5303439999999999</v>
      </c>
      <c r="C152" s="11"/>
      <c r="E152">
        <f t="shared" si="8"/>
        <v>0.19598723786407746</v>
      </c>
      <c r="G152">
        <f t="shared" si="5"/>
        <v>1.5522081300000001</v>
      </c>
      <c r="H152">
        <f t="shared" si="6"/>
        <v>-2.1864130000000204E-2</v>
      </c>
      <c r="J152">
        <f t="shared" si="7"/>
        <v>1.6039934664536879E-2</v>
      </c>
    </row>
    <row r="153" spans="1:10" x14ac:dyDescent="0.25">
      <c r="A153" s="11">
        <v>28</v>
      </c>
      <c r="B153" s="11">
        <v>1.667028</v>
      </c>
      <c r="C153" s="11"/>
      <c r="E153">
        <f t="shared" si="8"/>
        <v>0.33267123786407748</v>
      </c>
      <c r="G153">
        <f t="shared" si="5"/>
        <v>1.5579237000000004</v>
      </c>
      <c r="H153">
        <f t="shared" si="6"/>
        <v>0.1091042999999996</v>
      </c>
      <c r="J153">
        <f t="shared" si="7"/>
        <v>0.11492849533546293</v>
      </c>
    </row>
    <row r="154" spans="1:10" x14ac:dyDescent="0.25">
      <c r="A154" s="11">
        <v>28.200001</v>
      </c>
      <c r="B154" s="11">
        <v>1.8707</v>
      </c>
      <c r="C154" s="11"/>
      <c r="E154">
        <f t="shared" si="8"/>
        <v>0.53634323786407756</v>
      </c>
      <c r="G154">
        <f t="shared" si="5"/>
        <v>1.5632921000000002</v>
      </c>
      <c r="H154">
        <f t="shared" si="6"/>
        <v>0.30740789999999985</v>
      </c>
      <c r="J154">
        <f t="shared" si="7"/>
        <v>0.31323209533546315</v>
      </c>
    </row>
    <row r="155" spans="1:10" x14ac:dyDescent="0.25">
      <c r="A155" s="11">
        <v>28.4</v>
      </c>
      <c r="B155" s="11">
        <v>2.029074</v>
      </c>
      <c r="C155" s="11"/>
      <c r="E155">
        <f t="shared" si="8"/>
        <v>0.69471723786407757</v>
      </c>
      <c r="G155">
        <f t="shared" si="5"/>
        <v>1.5684053600000001</v>
      </c>
      <c r="H155">
        <f t="shared" si="6"/>
        <v>0.46066863999999996</v>
      </c>
      <c r="J155">
        <f t="shared" si="7"/>
        <v>0.46649283533546326</v>
      </c>
    </row>
    <row r="156" spans="1:10" x14ac:dyDescent="0.25">
      <c r="A156" s="11">
        <v>28.6</v>
      </c>
      <c r="B156" s="11">
        <v>2.1432159999999998</v>
      </c>
      <c r="C156" s="11"/>
      <c r="E156">
        <f t="shared" si="8"/>
        <v>0.80885923786407732</v>
      </c>
      <c r="G156">
        <f t="shared" si="5"/>
        <v>1.5724428400000001</v>
      </c>
      <c r="H156">
        <f t="shared" si="6"/>
        <v>0.57077315999999967</v>
      </c>
      <c r="J156">
        <f t="shared" si="7"/>
        <v>0.57659735533546297</v>
      </c>
    </row>
    <row r="157" spans="1:10" x14ac:dyDescent="0.25">
      <c r="A157" s="11">
        <v>28.765727999999999</v>
      </c>
      <c r="B157" s="11">
        <v>2.1837979999999999</v>
      </c>
      <c r="C157" s="11"/>
      <c r="E157">
        <f t="shared" si="8"/>
        <v>0.84944123786407744</v>
      </c>
      <c r="G157">
        <f t="shared" si="5"/>
        <v>1.5769804800000002</v>
      </c>
      <c r="H157">
        <f t="shared" si="6"/>
        <v>0.60681751999999967</v>
      </c>
      <c r="J157">
        <f t="shared" si="7"/>
        <v>0.61264171533546297</v>
      </c>
    </row>
    <row r="158" spans="1:10" x14ac:dyDescent="0.25">
      <c r="A158" s="11">
        <v>28.799999</v>
      </c>
      <c r="B158" s="11">
        <v>2.1921909999999998</v>
      </c>
      <c r="C158" s="11"/>
      <c r="E158">
        <f t="shared" si="8"/>
        <v>0.85783423786407731</v>
      </c>
      <c r="G158">
        <f t="shared" si="5"/>
        <v>1.5847815600000004</v>
      </c>
      <c r="H158">
        <f t="shared" si="6"/>
        <v>0.60740943999999941</v>
      </c>
      <c r="J158">
        <f t="shared" si="7"/>
        <v>0.61323363533546271</v>
      </c>
    </row>
    <row r="159" spans="1:10" x14ac:dyDescent="0.25">
      <c r="A159" s="11">
        <v>29</v>
      </c>
      <c r="B159" s="11">
        <v>2.2020330000000001</v>
      </c>
      <c r="C159" s="11"/>
      <c r="E159">
        <f t="shared" si="8"/>
        <v>0.86767623786407766</v>
      </c>
      <c r="G159">
        <f t="shared" si="5"/>
        <v>1.5948344200000002</v>
      </c>
      <c r="H159">
        <f t="shared" si="6"/>
        <v>0.60719857999999993</v>
      </c>
      <c r="J159">
        <f t="shared" si="7"/>
        <v>0.61302277533546323</v>
      </c>
    </row>
    <row r="160" spans="1:10" x14ac:dyDescent="0.25">
      <c r="A160" s="11">
        <v>29.200001</v>
      </c>
      <c r="B160" s="11">
        <v>2.1799770000000001</v>
      </c>
      <c r="C160" s="11"/>
      <c r="E160">
        <f t="shared" si="8"/>
        <v>0.84562023786407758</v>
      </c>
      <c r="G160">
        <f t="shared" si="5"/>
        <v>1.6034013400000007</v>
      </c>
      <c r="H160">
        <f t="shared" si="6"/>
        <v>0.57657565999999938</v>
      </c>
      <c r="J160">
        <f t="shared" si="7"/>
        <v>0.58239985533546268</v>
      </c>
    </row>
    <row r="161" spans="1:10" x14ac:dyDescent="0.25">
      <c r="A161" s="11">
        <v>29.4</v>
      </c>
      <c r="B161" s="11">
        <v>2.1141209999999999</v>
      </c>
      <c r="C161" s="11"/>
      <c r="E161">
        <f t="shared" si="8"/>
        <v>0.77976423786407745</v>
      </c>
      <c r="G161">
        <f t="shared" si="5"/>
        <v>1.6117682300000005</v>
      </c>
      <c r="H161">
        <f t="shared" si="6"/>
        <v>0.50235276999999945</v>
      </c>
      <c r="J161">
        <f t="shared" si="7"/>
        <v>0.50817696533546275</v>
      </c>
    </row>
    <row r="162" spans="1:10" x14ac:dyDescent="0.25">
      <c r="A162" s="11">
        <v>29.6</v>
      </c>
      <c r="B162" s="11">
        <v>1.9932099999999999</v>
      </c>
      <c r="C162" s="11"/>
      <c r="E162">
        <f t="shared" si="8"/>
        <v>0.65885323786407746</v>
      </c>
      <c r="G162">
        <f t="shared" si="5"/>
        <v>1.6195730700000004</v>
      </c>
      <c r="H162">
        <f t="shared" si="6"/>
        <v>0.37363692999999953</v>
      </c>
      <c r="J162">
        <f t="shared" si="7"/>
        <v>0.37946112533546283</v>
      </c>
    </row>
    <row r="163" spans="1:10" x14ac:dyDescent="0.25">
      <c r="A163" s="11">
        <v>29.799999</v>
      </c>
      <c r="B163" s="11">
        <v>1.8948560000000001</v>
      </c>
      <c r="C163" s="11"/>
      <c r="E163">
        <f t="shared" si="8"/>
        <v>0.56049923786407763</v>
      </c>
      <c r="G163">
        <f t="shared" si="5"/>
        <v>1.6266342700000005</v>
      </c>
      <c r="H163">
        <f t="shared" si="6"/>
        <v>0.2682217299999996</v>
      </c>
      <c r="J163">
        <f t="shared" si="7"/>
        <v>0.2740459253354629</v>
      </c>
    </row>
    <row r="164" spans="1:10" x14ac:dyDescent="0.25">
      <c r="A164" s="11">
        <v>30</v>
      </c>
      <c r="B164" s="11">
        <v>1.804959</v>
      </c>
      <c r="C164" s="11"/>
      <c r="E164">
        <f t="shared" si="8"/>
        <v>0.47060223786407751</v>
      </c>
      <c r="G164">
        <f t="shared" si="5"/>
        <v>1.6332621500000004</v>
      </c>
      <c r="H164">
        <f t="shared" si="6"/>
        <v>0.17169684999999957</v>
      </c>
      <c r="J164">
        <f t="shared" si="7"/>
        <v>0.1775210453354629</v>
      </c>
    </row>
    <row r="165" spans="1:10" x14ac:dyDescent="0.25">
      <c r="A165" s="11">
        <v>30.200001</v>
      </c>
      <c r="B165" s="11">
        <v>1.7222150000000001</v>
      </c>
      <c r="C165" s="11"/>
      <c r="E165">
        <f t="shared" si="8"/>
        <v>0.38785823786407758</v>
      </c>
      <c r="G165">
        <f t="shared" si="5"/>
        <v>1.6395886100000008</v>
      </c>
      <c r="H165">
        <f t="shared" si="6"/>
        <v>8.2626389999999272E-2</v>
      </c>
      <c r="J165">
        <f t="shared" si="7"/>
        <v>8.84505853354626E-2</v>
      </c>
    </row>
    <row r="166" spans="1:10" x14ac:dyDescent="0.25">
      <c r="A166" s="11">
        <v>30.4</v>
      </c>
      <c r="B166" s="11">
        <v>1.7380420000000001</v>
      </c>
      <c r="C166" s="11"/>
      <c r="E166">
        <f t="shared" si="8"/>
        <v>0.40368523786407762</v>
      </c>
      <c r="G166">
        <f t="shared" si="5"/>
        <v>1.6456642400000008</v>
      </c>
      <c r="H166">
        <f t="shared" si="6"/>
        <v>9.2377759999999309E-2</v>
      </c>
      <c r="J166">
        <f t="shared" si="7"/>
        <v>9.8201955335462637E-2</v>
      </c>
    </row>
    <row r="167" spans="1:10" x14ac:dyDescent="0.25">
      <c r="A167" s="11">
        <v>30.6</v>
      </c>
      <c r="B167" s="11">
        <v>1.809847</v>
      </c>
      <c r="C167" s="11"/>
      <c r="E167">
        <f t="shared" si="8"/>
        <v>0.47549023786407751</v>
      </c>
      <c r="G167">
        <f t="shared" si="5"/>
        <v>1.6514202200000008</v>
      </c>
      <c r="H167">
        <f t="shared" si="6"/>
        <v>0.15842677999999921</v>
      </c>
      <c r="J167">
        <f t="shared" si="7"/>
        <v>0.16425097533546254</v>
      </c>
    </row>
    <row r="168" spans="1:10" x14ac:dyDescent="0.25">
      <c r="A168" s="11">
        <v>30.799999</v>
      </c>
      <c r="B168" s="11">
        <v>1.865448</v>
      </c>
      <c r="C168" s="11"/>
      <c r="E168">
        <f t="shared" si="8"/>
        <v>0.53109123786407753</v>
      </c>
      <c r="G168">
        <f t="shared" si="5"/>
        <v>1.6564653000000007</v>
      </c>
      <c r="H168">
        <f t="shared" si="6"/>
        <v>0.2089826999999993</v>
      </c>
      <c r="J168">
        <f t="shared" si="7"/>
        <v>0.21480689533546263</v>
      </c>
    </row>
    <row r="169" spans="1:10" x14ac:dyDescent="0.25">
      <c r="A169" s="11">
        <v>31</v>
      </c>
      <c r="B169" s="11">
        <v>1.8874379999999999</v>
      </c>
      <c r="C169" s="11"/>
      <c r="E169">
        <f t="shared" si="8"/>
        <v>0.55308123786407748</v>
      </c>
      <c r="G169">
        <f t="shared" si="5"/>
        <v>1.6597577400000005</v>
      </c>
      <c r="H169">
        <f t="shared" si="6"/>
        <v>0.22768025999999941</v>
      </c>
      <c r="J169">
        <f t="shared" si="7"/>
        <v>0.23350445533546274</v>
      </c>
    </row>
    <row r="170" spans="1:10" x14ac:dyDescent="0.25">
      <c r="A170" s="11">
        <v>31.162872</v>
      </c>
      <c r="B170" s="11">
        <v>1.8681030000000001</v>
      </c>
      <c r="C170" s="11"/>
      <c r="E170">
        <f t="shared" si="8"/>
        <v>0.5337462378640776</v>
      </c>
      <c r="G170">
        <f t="shared" si="5"/>
        <v>1.6639501000000008</v>
      </c>
      <c r="H170">
        <f t="shared" si="6"/>
        <v>0.2041528999999993</v>
      </c>
      <c r="J170">
        <f t="shared" si="7"/>
        <v>0.20997709533546263</v>
      </c>
    </row>
    <row r="171" spans="1:10" x14ac:dyDescent="0.25">
      <c r="A171" s="11">
        <v>31.200001</v>
      </c>
      <c r="B171" s="11">
        <v>1.8636950000000001</v>
      </c>
      <c r="C171" s="11"/>
      <c r="E171">
        <f t="shared" si="8"/>
        <v>0.52933823786407763</v>
      </c>
      <c r="G171">
        <f t="shared" si="5"/>
        <v>1.6677651500000008</v>
      </c>
      <c r="H171">
        <f t="shared" si="6"/>
        <v>0.19592984999999929</v>
      </c>
      <c r="J171">
        <f t="shared" si="7"/>
        <v>0.20175404533546262</v>
      </c>
    </row>
    <row r="172" spans="1:10" x14ac:dyDescent="0.25">
      <c r="A172" s="11">
        <v>31.4</v>
      </c>
      <c r="B172" s="11">
        <v>1.7855799999999999</v>
      </c>
      <c r="C172" s="11"/>
      <c r="E172">
        <f t="shared" si="8"/>
        <v>0.45122323786407748</v>
      </c>
      <c r="G172">
        <f t="shared" si="5"/>
        <v>1.6703887100000003</v>
      </c>
      <c r="H172">
        <f t="shared" si="6"/>
        <v>0.11519128999999961</v>
      </c>
      <c r="J172">
        <f t="shared" si="7"/>
        <v>0.12101548533546294</v>
      </c>
    </row>
    <row r="173" spans="1:10" x14ac:dyDescent="0.25">
      <c r="A173" s="11">
        <v>31.6</v>
      </c>
      <c r="B173" s="11">
        <v>1.6748419999999999</v>
      </c>
      <c r="C173" s="11"/>
      <c r="E173">
        <f t="shared" si="8"/>
        <v>0.34048523786407747</v>
      </c>
      <c r="G173">
        <f t="shared" si="5"/>
        <v>1.6718348500000002</v>
      </c>
      <c r="H173">
        <f t="shared" si="6"/>
        <v>3.0071499999997364E-3</v>
      </c>
      <c r="J173">
        <f t="shared" si="7"/>
        <v>8.831345335463061E-3</v>
      </c>
    </row>
    <row r="174" spans="1:10" x14ac:dyDescent="0.25">
      <c r="A174" s="11">
        <v>31.799999</v>
      </c>
      <c r="B174" s="11">
        <v>1.5247790000000001</v>
      </c>
      <c r="C174" s="11"/>
      <c r="E174">
        <f t="shared" si="8"/>
        <v>0.19042223786407764</v>
      </c>
      <c r="G174">
        <f t="shared" si="5"/>
        <v>1.6723984900000004</v>
      </c>
      <c r="H174">
        <f t="shared" si="6"/>
        <v>-0.1476194900000003</v>
      </c>
      <c r="J174">
        <f t="shared" si="7"/>
        <v>0.14179529466453697</v>
      </c>
    </row>
    <row r="175" spans="1:10" x14ac:dyDescent="0.25">
      <c r="A175" s="11">
        <v>32</v>
      </c>
      <c r="B175" s="11">
        <v>1.3200400000000001</v>
      </c>
      <c r="C175" s="11"/>
      <c r="E175">
        <f t="shared" si="8"/>
        <v>1.4316762135922367E-2</v>
      </c>
      <c r="G175">
        <f t="shared" si="5"/>
        <v>1.6721889900000004</v>
      </c>
      <c r="H175">
        <f t="shared" si="6"/>
        <v>-0.35214899000000033</v>
      </c>
      <c r="J175">
        <f t="shared" si="7"/>
        <v>0.34632479466453703</v>
      </c>
    </row>
    <row r="176" spans="1:10" x14ac:dyDescent="0.25">
      <c r="A176" s="11">
        <v>32.200001</v>
      </c>
      <c r="B176" s="11">
        <v>1.2273620000000001</v>
      </c>
      <c r="C176" s="11"/>
      <c r="E176">
        <f t="shared" si="8"/>
        <v>0.10699476213592241</v>
      </c>
      <c r="G176">
        <f t="shared" si="5"/>
        <v>1.6708775800000004</v>
      </c>
      <c r="H176">
        <f t="shared" si="6"/>
        <v>-0.44351558000000035</v>
      </c>
      <c r="J176">
        <f t="shared" si="7"/>
        <v>0.43769138466453705</v>
      </c>
    </row>
    <row r="177" spans="1:10" x14ac:dyDescent="0.25">
      <c r="A177" s="11">
        <v>32.400002000000001</v>
      </c>
      <c r="B177" s="11">
        <v>1.352387</v>
      </c>
      <c r="C177" s="11"/>
      <c r="E177">
        <f t="shared" si="8"/>
        <v>1.8030237864077536E-2</v>
      </c>
      <c r="G177">
        <f t="shared" si="5"/>
        <v>1.6686252000000004</v>
      </c>
      <c r="H177">
        <f t="shared" si="6"/>
        <v>-0.31623820000000036</v>
      </c>
      <c r="J177">
        <f t="shared" si="7"/>
        <v>0.31041400466453706</v>
      </c>
    </row>
    <row r="178" spans="1:10" x14ac:dyDescent="0.25">
      <c r="A178" s="11">
        <v>32.599997999999999</v>
      </c>
      <c r="B178" s="11">
        <v>1.4453050000000001</v>
      </c>
      <c r="C178" s="11"/>
      <c r="E178">
        <f t="shared" si="8"/>
        <v>0.11094823786407759</v>
      </c>
      <c r="G178">
        <f t="shared" si="5"/>
        <v>1.6657417600000004</v>
      </c>
      <c r="H178">
        <f t="shared" si="6"/>
        <v>-0.22043676000000034</v>
      </c>
      <c r="J178">
        <f t="shared" si="7"/>
        <v>0.21461256466453701</v>
      </c>
    </row>
    <row r="179" spans="1:10" x14ac:dyDescent="0.25">
      <c r="A179" s="11">
        <v>32.799999</v>
      </c>
      <c r="B179" s="11">
        <v>1.5034190000000001</v>
      </c>
      <c r="C179" s="11"/>
      <c r="E179">
        <f t="shared" si="8"/>
        <v>0.16906223786407759</v>
      </c>
      <c r="G179">
        <f t="shared" si="5"/>
        <v>1.6639473400000002</v>
      </c>
      <c r="H179">
        <f t="shared" si="6"/>
        <v>-0.16052834000000016</v>
      </c>
      <c r="J179">
        <f t="shared" si="7"/>
        <v>0.15470414466453683</v>
      </c>
    </row>
    <row r="180" spans="1:10" x14ac:dyDescent="0.25">
      <c r="A180" s="11">
        <v>33</v>
      </c>
      <c r="B180" s="11">
        <v>1.534273</v>
      </c>
      <c r="C180" s="11"/>
      <c r="E180">
        <f t="shared" si="8"/>
        <v>0.19991623786407753</v>
      </c>
      <c r="G180">
        <f t="shared" si="5"/>
        <v>1.6647303100000002</v>
      </c>
      <c r="H180">
        <f t="shared" si="6"/>
        <v>-0.13045731000000016</v>
      </c>
      <c r="J180">
        <f t="shared" si="7"/>
        <v>0.12463311466453683</v>
      </c>
    </row>
    <row r="181" spans="1:10" x14ac:dyDescent="0.25">
      <c r="A181" s="11">
        <v>33.200001</v>
      </c>
      <c r="B181" s="11">
        <v>1.521698</v>
      </c>
      <c r="C181" s="11"/>
      <c r="E181">
        <f t="shared" si="8"/>
        <v>0.18734123786407753</v>
      </c>
      <c r="G181">
        <f t="shared" ref="G181:G244" si="9">AVERAGE(B132:B231)</f>
        <v>1.66768133</v>
      </c>
      <c r="H181">
        <f t="shared" ref="H181:H244" si="10">B181-G181</f>
        <v>-0.14598332999999997</v>
      </c>
      <c r="J181">
        <f t="shared" si="7"/>
        <v>0.14015913466453664</v>
      </c>
    </row>
    <row r="182" spans="1:10" x14ac:dyDescent="0.25">
      <c r="A182" s="11">
        <v>33.400002000000001</v>
      </c>
      <c r="B182" s="11">
        <v>1.4508209999999999</v>
      </c>
      <c r="C182" s="11"/>
      <c r="E182">
        <f t="shared" si="8"/>
        <v>0.11646423786407745</v>
      </c>
      <c r="G182">
        <f t="shared" si="9"/>
        <v>1.6718576400000003</v>
      </c>
      <c r="H182">
        <f t="shared" si="10"/>
        <v>-0.22103664000000034</v>
      </c>
      <c r="J182">
        <f t="shared" ref="J182:J245" si="11">ABS(H182-$I$53)</f>
        <v>0.21521244466453701</v>
      </c>
    </row>
    <row r="183" spans="1:10" x14ac:dyDescent="0.25">
      <c r="A183" s="11">
        <v>33.560017000000002</v>
      </c>
      <c r="B183" s="11">
        <v>1.3650709999999999</v>
      </c>
      <c r="C183" s="11"/>
      <c r="E183">
        <f t="shared" si="8"/>
        <v>3.0714237864077454E-2</v>
      </c>
      <c r="G183">
        <f t="shared" si="9"/>
        <v>1.6776327100000004</v>
      </c>
      <c r="H183">
        <f t="shared" si="10"/>
        <v>-0.31256171000000044</v>
      </c>
      <c r="J183">
        <f t="shared" si="11"/>
        <v>0.30673751466453714</v>
      </c>
    </row>
    <row r="184" spans="1:10" x14ac:dyDescent="0.25">
      <c r="A184" s="11">
        <v>33.599997999999999</v>
      </c>
      <c r="B184" s="11">
        <v>1.3436440000000001</v>
      </c>
      <c r="C184" s="11"/>
      <c r="E184">
        <f t="shared" si="8"/>
        <v>9.287237864077591E-3</v>
      </c>
      <c r="G184">
        <f t="shared" si="9"/>
        <v>1.6830502900000002</v>
      </c>
      <c r="H184">
        <f t="shared" si="10"/>
        <v>-0.33940629000000011</v>
      </c>
      <c r="J184">
        <f t="shared" si="11"/>
        <v>0.33358209466453681</v>
      </c>
    </row>
    <row r="185" spans="1:10" x14ac:dyDescent="0.25">
      <c r="A185" s="11">
        <v>33.799999</v>
      </c>
      <c r="B185" s="11">
        <v>1.2252320000000001</v>
      </c>
      <c r="C185" s="11"/>
      <c r="E185">
        <f t="shared" si="8"/>
        <v>0.10912476213592237</v>
      </c>
      <c r="G185">
        <f t="shared" si="9"/>
        <v>1.6868856200000002</v>
      </c>
      <c r="H185">
        <f t="shared" si="10"/>
        <v>-0.4616536200000001</v>
      </c>
      <c r="J185">
        <f t="shared" si="11"/>
        <v>0.4558294246645368</v>
      </c>
    </row>
    <row r="186" spans="1:10" x14ac:dyDescent="0.25">
      <c r="A186" s="11">
        <v>34</v>
      </c>
      <c r="B186" s="11">
        <v>1.3043119999999999</v>
      </c>
      <c r="C186" s="11"/>
      <c r="E186">
        <f t="shared" si="8"/>
        <v>3.0044762135922554E-2</v>
      </c>
      <c r="G186">
        <f t="shared" si="9"/>
        <v>1.6895645100000001</v>
      </c>
      <c r="H186">
        <f t="shared" si="10"/>
        <v>-0.38525251000000016</v>
      </c>
      <c r="J186">
        <f t="shared" si="11"/>
        <v>0.37942831466453686</v>
      </c>
    </row>
    <row r="187" spans="1:10" x14ac:dyDescent="0.25">
      <c r="A187" s="11">
        <v>34.200001</v>
      </c>
      <c r="B187" s="11">
        <v>1.5073589999999999</v>
      </c>
      <c r="C187" s="11"/>
      <c r="E187">
        <f t="shared" si="8"/>
        <v>0.17300223786407742</v>
      </c>
      <c r="G187">
        <f t="shared" si="9"/>
        <v>1.6915352100000001</v>
      </c>
      <c r="H187">
        <f t="shared" si="10"/>
        <v>-0.18417621000000017</v>
      </c>
      <c r="J187">
        <f t="shared" si="11"/>
        <v>0.17835201466453685</v>
      </c>
    </row>
    <row r="188" spans="1:10" x14ac:dyDescent="0.25">
      <c r="A188" s="11">
        <v>34.400002000000001</v>
      </c>
      <c r="B188" s="11">
        <v>1.689235</v>
      </c>
      <c r="C188" s="11"/>
      <c r="E188">
        <f t="shared" si="8"/>
        <v>0.35487823786407757</v>
      </c>
      <c r="G188">
        <f t="shared" si="9"/>
        <v>1.6930723900000002</v>
      </c>
      <c r="H188">
        <f t="shared" si="10"/>
        <v>-3.8373900000001626E-3</v>
      </c>
      <c r="J188">
        <f t="shared" si="11"/>
        <v>1.9868053354631611E-3</v>
      </c>
    </row>
    <row r="189" spans="1:10" x14ac:dyDescent="0.25">
      <c r="A189" s="11">
        <v>34.599997999999999</v>
      </c>
      <c r="B189" s="11">
        <v>1.829931</v>
      </c>
      <c r="C189" s="11"/>
      <c r="E189">
        <f t="shared" si="8"/>
        <v>0.4955742378640775</v>
      </c>
      <c r="G189">
        <f t="shared" si="9"/>
        <v>1.6950230799999999</v>
      </c>
      <c r="H189">
        <f t="shared" si="10"/>
        <v>0.13490792000000007</v>
      </c>
      <c r="J189">
        <f t="shared" si="11"/>
        <v>0.1407321153354634</v>
      </c>
    </row>
    <row r="190" spans="1:10" x14ac:dyDescent="0.25">
      <c r="A190" s="11">
        <v>34.799999</v>
      </c>
      <c r="B190" s="11">
        <v>1.8917710000000001</v>
      </c>
      <c r="C190" s="11"/>
      <c r="E190">
        <f t="shared" si="8"/>
        <v>0.55741423786407762</v>
      </c>
      <c r="G190">
        <f t="shared" si="9"/>
        <v>1.70002981</v>
      </c>
      <c r="H190">
        <f t="shared" si="10"/>
        <v>0.19174119000000012</v>
      </c>
      <c r="J190">
        <f t="shared" si="11"/>
        <v>0.19756538533546344</v>
      </c>
    </row>
    <row r="191" spans="1:10" x14ac:dyDescent="0.25">
      <c r="A191" s="11">
        <v>35</v>
      </c>
      <c r="B191" s="11">
        <v>1.916531</v>
      </c>
      <c r="C191" s="11"/>
      <c r="E191">
        <f t="shared" si="8"/>
        <v>0.58217423786407752</v>
      </c>
      <c r="G191">
        <f t="shared" si="9"/>
        <v>1.7079083499999999</v>
      </c>
      <c r="H191">
        <f t="shared" si="10"/>
        <v>0.20862265000000013</v>
      </c>
      <c r="J191">
        <f t="shared" si="11"/>
        <v>0.21444684533546346</v>
      </c>
    </row>
    <row r="192" spans="1:10" x14ac:dyDescent="0.25">
      <c r="A192" s="11">
        <v>35.200001</v>
      </c>
      <c r="B192" s="11">
        <v>1.9145700000000001</v>
      </c>
      <c r="C192" s="11"/>
      <c r="E192">
        <f t="shared" si="8"/>
        <v>0.58021323786407764</v>
      </c>
      <c r="G192">
        <f t="shared" si="9"/>
        <v>1.71544115</v>
      </c>
      <c r="H192">
        <f t="shared" si="10"/>
        <v>0.19912885000000013</v>
      </c>
      <c r="J192">
        <f t="shared" si="11"/>
        <v>0.20495304533546346</v>
      </c>
    </row>
    <row r="193" spans="1:10" x14ac:dyDescent="0.25">
      <c r="A193" s="11">
        <v>35.400002000000001</v>
      </c>
      <c r="B193" s="11">
        <v>1.873758</v>
      </c>
      <c r="C193" s="11"/>
      <c r="E193">
        <f t="shared" si="8"/>
        <v>0.53940123786407757</v>
      </c>
      <c r="G193">
        <f t="shared" si="9"/>
        <v>1.7227805399999996</v>
      </c>
      <c r="H193">
        <f t="shared" si="10"/>
        <v>0.15097746000000045</v>
      </c>
      <c r="J193">
        <f t="shared" si="11"/>
        <v>0.15680165533546378</v>
      </c>
    </row>
    <row r="194" spans="1:10" x14ac:dyDescent="0.25">
      <c r="A194" s="11">
        <v>35.599997999999999</v>
      </c>
      <c r="B194" s="11">
        <v>1.799917</v>
      </c>
      <c r="C194" s="11"/>
      <c r="E194">
        <f t="shared" si="8"/>
        <v>0.46556023786407752</v>
      </c>
      <c r="G194">
        <f t="shared" si="9"/>
        <v>1.7296179600000001</v>
      </c>
      <c r="H194">
        <f t="shared" si="10"/>
        <v>7.0299039999999868E-2</v>
      </c>
      <c r="J194">
        <f t="shared" si="11"/>
        <v>7.6123235335463196E-2</v>
      </c>
    </row>
    <row r="195" spans="1:10" x14ac:dyDescent="0.25">
      <c r="A195" s="11">
        <v>35.799999</v>
      </c>
      <c r="B195" s="11">
        <v>1.6967859999999999</v>
      </c>
      <c r="C195" s="11"/>
      <c r="E195">
        <f t="shared" si="8"/>
        <v>0.36242923786407744</v>
      </c>
      <c r="G195">
        <f t="shared" si="9"/>
        <v>1.7366152800000001</v>
      </c>
      <c r="H195">
        <f t="shared" si="10"/>
        <v>-3.9829280000000189E-2</v>
      </c>
      <c r="J195">
        <f t="shared" si="11"/>
        <v>3.4005084664536868E-2</v>
      </c>
    </row>
    <row r="196" spans="1:10" x14ac:dyDescent="0.25">
      <c r="A196" s="11">
        <v>35.957160999999999</v>
      </c>
      <c r="B196" s="11">
        <v>1.595316</v>
      </c>
      <c r="C196" s="11"/>
      <c r="E196">
        <f t="shared" si="8"/>
        <v>0.26095923786407749</v>
      </c>
      <c r="G196">
        <f t="shared" si="9"/>
        <v>1.74258852</v>
      </c>
      <c r="H196">
        <f t="shared" si="10"/>
        <v>-0.14727252000000002</v>
      </c>
      <c r="J196">
        <f t="shared" si="11"/>
        <v>0.14144832466453669</v>
      </c>
    </row>
    <row r="197" spans="1:10" x14ac:dyDescent="0.25">
      <c r="A197" s="11">
        <v>36</v>
      </c>
      <c r="B197" s="11">
        <v>1.567655</v>
      </c>
      <c r="C197" s="11"/>
      <c r="E197">
        <f t="shared" ref="E197:E260" si="12">ABS(B197-$D$4)</f>
        <v>0.23329823786407755</v>
      </c>
      <c r="G197">
        <f t="shared" si="9"/>
        <v>1.7481032500000004</v>
      </c>
      <c r="H197">
        <f t="shared" si="10"/>
        <v>-0.18044825000000042</v>
      </c>
      <c r="J197">
        <f t="shared" si="11"/>
        <v>0.17462405466453709</v>
      </c>
    </row>
    <row r="198" spans="1:10" x14ac:dyDescent="0.25">
      <c r="A198" s="11">
        <v>36.200001</v>
      </c>
      <c r="B198" s="11">
        <v>1.5636380000000001</v>
      </c>
      <c r="C198" s="11"/>
      <c r="E198">
        <f t="shared" si="12"/>
        <v>0.22928123786407761</v>
      </c>
      <c r="G198">
        <f t="shared" si="9"/>
        <v>1.7533351700000004</v>
      </c>
      <c r="H198">
        <f t="shared" si="10"/>
        <v>-0.1896971700000003</v>
      </c>
      <c r="J198">
        <f t="shared" si="11"/>
        <v>0.18387297466453698</v>
      </c>
    </row>
    <row r="199" spans="1:10" x14ac:dyDescent="0.25">
      <c r="A199" s="11">
        <v>36.400002000000001</v>
      </c>
      <c r="B199" s="11">
        <v>1.6362319999999999</v>
      </c>
      <c r="C199" s="11"/>
      <c r="E199">
        <f t="shared" si="12"/>
        <v>0.30187523786407744</v>
      </c>
      <c r="G199">
        <f t="shared" si="9"/>
        <v>1.7589327600000004</v>
      </c>
      <c r="H199">
        <f t="shared" si="10"/>
        <v>-0.12270076000000052</v>
      </c>
      <c r="J199">
        <f t="shared" si="11"/>
        <v>0.11687656466453719</v>
      </c>
    </row>
    <row r="200" spans="1:10" x14ac:dyDescent="0.25">
      <c r="A200" s="11">
        <v>36.599997999999999</v>
      </c>
      <c r="B200" s="11">
        <v>1.7067000000000001</v>
      </c>
      <c r="C200" s="11"/>
      <c r="E200">
        <f t="shared" si="12"/>
        <v>0.37234323786407764</v>
      </c>
      <c r="G200">
        <f t="shared" si="9"/>
        <v>1.7642408400000003</v>
      </c>
      <c r="H200">
        <f t="shared" si="10"/>
        <v>-5.7540840000000149E-2</v>
      </c>
      <c r="J200">
        <f t="shared" si="11"/>
        <v>5.1716644664536827E-2</v>
      </c>
    </row>
    <row r="201" spans="1:10" x14ac:dyDescent="0.25">
      <c r="A201" s="11">
        <v>36.799999</v>
      </c>
      <c r="B201" s="11">
        <v>1.7651730000000001</v>
      </c>
      <c r="C201" s="11"/>
      <c r="E201">
        <f t="shared" si="12"/>
        <v>0.43081623786407763</v>
      </c>
      <c r="G201">
        <f t="shared" si="9"/>
        <v>1.7689749000000001</v>
      </c>
      <c r="H201">
        <f t="shared" si="10"/>
        <v>-3.8019000000000247E-3</v>
      </c>
      <c r="J201">
        <f t="shared" si="11"/>
        <v>2.022295335463299E-3</v>
      </c>
    </row>
    <row r="202" spans="1:10" x14ac:dyDescent="0.25">
      <c r="A202" s="11">
        <v>37</v>
      </c>
      <c r="B202" s="11">
        <v>1.808818</v>
      </c>
      <c r="C202" s="11"/>
      <c r="E202">
        <f t="shared" si="12"/>
        <v>0.47446123786407757</v>
      </c>
      <c r="G202">
        <f t="shared" si="9"/>
        <v>1.7732465799999999</v>
      </c>
      <c r="H202">
        <f t="shared" si="10"/>
        <v>3.5571420000000131E-2</v>
      </c>
      <c r="J202">
        <f t="shared" si="11"/>
        <v>4.1395615335463452E-2</v>
      </c>
    </row>
    <row r="203" spans="1:10" x14ac:dyDescent="0.25">
      <c r="A203" s="11">
        <v>37.200001</v>
      </c>
      <c r="B203" s="11">
        <v>1.813874</v>
      </c>
      <c r="C203" s="11"/>
      <c r="E203">
        <f t="shared" si="12"/>
        <v>0.47951723786407752</v>
      </c>
      <c r="G203">
        <f t="shared" si="9"/>
        <v>1.7746355799999998</v>
      </c>
      <c r="H203">
        <f t="shared" si="10"/>
        <v>3.9238420000000218E-2</v>
      </c>
      <c r="J203">
        <f t="shared" si="11"/>
        <v>4.5062615335463539E-2</v>
      </c>
    </row>
    <row r="204" spans="1:10" x14ac:dyDescent="0.25">
      <c r="A204" s="11">
        <v>37.400002000000001</v>
      </c>
      <c r="B204" s="11">
        <v>1.7620960000000001</v>
      </c>
      <c r="C204" s="11"/>
      <c r="E204">
        <f t="shared" si="12"/>
        <v>0.42773923786407764</v>
      </c>
      <c r="G204">
        <f t="shared" si="9"/>
        <v>1.7738404999999999</v>
      </c>
      <c r="H204">
        <f t="shared" si="10"/>
        <v>-1.1744499999999825E-2</v>
      </c>
      <c r="J204">
        <f t="shared" si="11"/>
        <v>5.9203046645365008E-3</v>
      </c>
    </row>
    <row r="205" spans="1:10" x14ac:dyDescent="0.25">
      <c r="A205" s="11">
        <v>37.599997999999999</v>
      </c>
      <c r="B205" s="11">
        <v>1.67842</v>
      </c>
      <c r="C205" s="11"/>
      <c r="E205">
        <f t="shared" si="12"/>
        <v>0.34406323786407755</v>
      </c>
      <c r="G205">
        <f t="shared" si="9"/>
        <v>1.7720135699999999</v>
      </c>
      <c r="H205">
        <f t="shared" si="10"/>
        <v>-9.3593569999999904E-2</v>
      </c>
      <c r="J205">
        <f t="shared" si="11"/>
        <v>8.7769374664536576E-2</v>
      </c>
    </row>
    <row r="206" spans="1:10" x14ac:dyDescent="0.25">
      <c r="A206" s="11">
        <v>37.799999</v>
      </c>
      <c r="B206" s="11">
        <v>1.56334</v>
      </c>
      <c r="C206" s="11"/>
      <c r="E206">
        <f t="shared" si="12"/>
        <v>0.22898323786407748</v>
      </c>
      <c r="G206">
        <f t="shared" si="9"/>
        <v>1.7693695899999999</v>
      </c>
      <c r="H206">
        <f t="shared" si="10"/>
        <v>-0.20602958999999998</v>
      </c>
      <c r="J206">
        <f t="shared" si="11"/>
        <v>0.20020539466453666</v>
      </c>
    </row>
    <row r="207" spans="1:10" x14ac:dyDescent="0.25">
      <c r="A207" s="11">
        <v>38</v>
      </c>
      <c r="B207" s="11">
        <v>1.505584</v>
      </c>
      <c r="C207" s="11"/>
      <c r="E207">
        <f t="shared" si="12"/>
        <v>0.17122723786407756</v>
      </c>
      <c r="G207">
        <f t="shared" si="9"/>
        <v>1.7663242100000003</v>
      </c>
      <c r="H207">
        <f t="shared" si="10"/>
        <v>-0.26074021000000025</v>
      </c>
      <c r="J207">
        <f t="shared" si="11"/>
        <v>0.25491601466453695</v>
      </c>
    </row>
    <row r="208" spans="1:10" x14ac:dyDescent="0.25">
      <c r="A208" s="11">
        <v>38.200001</v>
      </c>
      <c r="B208" s="11">
        <v>1.6972020000000001</v>
      </c>
      <c r="C208" s="11"/>
      <c r="E208">
        <f t="shared" si="12"/>
        <v>0.36284523786407763</v>
      </c>
      <c r="G208">
        <f t="shared" si="9"/>
        <v>1.76267806</v>
      </c>
      <c r="H208">
        <f t="shared" si="10"/>
        <v>-6.5476059999999947E-2</v>
      </c>
      <c r="J208">
        <f t="shared" si="11"/>
        <v>5.9651864664536626E-2</v>
      </c>
    </row>
    <row r="209" spans="1:10" x14ac:dyDescent="0.25">
      <c r="A209" s="11">
        <v>38.354301</v>
      </c>
      <c r="B209" s="11">
        <v>1.837558</v>
      </c>
      <c r="C209" s="11"/>
      <c r="E209">
        <f t="shared" si="12"/>
        <v>0.50320123786407756</v>
      </c>
      <c r="G209">
        <f t="shared" si="9"/>
        <v>1.7579345900000001</v>
      </c>
      <c r="H209">
        <f t="shared" si="10"/>
        <v>7.962340999999995E-2</v>
      </c>
      <c r="J209">
        <f t="shared" si="11"/>
        <v>8.5447605335463278E-2</v>
      </c>
    </row>
    <row r="210" spans="1:10" x14ac:dyDescent="0.25">
      <c r="A210" s="11">
        <v>38.400002000000001</v>
      </c>
      <c r="B210" s="11">
        <v>1.879124</v>
      </c>
      <c r="C210" s="11"/>
      <c r="E210">
        <f t="shared" si="12"/>
        <v>0.54476723786407755</v>
      </c>
      <c r="G210">
        <f t="shared" si="9"/>
        <v>1.7522125900000001</v>
      </c>
      <c r="H210">
        <f t="shared" si="10"/>
        <v>0.12691140999999995</v>
      </c>
      <c r="J210">
        <f t="shared" si="11"/>
        <v>0.13273560533546327</v>
      </c>
    </row>
    <row r="211" spans="1:10" x14ac:dyDescent="0.25">
      <c r="A211" s="11">
        <v>38.599997999999999</v>
      </c>
      <c r="B211" s="11">
        <v>2.02223</v>
      </c>
      <c r="C211" s="11"/>
      <c r="E211">
        <f t="shared" si="12"/>
        <v>0.6878732378640775</v>
      </c>
      <c r="G211">
        <f t="shared" si="9"/>
        <v>1.7462201399999997</v>
      </c>
      <c r="H211">
        <f t="shared" si="10"/>
        <v>0.27600986000000027</v>
      </c>
      <c r="J211">
        <f t="shared" si="11"/>
        <v>0.28183405533546357</v>
      </c>
    </row>
    <row r="212" spans="1:10" x14ac:dyDescent="0.25">
      <c r="A212" s="11">
        <v>38.799999</v>
      </c>
      <c r="B212" s="11">
        <v>2.1107610000000001</v>
      </c>
      <c r="C212" s="11"/>
      <c r="E212">
        <f t="shared" si="12"/>
        <v>0.77640423786407764</v>
      </c>
      <c r="G212">
        <f t="shared" si="9"/>
        <v>1.7410653899999997</v>
      </c>
      <c r="H212">
        <f t="shared" si="10"/>
        <v>0.3696956100000004</v>
      </c>
      <c r="J212">
        <f t="shared" si="11"/>
        <v>0.3755198053354637</v>
      </c>
    </row>
    <row r="213" spans="1:10" x14ac:dyDescent="0.25">
      <c r="A213" s="11">
        <v>39</v>
      </c>
      <c r="B213" s="11">
        <v>2.1398619999999999</v>
      </c>
      <c r="C213" s="11"/>
      <c r="E213">
        <f t="shared" si="12"/>
        <v>0.80550523786407746</v>
      </c>
      <c r="G213">
        <f t="shared" si="9"/>
        <v>1.7375298599999995</v>
      </c>
      <c r="H213">
        <f t="shared" si="10"/>
        <v>0.40233214000000039</v>
      </c>
      <c r="J213">
        <f t="shared" si="11"/>
        <v>0.40815633533546369</v>
      </c>
    </row>
    <row r="214" spans="1:10" x14ac:dyDescent="0.25">
      <c r="A214" s="11">
        <v>39.200001</v>
      </c>
      <c r="B214" s="11">
        <v>2.1395970000000002</v>
      </c>
      <c r="C214" s="11"/>
      <c r="E214">
        <f t="shared" si="12"/>
        <v>0.80524023786407772</v>
      </c>
      <c r="G214">
        <f t="shared" si="9"/>
        <v>1.7365363299999996</v>
      </c>
      <c r="H214">
        <f t="shared" si="10"/>
        <v>0.40306067000000056</v>
      </c>
      <c r="J214">
        <f t="shared" si="11"/>
        <v>0.40888486533546387</v>
      </c>
    </row>
    <row r="215" spans="1:10" x14ac:dyDescent="0.25">
      <c r="A215" s="11">
        <v>39.400002000000001</v>
      </c>
      <c r="B215" s="11">
        <v>2.109156</v>
      </c>
      <c r="C215" s="11"/>
      <c r="E215">
        <f t="shared" si="12"/>
        <v>0.77479923786407756</v>
      </c>
      <c r="G215">
        <f t="shared" si="9"/>
        <v>1.7378310399999994</v>
      </c>
      <c r="H215">
        <f t="shared" si="10"/>
        <v>0.37132496000000059</v>
      </c>
      <c r="J215">
        <f t="shared" si="11"/>
        <v>0.37714915533546389</v>
      </c>
    </row>
    <row r="216" spans="1:10" x14ac:dyDescent="0.25">
      <c r="A216" s="11">
        <v>39.599997999999999</v>
      </c>
      <c r="B216" s="11">
        <v>2.0095779999999999</v>
      </c>
      <c r="C216" s="11"/>
      <c r="E216">
        <f t="shared" si="12"/>
        <v>0.67522123786407739</v>
      </c>
      <c r="G216">
        <f t="shared" si="9"/>
        <v>1.7400843099999994</v>
      </c>
      <c r="H216">
        <f t="shared" si="10"/>
        <v>0.26949369000000045</v>
      </c>
      <c r="J216">
        <f t="shared" si="11"/>
        <v>0.27531788533546375</v>
      </c>
    </row>
    <row r="217" spans="1:10" x14ac:dyDescent="0.25">
      <c r="A217" s="11">
        <v>39.799999</v>
      </c>
      <c r="B217" s="11">
        <v>1.8775010000000001</v>
      </c>
      <c r="C217" s="11"/>
      <c r="E217">
        <f t="shared" si="12"/>
        <v>0.54314423786407762</v>
      </c>
      <c r="G217">
        <f t="shared" si="9"/>
        <v>1.7420253899999993</v>
      </c>
      <c r="H217">
        <f t="shared" si="10"/>
        <v>0.13547561000000075</v>
      </c>
      <c r="J217">
        <f t="shared" si="11"/>
        <v>0.14129980533546407</v>
      </c>
    </row>
    <row r="218" spans="1:10" x14ac:dyDescent="0.25">
      <c r="A218" s="11">
        <v>40</v>
      </c>
      <c r="B218" s="11">
        <v>1.7133959999999999</v>
      </c>
      <c r="C218" s="11"/>
      <c r="E218">
        <f t="shared" si="12"/>
        <v>0.37903923786407745</v>
      </c>
      <c r="G218">
        <f t="shared" si="9"/>
        <v>1.7434286099999994</v>
      </c>
      <c r="H218">
        <f t="shared" si="10"/>
        <v>-3.003260999999946E-2</v>
      </c>
      <c r="J218">
        <f t="shared" si="11"/>
        <v>2.4208414664536135E-2</v>
      </c>
    </row>
    <row r="219" spans="1:10" x14ac:dyDescent="0.25">
      <c r="A219" s="11">
        <v>40.200001</v>
      </c>
      <c r="B219" s="11">
        <v>1.5244150000000001</v>
      </c>
      <c r="C219" s="11"/>
      <c r="E219">
        <f t="shared" si="12"/>
        <v>0.19005823786407761</v>
      </c>
      <c r="G219">
        <f t="shared" si="9"/>
        <v>1.7441545199999993</v>
      </c>
      <c r="H219">
        <f t="shared" si="10"/>
        <v>-0.21973951999999919</v>
      </c>
      <c r="J219">
        <f t="shared" si="11"/>
        <v>0.21391532466453586</v>
      </c>
    </row>
    <row r="220" spans="1:10" x14ac:dyDescent="0.25">
      <c r="A220" s="11">
        <v>40.400002000000001</v>
      </c>
      <c r="B220" s="11">
        <v>1.550802</v>
      </c>
      <c r="C220" s="11"/>
      <c r="E220">
        <f t="shared" si="12"/>
        <v>0.21644523786407754</v>
      </c>
      <c r="G220">
        <f t="shared" si="9"/>
        <v>1.744342389999999</v>
      </c>
      <c r="H220">
        <f t="shared" si="10"/>
        <v>-0.19354038999999901</v>
      </c>
      <c r="J220">
        <f t="shared" si="11"/>
        <v>0.18771619466453568</v>
      </c>
    </row>
    <row r="221" spans="1:10" x14ac:dyDescent="0.25">
      <c r="A221" s="11">
        <v>40.599997999999999</v>
      </c>
      <c r="B221" s="11">
        <v>1.5910280000000001</v>
      </c>
      <c r="C221" s="11"/>
      <c r="E221">
        <f t="shared" si="12"/>
        <v>0.25667123786407764</v>
      </c>
      <c r="G221">
        <f t="shared" si="9"/>
        <v>1.7433446399999992</v>
      </c>
      <c r="H221">
        <f t="shared" si="10"/>
        <v>-0.15231663999999911</v>
      </c>
      <c r="J221">
        <f t="shared" si="11"/>
        <v>0.14649244466453579</v>
      </c>
    </row>
    <row r="222" spans="1:10" x14ac:dyDescent="0.25">
      <c r="A222" s="11">
        <v>40.751446000000001</v>
      </c>
      <c r="B222" s="11">
        <v>1.6150869999999999</v>
      </c>
      <c r="C222" s="11"/>
      <c r="E222">
        <f t="shared" si="12"/>
        <v>0.28073023786407747</v>
      </c>
      <c r="G222">
        <f t="shared" si="9"/>
        <v>1.741726729999999</v>
      </c>
      <c r="H222">
        <f t="shared" si="10"/>
        <v>-0.12663972999999906</v>
      </c>
      <c r="J222">
        <f t="shared" si="11"/>
        <v>0.12081553466453573</v>
      </c>
    </row>
    <row r="223" spans="1:10" x14ac:dyDescent="0.25">
      <c r="A223" s="11">
        <v>40.799999</v>
      </c>
      <c r="B223" s="11">
        <v>1.6228</v>
      </c>
      <c r="C223" s="11"/>
      <c r="E223">
        <f t="shared" si="12"/>
        <v>0.28844323786407755</v>
      </c>
      <c r="G223">
        <f t="shared" si="9"/>
        <v>1.7398495899999988</v>
      </c>
      <c r="H223">
        <f t="shared" si="10"/>
        <v>-0.11704958999999882</v>
      </c>
      <c r="J223">
        <f t="shared" si="11"/>
        <v>0.11122539466453549</v>
      </c>
    </row>
    <row r="224" spans="1:10" x14ac:dyDescent="0.25">
      <c r="A224" s="11">
        <v>41</v>
      </c>
      <c r="B224" s="11">
        <v>1.647205</v>
      </c>
      <c r="C224" s="11"/>
      <c r="E224">
        <f t="shared" si="12"/>
        <v>0.31284823786407756</v>
      </c>
      <c r="G224">
        <f t="shared" si="9"/>
        <v>1.7390513699999992</v>
      </c>
      <c r="H224">
        <f t="shared" si="10"/>
        <v>-9.1846369999999178E-2</v>
      </c>
      <c r="J224">
        <f t="shared" si="11"/>
        <v>8.602217466453585E-2</v>
      </c>
    </row>
    <row r="225" spans="1:10" x14ac:dyDescent="0.25">
      <c r="A225" s="11">
        <v>41.200001</v>
      </c>
      <c r="B225" s="11">
        <v>1.639586</v>
      </c>
      <c r="C225" s="11"/>
      <c r="E225">
        <f t="shared" si="12"/>
        <v>0.30522923786407752</v>
      </c>
      <c r="G225">
        <f t="shared" si="9"/>
        <v>1.7401199099999991</v>
      </c>
      <c r="H225">
        <f t="shared" si="10"/>
        <v>-0.10053390999999912</v>
      </c>
      <c r="J225">
        <f t="shared" si="11"/>
        <v>9.4709714664535788E-2</v>
      </c>
    </row>
    <row r="226" spans="1:10" x14ac:dyDescent="0.25">
      <c r="A226" s="11">
        <v>41.400002000000001</v>
      </c>
      <c r="B226" s="11">
        <v>1.5486960000000001</v>
      </c>
      <c r="C226" s="11"/>
      <c r="E226">
        <f t="shared" si="12"/>
        <v>0.2143392378640776</v>
      </c>
      <c r="G226">
        <f t="shared" si="9"/>
        <v>1.7427462099999991</v>
      </c>
      <c r="H226">
        <f t="shared" si="10"/>
        <v>-0.194050209999999</v>
      </c>
      <c r="J226">
        <f t="shared" si="11"/>
        <v>0.18822601466453567</v>
      </c>
    </row>
    <row r="227" spans="1:10" x14ac:dyDescent="0.25">
      <c r="A227" s="11">
        <v>41.599997999999999</v>
      </c>
      <c r="B227" s="11">
        <v>1.4257010000000001</v>
      </c>
      <c r="C227" s="11"/>
      <c r="E227">
        <f t="shared" si="12"/>
        <v>9.1344237864077638E-2</v>
      </c>
      <c r="G227">
        <f t="shared" si="9"/>
        <v>1.7450584199999992</v>
      </c>
      <c r="H227">
        <f t="shared" si="10"/>
        <v>-0.31935741999999911</v>
      </c>
      <c r="J227">
        <f t="shared" si="11"/>
        <v>0.31353322466453581</v>
      </c>
    </row>
    <row r="228" spans="1:10" x14ac:dyDescent="0.25">
      <c r="A228" s="11">
        <v>41.799999</v>
      </c>
      <c r="B228" s="11">
        <v>1.274095</v>
      </c>
      <c r="C228" s="11"/>
      <c r="E228">
        <f t="shared" si="12"/>
        <v>6.0261762135922492E-2</v>
      </c>
      <c r="G228">
        <f t="shared" si="9"/>
        <v>1.7472352799999993</v>
      </c>
      <c r="H228">
        <f t="shared" si="10"/>
        <v>-0.4731402799999993</v>
      </c>
      <c r="J228">
        <f t="shared" si="11"/>
        <v>0.467316084664536</v>
      </c>
    </row>
    <row r="229" spans="1:10" x14ac:dyDescent="0.25">
      <c r="A229" s="11">
        <v>42</v>
      </c>
      <c r="B229" s="11">
        <v>1.2239199999999999</v>
      </c>
      <c r="C229" s="11"/>
      <c r="E229">
        <f t="shared" si="12"/>
        <v>0.11043676213592257</v>
      </c>
      <c r="G229">
        <f t="shared" si="9"/>
        <v>1.749332909999999</v>
      </c>
      <c r="H229">
        <f t="shared" si="10"/>
        <v>-0.52541290999999912</v>
      </c>
      <c r="J229">
        <f t="shared" si="11"/>
        <v>0.51958871466453582</v>
      </c>
    </row>
    <row r="230" spans="1:10" x14ac:dyDescent="0.25">
      <c r="A230" s="11">
        <v>42.200001</v>
      </c>
      <c r="B230" s="11">
        <v>1.3405720000000001</v>
      </c>
      <c r="C230" s="11"/>
      <c r="E230">
        <f t="shared" si="12"/>
        <v>6.2152378640776273E-3</v>
      </c>
      <c r="G230">
        <f t="shared" si="9"/>
        <v>1.7509137299999993</v>
      </c>
      <c r="H230">
        <f t="shared" si="10"/>
        <v>-0.41034172999999918</v>
      </c>
      <c r="J230">
        <f t="shared" si="11"/>
        <v>0.40451753466453588</v>
      </c>
    </row>
    <row r="231" spans="1:10" x14ac:dyDescent="0.25">
      <c r="A231" s="11">
        <v>42.400002000000001</v>
      </c>
      <c r="B231" s="11">
        <v>1.468739</v>
      </c>
      <c r="C231" s="11"/>
      <c r="E231">
        <f t="shared" si="12"/>
        <v>0.13438223786407755</v>
      </c>
      <c r="G231">
        <f t="shared" si="9"/>
        <v>1.7519926199999991</v>
      </c>
      <c r="H231">
        <f t="shared" si="10"/>
        <v>-0.2832536199999991</v>
      </c>
      <c r="J231">
        <f t="shared" si="11"/>
        <v>0.2774294246645358</v>
      </c>
    </row>
    <row r="232" spans="1:10" x14ac:dyDescent="0.25">
      <c r="A232" s="11">
        <v>42.599997999999999</v>
      </c>
      <c r="B232" s="11">
        <v>1.5765020000000001</v>
      </c>
      <c r="C232" s="11"/>
      <c r="E232">
        <f t="shared" si="12"/>
        <v>0.2421452378640776</v>
      </c>
      <c r="G232">
        <f t="shared" si="9"/>
        <v>1.752613999999999</v>
      </c>
      <c r="H232">
        <f t="shared" si="10"/>
        <v>-0.17611199999999894</v>
      </c>
      <c r="J232">
        <f t="shared" si="11"/>
        <v>0.17028780466453561</v>
      </c>
    </row>
    <row r="233" spans="1:10" x14ac:dyDescent="0.25">
      <c r="A233" s="11">
        <v>42.799999</v>
      </c>
      <c r="B233" s="11">
        <v>1.6569480000000001</v>
      </c>
      <c r="C233" s="11"/>
      <c r="E233">
        <f t="shared" si="12"/>
        <v>0.32259123786407762</v>
      </c>
      <c r="G233">
        <f t="shared" si="9"/>
        <v>1.7526176699999987</v>
      </c>
      <c r="H233">
        <f t="shared" si="10"/>
        <v>-9.5669669999998597E-2</v>
      </c>
      <c r="J233">
        <f t="shared" si="11"/>
        <v>8.9845474664535269E-2</v>
      </c>
    </row>
    <row r="234" spans="1:10" x14ac:dyDescent="0.25">
      <c r="A234" s="11">
        <v>43</v>
      </c>
      <c r="B234" s="11">
        <v>1.699559</v>
      </c>
      <c r="C234" s="11"/>
      <c r="E234">
        <f t="shared" si="12"/>
        <v>0.36520223786407757</v>
      </c>
      <c r="G234">
        <f t="shared" si="9"/>
        <v>1.7517143999999991</v>
      </c>
      <c r="H234">
        <f t="shared" si="10"/>
        <v>-5.2155399999999075E-2</v>
      </c>
      <c r="J234">
        <f t="shared" si="11"/>
        <v>4.6331204664535754E-2</v>
      </c>
    </row>
    <row r="235" spans="1:10" x14ac:dyDescent="0.25">
      <c r="A235" s="11">
        <v>43.148589999999999</v>
      </c>
      <c r="B235" s="11">
        <v>1.667386</v>
      </c>
      <c r="C235" s="11"/>
      <c r="E235">
        <f t="shared" si="12"/>
        <v>0.33302923786407757</v>
      </c>
      <c r="G235">
        <f t="shared" si="9"/>
        <v>1.7527319599999991</v>
      </c>
      <c r="H235">
        <f t="shared" si="10"/>
        <v>-8.5345959999999055E-2</v>
      </c>
      <c r="J235">
        <f t="shared" si="11"/>
        <v>7.9521764664535727E-2</v>
      </c>
    </row>
    <row r="236" spans="1:10" x14ac:dyDescent="0.25">
      <c r="A236" s="11">
        <v>43.200001</v>
      </c>
      <c r="B236" s="11">
        <v>1.656255</v>
      </c>
      <c r="C236" s="11"/>
      <c r="E236">
        <f t="shared" si="12"/>
        <v>0.32189823786407756</v>
      </c>
      <c r="G236">
        <f t="shared" si="9"/>
        <v>1.7541262699999993</v>
      </c>
      <c r="H236">
        <f t="shared" si="10"/>
        <v>-9.7871269999999289E-2</v>
      </c>
      <c r="J236">
        <f t="shared" si="11"/>
        <v>9.2047074664535961E-2</v>
      </c>
    </row>
    <row r="237" spans="1:10" x14ac:dyDescent="0.25">
      <c r="A237" s="11">
        <v>43.400002000000001</v>
      </c>
      <c r="B237" s="11">
        <v>1.5840989999999999</v>
      </c>
      <c r="C237" s="11"/>
      <c r="E237">
        <f t="shared" si="12"/>
        <v>0.24974223786407745</v>
      </c>
      <c r="G237">
        <f t="shared" si="9"/>
        <v>1.7541873899999993</v>
      </c>
      <c r="H237">
        <f t="shared" si="10"/>
        <v>-0.17008838999999942</v>
      </c>
      <c r="J237">
        <f t="shared" si="11"/>
        <v>0.1642641946645361</v>
      </c>
    </row>
    <row r="238" spans="1:10" x14ac:dyDescent="0.25">
      <c r="A238" s="11">
        <v>43.599997999999999</v>
      </c>
      <c r="B238" s="11">
        <v>1.4769639999999999</v>
      </c>
      <c r="C238" s="11"/>
      <c r="E238">
        <f t="shared" si="12"/>
        <v>0.14260723786407747</v>
      </c>
      <c r="G238">
        <f t="shared" si="9"/>
        <v>1.7527491599999994</v>
      </c>
      <c r="H238">
        <f t="shared" si="10"/>
        <v>-0.27578515999999942</v>
      </c>
      <c r="J238">
        <f t="shared" si="11"/>
        <v>0.26996096466453612</v>
      </c>
    </row>
    <row r="239" spans="1:10" x14ac:dyDescent="0.25">
      <c r="A239" s="11">
        <v>43.799999</v>
      </c>
      <c r="B239" s="11">
        <v>1.4375830000000001</v>
      </c>
      <c r="C239" s="11"/>
      <c r="E239">
        <f t="shared" si="12"/>
        <v>0.10322623786407759</v>
      </c>
      <c r="G239">
        <f t="shared" si="9"/>
        <v>1.7506417499999996</v>
      </c>
      <c r="H239">
        <f t="shared" si="10"/>
        <v>-0.3130587499999995</v>
      </c>
      <c r="J239">
        <f t="shared" si="11"/>
        <v>0.3072345546645362</v>
      </c>
    </row>
    <row r="240" spans="1:10" x14ac:dyDescent="0.25">
      <c r="A240" s="11">
        <v>44</v>
      </c>
      <c r="B240" s="11">
        <v>1.651216</v>
      </c>
      <c r="C240" s="11"/>
      <c r="E240">
        <f t="shared" si="12"/>
        <v>0.31685923786407755</v>
      </c>
      <c r="G240">
        <f t="shared" si="9"/>
        <v>1.7479789499999996</v>
      </c>
      <c r="H240">
        <f t="shared" si="10"/>
        <v>-9.676294999999957E-2</v>
      </c>
      <c r="J240">
        <f t="shared" si="11"/>
        <v>9.0938754664536242E-2</v>
      </c>
    </row>
    <row r="241" spans="1:10" x14ac:dyDescent="0.25">
      <c r="A241" s="11">
        <v>44.200001</v>
      </c>
      <c r="B241" s="11">
        <v>1.893367</v>
      </c>
      <c r="C241" s="11"/>
      <c r="E241">
        <f t="shared" si="12"/>
        <v>0.55901023786407755</v>
      </c>
      <c r="G241">
        <f t="shared" si="9"/>
        <v>1.7448527499999997</v>
      </c>
      <c r="H241">
        <f t="shared" si="10"/>
        <v>0.14851425000000029</v>
      </c>
      <c r="J241">
        <f t="shared" si="11"/>
        <v>0.15433844533546362</v>
      </c>
    </row>
    <row r="242" spans="1:10" x14ac:dyDescent="0.25">
      <c r="A242" s="11">
        <v>44.400002000000001</v>
      </c>
      <c r="B242" s="11">
        <v>2.1044339999999999</v>
      </c>
      <c r="C242" s="11"/>
      <c r="E242">
        <f t="shared" si="12"/>
        <v>0.77007723786407745</v>
      </c>
      <c r="G242">
        <f t="shared" si="9"/>
        <v>1.7410610299999996</v>
      </c>
      <c r="H242">
        <f t="shared" si="10"/>
        <v>0.36337297000000035</v>
      </c>
      <c r="J242">
        <f t="shared" si="11"/>
        <v>0.36919716533546365</v>
      </c>
    </row>
    <row r="243" spans="1:10" x14ac:dyDescent="0.25">
      <c r="A243" s="11">
        <v>44.599997999999999</v>
      </c>
      <c r="B243" s="11">
        <v>2.2869480000000002</v>
      </c>
      <c r="C243" s="11"/>
      <c r="E243">
        <f t="shared" si="12"/>
        <v>0.95259123786407773</v>
      </c>
      <c r="G243">
        <f t="shared" si="9"/>
        <v>1.7367223099999995</v>
      </c>
      <c r="H243">
        <f t="shared" si="10"/>
        <v>0.55022569000000066</v>
      </c>
      <c r="J243">
        <f t="shared" si="11"/>
        <v>0.55604988533546396</v>
      </c>
    </row>
    <row r="244" spans="1:10" x14ac:dyDescent="0.25">
      <c r="A244" s="11">
        <v>44.799999</v>
      </c>
      <c r="B244" s="11">
        <v>2.3921410000000001</v>
      </c>
      <c r="C244" s="11"/>
      <c r="E244">
        <f t="shared" si="12"/>
        <v>1.0577842378640776</v>
      </c>
      <c r="G244">
        <f t="shared" si="9"/>
        <v>1.7320442999999996</v>
      </c>
      <c r="H244">
        <f t="shared" si="10"/>
        <v>0.66009670000000042</v>
      </c>
      <c r="J244">
        <f t="shared" si="11"/>
        <v>0.66592089533546373</v>
      </c>
    </row>
    <row r="245" spans="1:10" x14ac:dyDescent="0.25">
      <c r="A245" s="11">
        <v>45</v>
      </c>
      <c r="B245" s="11">
        <v>2.4370889999999998</v>
      </c>
      <c r="C245" s="11"/>
      <c r="E245">
        <f t="shared" si="12"/>
        <v>1.1027322378640774</v>
      </c>
      <c r="G245">
        <f t="shared" ref="G245:G308" si="13">AVERAGE(B196:B295)</f>
        <v>1.72748612</v>
      </c>
      <c r="H245">
        <f t="shared" ref="H245:H308" si="14">B245-G245</f>
        <v>0.70960287999999982</v>
      </c>
      <c r="J245">
        <f t="shared" si="11"/>
        <v>0.71542707533546313</v>
      </c>
    </row>
    <row r="246" spans="1:10" x14ac:dyDescent="0.25">
      <c r="A246" s="11">
        <v>45.200001</v>
      </c>
      <c r="B246" s="11">
        <v>2.460585</v>
      </c>
      <c r="C246" s="11"/>
      <c r="E246">
        <f t="shared" si="12"/>
        <v>1.1262282378640776</v>
      </c>
      <c r="G246">
        <f t="shared" si="13"/>
        <v>1.7238311800000004</v>
      </c>
      <c r="H246">
        <f t="shared" si="14"/>
        <v>0.73675381999999967</v>
      </c>
      <c r="J246">
        <f t="shared" ref="J246:J309" si="15">ABS(H246-$I$53)</f>
        <v>0.74257801533546297</v>
      </c>
    </row>
    <row r="247" spans="1:10" x14ac:dyDescent="0.25">
      <c r="A247" s="11">
        <v>45.400002000000001</v>
      </c>
      <c r="B247" s="11">
        <v>2.450971</v>
      </c>
      <c r="C247" s="11"/>
      <c r="E247">
        <f t="shared" si="12"/>
        <v>1.1166142378640775</v>
      </c>
      <c r="G247">
        <f t="shared" si="13"/>
        <v>1.7210630700000003</v>
      </c>
      <c r="H247">
        <f t="shared" si="14"/>
        <v>0.72990792999999976</v>
      </c>
      <c r="J247">
        <f t="shared" si="15"/>
        <v>0.73573212533546306</v>
      </c>
    </row>
    <row r="248" spans="1:10" x14ac:dyDescent="0.25">
      <c r="A248" s="11">
        <v>45.545734000000003</v>
      </c>
      <c r="B248" s="11">
        <v>2.4109440000000002</v>
      </c>
      <c r="C248" s="11"/>
      <c r="E248">
        <f t="shared" si="12"/>
        <v>1.0765872378640777</v>
      </c>
      <c r="G248">
        <f t="shared" si="13"/>
        <v>1.7187684900000002</v>
      </c>
      <c r="H248">
        <f t="shared" si="14"/>
        <v>0.69217550999999999</v>
      </c>
      <c r="J248">
        <f t="shared" si="15"/>
        <v>0.69799970533546329</v>
      </c>
    </row>
    <row r="249" spans="1:10" x14ac:dyDescent="0.25">
      <c r="A249" s="11">
        <v>45.599997999999999</v>
      </c>
      <c r="B249" s="11">
        <v>2.3960400000000002</v>
      </c>
      <c r="C249" s="11"/>
      <c r="E249">
        <f t="shared" si="12"/>
        <v>1.0616832378640777</v>
      </c>
      <c r="G249">
        <f t="shared" si="13"/>
        <v>1.7160111700000005</v>
      </c>
      <c r="H249">
        <f t="shared" si="14"/>
        <v>0.6800288299999997</v>
      </c>
      <c r="J249">
        <f t="shared" si="15"/>
        <v>0.685853025335463</v>
      </c>
    </row>
    <row r="250" spans="1:10" x14ac:dyDescent="0.25">
      <c r="A250" s="11">
        <v>45.799999</v>
      </c>
      <c r="B250" s="11">
        <v>2.2938170000000002</v>
      </c>
      <c r="C250" s="11"/>
      <c r="E250">
        <f t="shared" si="12"/>
        <v>0.95946023786407775</v>
      </c>
      <c r="G250">
        <f t="shared" si="13"/>
        <v>1.7124542000000003</v>
      </c>
      <c r="H250">
        <f t="shared" si="14"/>
        <v>0.58136279999999996</v>
      </c>
      <c r="J250">
        <f t="shared" si="15"/>
        <v>0.58718699533546326</v>
      </c>
    </row>
    <row r="251" spans="1:10" x14ac:dyDescent="0.25">
      <c r="A251" s="11">
        <v>46</v>
      </c>
      <c r="B251" s="11">
        <v>2.1302669999999999</v>
      </c>
      <c r="C251" s="11"/>
      <c r="E251">
        <f t="shared" si="12"/>
        <v>0.79591023786407744</v>
      </c>
      <c r="G251">
        <f t="shared" si="13"/>
        <v>1.7082660400000003</v>
      </c>
      <c r="H251">
        <f t="shared" si="14"/>
        <v>0.42200095999999965</v>
      </c>
      <c r="J251">
        <f t="shared" si="15"/>
        <v>0.42782515533546295</v>
      </c>
    </row>
    <row r="252" spans="1:10" x14ac:dyDescent="0.25">
      <c r="A252" s="11">
        <v>46.200001</v>
      </c>
      <c r="B252" s="11">
        <v>1.9575119999999999</v>
      </c>
      <c r="C252" s="11"/>
      <c r="E252">
        <f t="shared" si="12"/>
        <v>0.62315523786407745</v>
      </c>
      <c r="G252">
        <f t="shared" si="13"/>
        <v>1.7030774600000003</v>
      </c>
      <c r="H252">
        <f t="shared" si="14"/>
        <v>0.25443453999999965</v>
      </c>
      <c r="J252">
        <f t="shared" si="15"/>
        <v>0.26025873533546295</v>
      </c>
    </row>
    <row r="253" spans="1:10" x14ac:dyDescent="0.25">
      <c r="A253" s="11">
        <v>46.400002000000001</v>
      </c>
      <c r="B253" s="11">
        <v>1.805928</v>
      </c>
      <c r="C253" s="11"/>
      <c r="E253">
        <f t="shared" si="12"/>
        <v>0.47157123786407751</v>
      </c>
      <c r="G253">
        <f t="shared" si="13"/>
        <v>1.6970935000000003</v>
      </c>
      <c r="H253">
        <f t="shared" si="14"/>
        <v>0.10883449999999972</v>
      </c>
      <c r="J253">
        <f t="shared" si="15"/>
        <v>0.11465869533546305</v>
      </c>
    </row>
    <row r="254" spans="1:10" x14ac:dyDescent="0.25">
      <c r="A254" s="11">
        <v>46.599997999999999</v>
      </c>
      <c r="B254" s="11">
        <v>1.7911919999999999</v>
      </c>
      <c r="C254" s="11"/>
      <c r="E254">
        <f t="shared" si="12"/>
        <v>0.45683523786407743</v>
      </c>
      <c r="G254">
        <f t="shared" si="13"/>
        <v>1.6907054500000001</v>
      </c>
      <c r="H254">
        <f t="shared" si="14"/>
        <v>0.10048654999999984</v>
      </c>
      <c r="J254">
        <f t="shared" si="15"/>
        <v>0.10631074533546317</v>
      </c>
    </row>
    <row r="255" spans="1:10" x14ac:dyDescent="0.25">
      <c r="A255" s="11">
        <v>46.799999</v>
      </c>
      <c r="B255" s="11">
        <v>1.846381</v>
      </c>
      <c r="C255" s="11"/>
      <c r="E255">
        <f t="shared" si="12"/>
        <v>0.51202423786407758</v>
      </c>
      <c r="G255">
        <f t="shared" si="13"/>
        <v>1.6845185</v>
      </c>
      <c r="H255">
        <f t="shared" si="14"/>
        <v>0.16186250000000002</v>
      </c>
      <c r="J255">
        <f t="shared" si="15"/>
        <v>0.16768669533546335</v>
      </c>
    </row>
    <row r="256" spans="1:10" x14ac:dyDescent="0.25">
      <c r="A256" s="11">
        <v>47</v>
      </c>
      <c r="B256" s="11">
        <v>1.8788180000000001</v>
      </c>
      <c r="C256" s="11"/>
      <c r="E256">
        <f t="shared" si="12"/>
        <v>0.54446123786407763</v>
      </c>
      <c r="G256">
        <f t="shared" si="13"/>
        <v>1.6803517800000003</v>
      </c>
      <c r="H256">
        <f t="shared" si="14"/>
        <v>0.1984662199999998</v>
      </c>
      <c r="J256">
        <f t="shared" si="15"/>
        <v>0.20429041533546313</v>
      </c>
    </row>
    <row r="257" spans="1:10" x14ac:dyDescent="0.25">
      <c r="A257" s="11">
        <v>47.200001</v>
      </c>
      <c r="B257" s="11">
        <v>1.8792599999999999</v>
      </c>
      <c r="C257" s="11"/>
      <c r="E257">
        <f t="shared" si="12"/>
        <v>0.54490323786407746</v>
      </c>
      <c r="G257">
        <f t="shared" si="13"/>
        <v>1.6779601500000003</v>
      </c>
      <c r="H257">
        <f t="shared" si="14"/>
        <v>0.20129984999999961</v>
      </c>
      <c r="J257">
        <f t="shared" si="15"/>
        <v>0.20712404533546294</v>
      </c>
    </row>
    <row r="258" spans="1:10" x14ac:dyDescent="0.25">
      <c r="A258" s="11">
        <v>47.400002000000001</v>
      </c>
      <c r="B258" s="11">
        <v>1.8275760000000001</v>
      </c>
      <c r="C258" s="11"/>
      <c r="E258">
        <f t="shared" si="12"/>
        <v>0.49321923786407762</v>
      </c>
      <c r="G258">
        <f t="shared" si="13"/>
        <v>1.6746289800000005</v>
      </c>
      <c r="H258">
        <f t="shared" si="14"/>
        <v>0.1529470199999996</v>
      </c>
      <c r="J258">
        <f t="shared" si="15"/>
        <v>0.15877121533546293</v>
      </c>
    </row>
    <row r="259" spans="1:10" x14ac:dyDescent="0.25">
      <c r="A259" s="11">
        <v>47.599997999999999</v>
      </c>
      <c r="B259" s="11">
        <v>1.7276860000000001</v>
      </c>
      <c r="C259" s="11"/>
      <c r="E259">
        <f t="shared" si="12"/>
        <v>0.39332923786407759</v>
      </c>
      <c r="G259">
        <f t="shared" si="13"/>
        <v>1.6703527200000008</v>
      </c>
      <c r="H259">
        <f t="shared" si="14"/>
        <v>5.7333279999999265E-2</v>
      </c>
      <c r="J259">
        <f t="shared" si="15"/>
        <v>6.3157475335462593E-2</v>
      </c>
    </row>
    <row r="260" spans="1:10" x14ac:dyDescent="0.25">
      <c r="A260" s="11">
        <v>47.799999</v>
      </c>
      <c r="B260" s="11">
        <v>1.607777</v>
      </c>
      <c r="C260" s="11"/>
      <c r="E260">
        <f t="shared" si="12"/>
        <v>0.27342023786407754</v>
      </c>
      <c r="G260">
        <f t="shared" si="13"/>
        <v>1.6655721900000009</v>
      </c>
      <c r="H260">
        <f t="shared" si="14"/>
        <v>-5.7795190000000884E-2</v>
      </c>
      <c r="J260">
        <f t="shared" si="15"/>
        <v>5.1970994664537563E-2</v>
      </c>
    </row>
    <row r="261" spans="1:10" x14ac:dyDescent="0.25">
      <c r="A261" s="11">
        <v>47.942878999999998</v>
      </c>
      <c r="B261" s="11">
        <v>1.5148759999999999</v>
      </c>
      <c r="C261" s="11"/>
      <c r="E261">
        <f t="shared" ref="E261:E324" si="16">ABS(B261-$D$4)</f>
        <v>0.18051923786407742</v>
      </c>
      <c r="G261">
        <f t="shared" si="13"/>
        <v>1.6586881200000005</v>
      </c>
      <c r="H261">
        <f t="shared" si="14"/>
        <v>-0.14381212000000065</v>
      </c>
      <c r="J261">
        <f t="shared" si="15"/>
        <v>0.13798792466453733</v>
      </c>
    </row>
    <row r="262" spans="1:10" x14ac:dyDescent="0.25">
      <c r="A262" s="11">
        <v>48</v>
      </c>
      <c r="B262" s="11">
        <v>1.477735</v>
      </c>
      <c r="C262" s="11"/>
      <c r="E262">
        <f t="shared" si="16"/>
        <v>0.14337823786407755</v>
      </c>
      <c r="G262">
        <f t="shared" si="13"/>
        <v>1.6499381200000005</v>
      </c>
      <c r="H262">
        <f t="shared" si="14"/>
        <v>-0.17220312000000049</v>
      </c>
      <c r="J262">
        <f t="shared" si="15"/>
        <v>0.16637892466453716</v>
      </c>
    </row>
    <row r="263" spans="1:10" x14ac:dyDescent="0.25">
      <c r="A263" s="11">
        <v>48.200001</v>
      </c>
      <c r="B263" s="11">
        <v>1.5413030000000001</v>
      </c>
      <c r="C263" s="11"/>
      <c r="E263">
        <f t="shared" si="16"/>
        <v>0.20694623786407762</v>
      </c>
      <c r="G263">
        <f t="shared" si="13"/>
        <v>1.6401505800000005</v>
      </c>
      <c r="H263">
        <f t="shared" si="14"/>
        <v>-9.8847580000000379E-2</v>
      </c>
      <c r="J263">
        <f t="shared" si="15"/>
        <v>9.3023384664537051E-2</v>
      </c>
    </row>
    <row r="264" spans="1:10" x14ac:dyDescent="0.25">
      <c r="A264" s="11">
        <v>48.400002000000001</v>
      </c>
      <c r="B264" s="11">
        <v>1.705606</v>
      </c>
      <c r="C264" s="11"/>
      <c r="E264">
        <f t="shared" si="16"/>
        <v>0.37124923786407749</v>
      </c>
      <c r="G264">
        <f t="shared" si="13"/>
        <v>1.6299764300000004</v>
      </c>
      <c r="H264">
        <f t="shared" si="14"/>
        <v>7.5629569999999591E-2</v>
      </c>
      <c r="J264">
        <f t="shared" si="15"/>
        <v>8.1453765335462919E-2</v>
      </c>
    </row>
    <row r="265" spans="1:10" x14ac:dyDescent="0.25">
      <c r="A265" s="11">
        <v>48.599997999999999</v>
      </c>
      <c r="B265" s="11">
        <v>1.8516859999999999</v>
      </c>
      <c r="C265" s="11"/>
      <c r="E265">
        <f t="shared" si="16"/>
        <v>0.51732923786407747</v>
      </c>
      <c r="G265">
        <f t="shared" si="13"/>
        <v>1.6188524900000001</v>
      </c>
      <c r="H265">
        <f t="shared" si="14"/>
        <v>0.23283350999999985</v>
      </c>
      <c r="J265">
        <f t="shared" si="15"/>
        <v>0.23865770533546318</v>
      </c>
    </row>
    <row r="266" spans="1:10" x14ac:dyDescent="0.25">
      <c r="A266" s="11">
        <v>48.799999</v>
      </c>
      <c r="B266" s="11">
        <v>1.9633689999999999</v>
      </c>
      <c r="C266" s="11"/>
      <c r="E266">
        <f t="shared" si="16"/>
        <v>0.62901223786407745</v>
      </c>
      <c r="G266">
        <f t="shared" si="13"/>
        <v>1.6075290600000003</v>
      </c>
      <c r="H266">
        <f t="shared" si="14"/>
        <v>0.35583993999999963</v>
      </c>
      <c r="J266">
        <f t="shared" si="15"/>
        <v>0.36166413533546293</v>
      </c>
    </row>
    <row r="267" spans="1:10" x14ac:dyDescent="0.25">
      <c r="A267" s="11">
        <v>49</v>
      </c>
      <c r="B267" s="11">
        <v>2.0039549999999999</v>
      </c>
      <c r="C267" s="11"/>
      <c r="E267">
        <f t="shared" si="16"/>
        <v>0.66959823786407746</v>
      </c>
      <c r="G267">
        <f t="shared" si="13"/>
        <v>1.5971668200000002</v>
      </c>
      <c r="H267">
        <f t="shared" si="14"/>
        <v>0.40678817999999972</v>
      </c>
      <c r="J267">
        <f t="shared" si="15"/>
        <v>0.41261237533546302</v>
      </c>
    </row>
    <row r="268" spans="1:10" x14ac:dyDescent="0.25">
      <c r="A268" s="11">
        <v>49.200001</v>
      </c>
      <c r="B268" s="11">
        <v>2.0057700000000001</v>
      </c>
      <c r="C268" s="11"/>
      <c r="E268">
        <f t="shared" si="16"/>
        <v>0.67141323786407758</v>
      </c>
      <c r="G268">
        <f t="shared" si="13"/>
        <v>1.5895135500000002</v>
      </c>
      <c r="H268">
        <f t="shared" si="14"/>
        <v>0.41625644999999989</v>
      </c>
      <c r="J268">
        <f t="shared" si="15"/>
        <v>0.42208064533546319</v>
      </c>
    </row>
    <row r="269" spans="1:10" x14ac:dyDescent="0.25">
      <c r="A269" s="11">
        <v>49.400002000000001</v>
      </c>
      <c r="B269" s="11">
        <v>1.960029</v>
      </c>
      <c r="C269" s="11"/>
      <c r="E269">
        <f t="shared" si="16"/>
        <v>0.62567223786407755</v>
      </c>
      <c r="G269">
        <f t="shared" si="13"/>
        <v>1.5847947800000002</v>
      </c>
      <c r="H269">
        <f t="shared" si="14"/>
        <v>0.37523421999999984</v>
      </c>
      <c r="J269">
        <f t="shared" si="15"/>
        <v>0.38105841533546314</v>
      </c>
    </row>
    <row r="270" spans="1:10" x14ac:dyDescent="0.25">
      <c r="A270" s="11">
        <v>49.599997999999999</v>
      </c>
      <c r="B270" s="11">
        <v>1.88689</v>
      </c>
      <c r="C270" s="11"/>
      <c r="E270">
        <f t="shared" si="16"/>
        <v>0.55253323786407749</v>
      </c>
      <c r="G270">
        <f t="shared" si="13"/>
        <v>1.5807327000000004</v>
      </c>
      <c r="H270">
        <f t="shared" si="14"/>
        <v>0.30615729999999952</v>
      </c>
      <c r="J270">
        <f t="shared" si="15"/>
        <v>0.31198149533546282</v>
      </c>
    </row>
    <row r="271" spans="1:10" x14ac:dyDescent="0.25">
      <c r="A271" s="11">
        <v>49.799999</v>
      </c>
      <c r="B271" s="11">
        <v>1.7639199999999999</v>
      </c>
      <c r="C271" s="11"/>
      <c r="E271">
        <f t="shared" si="16"/>
        <v>0.42956323786407746</v>
      </c>
      <c r="G271">
        <f t="shared" si="13"/>
        <v>1.5769466700000001</v>
      </c>
      <c r="H271">
        <f t="shared" si="14"/>
        <v>0.18697332999999983</v>
      </c>
      <c r="J271">
        <f t="shared" si="15"/>
        <v>0.19279752533546315</v>
      </c>
    </row>
    <row r="272" spans="1:10" x14ac:dyDescent="0.25">
      <c r="A272" s="11">
        <v>50</v>
      </c>
      <c r="B272" s="11">
        <v>1.6237889999999999</v>
      </c>
      <c r="C272" s="11"/>
      <c r="E272">
        <f t="shared" si="16"/>
        <v>0.28943223786407746</v>
      </c>
      <c r="G272">
        <f t="shared" si="13"/>
        <v>1.5731718100000003</v>
      </c>
      <c r="H272">
        <f t="shared" si="14"/>
        <v>5.0617189999999646E-2</v>
      </c>
      <c r="J272">
        <f t="shared" si="15"/>
        <v>5.6441385335462967E-2</v>
      </c>
    </row>
    <row r="273" spans="1:10" x14ac:dyDescent="0.25">
      <c r="A273" s="11">
        <v>50.200001</v>
      </c>
      <c r="B273" s="11">
        <v>1.487128</v>
      </c>
      <c r="C273" s="11"/>
      <c r="E273">
        <f t="shared" si="16"/>
        <v>0.15277123786407754</v>
      </c>
      <c r="G273">
        <f t="shared" si="13"/>
        <v>1.5688293000000004</v>
      </c>
      <c r="H273">
        <f t="shared" si="14"/>
        <v>-8.1701300000000421E-2</v>
      </c>
      <c r="J273">
        <f t="shared" si="15"/>
        <v>7.5877104664537093E-2</v>
      </c>
    </row>
    <row r="274" spans="1:10" x14ac:dyDescent="0.25">
      <c r="A274" s="11">
        <v>50.340023000000002</v>
      </c>
      <c r="B274" s="11">
        <v>1.444957</v>
      </c>
      <c r="C274" s="11"/>
      <c r="E274">
        <f t="shared" si="16"/>
        <v>0.11060023786407758</v>
      </c>
      <c r="G274">
        <f t="shared" si="13"/>
        <v>1.5633395100000005</v>
      </c>
      <c r="H274">
        <f t="shared" si="14"/>
        <v>-0.11838251000000044</v>
      </c>
      <c r="J274">
        <f t="shared" si="15"/>
        <v>0.11255831466453711</v>
      </c>
    </row>
    <row r="275" spans="1:10" x14ac:dyDescent="0.25">
      <c r="A275" s="11">
        <v>50.400002000000001</v>
      </c>
      <c r="B275" s="11">
        <v>1.4268940000000001</v>
      </c>
      <c r="C275" s="11"/>
      <c r="E275">
        <f t="shared" si="16"/>
        <v>9.2537237864077637E-2</v>
      </c>
      <c r="G275">
        <f t="shared" si="13"/>
        <v>1.5567660400000003</v>
      </c>
      <c r="H275">
        <f t="shared" si="14"/>
        <v>-0.12987204000000019</v>
      </c>
      <c r="J275">
        <f t="shared" si="15"/>
        <v>0.12404784466453686</v>
      </c>
    </row>
    <row r="276" spans="1:10" x14ac:dyDescent="0.25">
      <c r="A276" s="11">
        <v>50.599997999999999</v>
      </c>
      <c r="B276" s="11">
        <v>1.489992</v>
      </c>
      <c r="C276" s="11"/>
      <c r="E276">
        <f t="shared" si="16"/>
        <v>0.15563523786407751</v>
      </c>
      <c r="G276">
        <f t="shared" si="13"/>
        <v>1.5508337600000002</v>
      </c>
      <c r="H276">
        <f t="shared" si="14"/>
        <v>-6.0841760000000189E-2</v>
      </c>
      <c r="J276">
        <f t="shared" si="15"/>
        <v>5.5017564664536868E-2</v>
      </c>
    </row>
    <row r="277" spans="1:10" x14ac:dyDescent="0.25">
      <c r="A277" s="11">
        <v>50.799999</v>
      </c>
      <c r="B277" s="11">
        <v>1.5836079999999999</v>
      </c>
      <c r="C277" s="11"/>
      <c r="E277">
        <f t="shared" si="16"/>
        <v>0.24925123786407744</v>
      </c>
      <c r="G277">
        <f t="shared" si="13"/>
        <v>1.5459827900000005</v>
      </c>
      <c r="H277">
        <f t="shared" si="14"/>
        <v>3.7625209999999409E-2</v>
      </c>
      <c r="J277">
        <f t="shared" si="15"/>
        <v>4.344940533546273E-2</v>
      </c>
    </row>
    <row r="278" spans="1:10" x14ac:dyDescent="0.25">
      <c r="A278" s="11">
        <v>51</v>
      </c>
      <c r="B278" s="11">
        <v>1.6629910000000001</v>
      </c>
      <c r="C278" s="11"/>
      <c r="E278">
        <f t="shared" si="16"/>
        <v>0.32863423786407764</v>
      </c>
      <c r="G278">
        <f t="shared" si="13"/>
        <v>1.5443041100000006</v>
      </c>
      <c r="H278">
        <f t="shared" si="14"/>
        <v>0.11868688999999955</v>
      </c>
      <c r="J278">
        <f t="shared" si="15"/>
        <v>0.12451108533546287</v>
      </c>
    </row>
    <row r="279" spans="1:10" x14ac:dyDescent="0.25">
      <c r="A279" s="11">
        <v>51.200001</v>
      </c>
      <c r="B279" s="11">
        <v>1.713182</v>
      </c>
      <c r="C279" s="11"/>
      <c r="E279">
        <f t="shared" si="16"/>
        <v>0.37882523786407751</v>
      </c>
      <c r="G279">
        <f t="shared" si="13"/>
        <v>1.5447499700000002</v>
      </c>
      <c r="H279">
        <f t="shared" si="14"/>
        <v>0.16843202999999973</v>
      </c>
      <c r="J279">
        <f t="shared" si="15"/>
        <v>0.17425622533546306</v>
      </c>
    </row>
    <row r="280" spans="1:10" x14ac:dyDescent="0.25">
      <c r="A280" s="11">
        <v>51.400002000000001</v>
      </c>
      <c r="B280" s="11">
        <v>1.6923550000000001</v>
      </c>
      <c r="C280" s="11"/>
      <c r="E280">
        <f t="shared" si="16"/>
        <v>0.35799823786407758</v>
      </c>
      <c r="G280">
        <f t="shared" si="13"/>
        <v>1.5456193300000001</v>
      </c>
      <c r="H280">
        <f t="shared" si="14"/>
        <v>0.14673566999999998</v>
      </c>
      <c r="J280">
        <f t="shared" si="15"/>
        <v>0.15255986533546331</v>
      </c>
    </row>
    <row r="281" spans="1:10" x14ac:dyDescent="0.25">
      <c r="A281" s="11">
        <v>51.599997999999999</v>
      </c>
      <c r="B281" s="11">
        <v>1.6295869999999999</v>
      </c>
      <c r="C281" s="11"/>
      <c r="E281">
        <f t="shared" si="16"/>
        <v>0.29523023786407743</v>
      </c>
      <c r="G281">
        <f t="shared" si="13"/>
        <v>1.5465651400000002</v>
      </c>
      <c r="H281">
        <f t="shared" si="14"/>
        <v>8.302185999999967E-2</v>
      </c>
      <c r="J281">
        <f t="shared" si="15"/>
        <v>8.8846055335462998E-2</v>
      </c>
    </row>
    <row r="282" spans="1:10" x14ac:dyDescent="0.25">
      <c r="A282" s="11">
        <v>51.799999</v>
      </c>
      <c r="B282" s="11">
        <v>1.5129589999999999</v>
      </c>
      <c r="C282" s="11"/>
      <c r="E282">
        <f t="shared" si="16"/>
        <v>0.17860223786407747</v>
      </c>
      <c r="G282">
        <f t="shared" si="13"/>
        <v>1.5470467000000006</v>
      </c>
      <c r="H282">
        <f t="shared" si="14"/>
        <v>-3.4087700000000609E-2</v>
      </c>
      <c r="J282">
        <f t="shared" si="15"/>
        <v>2.8263504664537285E-2</v>
      </c>
    </row>
    <row r="283" spans="1:10" x14ac:dyDescent="0.25">
      <c r="A283" s="11">
        <v>52</v>
      </c>
      <c r="B283" s="11">
        <v>1.3654379999999999</v>
      </c>
      <c r="C283" s="11"/>
      <c r="E283">
        <f t="shared" si="16"/>
        <v>3.108123786407746E-2</v>
      </c>
      <c r="G283">
        <f t="shared" si="13"/>
        <v>1.5469283400000007</v>
      </c>
      <c r="H283">
        <f t="shared" si="14"/>
        <v>-0.18149034000000075</v>
      </c>
      <c r="J283">
        <f t="shared" si="15"/>
        <v>0.17566614466453742</v>
      </c>
    </row>
    <row r="284" spans="1:10" x14ac:dyDescent="0.25">
      <c r="A284" s="11">
        <v>52.200001</v>
      </c>
      <c r="B284" s="11">
        <v>1.253317</v>
      </c>
      <c r="C284" s="11"/>
      <c r="E284">
        <f t="shared" si="16"/>
        <v>8.1039762135922455E-2</v>
      </c>
      <c r="G284">
        <f t="shared" si="13"/>
        <v>1.5463570900000008</v>
      </c>
      <c r="H284">
        <f t="shared" si="14"/>
        <v>-0.29304009000000075</v>
      </c>
      <c r="J284">
        <f t="shared" si="15"/>
        <v>0.28721589466453745</v>
      </c>
    </row>
    <row r="285" spans="1:10" x14ac:dyDescent="0.25">
      <c r="A285" s="11">
        <v>52.400002000000001</v>
      </c>
      <c r="B285" s="11">
        <v>1.3269880000000001</v>
      </c>
      <c r="C285" s="11"/>
      <c r="E285">
        <f t="shared" si="16"/>
        <v>7.3687621359224131E-3</v>
      </c>
      <c r="G285">
        <f t="shared" si="13"/>
        <v>1.5456140600000006</v>
      </c>
      <c r="H285">
        <f t="shared" si="14"/>
        <v>-0.21862606000000051</v>
      </c>
      <c r="J285">
        <f t="shared" si="15"/>
        <v>0.21280186466453718</v>
      </c>
    </row>
    <row r="286" spans="1:10" x14ac:dyDescent="0.25">
      <c r="A286" s="11">
        <v>52.599997999999999</v>
      </c>
      <c r="B286" s="11">
        <v>1.443743</v>
      </c>
      <c r="C286" s="11"/>
      <c r="E286">
        <f t="shared" si="16"/>
        <v>0.10938623786407753</v>
      </c>
      <c r="G286">
        <f t="shared" si="13"/>
        <v>1.5439542700000004</v>
      </c>
      <c r="H286">
        <f t="shared" si="14"/>
        <v>-0.10021127000000041</v>
      </c>
      <c r="J286">
        <f t="shared" si="15"/>
        <v>9.438707466453708E-2</v>
      </c>
    </row>
    <row r="287" spans="1:10" x14ac:dyDescent="0.25">
      <c r="A287" s="11">
        <v>52.737166999999999</v>
      </c>
      <c r="B287" s="11">
        <v>1.513471</v>
      </c>
      <c r="C287" s="11"/>
      <c r="E287">
        <f t="shared" si="16"/>
        <v>0.17911423786407754</v>
      </c>
      <c r="G287">
        <f t="shared" si="13"/>
        <v>1.5417511700000004</v>
      </c>
      <c r="H287">
        <f t="shared" si="14"/>
        <v>-2.8280170000000382E-2</v>
      </c>
      <c r="J287">
        <f t="shared" si="15"/>
        <v>2.2455974664537057E-2</v>
      </c>
    </row>
    <row r="288" spans="1:10" x14ac:dyDescent="0.25">
      <c r="A288" s="11">
        <v>52.799999</v>
      </c>
      <c r="B288" s="11">
        <v>1.545412</v>
      </c>
      <c r="C288" s="11"/>
      <c r="E288">
        <f t="shared" si="16"/>
        <v>0.21105523786407754</v>
      </c>
      <c r="G288">
        <f t="shared" si="13"/>
        <v>1.5392562500000004</v>
      </c>
      <c r="H288">
        <f t="shared" si="14"/>
        <v>6.1557499999995713E-3</v>
      </c>
      <c r="J288">
        <f t="shared" si="15"/>
        <v>1.1979945335462896E-2</v>
      </c>
    </row>
    <row r="289" spans="1:10" x14ac:dyDescent="0.25">
      <c r="A289" s="11">
        <v>53</v>
      </c>
      <c r="B289" s="11">
        <v>1.6191899999999999</v>
      </c>
      <c r="C289" s="11"/>
      <c r="E289">
        <f t="shared" si="16"/>
        <v>0.28483323786407744</v>
      </c>
      <c r="G289">
        <f t="shared" si="13"/>
        <v>1.5364250100000003</v>
      </c>
      <c r="H289">
        <f t="shared" si="14"/>
        <v>8.2764989999999594E-2</v>
      </c>
      <c r="J289">
        <f t="shared" si="15"/>
        <v>8.8589185335462922E-2</v>
      </c>
    </row>
    <row r="290" spans="1:10" x14ac:dyDescent="0.25">
      <c r="A290" s="11">
        <v>53.200001</v>
      </c>
      <c r="B290" s="11">
        <v>1.625491</v>
      </c>
      <c r="C290" s="11"/>
      <c r="E290">
        <f t="shared" si="16"/>
        <v>0.29113423786407755</v>
      </c>
      <c r="G290">
        <f t="shared" si="13"/>
        <v>1.5310262600000006</v>
      </c>
      <c r="H290">
        <f t="shared" si="14"/>
        <v>9.4464739999999381E-2</v>
      </c>
      <c r="J290">
        <f t="shared" si="15"/>
        <v>0.10028893533546271</v>
      </c>
    </row>
    <row r="291" spans="1:10" x14ac:dyDescent="0.25">
      <c r="A291" s="11">
        <v>53.400002000000001</v>
      </c>
      <c r="B291" s="11">
        <v>1.6039110000000001</v>
      </c>
      <c r="C291" s="11"/>
      <c r="E291">
        <f t="shared" si="16"/>
        <v>0.26955423786407762</v>
      </c>
      <c r="G291">
        <f t="shared" si="13"/>
        <v>1.5231233600000005</v>
      </c>
      <c r="H291">
        <f t="shared" si="14"/>
        <v>8.0787639999999605E-2</v>
      </c>
      <c r="J291">
        <f t="shared" si="15"/>
        <v>8.6611835335462933E-2</v>
      </c>
    </row>
    <row r="292" spans="1:10" x14ac:dyDescent="0.25">
      <c r="A292" s="11">
        <v>53.599997999999999</v>
      </c>
      <c r="B292" s="11">
        <v>1.535398</v>
      </c>
      <c r="C292" s="11"/>
      <c r="E292">
        <f t="shared" si="16"/>
        <v>0.20104123786407757</v>
      </c>
      <c r="G292">
        <f t="shared" si="13"/>
        <v>1.5135544400000001</v>
      </c>
      <c r="H292">
        <f t="shared" si="14"/>
        <v>2.1843559999999984E-2</v>
      </c>
      <c r="J292">
        <f t="shared" si="15"/>
        <v>2.7667755335463309E-2</v>
      </c>
    </row>
    <row r="293" spans="1:10" x14ac:dyDescent="0.25">
      <c r="A293" s="11">
        <v>53.799999</v>
      </c>
      <c r="B293" s="11">
        <v>1.439886</v>
      </c>
      <c r="C293" s="11"/>
      <c r="E293">
        <f t="shared" si="16"/>
        <v>0.10552923786407753</v>
      </c>
      <c r="G293">
        <f t="shared" si="13"/>
        <v>1.5025573600000002</v>
      </c>
      <c r="H293">
        <f t="shared" si="14"/>
        <v>-6.2671360000000176E-2</v>
      </c>
      <c r="J293">
        <f t="shared" si="15"/>
        <v>5.6847164664536855E-2</v>
      </c>
    </row>
    <row r="294" spans="1:10" x14ac:dyDescent="0.25">
      <c r="A294" s="11">
        <v>54</v>
      </c>
      <c r="B294" s="11">
        <v>1.3321160000000001</v>
      </c>
      <c r="C294" s="11"/>
      <c r="E294">
        <f t="shared" si="16"/>
        <v>2.2407621359223917E-3</v>
      </c>
      <c r="G294">
        <f t="shared" si="13"/>
        <v>1.49065596</v>
      </c>
      <c r="H294">
        <f t="shared" si="14"/>
        <v>-0.15853995999999992</v>
      </c>
      <c r="J294">
        <f t="shared" si="15"/>
        <v>0.1527157646645366</v>
      </c>
    </row>
    <row r="295" spans="1:10" x14ac:dyDescent="0.25">
      <c r="A295" s="11">
        <v>54.200001</v>
      </c>
      <c r="B295" s="11">
        <v>1.2409680000000001</v>
      </c>
      <c r="C295" s="11"/>
      <c r="E295">
        <f t="shared" si="16"/>
        <v>9.3388762135922398E-2</v>
      </c>
      <c r="G295">
        <f t="shared" si="13"/>
        <v>1.4778534800000001</v>
      </c>
      <c r="H295">
        <f t="shared" si="14"/>
        <v>-0.23688547999999998</v>
      </c>
      <c r="J295">
        <f t="shared" si="15"/>
        <v>0.23106128466453665</v>
      </c>
    </row>
    <row r="296" spans="1:10" x14ac:dyDescent="0.25">
      <c r="A296" s="11">
        <v>54.400002000000001</v>
      </c>
      <c r="B296" s="11">
        <v>1.229822</v>
      </c>
      <c r="C296" s="11"/>
      <c r="E296">
        <f t="shared" si="16"/>
        <v>0.1045347621359225</v>
      </c>
      <c r="G296">
        <f t="shared" si="13"/>
        <v>1.4639461000000002</v>
      </c>
      <c r="H296">
        <f t="shared" si="14"/>
        <v>-0.23412410000000028</v>
      </c>
      <c r="J296">
        <f t="shared" si="15"/>
        <v>0.22829990466453695</v>
      </c>
    </row>
    <row r="297" spans="1:10" x14ac:dyDescent="0.25">
      <c r="A297" s="11">
        <v>54.599997999999999</v>
      </c>
      <c r="B297" s="11">
        <v>1.2908440000000001</v>
      </c>
      <c r="C297" s="11"/>
      <c r="E297">
        <f t="shared" si="16"/>
        <v>4.3512762135922367E-2</v>
      </c>
      <c r="G297">
        <f t="shared" si="13"/>
        <v>1.44920625</v>
      </c>
      <c r="H297">
        <f t="shared" si="14"/>
        <v>-0.15836224999999993</v>
      </c>
      <c r="J297">
        <f t="shared" si="15"/>
        <v>0.1525380546645366</v>
      </c>
    </row>
    <row r="298" spans="1:10" x14ac:dyDescent="0.25">
      <c r="A298" s="11">
        <v>54.799999</v>
      </c>
      <c r="B298" s="11">
        <v>1.3341799999999999</v>
      </c>
      <c r="C298" s="11"/>
      <c r="E298">
        <f t="shared" si="16"/>
        <v>1.7676213592254797E-4</v>
      </c>
      <c r="G298">
        <f t="shared" si="13"/>
        <v>1.4337939499999997</v>
      </c>
      <c r="H298">
        <f t="shared" si="14"/>
        <v>-9.9613949999999729E-2</v>
      </c>
      <c r="J298">
        <f t="shared" si="15"/>
        <v>9.3789754664536401E-2</v>
      </c>
    </row>
    <row r="299" spans="1:10" x14ac:dyDescent="0.25">
      <c r="A299" s="11">
        <v>55</v>
      </c>
      <c r="B299" s="11">
        <v>1.3605</v>
      </c>
      <c r="C299" s="11"/>
      <c r="E299">
        <f t="shared" si="16"/>
        <v>2.6143237864077573E-2</v>
      </c>
      <c r="G299">
        <f t="shared" si="13"/>
        <v>1.41776828</v>
      </c>
      <c r="H299">
        <f t="shared" si="14"/>
        <v>-5.7268279999999949E-2</v>
      </c>
      <c r="J299">
        <f t="shared" si="15"/>
        <v>5.1444084664536628E-2</v>
      </c>
    </row>
    <row r="300" spans="1:10" x14ac:dyDescent="0.25">
      <c r="A300" s="11">
        <v>55.134312000000001</v>
      </c>
      <c r="B300" s="11">
        <v>1.351003</v>
      </c>
      <c r="C300" s="11"/>
      <c r="E300">
        <f t="shared" si="16"/>
        <v>1.6646237864077484E-2</v>
      </c>
      <c r="G300">
        <f t="shared" si="13"/>
        <v>1.4038215300000001</v>
      </c>
      <c r="H300">
        <f t="shared" si="14"/>
        <v>-5.2818530000000141E-2</v>
      </c>
      <c r="J300">
        <f t="shared" si="15"/>
        <v>4.699433466453682E-2</v>
      </c>
    </row>
    <row r="301" spans="1:10" x14ac:dyDescent="0.25">
      <c r="A301" s="11">
        <v>55.200001</v>
      </c>
      <c r="B301" s="11">
        <v>1.346357</v>
      </c>
      <c r="C301" s="11"/>
      <c r="E301">
        <f t="shared" si="16"/>
        <v>1.2000237864077556E-2</v>
      </c>
      <c r="G301">
        <f t="shared" si="13"/>
        <v>1.3924107100000001</v>
      </c>
      <c r="H301">
        <f t="shared" si="14"/>
        <v>-4.6053710000000025E-2</v>
      </c>
      <c r="J301">
        <f t="shared" si="15"/>
        <v>4.0229514664536704E-2</v>
      </c>
    </row>
    <row r="302" spans="1:10" x14ac:dyDescent="0.25">
      <c r="A302" s="11">
        <v>55.400002000000001</v>
      </c>
      <c r="B302" s="11">
        <v>1.28996</v>
      </c>
      <c r="C302" s="11"/>
      <c r="E302">
        <f t="shared" si="16"/>
        <v>4.4396762135922474E-2</v>
      </c>
      <c r="G302">
        <f t="shared" si="13"/>
        <v>1.38317187</v>
      </c>
      <c r="H302">
        <f t="shared" si="14"/>
        <v>-9.3211869999999974E-2</v>
      </c>
      <c r="J302">
        <f t="shared" si="15"/>
        <v>8.7387674664536646E-2</v>
      </c>
    </row>
    <row r="303" spans="1:10" x14ac:dyDescent="0.25">
      <c r="A303" s="11">
        <v>55.599997999999999</v>
      </c>
      <c r="B303" s="11">
        <v>1.2154780000000001</v>
      </c>
      <c r="C303" s="11"/>
      <c r="E303">
        <f t="shared" si="16"/>
        <v>0.11887876213592241</v>
      </c>
      <c r="G303">
        <f t="shared" si="13"/>
        <v>1.37572776</v>
      </c>
      <c r="H303">
        <f t="shared" si="14"/>
        <v>-0.16024975999999991</v>
      </c>
      <c r="J303">
        <f t="shared" si="15"/>
        <v>0.15442556466453658</v>
      </c>
    </row>
    <row r="304" spans="1:10" x14ac:dyDescent="0.25">
      <c r="A304" s="11">
        <v>55.799999</v>
      </c>
      <c r="B304" s="11">
        <v>1.123291</v>
      </c>
      <c r="C304" s="11"/>
      <c r="E304">
        <f t="shared" si="16"/>
        <v>0.21106576213592243</v>
      </c>
      <c r="G304">
        <f t="shared" si="13"/>
        <v>1.3688411300000001</v>
      </c>
      <c r="H304">
        <f t="shared" si="14"/>
        <v>-0.24555013000000003</v>
      </c>
      <c r="J304">
        <f t="shared" si="15"/>
        <v>0.23972593466453671</v>
      </c>
    </row>
    <row r="305" spans="1:10" x14ac:dyDescent="0.25">
      <c r="A305" s="11">
        <v>56</v>
      </c>
      <c r="B305" s="11">
        <v>1.059725</v>
      </c>
      <c r="C305" s="11"/>
      <c r="E305">
        <f t="shared" si="16"/>
        <v>0.27463176213592244</v>
      </c>
      <c r="G305">
        <f t="shared" si="13"/>
        <v>1.3613307799999999</v>
      </c>
      <c r="H305">
        <f t="shared" si="14"/>
        <v>-0.30160577999999982</v>
      </c>
      <c r="J305">
        <f t="shared" si="15"/>
        <v>0.29578158466453652</v>
      </c>
    </row>
    <row r="306" spans="1:10" x14ac:dyDescent="0.25">
      <c r="A306" s="11">
        <v>56.200001</v>
      </c>
      <c r="B306" s="11">
        <v>1.146668</v>
      </c>
      <c r="C306" s="11"/>
      <c r="E306">
        <f t="shared" si="16"/>
        <v>0.18768876213592245</v>
      </c>
      <c r="G306">
        <f t="shared" si="13"/>
        <v>1.3531988699999999</v>
      </c>
      <c r="H306">
        <f t="shared" si="14"/>
        <v>-0.20653086999999992</v>
      </c>
      <c r="J306">
        <f t="shared" si="15"/>
        <v>0.20070667466453659</v>
      </c>
    </row>
    <row r="307" spans="1:10" x14ac:dyDescent="0.25">
      <c r="A307" s="11">
        <v>56.400002000000001</v>
      </c>
      <c r="B307" s="11">
        <v>1.266421</v>
      </c>
      <c r="C307" s="11"/>
      <c r="E307">
        <f t="shared" si="16"/>
        <v>6.7935762135922451E-2</v>
      </c>
      <c r="G307">
        <f t="shared" si="13"/>
        <v>1.3447208199999998</v>
      </c>
      <c r="H307">
        <f t="shared" si="14"/>
        <v>-7.8299819999999798E-2</v>
      </c>
      <c r="J307">
        <f t="shared" si="15"/>
        <v>7.247562466453647E-2</v>
      </c>
    </row>
    <row r="308" spans="1:10" x14ac:dyDescent="0.25">
      <c r="A308" s="11">
        <v>56.599997999999999</v>
      </c>
      <c r="B308" s="11">
        <v>1.364085</v>
      </c>
      <c r="C308" s="11"/>
      <c r="E308">
        <f t="shared" si="16"/>
        <v>2.9728237864077522E-2</v>
      </c>
      <c r="G308">
        <f t="shared" si="13"/>
        <v>1.3363708299999999</v>
      </c>
      <c r="H308">
        <f t="shared" si="14"/>
        <v>2.7714170000000093E-2</v>
      </c>
      <c r="J308">
        <f t="shared" si="15"/>
        <v>3.3538365335463415E-2</v>
      </c>
    </row>
    <row r="309" spans="1:10" x14ac:dyDescent="0.25">
      <c r="A309" s="11">
        <v>56.799999</v>
      </c>
      <c r="B309" s="11">
        <v>1.409932</v>
      </c>
      <c r="C309" s="11"/>
      <c r="E309">
        <f t="shared" si="16"/>
        <v>7.5575237864077494E-2</v>
      </c>
      <c r="G309">
        <f t="shared" ref="G309:G365" si="17">AVERAGE(B260:B359)</f>
        <v>1.3286115999999999</v>
      </c>
      <c r="H309">
        <f t="shared" ref="H309:H365" si="18">B309-G309</f>
        <v>8.132040000000007E-2</v>
      </c>
      <c r="J309">
        <f t="shared" si="15"/>
        <v>8.7144595335463398E-2</v>
      </c>
    </row>
    <row r="310" spans="1:10" x14ac:dyDescent="0.25">
      <c r="A310" s="11">
        <v>57</v>
      </c>
      <c r="B310" s="11">
        <v>1.401071</v>
      </c>
      <c r="C310" s="11"/>
      <c r="E310">
        <f t="shared" si="16"/>
        <v>6.6714237864077486E-2</v>
      </c>
      <c r="G310">
        <f t="shared" si="17"/>
        <v>1.3215901899999998</v>
      </c>
      <c r="H310">
        <f t="shared" si="18"/>
        <v>7.9480810000000179E-2</v>
      </c>
      <c r="J310">
        <f t="shared" ref="J310:J365" si="19">ABS(H310-$I$53)</f>
        <v>8.5305005335463507E-2</v>
      </c>
    </row>
    <row r="311" spans="1:10" x14ac:dyDescent="0.25">
      <c r="A311" s="11">
        <v>57.200001</v>
      </c>
      <c r="B311" s="11">
        <v>1.333823</v>
      </c>
      <c r="C311" s="11"/>
      <c r="E311">
        <f t="shared" si="16"/>
        <v>5.3376213592248867E-4</v>
      </c>
      <c r="G311">
        <f t="shared" si="17"/>
        <v>1.3163754399999998</v>
      </c>
      <c r="H311">
        <f t="shared" si="18"/>
        <v>1.744756000000014E-2</v>
      </c>
      <c r="J311">
        <f t="shared" si="19"/>
        <v>2.3271755335463464E-2</v>
      </c>
    </row>
    <row r="312" spans="1:10" x14ac:dyDescent="0.25">
      <c r="A312" s="11">
        <v>57.400002000000001</v>
      </c>
      <c r="B312" s="11">
        <v>1.2357610000000001</v>
      </c>
      <c r="C312" s="11"/>
      <c r="E312">
        <f t="shared" si="16"/>
        <v>9.859576213592236E-2</v>
      </c>
      <c r="G312">
        <f t="shared" si="17"/>
        <v>1.3126449899999999</v>
      </c>
      <c r="H312">
        <f t="shared" si="18"/>
        <v>-7.6883989999999791E-2</v>
      </c>
      <c r="J312">
        <f t="shared" si="19"/>
        <v>7.1059794664536463E-2</v>
      </c>
    </row>
    <row r="313" spans="1:10" x14ac:dyDescent="0.25">
      <c r="A313" s="11">
        <v>57.531455999999999</v>
      </c>
      <c r="B313" s="11">
        <v>1.161108</v>
      </c>
      <c r="C313" s="11"/>
      <c r="E313">
        <f t="shared" si="16"/>
        <v>0.17324876213592244</v>
      </c>
      <c r="G313">
        <f t="shared" si="17"/>
        <v>1.3090134700000002</v>
      </c>
      <c r="H313">
        <f t="shared" si="18"/>
        <v>-0.14790547000000021</v>
      </c>
      <c r="J313">
        <f t="shared" si="19"/>
        <v>0.14208127466453688</v>
      </c>
    </row>
    <row r="314" spans="1:10" x14ac:dyDescent="0.25">
      <c r="A314" s="11">
        <v>57.599997999999999</v>
      </c>
      <c r="B314" s="11">
        <v>1.122182</v>
      </c>
      <c r="C314" s="11"/>
      <c r="E314">
        <f t="shared" si="16"/>
        <v>0.21217476213592246</v>
      </c>
      <c r="G314">
        <f t="shared" si="17"/>
        <v>1.3042726199999999</v>
      </c>
      <c r="H314">
        <f t="shared" si="18"/>
        <v>-0.18209061999999987</v>
      </c>
      <c r="J314">
        <f t="shared" si="19"/>
        <v>0.17626642466453654</v>
      </c>
    </row>
    <row r="315" spans="1:10" x14ac:dyDescent="0.25">
      <c r="A315" s="11">
        <v>57.799999</v>
      </c>
      <c r="B315" s="11">
        <v>0.99676200000000004</v>
      </c>
      <c r="C315" s="11"/>
      <c r="E315">
        <f t="shared" si="16"/>
        <v>0.33759476213592243</v>
      </c>
      <c r="G315">
        <f t="shared" si="17"/>
        <v>1.29812828</v>
      </c>
      <c r="H315">
        <f t="shared" si="18"/>
        <v>-0.30136627999999999</v>
      </c>
      <c r="J315">
        <f t="shared" si="19"/>
        <v>0.29554208466453669</v>
      </c>
    </row>
    <row r="316" spans="1:10" x14ac:dyDescent="0.25">
      <c r="A316" s="11">
        <v>58</v>
      </c>
      <c r="B316" s="11">
        <v>0.87723499999999999</v>
      </c>
      <c r="C316" s="11"/>
      <c r="E316">
        <f t="shared" si="16"/>
        <v>0.45712176213592248</v>
      </c>
      <c r="G316">
        <f t="shared" si="17"/>
        <v>1.2909052999999997</v>
      </c>
      <c r="H316">
        <f t="shared" si="18"/>
        <v>-0.41367029999999971</v>
      </c>
      <c r="J316">
        <f t="shared" si="19"/>
        <v>0.40784610466453641</v>
      </c>
    </row>
    <row r="317" spans="1:10" x14ac:dyDescent="0.25">
      <c r="A317" s="11">
        <v>58.200001</v>
      </c>
      <c r="B317" s="11">
        <v>0.84127700000000005</v>
      </c>
      <c r="C317" s="11"/>
      <c r="E317">
        <f t="shared" si="16"/>
        <v>0.49307976213592242</v>
      </c>
      <c r="G317">
        <f t="shared" si="17"/>
        <v>1.2828458300000001</v>
      </c>
      <c r="H317">
        <f t="shared" si="18"/>
        <v>-0.44156883000000002</v>
      </c>
      <c r="J317">
        <f t="shared" si="19"/>
        <v>0.43574463466453672</v>
      </c>
    </row>
    <row r="318" spans="1:10" x14ac:dyDescent="0.25">
      <c r="A318" s="11">
        <v>58.400002000000001</v>
      </c>
      <c r="B318" s="11">
        <v>0.94806900000000005</v>
      </c>
      <c r="C318" s="11"/>
      <c r="E318">
        <f t="shared" si="16"/>
        <v>0.38628776213592242</v>
      </c>
      <c r="G318">
        <f t="shared" si="17"/>
        <v>1.2741863500000001</v>
      </c>
      <c r="H318">
        <f t="shared" si="18"/>
        <v>-0.32611735000000008</v>
      </c>
      <c r="J318">
        <f t="shared" si="19"/>
        <v>0.32029315466453678</v>
      </c>
    </row>
    <row r="319" spans="1:10" x14ac:dyDescent="0.25">
      <c r="A319" s="11">
        <v>58.599997999999999</v>
      </c>
      <c r="B319" s="11">
        <v>1.052538</v>
      </c>
      <c r="C319" s="11"/>
      <c r="E319">
        <f t="shared" si="16"/>
        <v>0.2818187621359225</v>
      </c>
      <c r="G319">
        <f t="shared" si="17"/>
        <v>1.2653324199999998</v>
      </c>
      <c r="H319">
        <f t="shared" si="18"/>
        <v>-0.21279441999999982</v>
      </c>
      <c r="J319">
        <f t="shared" si="19"/>
        <v>0.20697022466453649</v>
      </c>
    </row>
    <row r="320" spans="1:10" x14ac:dyDescent="0.25">
      <c r="A320" s="11">
        <v>58.799999</v>
      </c>
      <c r="B320" s="11">
        <v>1.1445939999999999</v>
      </c>
      <c r="C320" s="11"/>
      <c r="E320">
        <f t="shared" si="16"/>
        <v>0.18976276213592258</v>
      </c>
      <c r="G320">
        <f t="shared" si="17"/>
        <v>1.2571515</v>
      </c>
      <c r="H320">
        <f t="shared" si="18"/>
        <v>-0.11255750000000009</v>
      </c>
      <c r="J320">
        <f t="shared" si="19"/>
        <v>0.10673330466453676</v>
      </c>
    </row>
    <row r="321" spans="1:10" x14ac:dyDescent="0.25">
      <c r="A321" s="11">
        <v>59</v>
      </c>
      <c r="B321" s="11">
        <v>1.2124250000000001</v>
      </c>
      <c r="C321" s="11"/>
      <c r="E321">
        <f t="shared" si="16"/>
        <v>0.12193176213592238</v>
      </c>
      <c r="G321">
        <f t="shared" si="17"/>
        <v>1.2513281999999999</v>
      </c>
      <c r="H321">
        <f t="shared" si="18"/>
        <v>-3.8903199999999805E-2</v>
      </c>
      <c r="J321">
        <f t="shared" si="19"/>
        <v>3.3079004664536484E-2</v>
      </c>
    </row>
    <row r="322" spans="1:10" x14ac:dyDescent="0.25">
      <c r="A322" s="11">
        <v>59.200001</v>
      </c>
      <c r="B322" s="11">
        <v>1.237601</v>
      </c>
      <c r="C322" s="11"/>
      <c r="E322">
        <f t="shared" si="16"/>
        <v>9.6755762135922518E-2</v>
      </c>
      <c r="G322">
        <f t="shared" si="17"/>
        <v>1.24846627</v>
      </c>
      <c r="H322">
        <f t="shared" si="18"/>
        <v>-1.0865270000000038E-2</v>
      </c>
      <c r="J322">
        <f t="shared" si="19"/>
        <v>5.0410746645367143E-3</v>
      </c>
    </row>
    <row r="323" spans="1:10" x14ac:dyDescent="0.25">
      <c r="A323" s="11">
        <v>59.400002000000001</v>
      </c>
      <c r="B323" s="11">
        <v>1.1885490000000001</v>
      </c>
      <c r="C323" s="11"/>
      <c r="E323">
        <f t="shared" si="16"/>
        <v>0.14580776213592239</v>
      </c>
      <c r="G323">
        <f t="shared" si="17"/>
        <v>1.2484580099999998</v>
      </c>
      <c r="H323">
        <f t="shared" si="18"/>
        <v>-5.9909009999999707E-2</v>
      </c>
      <c r="J323">
        <f t="shared" si="19"/>
        <v>5.4084814664536386E-2</v>
      </c>
    </row>
    <row r="324" spans="1:10" x14ac:dyDescent="0.25">
      <c r="A324" s="11">
        <v>59.599997999999999</v>
      </c>
      <c r="B324" s="11">
        <v>1.0982259999999999</v>
      </c>
      <c r="C324" s="11"/>
      <c r="E324">
        <f t="shared" si="16"/>
        <v>0.23613076213592255</v>
      </c>
      <c r="G324">
        <f t="shared" si="17"/>
        <v>1.2496501499999999</v>
      </c>
      <c r="H324">
        <f t="shared" si="18"/>
        <v>-0.15142414999999998</v>
      </c>
      <c r="J324">
        <f t="shared" si="19"/>
        <v>0.14559995466453665</v>
      </c>
    </row>
    <row r="325" spans="1:10" x14ac:dyDescent="0.25">
      <c r="A325" s="11">
        <v>59.799999</v>
      </c>
      <c r="B325" s="11">
        <v>0.98223899999999997</v>
      </c>
      <c r="C325" s="11"/>
      <c r="E325">
        <f t="shared" ref="E325:E388" si="20">ABS(B325-$D$4)</f>
        <v>0.3521177621359225</v>
      </c>
      <c r="G325">
        <f t="shared" si="17"/>
        <v>1.2511164799999999</v>
      </c>
      <c r="H325">
        <f t="shared" si="18"/>
        <v>-0.26887747999999989</v>
      </c>
      <c r="J325">
        <f t="shared" si="19"/>
        <v>0.26305328466453659</v>
      </c>
    </row>
    <row r="326" spans="1:10" x14ac:dyDescent="0.25">
      <c r="A326" s="11">
        <v>59.928600000000003</v>
      </c>
      <c r="B326" s="11">
        <v>0.95546799999999998</v>
      </c>
      <c r="C326" s="11"/>
      <c r="E326">
        <f t="shared" si="20"/>
        <v>0.37888876213592249</v>
      </c>
      <c r="G326">
        <f t="shared" si="17"/>
        <v>1.2518373599999999</v>
      </c>
      <c r="H326">
        <f t="shared" si="18"/>
        <v>-0.29636935999999992</v>
      </c>
      <c r="J326">
        <f t="shared" si="19"/>
        <v>0.29054516466453661</v>
      </c>
    </row>
    <row r="327" spans="1:10" x14ac:dyDescent="0.25">
      <c r="A327" s="11">
        <v>60</v>
      </c>
      <c r="B327" s="11">
        <v>0.940604</v>
      </c>
      <c r="C327" s="11"/>
      <c r="E327">
        <f t="shared" si="20"/>
        <v>0.39375276213592247</v>
      </c>
      <c r="G327">
        <f t="shared" si="17"/>
        <v>1.2511881499999999</v>
      </c>
      <c r="H327">
        <f t="shared" si="18"/>
        <v>-0.31058414999999995</v>
      </c>
      <c r="J327">
        <f t="shared" si="19"/>
        <v>0.30475995466453665</v>
      </c>
    </row>
    <row r="328" spans="1:10" x14ac:dyDescent="0.25">
      <c r="A328" s="11">
        <v>60.200001</v>
      </c>
      <c r="B328" s="11">
        <v>1.1062270000000001</v>
      </c>
      <c r="C328" s="11"/>
      <c r="E328">
        <f t="shared" si="20"/>
        <v>0.2281297621359224</v>
      </c>
      <c r="G328">
        <f t="shared" si="17"/>
        <v>1.2492756499999997</v>
      </c>
      <c r="H328">
        <f t="shared" si="18"/>
        <v>-0.14304864999999967</v>
      </c>
      <c r="J328">
        <f t="shared" si="19"/>
        <v>0.13722445466453634</v>
      </c>
    </row>
    <row r="329" spans="1:10" x14ac:dyDescent="0.25">
      <c r="A329" s="11">
        <v>60.400002000000001</v>
      </c>
      <c r="B329" s="11">
        <v>1.2685059999999999</v>
      </c>
      <c r="C329" s="11"/>
      <c r="E329">
        <f t="shared" si="20"/>
        <v>6.5850762135922558E-2</v>
      </c>
      <c r="G329">
        <f t="shared" si="17"/>
        <v>1.2465293899999998</v>
      </c>
      <c r="H329">
        <f t="shared" si="18"/>
        <v>2.1976610000000063E-2</v>
      </c>
      <c r="J329">
        <f t="shared" si="19"/>
        <v>2.7800805335463388E-2</v>
      </c>
    </row>
    <row r="330" spans="1:10" x14ac:dyDescent="0.25">
      <c r="A330" s="11">
        <v>60.599997999999999</v>
      </c>
      <c r="B330" s="11">
        <v>1.427508</v>
      </c>
      <c r="C330" s="11"/>
      <c r="E330">
        <f t="shared" si="20"/>
        <v>9.315123786407753E-2</v>
      </c>
      <c r="G330">
        <f t="shared" si="17"/>
        <v>1.24254811</v>
      </c>
      <c r="H330">
        <f t="shared" si="18"/>
        <v>0.18495989000000002</v>
      </c>
      <c r="J330">
        <f t="shared" si="19"/>
        <v>0.19078408533546334</v>
      </c>
    </row>
    <row r="331" spans="1:10" x14ac:dyDescent="0.25">
      <c r="A331" s="11">
        <v>60.799999</v>
      </c>
      <c r="B331" s="11">
        <v>1.56332</v>
      </c>
      <c r="C331" s="11"/>
      <c r="E331">
        <f t="shared" si="20"/>
        <v>0.22896323786407757</v>
      </c>
      <c r="G331">
        <f t="shared" si="17"/>
        <v>1.2373839499999999</v>
      </c>
      <c r="H331">
        <f t="shared" si="18"/>
        <v>0.32593605000000014</v>
      </c>
      <c r="J331">
        <f t="shared" si="19"/>
        <v>0.33176024533546344</v>
      </c>
    </row>
    <row r="332" spans="1:10" x14ac:dyDescent="0.25">
      <c r="A332" s="11">
        <v>61</v>
      </c>
      <c r="B332" s="11">
        <v>1.6246579999999999</v>
      </c>
      <c r="C332" s="11"/>
      <c r="E332">
        <f t="shared" si="20"/>
        <v>0.29030123786407747</v>
      </c>
      <c r="G332">
        <f t="shared" si="17"/>
        <v>1.2323495199999999</v>
      </c>
      <c r="H332">
        <f t="shared" si="18"/>
        <v>0.39230848000000007</v>
      </c>
      <c r="J332">
        <f t="shared" si="19"/>
        <v>0.39813267533546337</v>
      </c>
    </row>
    <row r="333" spans="1:10" x14ac:dyDescent="0.25">
      <c r="A333" s="11">
        <v>61.200001</v>
      </c>
      <c r="B333" s="11">
        <v>1.6451119999999999</v>
      </c>
      <c r="C333" s="11"/>
      <c r="E333">
        <f t="shared" si="20"/>
        <v>0.31075523786407744</v>
      </c>
      <c r="G333">
        <f t="shared" si="17"/>
        <v>1.2289409400000002</v>
      </c>
      <c r="H333">
        <f t="shared" si="18"/>
        <v>0.4161710599999997</v>
      </c>
      <c r="J333">
        <f t="shared" si="19"/>
        <v>0.421995255335463</v>
      </c>
    </row>
    <row r="334" spans="1:10" x14ac:dyDescent="0.25">
      <c r="A334" s="11">
        <v>61.400002000000001</v>
      </c>
      <c r="B334" s="11">
        <v>1.6424339999999999</v>
      </c>
      <c r="C334" s="11"/>
      <c r="E334">
        <f t="shared" si="20"/>
        <v>0.30807723786407748</v>
      </c>
      <c r="G334">
        <f t="shared" si="17"/>
        <v>1.2273255199999999</v>
      </c>
      <c r="H334">
        <f t="shared" si="18"/>
        <v>0.41510848</v>
      </c>
      <c r="J334">
        <f t="shared" si="19"/>
        <v>0.4209326753354633</v>
      </c>
    </row>
    <row r="335" spans="1:10" x14ac:dyDescent="0.25">
      <c r="A335" s="11">
        <v>61.599997999999999</v>
      </c>
      <c r="B335" s="11">
        <v>1.593083</v>
      </c>
      <c r="C335" s="11"/>
      <c r="E335">
        <f t="shared" si="20"/>
        <v>0.25872623786407756</v>
      </c>
      <c r="G335">
        <f t="shared" si="17"/>
        <v>1.22558414</v>
      </c>
      <c r="H335">
        <f t="shared" si="18"/>
        <v>0.36749885999999998</v>
      </c>
      <c r="J335">
        <f t="shared" si="19"/>
        <v>0.37332305533546328</v>
      </c>
    </row>
    <row r="336" spans="1:10" x14ac:dyDescent="0.25">
      <c r="A336" s="11">
        <v>61.799999</v>
      </c>
      <c r="B336" s="11">
        <v>1.4902759999999999</v>
      </c>
      <c r="C336" s="11"/>
      <c r="E336">
        <f t="shared" si="20"/>
        <v>0.15591923786407746</v>
      </c>
      <c r="G336">
        <f t="shared" si="17"/>
        <v>1.22293137</v>
      </c>
      <c r="H336">
        <f t="shared" si="18"/>
        <v>0.26734462999999997</v>
      </c>
      <c r="J336">
        <f t="shared" si="19"/>
        <v>0.27316882533546327</v>
      </c>
    </row>
    <row r="337" spans="1:10" x14ac:dyDescent="0.25">
      <c r="A337" s="11">
        <v>62</v>
      </c>
      <c r="B337" s="11">
        <v>1.3637889999999999</v>
      </c>
      <c r="C337" s="11"/>
      <c r="E337">
        <f t="shared" si="20"/>
        <v>2.9432237864077448E-2</v>
      </c>
      <c r="G337">
        <f t="shared" si="17"/>
        <v>1.2195208399999999</v>
      </c>
      <c r="H337">
        <f t="shared" si="18"/>
        <v>0.14426815999999998</v>
      </c>
      <c r="J337">
        <f t="shared" si="19"/>
        <v>0.15009235533546331</v>
      </c>
    </row>
    <row r="338" spans="1:10" x14ac:dyDescent="0.25">
      <c r="A338" s="11">
        <v>62.200001</v>
      </c>
      <c r="B338" s="11">
        <v>1.2274719999999999</v>
      </c>
      <c r="C338" s="11"/>
      <c r="E338">
        <f t="shared" si="20"/>
        <v>0.10688476213592257</v>
      </c>
      <c r="G338">
        <f t="shared" si="17"/>
        <v>1.2152257799999999</v>
      </c>
      <c r="H338">
        <f t="shared" si="18"/>
        <v>1.2246219999999974E-2</v>
      </c>
      <c r="J338">
        <f t="shared" si="19"/>
        <v>1.8070415335463299E-2</v>
      </c>
    </row>
    <row r="339" spans="1:10" x14ac:dyDescent="0.25">
      <c r="A339" s="11">
        <v>62.325744999999998</v>
      </c>
      <c r="B339" s="11">
        <v>1.1544589999999999</v>
      </c>
      <c r="C339" s="11"/>
      <c r="E339">
        <f t="shared" si="20"/>
        <v>0.17989776213592257</v>
      </c>
      <c r="G339">
        <f t="shared" si="17"/>
        <v>1.2093084199999999</v>
      </c>
      <c r="H339">
        <f t="shared" si="18"/>
        <v>-5.4849420000000038E-2</v>
      </c>
      <c r="J339">
        <f t="shared" si="19"/>
        <v>4.9025224664536717E-2</v>
      </c>
    </row>
    <row r="340" spans="1:10" x14ac:dyDescent="0.25">
      <c r="A340" s="11">
        <v>62.400002000000001</v>
      </c>
      <c r="B340" s="11">
        <v>1.1113409999999999</v>
      </c>
      <c r="C340" s="11"/>
      <c r="E340">
        <f t="shared" si="20"/>
        <v>0.22301576213592256</v>
      </c>
      <c r="G340">
        <f t="shared" si="17"/>
        <v>1.2024387199999997</v>
      </c>
      <c r="H340">
        <f t="shared" si="18"/>
        <v>-9.1097719999999827E-2</v>
      </c>
      <c r="J340">
        <f t="shared" si="19"/>
        <v>8.5273524664536499E-2</v>
      </c>
    </row>
    <row r="341" spans="1:10" x14ac:dyDescent="0.25">
      <c r="A341" s="11">
        <v>62.599997999999999</v>
      </c>
      <c r="B341" s="11">
        <v>1.1030770000000001</v>
      </c>
      <c r="C341" s="11"/>
      <c r="E341">
        <f t="shared" si="20"/>
        <v>0.23127976213592238</v>
      </c>
      <c r="G341">
        <f t="shared" si="17"/>
        <v>1.1957626299999999</v>
      </c>
      <c r="H341">
        <f t="shared" si="18"/>
        <v>-9.2685629999999852E-2</v>
      </c>
      <c r="J341">
        <f t="shared" si="19"/>
        <v>8.6861434664536524E-2</v>
      </c>
    </row>
    <row r="342" spans="1:10" x14ac:dyDescent="0.25">
      <c r="A342" s="11">
        <v>62.799999</v>
      </c>
      <c r="B342" s="11">
        <v>1.1475420000000001</v>
      </c>
      <c r="C342" s="11"/>
      <c r="E342">
        <f t="shared" si="20"/>
        <v>0.18681476213592241</v>
      </c>
      <c r="G342">
        <f t="shared" si="17"/>
        <v>1.1897550400000001</v>
      </c>
      <c r="H342">
        <f t="shared" si="18"/>
        <v>-4.2213040000000035E-2</v>
      </c>
      <c r="J342">
        <f t="shared" si="19"/>
        <v>3.6388844664536714E-2</v>
      </c>
    </row>
    <row r="343" spans="1:10" x14ac:dyDescent="0.25">
      <c r="A343" s="11">
        <v>63</v>
      </c>
      <c r="B343" s="11">
        <v>1.1872400000000001</v>
      </c>
      <c r="C343" s="11"/>
      <c r="E343">
        <f t="shared" si="20"/>
        <v>0.1471167621359224</v>
      </c>
      <c r="G343">
        <f t="shared" si="17"/>
        <v>1.1856580400000001</v>
      </c>
      <c r="H343">
        <f t="shared" si="18"/>
        <v>1.5819599999999934E-3</v>
      </c>
      <c r="J343">
        <f t="shared" si="19"/>
        <v>7.4061553354633171E-3</v>
      </c>
    </row>
    <row r="344" spans="1:10" x14ac:dyDescent="0.25">
      <c r="A344" s="11">
        <v>63.200001</v>
      </c>
      <c r="B344" s="11">
        <v>1.2020010000000001</v>
      </c>
      <c r="C344" s="11"/>
      <c r="E344">
        <f t="shared" si="20"/>
        <v>0.13235576213592237</v>
      </c>
      <c r="G344">
        <f t="shared" si="17"/>
        <v>1.1837943400000002</v>
      </c>
      <c r="H344">
        <f t="shared" si="18"/>
        <v>1.820665999999993E-2</v>
      </c>
      <c r="J344">
        <f t="shared" si="19"/>
        <v>2.4030855335463255E-2</v>
      </c>
    </row>
    <row r="345" spans="1:10" x14ac:dyDescent="0.25">
      <c r="A345" s="11">
        <v>63.400002000000001</v>
      </c>
      <c r="B345" s="11">
        <v>1.156841</v>
      </c>
      <c r="C345" s="11"/>
      <c r="E345">
        <f t="shared" si="20"/>
        <v>0.17751576213592246</v>
      </c>
      <c r="G345">
        <f t="shared" si="17"/>
        <v>1.18387741</v>
      </c>
      <c r="H345">
        <f t="shared" si="18"/>
        <v>-2.7036410000000011E-2</v>
      </c>
      <c r="J345">
        <f t="shared" si="19"/>
        <v>2.1212214664536686E-2</v>
      </c>
    </row>
    <row r="346" spans="1:10" x14ac:dyDescent="0.25">
      <c r="A346" s="11">
        <v>63.599997999999999</v>
      </c>
      <c r="B346" s="11">
        <v>1.069847</v>
      </c>
      <c r="C346" s="11"/>
      <c r="E346">
        <f t="shared" si="20"/>
        <v>0.26450976213592248</v>
      </c>
      <c r="G346">
        <f t="shared" si="17"/>
        <v>1.18499223</v>
      </c>
      <c r="H346">
        <f t="shared" si="18"/>
        <v>-0.11514522999999999</v>
      </c>
      <c r="J346">
        <f t="shared" si="19"/>
        <v>0.10932103466453666</v>
      </c>
    </row>
    <row r="347" spans="1:10" x14ac:dyDescent="0.25">
      <c r="A347" s="11">
        <v>63.799999</v>
      </c>
      <c r="B347" s="11">
        <v>0.97698600000000002</v>
      </c>
      <c r="C347" s="11"/>
      <c r="E347">
        <f t="shared" si="20"/>
        <v>0.35737076213592245</v>
      </c>
      <c r="G347">
        <f t="shared" si="17"/>
        <v>1.1861837399999999</v>
      </c>
      <c r="H347">
        <f t="shared" si="18"/>
        <v>-0.20919773999999991</v>
      </c>
      <c r="J347">
        <f t="shared" si="19"/>
        <v>0.20337354466453658</v>
      </c>
    </row>
    <row r="348" spans="1:10" x14ac:dyDescent="0.25">
      <c r="A348" s="11">
        <v>64</v>
      </c>
      <c r="B348" s="11">
        <v>0.86971399999999999</v>
      </c>
      <c r="C348" s="11"/>
      <c r="E348">
        <f t="shared" si="20"/>
        <v>0.46464276213592248</v>
      </c>
      <c r="G348">
        <f t="shared" si="17"/>
        <v>1.1867978399999999</v>
      </c>
      <c r="H348">
        <f t="shared" si="18"/>
        <v>-0.31708383999999989</v>
      </c>
      <c r="J348">
        <f t="shared" si="19"/>
        <v>0.31125964466453659</v>
      </c>
    </row>
    <row r="349" spans="1:10" x14ac:dyDescent="0.25">
      <c r="A349" s="11">
        <v>64.199996999999996</v>
      </c>
      <c r="B349" s="11">
        <v>0.79347299999999998</v>
      </c>
      <c r="C349" s="11"/>
      <c r="E349">
        <f t="shared" si="20"/>
        <v>0.54088376213592249</v>
      </c>
      <c r="G349">
        <f t="shared" si="17"/>
        <v>1.1867666400000001</v>
      </c>
      <c r="H349">
        <f t="shared" si="18"/>
        <v>-0.39329364000000011</v>
      </c>
      <c r="J349">
        <f t="shared" si="19"/>
        <v>0.38746944466453681</v>
      </c>
    </row>
    <row r="350" spans="1:10" x14ac:dyDescent="0.25">
      <c r="A350" s="11">
        <v>64.400002000000001</v>
      </c>
      <c r="B350" s="11">
        <v>0.899142</v>
      </c>
      <c r="C350" s="11"/>
      <c r="E350">
        <f t="shared" si="20"/>
        <v>0.43521476213592247</v>
      </c>
      <c r="G350">
        <f t="shared" si="17"/>
        <v>1.18633429</v>
      </c>
      <c r="H350">
        <f t="shared" si="18"/>
        <v>-0.28719229000000002</v>
      </c>
      <c r="J350">
        <f t="shared" si="19"/>
        <v>0.28136809466453672</v>
      </c>
    </row>
    <row r="351" spans="1:10" x14ac:dyDescent="0.25">
      <c r="A351" s="11">
        <v>64.599997999999999</v>
      </c>
      <c r="B351" s="11">
        <v>0.98918499999999998</v>
      </c>
      <c r="C351" s="11"/>
      <c r="E351">
        <f t="shared" si="20"/>
        <v>0.34517176213592249</v>
      </c>
      <c r="G351">
        <f t="shared" si="17"/>
        <v>1.1853670699999999</v>
      </c>
      <c r="H351">
        <f t="shared" si="18"/>
        <v>-0.19618206999999988</v>
      </c>
      <c r="J351">
        <f t="shared" si="19"/>
        <v>0.19035787466453655</v>
      </c>
    </row>
    <row r="352" spans="1:10" x14ac:dyDescent="0.25">
      <c r="A352" s="11">
        <v>64.722885000000005</v>
      </c>
      <c r="B352" s="11">
        <v>1.033628</v>
      </c>
      <c r="C352" s="11"/>
      <c r="E352">
        <f t="shared" si="20"/>
        <v>0.30072876213592248</v>
      </c>
      <c r="G352">
        <f t="shared" si="17"/>
        <v>1.1843572199999999</v>
      </c>
      <c r="H352">
        <f t="shared" si="18"/>
        <v>-0.15072921999999989</v>
      </c>
      <c r="J352">
        <f t="shared" si="19"/>
        <v>0.14490502466453656</v>
      </c>
    </row>
    <row r="353" spans="1:10" x14ac:dyDescent="0.25">
      <c r="A353" s="11">
        <v>64.800003000000004</v>
      </c>
      <c r="B353" s="11">
        <v>1.061517</v>
      </c>
      <c r="C353" s="11"/>
      <c r="E353">
        <f t="shared" si="20"/>
        <v>0.27283976213592243</v>
      </c>
      <c r="G353">
        <f t="shared" si="17"/>
        <v>1.18367942</v>
      </c>
      <c r="H353">
        <f t="shared" si="18"/>
        <v>-0.12216241999999999</v>
      </c>
      <c r="J353">
        <f t="shared" si="19"/>
        <v>0.11633822466453667</v>
      </c>
    </row>
    <row r="354" spans="1:10" x14ac:dyDescent="0.25">
      <c r="A354" s="11">
        <v>65</v>
      </c>
      <c r="B354" s="11">
        <v>1.1025290000000001</v>
      </c>
      <c r="C354" s="11"/>
      <c r="E354">
        <f t="shared" si="20"/>
        <v>0.23182776213592238</v>
      </c>
      <c r="G354">
        <f t="shared" si="17"/>
        <v>1.18454006</v>
      </c>
      <c r="H354">
        <f t="shared" si="18"/>
        <v>-8.2011059999999913E-2</v>
      </c>
      <c r="J354">
        <f t="shared" si="19"/>
        <v>7.6186864664536585E-2</v>
      </c>
    </row>
    <row r="355" spans="1:10" x14ac:dyDescent="0.25">
      <c r="A355" s="11">
        <v>65.199996999999996</v>
      </c>
      <c r="B355" s="11">
        <v>1.0953459999999999</v>
      </c>
      <c r="C355" s="11"/>
      <c r="E355">
        <f t="shared" si="20"/>
        <v>0.23901076213592254</v>
      </c>
      <c r="G355">
        <f t="shared" si="17"/>
        <v>1.1865261200000001</v>
      </c>
      <c r="H355">
        <f t="shared" si="18"/>
        <v>-9.1180120000000198E-2</v>
      </c>
      <c r="J355">
        <f t="shared" si="19"/>
        <v>8.535592466453687E-2</v>
      </c>
    </row>
    <row r="356" spans="1:10" x14ac:dyDescent="0.25">
      <c r="A356" s="11">
        <v>65.400002000000001</v>
      </c>
      <c r="B356" s="11">
        <v>1.0656270000000001</v>
      </c>
      <c r="C356" s="11"/>
      <c r="E356">
        <f t="shared" si="20"/>
        <v>0.26872976213592237</v>
      </c>
      <c r="G356">
        <f t="shared" si="17"/>
        <v>1.1885295899999999</v>
      </c>
      <c r="H356">
        <f t="shared" si="18"/>
        <v>-0.12290258999999981</v>
      </c>
      <c r="J356">
        <f t="shared" si="19"/>
        <v>0.11707839466453648</v>
      </c>
    </row>
    <row r="357" spans="1:10" x14ac:dyDescent="0.25">
      <c r="A357" s="11">
        <v>65.599997999999999</v>
      </c>
      <c r="B357" s="11">
        <v>1.031455</v>
      </c>
      <c r="C357" s="11"/>
      <c r="E357">
        <f t="shared" si="20"/>
        <v>0.30290176213592246</v>
      </c>
      <c r="G357">
        <f t="shared" si="17"/>
        <v>1.1899757099999999</v>
      </c>
      <c r="H357">
        <f t="shared" si="18"/>
        <v>-0.1585207099999999</v>
      </c>
      <c r="J357">
        <f t="shared" si="19"/>
        <v>0.15269651466453657</v>
      </c>
    </row>
    <row r="358" spans="1:10" x14ac:dyDescent="0.25">
      <c r="A358" s="11">
        <v>65.800003000000004</v>
      </c>
      <c r="B358" s="11">
        <v>0.99257700000000004</v>
      </c>
      <c r="C358" s="11"/>
      <c r="E358">
        <f t="shared" si="20"/>
        <v>0.34177976213592243</v>
      </c>
      <c r="G358">
        <f t="shared" si="17"/>
        <v>1.19086834</v>
      </c>
      <c r="H358">
        <f t="shared" si="18"/>
        <v>-0.19829133999999993</v>
      </c>
      <c r="J358">
        <f t="shared" si="19"/>
        <v>0.1924671446645366</v>
      </c>
    </row>
    <row r="359" spans="1:10" x14ac:dyDescent="0.25">
      <c r="A359" s="11">
        <v>66</v>
      </c>
      <c r="B359" s="11">
        <v>0.95176300000000003</v>
      </c>
      <c r="C359" s="11"/>
      <c r="E359">
        <f t="shared" si="20"/>
        <v>0.38259376213592244</v>
      </c>
      <c r="G359">
        <f t="shared" si="17"/>
        <v>1.1915741399999999</v>
      </c>
      <c r="H359">
        <f t="shared" si="18"/>
        <v>-0.23981113999999992</v>
      </c>
      <c r="J359">
        <f t="shared" si="19"/>
        <v>0.23398694466453659</v>
      </c>
    </row>
    <row r="360" spans="1:10" x14ac:dyDescent="0.25">
      <c r="A360" s="11">
        <v>66.199996999999996</v>
      </c>
      <c r="B360" s="11">
        <v>0.905636</v>
      </c>
      <c r="C360" s="11"/>
      <c r="E360">
        <f t="shared" si="20"/>
        <v>0.42872076213592247</v>
      </c>
      <c r="G360">
        <f t="shared" si="17"/>
        <v>1.19226516</v>
      </c>
      <c r="H360">
        <f t="shared" si="18"/>
        <v>-0.28662916000000005</v>
      </c>
      <c r="J360">
        <f t="shared" si="19"/>
        <v>0.28080496466453675</v>
      </c>
    </row>
    <row r="361" spans="1:10" x14ac:dyDescent="0.25">
      <c r="A361" s="11">
        <v>66.400002000000001</v>
      </c>
      <c r="B361" s="11">
        <v>0.99340099999999998</v>
      </c>
      <c r="C361" s="11"/>
      <c r="E361">
        <f t="shared" si="20"/>
        <v>0.34095576213592249</v>
      </c>
      <c r="G361">
        <f t="shared" si="17"/>
        <v>1.1930205699999998</v>
      </c>
      <c r="H361">
        <f t="shared" si="18"/>
        <v>-0.19961956999999986</v>
      </c>
      <c r="J361">
        <f t="shared" si="19"/>
        <v>0.19379537466453653</v>
      </c>
    </row>
    <row r="362" spans="1:10" x14ac:dyDescent="0.25">
      <c r="A362" s="11">
        <v>66.599997999999999</v>
      </c>
      <c r="B362" s="11">
        <v>1.1046899999999999</v>
      </c>
      <c r="C362" s="11"/>
      <c r="E362">
        <f t="shared" si="20"/>
        <v>0.22966676213592252</v>
      </c>
      <c r="G362">
        <f t="shared" si="17"/>
        <v>1.19360771</v>
      </c>
      <c r="H362">
        <f t="shared" si="18"/>
        <v>-8.8917710000000039E-2</v>
      </c>
      <c r="J362">
        <f t="shared" si="19"/>
        <v>8.3093514664536711E-2</v>
      </c>
    </row>
    <row r="363" spans="1:10" x14ac:dyDescent="0.25">
      <c r="A363" s="11">
        <v>66.800003000000004</v>
      </c>
      <c r="B363" s="11">
        <v>1.1781509999999999</v>
      </c>
      <c r="C363" s="11"/>
      <c r="E363">
        <f t="shared" si="20"/>
        <v>0.15620576213592252</v>
      </c>
      <c r="G363">
        <f t="shared" si="17"/>
        <v>1.1935400599999999</v>
      </c>
      <c r="H363">
        <f t="shared" si="18"/>
        <v>-1.5389059999999954E-2</v>
      </c>
      <c r="J363">
        <f t="shared" si="19"/>
        <v>9.5648646645366299E-3</v>
      </c>
    </row>
    <row r="364" spans="1:10" x14ac:dyDescent="0.25">
      <c r="A364" s="11">
        <v>67</v>
      </c>
      <c r="B364" s="11">
        <v>1.2315210000000001</v>
      </c>
      <c r="C364" s="11"/>
      <c r="E364">
        <f t="shared" si="20"/>
        <v>0.10283576213592238</v>
      </c>
      <c r="G364">
        <f t="shared" si="17"/>
        <v>1.19237349</v>
      </c>
      <c r="H364">
        <f t="shared" si="18"/>
        <v>3.9147510000000052E-2</v>
      </c>
      <c r="J364">
        <f t="shared" si="19"/>
        <v>4.4971705335463373E-2</v>
      </c>
    </row>
    <row r="365" spans="1:10" x14ac:dyDescent="0.25">
      <c r="A365" s="11">
        <v>67.120033000000006</v>
      </c>
      <c r="B365" s="11">
        <v>1.237252</v>
      </c>
      <c r="C365" s="11"/>
      <c r="E365">
        <f t="shared" si="20"/>
        <v>9.7104762135922451E-2</v>
      </c>
      <c r="G365">
        <f t="shared" si="17"/>
        <v>1.19158363</v>
      </c>
      <c r="H365">
        <f t="shared" si="18"/>
        <v>4.5668370000000014E-2</v>
      </c>
      <c r="J365">
        <f t="shared" si="19"/>
        <v>5.1492565335463335E-2</v>
      </c>
    </row>
    <row r="366" spans="1:10" x14ac:dyDescent="0.25">
      <c r="A366" s="11">
        <v>67.199996999999996</v>
      </c>
      <c r="B366" s="11">
        <v>1.241071</v>
      </c>
      <c r="C366" s="11"/>
      <c r="E366">
        <f t="shared" si="20"/>
        <v>9.3285762135922434E-2</v>
      </c>
    </row>
    <row r="367" spans="1:10" x14ac:dyDescent="0.25">
      <c r="A367" s="11">
        <v>67.400002000000001</v>
      </c>
      <c r="B367" s="11">
        <v>1.198008</v>
      </c>
      <c r="C367" s="11"/>
      <c r="E367">
        <f t="shared" si="20"/>
        <v>0.13634876213592251</v>
      </c>
    </row>
    <row r="368" spans="1:10" x14ac:dyDescent="0.25">
      <c r="A368" s="11">
        <v>67.599997999999999</v>
      </c>
      <c r="B368" s="11">
        <v>1.1398219999999999</v>
      </c>
      <c r="C368" s="11"/>
      <c r="E368">
        <f t="shared" si="20"/>
        <v>0.19453476213592258</v>
      </c>
    </row>
    <row r="369" spans="1:5" x14ac:dyDescent="0.25">
      <c r="A369" s="11">
        <v>67.800003000000004</v>
      </c>
      <c r="B369" s="11">
        <v>1.0746359999999999</v>
      </c>
      <c r="C369" s="11"/>
      <c r="E369">
        <f t="shared" si="20"/>
        <v>0.25972076213592254</v>
      </c>
    </row>
    <row r="370" spans="1:5" x14ac:dyDescent="0.25">
      <c r="A370" s="11">
        <v>68</v>
      </c>
      <c r="B370" s="11">
        <v>1.0687979999999999</v>
      </c>
      <c r="C370" s="11"/>
      <c r="E370">
        <f t="shared" si="20"/>
        <v>0.26555876213592255</v>
      </c>
    </row>
    <row r="371" spans="1:5" x14ac:dyDescent="0.25">
      <c r="A371" s="11">
        <v>68.199996999999996</v>
      </c>
      <c r="B371" s="11">
        <v>1.1815899999999999</v>
      </c>
      <c r="C371" s="11"/>
      <c r="E371">
        <f t="shared" si="20"/>
        <v>0.15276676213592255</v>
      </c>
    </row>
    <row r="372" spans="1:5" x14ac:dyDescent="0.25">
      <c r="A372" s="11">
        <v>68.400002000000001</v>
      </c>
      <c r="B372" s="11">
        <v>1.337596</v>
      </c>
      <c r="C372" s="11"/>
      <c r="E372">
        <f t="shared" si="20"/>
        <v>3.2392378640775377E-3</v>
      </c>
    </row>
    <row r="373" spans="1:5" x14ac:dyDescent="0.25">
      <c r="A373" s="11">
        <v>68.599997999999999</v>
      </c>
      <c r="B373" s="11">
        <v>1.486302</v>
      </c>
      <c r="C373" s="11"/>
      <c r="E373">
        <f t="shared" si="20"/>
        <v>0.15194523786407754</v>
      </c>
    </row>
    <row r="374" spans="1:5" x14ac:dyDescent="0.25">
      <c r="A374" s="11">
        <v>68.800003000000004</v>
      </c>
      <c r="B374" s="11">
        <v>1.564171</v>
      </c>
      <c r="C374" s="11"/>
      <c r="E374">
        <f t="shared" si="20"/>
        <v>0.22981423786407751</v>
      </c>
    </row>
    <row r="375" spans="1:5" x14ac:dyDescent="0.25">
      <c r="A375" s="11">
        <v>69</v>
      </c>
      <c r="B375" s="11">
        <v>1.5735269999999999</v>
      </c>
      <c r="C375" s="11"/>
      <c r="E375">
        <f t="shared" si="20"/>
        <v>0.23917023786407743</v>
      </c>
    </row>
    <row r="376" spans="1:5" x14ac:dyDescent="0.25">
      <c r="A376" s="11">
        <v>69.199996999999996</v>
      </c>
      <c r="B376" s="11">
        <v>1.5620799999999999</v>
      </c>
      <c r="C376" s="11"/>
      <c r="E376">
        <f t="shared" si="20"/>
        <v>0.22772323786407744</v>
      </c>
    </row>
    <row r="377" spans="1:5" x14ac:dyDescent="0.25">
      <c r="A377" s="11">
        <v>69.400002000000001</v>
      </c>
      <c r="B377" s="11">
        <v>1.5186869999999999</v>
      </c>
      <c r="C377" s="11"/>
      <c r="E377">
        <f t="shared" si="20"/>
        <v>0.18433023786407743</v>
      </c>
    </row>
    <row r="378" spans="1:5" x14ac:dyDescent="0.25">
      <c r="A378" s="11">
        <v>69.517173999999997</v>
      </c>
      <c r="B378" s="11">
        <v>1.471741</v>
      </c>
      <c r="C378" s="11"/>
      <c r="E378">
        <f t="shared" si="20"/>
        <v>0.1373842378640775</v>
      </c>
    </row>
    <row r="379" spans="1:5" x14ac:dyDescent="0.25">
      <c r="A379" s="11">
        <v>69.599997999999999</v>
      </c>
      <c r="B379" s="11">
        <v>1.4385559999999999</v>
      </c>
      <c r="C379" s="11"/>
      <c r="E379">
        <f t="shared" si="20"/>
        <v>0.10419923786407748</v>
      </c>
    </row>
    <row r="380" spans="1:5" x14ac:dyDescent="0.25">
      <c r="A380" s="11">
        <v>69.800003000000004</v>
      </c>
      <c r="B380" s="11">
        <v>1.294227</v>
      </c>
      <c r="C380" s="11"/>
      <c r="E380">
        <f t="shared" si="20"/>
        <v>4.0129762135922453E-2</v>
      </c>
    </row>
    <row r="381" spans="1:5" x14ac:dyDescent="0.25">
      <c r="A381" s="11">
        <v>70</v>
      </c>
      <c r="B381" s="11">
        <v>1.1131709999999999</v>
      </c>
      <c r="C381" s="11"/>
      <c r="E381">
        <f t="shared" si="20"/>
        <v>0.22118576213592256</v>
      </c>
    </row>
    <row r="382" spans="1:5" x14ac:dyDescent="0.25">
      <c r="A382" s="11">
        <v>70.199996999999996</v>
      </c>
      <c r="B382" s="11">
        <v>1.0095160000000001</v>
      </c>
      <c r="C382" s="11"/>
      <c r="E382">
        <f t="shared" si="20"/>
        <v>0.32484076213592239</v>
      </c>
    </row>
    <row r="383" spans="1:5" x14ac:dyDescent="0.25">
      <c r="A383" s="11">
        <v>70.400002000000001</v>
      </c>
      <c r="B383" s="11">
        <v>1.02458</v>
      </c>
      <c r="C383" s="11"/>
      <c r="E383">
        <f t="shared" si="20"/>
        <v>0.30977676213592242</v>
      </c>
    </row>
    <row r="384" spans="1:5" x14ac:dyDescent="0.25">
      <c r="A384" s="11">
        <v>70.599997999999999</v>
      </c>
      <c r="B384" s="11">
        <v>1.0917749999999999</v>
      </c>
      <c r="C384" s="11"/>
      <c r="E384">
        <f t="shared" si="20"/>
        <v>0.24258176213592253</v>
      </c>
    </row>
    <row r="385" spans="1:5" x14ac:dyDescent="0.25">
      <c r="A385" s="11">
        <v>70.800003000000004</v>
      </c>
      <c r="B385" s="11">
        <v>1.1528499999999999</v>
      </c>
      <c r="C385" s="11"/>
      <c r="E385">
        <f t="shared" si="20"/>
        <v>0.18150676213592254</v>
      </c>
    </row>
    <row r="386" spans="1:5" x14ac:dyDescent="0.25">
      <c r="A386" s="11">
        <v>71</v>
      </c>
      <c r="B386" s="11">
        <v>1.178466</v>
      </c>
      <c r="C386" s="11"/>
      <c r="E386">
        <f t="shared" si="20"/>
        <v>0.15589076213592246</v>
      </c>
    </row>
    <row r="387" spans="1:5" x14ac:dyDescent="0.25">
      <c r="A387" s="11">
        <v>71.199996999999996</v>
      </c>
      <c r="B387" s="11">
        <v>1.172418</v>
      </c>
      <c r="C387" s="11"/>
      <c r="E387">
        <f t="shared" si="20"/>
        <v>0.16193876213592251</v>
      </c>
    </row>
    <row r="388" spans="1:5" x14ac:dyDescent="0.25">
      <c r="A388" s="11">
        <v>71.400002000000001</v>
      </c>
      <c r="B388" s="11">
        <v>1.1159060000000001</v>
      </c>
      <c r="C388" s="11"/>
      <c r="E388">
        <f t="shared" si="20"/>
        <v>0.2184507621359224</v>
      </c>
    </row>
    <row r="389" spans="1:5" x14ac:dyDescent="0.25">
      <c r="A389" s="11">
        <v>71.599997999999999</v>
      </c>
      <c r="B389" s="11">
        <v>1.0274540000000001</v>
      </c>
      <c r="C389" s="11"/>
      <c r="E389">
        <f t="shared" ref="E389:E415" si="21">ABS(B389-$D$4)</f>
        <v>0.30690276213592238</v>
      </c>
    </row>
    <row r="390" spans="1:5" x14ac:dyDescent="0.25">
      <c r="A390" s="11">
        <v>71.800003000000004</v>
      </c>
      <c r="B390" s="11">
        <v>0.93852100000000005</v>
      </c>
      <c r="C390" s="11"/>
      <c r="E390">
        <f t="shared" si="21"/>
        <v>0.39583576213592242</v>
      </c>
    </row>
    <row r="391" spans="1:5" x14ac:dyDescent="0.25">
      <c r="A391" s="11">
        <v>71.914321999999999</v>
      </c>
      <c r="B391" s="11">
        <v>0.93630199999999997</v>
      </c>
      <c r="C391" s="11"/>
      <c r="E391">
        <f t="shared" si="21"/>
        <v>0.3980547621359225</v>
      </c>
    </row>
    <row r="392" spans="1:5" x14ac:dyDescent="0.25">
      <c r="A392" s="11">
        <v>72</v>
      </c>
      <c r="B392" s="11">
        <v>0.934639</v>
      </c>
      <c r="C392" s="11"/>
      <c r="E392">
        <f t="shared" si="21"/>
        <v>0.39971776213592247</v>
      </c>
    </row>
    <row r="393" spans="1:5" x14ac:dyDescent="0.25">
      <c r="A393" s="11">
        <v>72.199996999999996</v>
      </c>
      <c r="B393" s="11">
        <v>1.030186</v>
      </c>
      <c r="C393" s="11"/>
      <c r="E393">
        <f t="shared" si="21"/>
        <v>0.30417076213592242</v>
      </c>
    </row>
    <row r="394" spans="1:5" x14ac:dyDescent="0.25">
      <c r="A394" s="11">
        <v>72.400002000000001</v>
      </c>
      <c r="B394" s="11">
        <v>1.1457459999999999</v>
      </c>
      <c r="C394" s="11"/>
      <c r="E394">
        <f t="shared" si="21"/>
        <v>0.18861076213592254</v>
      </c>
    </row>
    <row r="395" spans="1:5" x14ac:dyDescent="0.25">
      <c r="A395" s="11">
        <v>72.599997999999999</v>
      </c>
      <c r="B395" s="11">
        <v>1.2492749999999999</v>
      </c>
      <c r="C395" s="11"/>
      <c r="E395">
        <f t="shared" si="21"/>
        <v>8.5081762135922556E-2</v>
      </c>
    </row>
    <row r="396" spans="1:5" x14ac:dyDescent="0.25">
      <c r="A396" s="11">
        <v>72.800003000000004</v>
      </c>
      <c r="B396" s="11">
        <v>1.3413040000000001</v>
      </c>
      <c r="C396" s="11"/>
      <c r="E396">
        <f t="shared" si="21"/>
        <v>6.9472378640775823E-3</v>
      </c>
    </row>
    <row r="397" spans="1:5" x14ac:dyDescent="0.25">
      <c r="A397" s="11">
        <v>73</v>
      </c>
      <c r="B397" s="11">
        <v>1.4099950000000001</v>
      </c>
      <c r="C397" s="11"/>
      <c r="E397">
        <f t="shared" si="21"/>
        <v>7.563823786407764E-2</v>
      </c>
    </row>
    <row r="398" spans="1:5" x14ac:dyDescent="0.25">
      <c r="A398" s="11">
        <v>73.199996999999996</v>
      </c>
      <c r="B398" s="11">
        <v>1.3955900000000001</v>
      </c>
      <c r="C398" s="11"/>
      <c r="E398">
        <f t="shared" si="21"/>
        <v>6.1233237864077639E-2</v>
      </c>
    </row>
    <row r="399" spans="1:5" x14ac:dyDescent="0.25">
      <c r="A399" s="11">
        <v>73.400002000000001</v>
      </c>
      <c r="B399" s="11">
        <v>1.35738</v>
      </c>
      <c r="C399" s="11"/>
      <c r="E399">
        <f t="shared" si="21"/>
        <v>2.3023237864077561E-2</v>
      </c>
    </row>
    <row r="400" spans="1:5" x14ac:dyDescent="0.25">
      <c r="A400" s="11">
        <v>73.599997999999999</v>
      </c>
      <c r="B400" s="11">
        <v>1.307768</v>
      </c>
      <c r="C400" s="11"/>
      <c r="E400">
        <f t="shared" si="21"/>
        <v>2.6588762135922428E-2</v>
      </c>
    </row>
    <row r="401" spans="1:5" x14ac:dyDescent="0.25">
      <c r="A401" s="11">
        <v>73.800003000000004</v>
      </c>
      <c r="B401" s="11">
        <v>1.2496350000000001</v>
      </c>
      <c r="C401" s="11"/>
      <c r="E401">
        <f t="shared" si="21"/>
        <v>8.4721762135922418E-2</v>
      </c>
    </row>
    <row r="402" spans="1:5" x14ac:dyDescent="0.25">
      <c r="A402" s="11">
        <v>74</v>
      </c>
      <c r="B402" s="11">
        <v>1.1889749999999999</v>
      </c>
      <c r="C402" s="11"/>
      <c r="E402">
        <f t="shared" si="21"/>
        <v>0.14538176213592258</v>
      </c>
    </row>
    <row r="403" spans="1:5" x14ac:dyDescent="0.25">
      <c r="A403" s="11">
        <v>74.199996999999996</v>
      </c>
      <c r="B403" s="11">
        <v>1.1476980000000001</v>
      </c>
      <c r="C403" s="11"/>
      <c r="E403">
        <f t="shared" si="21"/>
        <v>0.18665876213592236</v>
      </c>
    </row>
    <row r="404" spans="1:5" x14ac:dyDescent="0.25">
      <c r="A404" s="11">
        <v>74.311462000000006</v>
      </c>
      <c r="B404" s="11">
        <v>1.209355</v>
      </c>
      <c r="C404" s="11"/>
      <c r="E404">
        <f t="shared" si="21"/>
        <v>0.12500176213592251</v>
      </c>
    </row>
    <row r="405" spans="1:5" x14ac:dyDescent="0.25">
      <c r="A405" s="11">
        <v>74.400002000000001</v>
      </c>
      <c r="B405" s="11">
        <v>1.2583310000000001</v>
      </c>
      <c r="C405" s="11"/>
      <c r="E405">
        <f t="shared" si="21"/>
        <v>7.6025762135922381E-2</v>
      </c>
    </row>
    <row r="406" spans="1:5" x14ac:dyDescent="0.25">
      <c r="A406" s="11">
        <v>74.599997999999999</v>
      </c>
      <c r="B406" s="11">
        <v>1.3470150000000001</v>
      </c>
      <c r="C406" s="11"/>
      <c r="E406">
        <f>ABS(B406-$D$4)</f>
        <v>1.2658237864077604E-2</v>
      </c>
    </row>
    <row r="407" spans="1:5" x14ac:dyDescent="0.25">
      <c r="A407" s="11">
        <v>74.800003000000004</v>
      </c>
      <c r="B407" s="11">
        <v>1.411033</v>
      </c>
      <c r="C407" s="11"/>
      <c r="E407">
        <f t="shared" si="21"/>
        <v>7.6676237864077512E-2</v>
      </c>
    </row>
    <row r="408" spans="1:5" x14ac:dyDescent="0.25">
      <c r="A408" s="11">
        <v>75</v>
      </c>
      <c r="B408" s="11">
        <v>1.4533480000000001</v>
      </c>
      <c r="C408" s="11"/>
      <c r="E408">
        <f t="shared" si="21"/>
        <v>0.11899123786407761</v>
      </c>
    </row>
    <row r="409" spans="1:5" x14ac:dyDescent="0.25">
      <c r="A409" s="11">
        <v>75.199996999999996</v>
      </c>
      <c r="B409" s="11">
        <v>1.4805120000000001</v>
      </c>
      <c r="C409" s="11"/>
      <c r="E409">
        <f t="shared" si="21"/>
        <v>0.14615523786407758</v>
      </c>
    </row>
    <row r="410" spans="1:5" x14ac:dyDescent="0.25">
      <c r="A410" s="11">
        <v>75.400002000000001</v>
      </c>
      <c r="B410" s="11">
        <v>1.470173</v>
      </c>
      <c r="C410" s="11"/>
      <c r="E410">
        <f t="shared" si="21"/>
        <v>0.13581623786407748</v>
      </c>
    </row>
    <row r="411" spans="1:5" x14ac:dyDescent="0.25">
      <c r="A411" s="11">
        <v>75.599997999999999</v>
      </c>
      <c r="B411" s="11">
        <v>1.4093640000000001</v>
      </c>
      <c r="C411" s="11"/>
      <c r="E411">
        <f t="shared" si="21"/>
        <v>7.5007237864077592E-2</v>
      </c>
    </row>
    <row r="412" spans="1:5" x14ac:dyDescent="0.25">
      <c r="A412" s="11">
        <v>75.800003000000004</v>
      </c>
      <c r="B412" s="11">
        <v>1.294475</v>
      </c>
      <c r="C412" s="11"/>
      <c r="E412">
        <f t="shared" si="21"/>
        <v>3.9881762135922427E-2</v>
      </c>
    </row>
    <row r="413" spans="1:5" x14ac:dyDescent="0.25">
      <c r="A413" s="11">
        <v>76</v>
      </c>
      <c r="B413" s="11">
        <v>1.1543429999999999</v>
      </c>
      <c r="C413" s="11"/>
      <c r="E413">
        <f t="shared" si="21"/>
        <v>0.18001376213592257</v>
      </c>
    </row>
    <row r="414" spans="1:5" x14ac:dyDescent="0.25">
      <c r="A414" s="11">
        <v>76.199996999999996</v>
      </c>
      <c r="B414" s="11">
        <v>1.005525</v>
      </c>
      <c r="C414" s="11"/>
      <c r="E414">
        <f t="shared" si="21"/>
        <v>0.32883176213592247</v>
      </c>
    </row>
    <row r="415" spans="1:5" x14ac:dyDescent="0.25">
      <c r="A415" s="11">
        <v>76.400002000000001</v>
      </c>
      <c r="B415" s="11">
        <v>0.91777600000000004</v>
      </c>
      <c r="C415" s="11"/>
      <c r="E415">
        <f t="shared" si="21"/>
        <v>0.41658076213592243</v>
      </c>
    </row>
    <row r="416" spans="1:5" x14ac:dyDescent="0.25">
      <c r="A416" s="11">
        <v>76.599997999999999</v>
      </c>
      <c r="B416" s="11" t="s">
        <v>15</v>
      </c>
      <c r="C416" s="11"/>
    </row>
    <row r="417" spans="1:3" x14ac:dyDescent="0.25">
      <c r="A417" s="11">
        <v>76.708602999999997</v>
      </c>
      <c r="B417" s="11" t="s">
        <v>15</v>
      </c>
      <c r="C417" s="11"/>
    </row>
  </sheetData>
  <phoneticPr fontId="2" type="noConversion"/>
  <pageMargins left="0.7" right="0.7" top="0.78740157499999996" bottom="0.78740157499999996" header="0.3" footer="0.3"/>
  <drawing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CB572-55A2-4121-A5A7-8CA33F8CBF19}">
  <dimension ref="A1:K430"/>
  <sheetViews>
    <sheetView workbookViewId="0"/>
  </sheetViews>
  <sheetFormatPr defaultRowHeight="15" x14ac:dyDescent="0.25"/>
  <cols>
    <col min="1" max="1" width="12.28515625" bestFit="1" customWidth="1"/>
    <col min="2" max="2" width="15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19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0.756745</v>
      </c>
      <c r="D4">
        <f>AVERAGE(B4:B428)</f>
        <v>0.34846281647058819</v>
      </c>
      <c r="E4">
        <f>ABS(B4-$D$4)</f>
        <v>0.40828218352941181</v>
      </c>
      <c r="F4">
        <f>1/(COUNT(B:B))*SUM(E:E)</f>
        <v>0.27650247590168475</v>
      </c>
    </row>
    <row r="5" spans="1:6" x14ac:dyDescent="0.25">
      <c r="A5" s="11">
        <v>0.4</v>
      </c>
      <c r="B5" s="11">
        <v>0.82006900000000005</v>
      </c>
      <c r="E5">
        <f t="shared" ref="E5:E68" si="0">ABS(B5-$D$4)</f>
        <v>0.47160618352941186</v>
      </c>
    </row>
    <row r="6" spans="1:6" x14ac:dyDescent="0.25">
      <c r="A6" s="11">
        <v>0.6</v>
      </c>
      <c r="B6" s="11">
        <v>0.94776000000000005</v>
      </c>
      <c r="E6">
        <f t="shared" si="0"/>
        <v>0.59929718352941186</v>
      </c>
    </row>
    <row r="7" spans="1:6" x14ac:dyDescent="0.25">
      <c r="A7" s="11">
        <v>0.8</v>
      </c>
      <c r="B7" s="11">
        <v>1.070438</v>
      </c>
      <c r="E7">
        <f t="shared" si="0"/>
        <v>0.72197518352941181</v>
      </c>
    </row>
    <row r="8" spans="1:6" x14ac:dyDescent="0.25">
      <c r="A8" s="11">
        <v>1</v>
      </c>
      <c r="B8" s="11">
        <v>1.1573340000000001</v>
      </c>
      <c r="E8">
        <f t="shared" si="0"/>
        <v>0.8088711835294119</v>
      </c>
    </row>
    <row r="9" spans="1:6" x14ac:dyDescent="0.25">
      <c r="A9" s="11">
        <v>1.2</v>
      </c>
      <c r="B9" s="11">
        <v>1.20533</v>
      </c>
      <c r="E9">
        <f t="shared" si="0"/>
        <v>0.85686718352941182</v>
      </c>
    </row>
    <row r="10" spans="1:6" x14ac:dyDescent="0.25">
      <c r="A10" s="11">
        <v>1.4</v>
      </c>
      <c r="B10" s="11">
        <v>1.187875</v>
      </c>
      <c r="E10">
        <f t="shared" si="0"/>
        <v>0.83941218352941183</v>
      </c>
    </row>
    <row r="11" spans="1:6" x14ac:dyDescent="0.25">
      <c r="A11" s="11">
        <v>1.6</v>
      </c>
      <c r="B11" s="11">
        <v>1.126981</v>
      </c>
      <c r="E11">
        <f t="shared" si="0"/>
        <v>0.77851818352941182</v>
      </c>
    </row>
    <row r="12" spans="1:6" x14ac:dyDescent="0.25">
      <c r="A12" s="11">
        <v>1.8</v>
      </c>
      <c r="B12" s="11">
        <v>0.98745099999999997</v>
      </c>
      <c r="E12">
        <f t="shared" si="0"/>
        <v>0.63898818352941178</v>
      </c>
    </row>
    <row r="13" spans="1:6" x14ac:dyDescent="0.25">
      <c r="A13" s="11">
        <v>2</v>
      </c>
      <c r="B13" s="11">
        <v>0.81466400000000005</v>
      </c>
      <c r="E13">
        <f t="shared" si="0"/>
        <v>0.46620118352941187</v>
      </c>
    </row>
    <row r="14" spans="1:6" x14ac:dyDescent="0.25">
      <c r="A14" s="11">
        <v>2.2000000000000002</v>
      </c>
      <c r="B14" s="11">
        <v>0.67644400000000005</v>
      </c>
      <c r="E14">
        <f t="shared" si="0"/>
        <v>0.32798118352941186</v>
      </c>
    </row>
    <row r="15" spans="1:6" x14ac:dyDescent="0.25">
      <c r="A15" s="11">
        <v>2.4</v>
      </c>
      <c r="B15" s="11">
        <v>0.69088300000000002</v>
      </c>
      <c r="E15">
        <f t="shared" si="0"/>
        <v>0.34242018352941184</v>
      </c>
    </row>
    <row r="16" spans="1:6" x14ac:dyDescent="0.25">
      <c r="A16" s="11">
        <v>2.4485730000000001</v>
      </c>
      <c r="B16" s="11">
        <v>0.70909</v>
      </c>
      <c r="E16">
        <f t="shared" si="0"/>
        <v>0.36062718352941181</v>
      </c>
    </row>
    <row r="17" spans="1:5" x14ac:dyDescent="0.25">
      <c r="A17" s="11">
        <v>2.6</v>
      </c>
      <c r="B17" s="11">
        <v>0.765849</v>
      </c>
      <c r="E17">
        <f t="shared" si="0"/>
        <v>0.41738618352941181</v>
      </c>
    </row>
    <row r="18" spans="1:5" x14ac:dyDescent="0.25">
      <c r="A18" s="11">
        <v>2.8</v>
      </c>
      <c r="B18" s="11">
        <v>0.832422</v>
      </c>
      <c r="E18">
        <f t="shared" si="0"/>
        <v>0.48395918352941181</v>
      </c>
    </row>
    <row r="19" spans="1:5" x14ac:dyDescent="0.25">
      <c r="A19" s="11">
        <v>3</v>
      </c>
      <c r="B19" s="11">
        <v>0.88204300000000002</v>
      </c>
      <c r="E19">
        <f t="shared" si="0"/>
        <v>0.53358018352941183</v>
      </c>
    </row>
    <row r="20" spans="1:5" x14ac:dyDescent="0.25">
      <c r="A20" s="11">
        <v>3.2</v>
      </c>
      <c r="B20" s="11">
        <v>0.88304300000000002</v>
      </c>
      <c r="E20">
        <f t="shared" si="0"/>
        <v>0.53458018352941183</v>
      </c>
    </row>
    <row r="21" spans="1:5" x14ac:dyDescent="0.25">
      <c r="A21" s="11">
        <v>3.4</v>
      </c>
      <c r="B21" s="11">
        <v>0.83084800000000003</v>
      </c>
      <c r="E21">
        <f t="shared" si="0"/>
        <v>0.48238518352941184</v>
      </c>
    </row>
    <row r="22" spans="1:5" x14ac:dyDescent="0.25">
      <c r="A22" s="11">
        <v>3.6</v>
      </c>
      <c r="B22" s="11">
        <v>0.75566699999999998</v>
      </c>
      <c r="E22">
        <f t="shared" si="0"/>
        <v>0.40720418352941179</v>
      </c>
    </row>
    <row r="23" spans="1:5" x14ac:dyDescent="0.25">
      <c r="A23" s="11">
        <v>3.8</v>
      </c>
      <c r="B23" s="11">
        <v>0.64342299999999997</v>
      </c>
      <c r="E23">
        <f t="shared" si="0"/>
        <v>0.29496018352941178</v>
      </c>
    </row>
    <row r="24" spans="1:5" x14ac:dyDescent="0.25">
      <c r="A24" s="11">
        <v>4</v>
      </c>
      <c r="B24" s="11">
        <v>0.49254500000000001</v>
      </c>
      <c r="E24">
        <f t="shared" si="0"/>
        <v>0.14408218352941182</v>
      </c>
    </row>
    <row r="25" spans="1:5" x14ac:dyDescent="0.25">
      <c r="A25" s="11">
        <v>4.2</v>
      </c>
      <c r="B25" s="11">
        <v>0.30081799999999997</v>
      </c>
      <c r="E25">
        <f t="shared" si="0"/>
        <v>4.7644816470588214E-2</v>
      </c>
    </row>
    <row r="26" spans="1:5" x14ac:dyDescent="0.25">
      <c r="A26" s="11">
        <v>4.4000000000000004</v>
      </c>
      <c r="B26" s="11">
        <v>0.28572700000000001</v>
      </c>
      <c r="E26">
        <f t="shared" si="0"/>
        <v>6.2735816470588179E-2</v>
      </c>
    </row>
    <row r="27" spans="1:5" x14ac:dyDescent="0.25">
      <c r="A27" s="11">
        <v>4.5999999999999996</v>
      </c>
      <c r="B27" s="11">
        <v>0.38159700000000002</v>
      </c>
      <c r="E27">
        <f t="shared" si="0"/>
        <v>3.3134183529411831E-2</v>
      </c>
    </row>
    <row r="28" spans="1:5" x14ac:dyDescent="0.25">
      <c r="A28" s="11">
        <v>4.8</v>
      </c>
      <c r="B28" s="11">
        <v>0.45099800000000001</v>
      </c>
      <c r="E28">
        <f t="shared" si="0"/>
        <v>0.10253518352941182</v>
      </c>
    </row>
    <row r="29" spans="1:5" x14ac:dyDescent="0.25">
      <c r="A29" s="11">
        <v>4.8971460000000002</v>
      </c>
      <c r="B29" s="11">
        <v>0.46795599999999998</v>
      </c>
      <c r="E29">
        <f t="shared" si="0"/>
        <v>0.11949318352941179</v>
      </c>
    </row>
    <row r="30" spans="1:5" x14ac:dyDescent="0.25">
      <c r="A30" s="11">
        <v>5</v>
      </c>
      <c r="B30" s="11">
        <v>0.48591000000000001</v>
      </c>
      <c r="E30">
        <f t="shared" si="0"/>
        <v>0.13744718352941182</v>
      </c>
    </row>
    <row r="31" spans="1:5" x14ac:dyDescent="0.25">
      <c r="A31" s="11">
        <v>5.2</v>
      </c>
      <c r="B31" s="11">
        <v>0.498608</v>
      </c>
      <c r="E31">
        <f t="shared" si="0"/>
        <v>0.15014518352941181</v>
      </c>
    </row>
    <row r="32" spans="1:5" x14ac:dyDescent="0.25">
      <c r="A32" s="11">
        <v>5.4</v>
      </c>
      <c r="B32" s="11">
        <v>0.44854699999999997</v>
      </c>
      <c r="E32">
        <f t="shared" si="0"/>
        <v>0.10008418352941179</v>
      </c>
    </row>
    <row r="33" spans="1:5" x14ac:dyDescent="0.25">
      <c r="A33" s="11">
        <v>5.6</v>
      </c>
      <c r="B33" s="11">
        <v>0.34145500000000001</v>
      </c>
      <c r="E33">
        <f t="shared" si="0"/>
        <v>7.0078164705881796E-3</v>
      </c>
    </row>
    <row r="34" spans="1:5" x14ac:dyDescent="0.25">
      <c r="A34" s="11">
        <v>5.8</v>
      </c>
      <c r="B34" s="11">
        <v>0.190833</v>
      </c>
      <c r="E34">
        <f t="shared" si="0"/>
        <v>0.15762981647058819</v>
      </c>
    </row>
    <row r="35" spans="1:5" x14ac:dyDescent="0.25">
      <c r="A35" s="11">
        <v>6</v>
      </c>
      <c r="B35" s="11">
        <v>2.0403000000000001E-2</v>
      </c>
      <c r="E35">
        <f t="shared" si="0"/>
        <v>0.32805981647058818</v>
      </c>
    </row>
    <row r="36" spans="1:5" x14ac:dyDescent="0.25">
      <c r="A36" s="11">
        <v>6.2</v>
      </c>
      <c r="B36" s="11">
        <v>8.2220000000000001E-2</v>
      </c>
      <c r="E36">
        <f t="shared" si="0"/>
        <v>0.26624281647058817</v>
      </c>
    </row>
    <row r="37" spans="1:5" x14ac:dyDescent="0.25">
      <c r="A37" s="11">
        <v>6.4</v>
      </c>
      <c r="B37" s="11">
        <v>0.19237599999999999</v>
      </c>
      <c r="E37">
        <f t="shared" si="0"/>
        <v>0.1560868164705882</v>
      </c>
    </row>
    <row r="38" spans="1:5" x14ac:dyDescent="0.25">
      <c r="A38" s="11">
        <v>6.6</v>
      </c>
      <c r="B38" s="11">
        <v>0.30228699999999997</v>
      </c>
      <c r="E38">
        <f t="shared" si="0"/>
        <v>4.6175816470588216E-2</v>
      </c>
    </row>
    <row r="39" spans="1:5" x14ac:dyDescent="0.25">
      <c r="A39" s="11">
        <v>6.8</v>
      </c>
      <c r="B39" s="11">
        <v>0.38908799999999999</v>
      </c>
      <c r="E39">
        <f t="shared" si="0"/>
        <v>4.0625183529411801E-2</v>
      </c>
    </row>
    <row r="40" spans="1:5" x14ac:dyDescent="0.25">
      <c r="A40" s="11">
        <v>7</v>
      </c>
      <c r="B40" s="11">
        <v>0.45091199999999998</v>
      </c>
      <c r="E40">
        <f t="shared" si="0"/>
        <v>0.10244918352941179</v>
      </c>
    </row>
    <row r="41" spans="1:5" x14ac:dyDescent="0.25">
      <c r="A41" s="11">
        <v>7.2</v>
      </c>
      <c r="B41" s="11">
        <v>0.44590800000000003</v>
      </c>
      <c r="E41">
        <f t="shared" si="0"/>
        <v>9.7445183529411838E-2</v>
      </c>
    </row>
    <row r="42" spans="1:5" x14ac:dyDescent="0.25">
      <c r="A42" s="11">
        <v>7.3457189999999999</v>
      </c>
      <c r="B42" s="11">
        <v>0.417659</v>
      </c>
      <c r="E42">
        <f t="shared" si="0"/>
        <v>6.9196183529411814E-2</v>
      </c>
    </row>
    <row r="43" spans="1:5" x14ac:dyDescent="0.25">
      <c r="A43" s="11">
        <v>7.4</v>
      </c>
      <c r="B43" s="11">
        <v>0.40713700000000003</v>
      </c>
      <c r="E43">
        <f t="shared" si="0"/>
        <v>5.8674183529411839E-2</v>
      </c>
    </row>
    <row r="44" spans="1:5" x14ac:dyDescent="0.25">
      <c r="A44" s="11">
        <v>7.6</v>
      </c>
      <c r="B44" s="11">
        <v>0.34673799999999999</v>
      </c>
      <c r="E44">
        <f t="shared" si="0"/>
        <v>1.7248164705881974E-3</v>
      </c>
    </row>
    <row r="45" spans="1:5" x14ac:dyDescent="0.25">
      <c r="A45" s="11">
        <v>7.8</v>
      </c>
      <c r="B45" s="11">
        <v>0.26524399999999998</v>
      </c>
      <c r="E45">
        <f t="shared" si="0"/>
        <v>8.3218816470588208E-2</v>
      </c>
    </row>
    <row r="46" spans="1:5" x14ac:dyDescent="0.25">
      <c r="A46" s="11">
        <v>8</v>
      </c>
      <c r="B46" s="11">
        <v>0.34300799999999998</v>
      </c>
      <c r="E46">
        <f t="shared" si="0"/>
        <v>5.4548164705882085E-3</v>
      </c>
    </row>
    <row r="47" spans="1:5" x14ac:dyDescent="0.25">
      <c r="A47" s="11">
        <v>8.1999999999999993</v>
      </c>
      <c r="B47" s="11">
        <v>0.48245900000000003</v>
      </c>
      <c r="E47">
        <f t="shared" si="0"/>
        <v>0.13399618352941184</v>
      </c>
    </row>
    <row r="48" spans="1:5" x14ac:dyDescent="0.25">
      <c r="A48" s="11">
        <v>8.4</v>
      </c>
      <c r="B48" s="11">
        <v>0.61372000000000004</v>
      </c>
      <c r="E48">
        <f t="shared" si="0"/>
        <v>0.26525718352941186</v>
      </c>
    </row>
    <row r="49" spans="1:11" x14ac:dyDescent="0.25">
      <c r="A49" s="11">
        <v>8.6</v>
      </c>
      <c r="B49" s="11">
        <v>0.72564600000000001</v>
      </c>
      <c r="E49">
        <f t="shared" si="0"/>
        <v>0.37718318352941183</v>
      </c>
    </row>
    <row r="50" spans="1:11" x14ac:dyDescent="0.25">
      <c r="A50" s="11">
        <v>8.8000000000000007</v>
      </c>
      <c r="B50" s="11">
        <v>0.80588599999999999</v>
      </c>
      <c r="E50">
        <f t="shared" si="0"/>
        <v>0.4574231835294118</v>
      </c>
    </row>
    <row r="51" spans="1:11" x14ac:dyDescent="0.25">
      <c r="A51" s="11">
        <v>9</v>
      </c>
      <c r="B51" s="11">
        <v>0.82752000000000003</v>
      </c>
      <c r="E51">
        <f t="shared" si="0"/>
        <v>0.47905718352941185</v>
      </c>
    </row>
    <row r="52" spans="1:11" x14ac:dyDescent="0.25">
      <c r="A52" s="11">
        <v>9.1999999999999993</v>
      </c>
      <c r="B52" s="11">
        <v>0.82299299999999997</v>
      </c>
      <c r="E52">
        <f t="shared" si="0"/>
        <v>0.47453018352941179</v>
      </c>
    </row>
    <row r="53" spans="1:11" x14ac:dyDescent="0.25">
      <c r="A53" s="11">
        <v>9.4</v>
      </c>
      <c r="B53" s="11">
        <v>0.79559999999999997</v>
      </c>
      <c r="E53">
        <f t="shared" si="0"/>
        <v>0.44713718352941179</v>
      </c>
      <c r="G53">
        <f t="shared" ref="G53:G116" si="1">AVERAGE(B4:B103)</f>
        <v>0.43130333999999998</v>
      </c>
      <c r="H53">
        <f t="shared" ref="H53:H116" si="2">B53-G53</f>
        <v>0.36429665999999999</v>
      </c>
      <c r="I53">
        <f>AVERAGE(H53:H365)</f>
        <v>6.112064217252397E-3</v>
      </c>
      <c r="J53">
        <f>ABS(H53-$I$53)</f>
        <v>0.35818459578274758</v>
      </c>
      <c r="K53">
        <f>1/(COUNT(G:G))*SUM(J:J)</f>
        <v>0.22429593151507099</v>
      </c>
    </row>
    <row r="54" spans="1:11" x14ac:dyDescent="0.25">
      <c r="A54" s="11">
        <v>9.6</v>
      </c>
      <c r="B54" s="11">
        <v>0.71892800000000001</v>
      </c>
      <c r="E54">
        <f t="shared" si="0"/>
        <v>0.37046518352941182</v>
      </c>
      <c r="G54">
        <f t="shared" si="1"/>
        <v>0.43005841999999994</v>
      </c>
      <c r="H54">
        <f t="shared" si="2"/>
        <v>0.28886958000000007</v>
      </c>
      <c r="J54">
        <f t="shared" ref="J54:J117" si="3">ABS(H54-$I$53)</f>
        <v>0.28275751578274766</v>
      </c>
    </row>
    <row r="55" spans="1:11" x14ac:dyDescent="0.25">
      <c r="A55" s="11">
        <v>9.7942920000000004</v>
      </c>
      <c r="B55" s="11">
        <v>0.604375</v>
      </c>
      <c r="E55">
        <f t="shared" si="0"/>
        <v>0.25591218352941181</v>
      </c>
      <c r="G55">
        <f t="shared" si="1"/>
        <v>0.42871185999999994</v>
      </c>
      <c r="H55">
        <f t="shared" si="2"/>
        <v>0.17566314000000005</v>
      </c>
      <c r="J55">
        <f t="shared" si="3"/>
        <v>0.16955107578274764</v>
      </c>
    </row>
    <row r="56" spans="1:11" x14ac:dyDescent="0.25">
      <c r="A56" s="11">
        <v>9.8000000000000007</v>
      </c>
      <c r="B56" s="11">
        <v>0.60101000000000004</v>
      </c>
      <c r="E56">
        <f t="shared" si="0"/>
        <v>0.25254718352941186</v>
      </c>
      <c r="G56">
        <f t="shared" si="1"/>
        <v>0.42620479999999999</v>
      </c>
      <c r="H56">
        <f t="shared" si="2"/>
        <v>0.17480520000000005</v>
      </c>
      <c r="J56">
        <f t="shared" si="3"/>
        <v>0.16869313578274764</v>
      </c>
    </row>
    <row r="57" spans="1:11" x14ac:dyDescent="0.25">
      <c r="A57" s="11">
        <v>10</v>
      </c>
      <c r="B57" s="11">
        <v>0.46613199999999999</v>
      </c>
      <c r="E57">
        <f t="shared" si="0"/>
        <v>0.1176691835294118</v>
      </c>
      <c r="G57">
        <f t="shared" si="1"/>
        <v>0.42188735999999993</v>
      </c>
      <c r="H57">
        <f t="shared" si="2"/>
        <v>4.4244640000000057E-2</v>
      </c>
      <c r="J57">
        <f t="shared" si="3"/>
        <v>3.813257578274766E-2</v>
      </c>
    </row>
    <row r="58" spans="1:11" x14ac:dyDescent="0.25">
      <c r="A58" s="11">
        <v>10.199999999999999</v>
      </c>
      <c r="B58" s="11">
        <v>0.32765</v>
      </c>
      <c r="E58">
        <f t="shared" si="0"/>
        <v>2.0812816470588191E-2</v>
      </c>
      <c r="G58">
        <f t="shared" si="1"/>
        <v>0.41580259999999997</v>
      </c>
      <c r="H58">
        <f t="shared" si="2"/>
        <v>-8.815259999999997E-2</v>
      </c>
      <c r="J58">
        <f t="shared" si="3"/>
        <v>9.4264664217252367E-2</v>
      </c>
    </row>
    <row r="59" spans="1:11" x14ac:dyDescent="0.25">
      <c r="A59" s="11">
        <v>10.4</v>
      </c>
      <c r="B59" s="11">
        <v>0.21301100000000001</v>
      </c>
      <c r="E59">
        <f t="shared" si="0"/>
        <v>0.13545181647058818</v>
      </c>
      <c r="G59">
        <f t="shared" si="1"/>
        <v>0.40918351000000008</v>
      </c>
      <c r="H59">
        <f t="shared" si="2"/>
        <v>-0.19617251000000008</v>
      </c>
      <c r="J59">
        <f t="shared" si="3"/>
        <v>0.20228457421725249</v>
      </c>
    </row>
    <row r="60" spans="1:11" x14ac:dyDescent="0.25">
      <c r="A60" s="11">
        <v>10.6</v>
      </c>
      <c r="B60" s="11">
        <v>0.23141</v>
      </c>
      <c r="E60">
        <f t="shared" si="0"/>
        <v>0.11705281647058818</v>
      </c>
      <c r="G60">
        <f t="shared" si="1"/>
        <v>0.40148304999999995</v>
      </c>
      <c r="H60">
        <f t="shared" si="2"/>
        <v>-0.17007304999999995</v>
      </c>
      <c r="J60">
        <f t="shared" si="3"/>
        <v>0.17618511421725236</v>
      </c>
    </row>
    <row r="61" spans="1:11" x14ac:dyDescent="0.25">
      <c r="A61" s="11">
        <v>10.8</v>
      </c>
      <c r="B61" s="11">
        <v>0.26085799999999998</v>
      </c>
      <c r="E61">
        <f t="shared" si="0"/>
        <v>8.7604816470588209E-2</v>
      </c>
      <c r="G61">
        <f t="shared" si="1"/>
        <v>0.39295067000000006</v>
      </c>
      <c r="H61">
        <f t="shared" si="2"/>
        <v>-0.13209267000000008</v>
      </c>
      <c r="J61">
        <f t="shared" si="3"/>
        <v>0.13820473421725249</v>
      </c>
    </row>
    <row r="62" spans="1:11" x14ac:dyDescent="0.25">
      <c r="A62" s="11">
        <v>11</v>
      </c>
      <c r="B62" s="11">
        <v>0.27841900000000003</v>
      </c>
      <c r="E62">
        <f t="shared" si="0"/>
        <v>7.0043816470588161E-2</v>
      </c>
      <c r="G62">
        <f t="shared" si="1"/>
        <v>0.38522790000000007</v>
      </c>
      <c r="H62">
        <f t="shared" si="2"/>
        <v>-0.10680890000000004</v>
      </c>
      <c r="J62">
        <f t="shared" si="3"/>
        <v>0.11292096421725244</v>
      </c>
    </row>
    <row r="63" spans="1:11" x14ac:dyDescent="0.25">
      <c r="A63" s="11">
        <v>11.2</v>
      </c>
      <c r="B63" s="11">
        <v>0.27591700000000002</v>
      </c>
      <c r="E63">
        <f t="shared" si="0"/>
        <v>7.2545816470588165E-2</v>
      </c>
      <c r="G63">
        <f t="shared" si="1"/>
        <v>0.38037213000000009</v>
      </c>
      <c r="H63">
        <f t="shared" si="2"/>
        <v>-0.10445513000000006</v>
      </c>
      <c r="J63">
        <f t="shared" si="3"/>
        <v>0.11056719421725246</v>
      </c>
    </row>
    <row r="64" spans="1:11" x14ac:dyDescent="0.25">
      <c r="A64" s="11">
        <v>11.4</v>
      </c>
      <c r="B64" s="11">
        <v>0.23532800000000001</v>
      </c>
      <c r="E64">
        <f t="shared" si="0"/>
        <v>0.11313481647058818</v>
      </c>
      <c r="G64">
        <f t="shared" si="1"/>
        <v>0.37783868000000004</v>
      </c>
      <c r="H64">
        <f t="shared" si="2"/>
        <v>-0.14251068000000003</v>
      </c>
      <c r="J64">
        <f t="shared" si="3"/>
        <v>0.14862274421725241</v>
      </c>
    </row>
    <row r="65" spans="1:10" x14ac:dyDescent="0.25">
      <c r="A65" s="11">
        <v>11.6</v>
      </c>
      <c r="B65" s="11">
        <v>0.170904</v>
      </c>
      <c r="E65">
        <f t="shared" si="0"/>
        <v>0.17755881647058819</v>
      </c>
      <c r="G65">
        <f t="shared" si="1"/>
        <v>0.37584437000000009</v>
      </c>
      <c r="H65">
        <f t="shared" si="2"/>
        <v>-0.20494037000000009</v>
      </c>
      <c r="J65">
        <f t="shared" si="3"/>
        <v>0.2110524342172525</v>
      </c>
    </row>
    <row r="66" spans="1:10" x14ac:dyDescent="0.25">
      <c r="A66" s="11">
        <v>11.8</v>
      </c>
      <c r="B66" s="11">
        <v>7.4598999999999999E-2</v>
      </c>
      <c r="E66">
        <f t="shared" si="0"/>
        <v>0.27386381647058822</v>
      </c>
      <c r="G66">
        <f t="shared" si="1"/>
        <v>0.37395813999999999</v>
      </c>
      <c r="H66">
        <f t="shared" si="2"/>
        <v>-0.29935913999999997</v>
      </c>
      <c r="J66">
        <f t="shared" si="3"/>
        <v>0.30547120421725238</v>
      </c>
    </row>
    <row r="67" spans="1:10" x14ac:dyDescent="0.25">
      <c r="A67" s="11">
        <v>12</v>
      </c>
      <c r="B67" s="11">
        <v>-3.1288000000000003E-2</v>
      </c>
      <c r="E67">
        <f t="shared" si="0"/>
        <v>0.37975081647058817</v>
      </c>
      <c r="G67">
        <f t="shared" si="1"/>
        <v>0.3713018500000001</v>
      </c>
      <c r="H67">
        <f t="shared" si="2"/>
        <v>-0.40258985000000008</v>
      </c>
      <c r="J67">
        <f t="shared" si="3"/>
        <v>0.40870191421725249</v>
      </c>
    </row>
    <row r="68" spans="1:10" x14ac:dyDescent="0.25">
      <c r="A68" s="11">
        <v>12.2</v>
      </c>
      <c r="B68" s="11">
        <v>-0.122442</v>
      </c>
      <c r="E68">
        <f t="shared" si="0"/>
        <v>0.47090481647058818</v>
      </c>
      <c r="G68">
        <f t="shared" si="1"/>
        <v>0.36750606000000002</v>
      </c>
      <c r="H68">
        <f t="shared" si="2"/>
        <v>-0.48994806000000002</v>
      </c>
      <c r="J68">
        <f t="shared" si="3"/>
        <v>0.49606012421725243</v>
      </c>
    </row>
    <row r="69" spans="1:10" x14ac:dyDescent="0.25">
      <c r="A69" s="11">
        <v>12.242865999999999</v>
      </c>
      <c r="B69" s="11">
        <v>-0.103481</v>
      </c>
      <c r="E69">
        <f t="shared" ref="E69:E132" si="4">ABS(B69-$D$4)</f>
        <v>0.45194381647058818</v>
      </c>
      <c r="G69">
        <f t="shared" si="1"/>
        <v>0.3625347000000001</v>
      </c>
      <c r="H69">
        <f t="shared" si="2"/>
        <v>-0.46601570000000009</v>
      </c>
      <c r="J69">
        <f t="shared" si="3"/>
        <v>0.4721277642172525</v>
      </c>
    </row>
    <row r="70" spans="1:10" x14ac:dyDescent="0.25">
      <c r="A70" s="11">
        <v>12.4</v>
      </c>
      <c r="B70" s="11">
        <v>-3.3975999999999999E-2</v>
      </c>
      <c r="E70">
        <f t="shared" si="4"/>
        <v>0.38243881647058819</v>
      </c>
      <c r="G70">
        <f t="shared" si="1"/>
        <v>0.3566345700000001</v>
      </c>
      <c r="H70">
        <f t="shared" si="2"/>
        <v>-0.3906105700000001</v>
      </c>
      <c r="J70">
        <f t="shared" si="3"/>
        <v>0.39672263421725251</v>
      </c>
    </row>
    <row r="71" spans="1:10" x14ac:dyDescent="0.25">
      <c r="A71" s="11">
        <v>12.6</v>
      </c>
      <c r="B71" s="11">
        <v>5.1173000000000003E-2</v>
      </c>
      <c r="E71">
        <f t="shared" si="4"/>
        <v>0.29728981647058816</v>
      </c>
      <c r="G71">
        <f t="shared" si="1"/>
        <v>0.35116675000000008</v>
      </c>
      <c r="H71">
        <f t="shared" si="2"/>
        <v>-0.29999375000000006</v>
      </c>
      <c r="J71">
        <f t="shared" si="3"/>
        <v>0.30610581421725247</v>
      </c>
    </row>
    <row r="72" spans="1:10" x14ac:dyDescent="0.25">
      <c r="A72" s="11">
        <v>12.8</v>
      </c>
      <c r="B72" s="11">
        <v>0.112538</v>
      </c>
      <c r="E72">
        <f t="shared" si="4"/>
        <v>0.23592481647058819</v>
      </c>
      <c r="G72">
        <f t="shared" si="1"/>
        <v>0.34675052000000006</v>
      </c>
      <c r="H72">
        <f t="shared" si="2"/>
        <v>-0.23421252000000006</v>
      </c>
      <c r="J72">
        <f t="shared" si="3"/>
        <v>0.24032458421725245</v>
      </c>
    </row>
    <row r="73" spans="1:10" x14ac:dyDescent="0.25">
      <c r="A73" s="11">
        <v>13</v>
      </c>
      <c r="B73" s="11">
        <v>0.145563</v>
      </c>
      <c r="E73">
        <f t="shared" si="4"/>
        <v>0.20289981647058819</v>
      </c>
      <c r="G73">
        <f t="shared" si="1"/>
        <v>0.34477046000000011</v>
      </c>
      <c r="H73">
        <f t="shared" si="2"/>
        <v>-0.19920746000000011</v>
      </c>
      <c r="J73">
        <f t="shared" si="3"/>
        <v>0.20531952421725252</v>
      </c>
    </row>
    <row r="74" spans="1:10" x14ac:dyDescent="0.25">
      <c r="A74" s="11">
        <v>13.2</v>
      </c>
      <c r="B74" s="11">
        <v>0.125304</v>
      </c>
      <c r="E74">
        <f t="shared" si="4"/>
        <v>0.22315881647058819</v>
      </c>
      <c r="G74">
        <f t="shared" si="1"/>
        <v>0.34603991000000006</v>
      </c>
      <c r="H74">
        <f t="shared" si="2"/>
        <v>-0.22073591000000006</v>
      </c>
      <c r="J74">
        <f t="shared" si="3"/>
        <v>0.22684797421725245</v>
      </c>
    </row>
    <row r="75" spans="1:10" x14ac:dyDescent="0.25">
      <c r="A75" s="11">
        <v>13.4</v>
      </c>
      <c r="B75" s="11">
        <v>7.3618000000000003E-2</v>
      </c>
      <c r="E75">
        <f t="shared" si="4"/>
        <v>0.27484481647058817</v>
      </c>
      <c r="G75">
        <f t="shared" si="1"/>
        <v>0.35070782000000017</v>
      </c>
      <c r="H75">
        <f t="shared" si="2"/>
        <v>-0.27708982000000015</v>
      </c>
      <c r="J75">
        <f t="shared" si="3"/>
        <v>0.28320188421725256</v>
      </c>
    </row>
    <row r="76" spans="1:10" x14ac:dyDescent="0.25">
      <c r="A76" s="11">
        <v>13.6</v>
      </c>
      <c r="B76" s="11">
        <v>-1.4890000000000001E-3</v>
      </c>
      <c r="E76">
        <f t="shared" si="4"/>
        <v>0.34995181647058821</v>
      </c>
      <c r="G76">
        <f t="shared" si="1"/>
        <v>0.35669556000000013</v>
      </c>
      <c r="H76">
        <f t="shared" si="2"/>
        <v>-0.35818456000000015</v>
      </c>
      <c r="J76">
        <f t="shared" si="3"/>
        <v>0.36429662421725256</v>
      </c>
    </row>
    <row r="77" spans="1:10" x14ac:dyDescent="0.25">
      <c r="A77" s="11">
        <v>13.8</v>
      </c>
      <c r="B77" s="11">
        <v>-0.103851</v>
      </c>
      <c r="E77">
        <f t="shared" si="4"/>
        <v>0.45231381647058821</v>
      </c>
      <c r="G77">
        <f t="shared" si="1"/>
        <v>0.3622266400000001</v>
      </c>
      <c r="H77">
        <f t="shared" si="2"/>
        <v>-0.46607764000000007</v>
      </c>
      <c r="J77">
        <f t="shared" si="3"/>
        <v>0.47218970421725248</v>
      </c>
    </row>
    <row r="78" spans="1:10" x14ac:dyDescent="0.25">
      <c r="A78" s="11">
        <v>14</v>
      </c>
      <c r="B78" s="11">
        <v>-0.21199000000000001</v>
      </c>
      <c r="E78">
        <f t="shared" si="4"/>
        <v>0.5604528164705882</v>
      </c>
      <c r="G78">
        <f t="shared" si="1"/>
        <v>0.36715481999999999</v>
      </c>
      <c r="H78">
        <f t="shared" si="2"/>
        <v>-0.57914482</v>
      </c>
      <c r="J78">
        <f t="shared" si="3"/>
        <v>0.58525688421725242</v>
      </c>
    </row>
    <row r="79" spans="1:10" x14ac:dyDescent="0.25">
      <c r="A79" s="11">
        <v>14.2</v>
      </c>
      <c r="B79" s="11">
        <v>-0.24987400000000001</v>
      </c>
      <c r="E79">
        <f t="shared" si="4"/>
        <v>0.59833681647058823</v>
      </c>
      <c r="G79">
        <f t="shared" si="1"/>
        <v>0.37182940999999997</v>
      </c>
      <c r="H79">
        <f t="shared" si="2"/>
        <v>-0.62170340999999996</v>
      </c>
      <c r="J79">
        <f t="shared" si="3"/>
        <v>0.62781547421725237</v>
      </c>
    </row>
    <row r="80" spans="1:10" x14ac:dyDescent="0.25">
      <c r="A80" s="11">
        <v>14.4</v>
      </c>
      <c r="B80" s="11">
        <v>-0.17588899999999999</v>
      </c>
      <c r="E80">
        <f t="shared" si="4"/>
        <v>0.52435181647058815</v>
      </c>
      <c r="G80">
        <f t="shared" si="1"/>
        <v>0.37577818000000002</v>
      </c>
      <c r="H80">
        <f t="shared" si="2"/>
        <v>-0.55166718000000003</v>
      </c>
      <c r="J80">
        <f t="shared" si="3"/>
        <v>0.55777924421725245</v>
      </c>
    </row>
    <row r="81" spans="1:10" x14ac:dyDescent="0.25">
      <c r="A81" s="11">
        <v>14.6</v>
      </c>
      <c r="B81" s="11">
        <v>-7.1488999999999997E-2</v>
      </c>
      <c r="E81">
        <f t="shared" si="4"/>
        <v>0.41995181647058821</v>
      </c>
      <c r="G81">
        <f t="shared" si="1"/>
        <v>0.37838475999999993</v>
      </c>
      <c r="H81">
        <f t="shared" si="2"/>
        <v>-0.4498737599999999</v>
      </c>
      <c r="J81">
        <f t="shared" si="3"/>
        <v>0.45598582421725231</v>
      </c>
    </row>
    <row r="82" spans="1:10" x14ac:dyDescent="0.25">
      <c r="A82" s="11">
        <v>14.691439000000001</v>
      </c>
      <c r="B82" s="11">
        <v>-2.8344000000000001E-2</v>
      </c>
      <c r="E82">
        <f t="shared" si="4"/>
        <v>0.37680681647058817</v>
      </c>
      <c r="G82">
        <f t="shared" si="1"/>
        <v>0.38004104</v>
      </c>
      <c r="H82">
        <f t="shared" si="2"/>
        <v>-0.40838503999999998</v>
      </c>
      <c r="J82">
        <f t="shared" si="3"/>
        <v>0.41449710421725239</v>
      </c>
    </row>
    <row r="83" spans="1:10" x14ac:dyDescent="0.25">
      <c r="A83" s="11">
        <v>14.8</v>
      </c>
      <c r="B83" s="11">
        <v>2.2879E-2</v>
      </c>
      <c r="E83">
        <f t="shared" si="4"/>
        <v>0.32558381647058821</v>
      </c>
      <c r="G83">
        <f t="shared" si="1"/>
        <v>0.38184361999999994</v>
      </c>
      <c r="H83">
        <f t="shared" si="2"/>
        <v>-0.35896461999999996</v>
      </c>
      <c r="J83">
        <f t="shared" si="3"/>
        <v>0.36507668421725237</v>
      </c>
    </row>
    <row r="84" spans="1:10" x14ac:dyDescent="0.25">
      <c r="A84" s="11">
        <v>15</v>
      </c>
      <c r="B84" s="11">
        <v>0.10285900000000001</v>
      </c>
      <c r="E84">
        <f t="shared" si="4"/>
        <v>0.24560381647058818</v>
      </c>
      <c r="G84">
        <f t="shared" si="1"/>
        <v>0.38546803999999996</v>
      </c>
      <c r="H84">
        <f t="shared" si="2"/>
        <v>-0.28260903999999998</v>
      </c>
      <c r="J84">
        <f t="shared" si="3"/>
        <v>0.28872110421725239</v>
      </c>
    </row>
    <row r="85" spans="1:10" x14ac:dyDescent="0.25">
      <c r="A85" s="11">
        <v>15.2</v>
      </c>
      <c r="B85" s="11">
        <v>0.10003099999999999</v>
      </c>
      <c r="E85">
        <f t="shared" si="4"/>
        <v>0.24843181647058821</v>
      </c>
      <c r="G85">
        <f t="shared" si="1"/>
        <v>0.39132533999999991</v>
      </c>
      <c r="H85">
        <f t="shared" si="2"/>
        <v>-0.29129433999999993</v>
      </c>
      <c r="J85">
        <f t="shared" si="3"/>
        <v>0.29740640421725234</v>
      </c>
    </row>
    <row r="86" spans="1:10" x14ac:dyDescent="0.25">
      <c r="A86" s="11">
        <v>15.4</v>
      </c>
      <c r="B86" s="11">
        <v>7.5605000000000006E-2</v>
      </c>
      <c r="E86">
        <f t="shared" si="4"/>
        <v>0.27285781647058815</v>
      </c>
      <c r="G86">
        <f t="shared" si="1"/>
        <v>0.39726899999999993</v>
      </c>
      <c r="H86">
        <f t="shared" si="2"/>
        <v>-0.32166399999999995</v>
      </c>
      <c r="J86">
        <f t="shared" si="3"/>
        <v>0.32777606421725236</v>
      </c>
    </row>
    <row r="87" spans="1:10" x14ac:dyDescent="0.25">
      <c r="A87" s="11">
        <v>15.6</v>
      </c>
      <c r="B87" s="11">
        <v>3.2978E-2</v>
      </c>
      <c r="E87">
        <f t="shared" si="4"/>
        <v>0.31548481647058818</v>
      </c>
      <c r="G87">
        <f t="shared" si="1"/>
        <v>0.40325523999999985</v>
      </c>
      <c r="H87">
        <f t="shared" si="2"/>
        <v>-0.37027723999999984</v>
      </c>
      <c r="J87">
        <f t="shared" si="3"/>
        <v>0.37638930421725225</v>
      </c>
    </row>
    <row r="88" spans="1:10" x14ac:dyDescent="0.25">
      <c r="A88" s="11">
        <v>15.8</v>
      </c>
      <c r="B88" s="11">
        <v>-1.2194999999999999E-2</v>
      </c>
      <c r="E88">
        <f t="shared" si="4"/>
        <v>0.3606578164705882</v>
      </c>
      <c r="G88">
        <f t="shared" si="1"/>
        <v>0.40866203999999989</v>
      </c>
      <c r="H88">
        <f t="shared" si="2"/>
        <v>-0.4208570399999999</v>
      </c>
      <c r="J88">
        <f t="shared" si="3"/>
        <v>0.42696910421725232</v>
      </c>
    </row>
    <row r="89" spans="1:10" x14ac:dyDescent="0.25">
      <c r="A89" s="11">
        <v>16</v>
      </c>
      <c r="B89" s="11">
        <v>7.94E-4</v>
      </c>
      <c r="E89">
        <f t="shared" si="4"/>
        <v>0.34766881647058817</v>
      </c>
      <c r="G89">
        <f t="shared" si="1"/>
        <v>0.41340959999999993</v>
      </c>
      <c r="H89">
        <f t="shared" si="2"/>
        <v>-0.41261559999999992</v>
      </c>
      <c r="J89">
        <f t="shared" si="3"/>
        <v>0.41872766421725233</v>
      </c>
    </row>
    <row r="90" spans="1:10" x14ac:dyDescent="0.25">
      <c r="A90" s="11">
        <v>16.200001</v>
      </c>
      <c r="B90" s="11">
        <v>0.17622099999999999</v>
      </c>
      <c r="E90">
        <f t="shared" si="4"/>
        <v>0.1722418164705882</v>
      </c>
      <c r="G90">
        <f t="shared" si="1"/>
        <v>0.41716652999999992</v>
      </c>
      <c r="H90">
        <f t="shared" si="2"/>
        <v>-0.24094552999999994</v>
      </c>
      <c r="J90">
        <f t="shared" si="3"/>
        <v>0.24705759421725232</v>
      </c>
    </row>
    <row r="91" spans="1:10" x14ac:dyDescent="0.25">
      <c r="A91" s="11">
        <v>16.399999999999999</v>
      </c>
      <c r="B91" s="11">
        <v>0.37029000000000001</v>
      </c>
      <c r="E91">
        <f t="shared" si="4"/>
        <v>2.182718352941182E-2</v>
      </c>
      <c r="G91">
        <f t="shared" si="1"/>
        <v>0.41972693</v>
      </c>
      <c r="H91">
        <f t="shared" si="2"/>
        <v>-4.943692999999999E-2</v>
      </c>
      <c r="J91">
        <f t="shared" si="3"/>
        <v>5.5548994217252387E-2</v>
      </c>
    </row>
    <row r="92" spans="1:10" x14ac:dyDescent="0.25">
      <c r="A92" s="11">
        <v>16.600000000000001</v>
      </c>
      <c r="B92" s="11">
        <v>0.54010199999999997</v>
      </c>
      <c r="E92">
        <f t="shared" si="4"/>
        <v>0.19163918352941178</v>
      </c>
      <c r="G92">
        <f t="shared" si="1"/>
        <v>0.42112794999999997</v>
      </c>
      <c r="H92">
        <f t="shared" si="2"/>
        <v>0.11897405</v>
      </c>
      <c r="J92">
        <f t="shared" si="3"/>
        <v>0.1128619857827476</v>
      </c>
    </row>
    <row r="93" spans="1:10" x14ac:dyDescent="0.25">
      <c r="A93" s="11">
        <v>16.799999</v>
      </c>
      <c r="B93" s="11">
        <v>0.68485300000000005</v>
      </c>
      <c r="E93">
        <f t="shared" si="4"/>
        <v>0.33639018352941186</v>
      </c>
      <c r="G93">
        <f t="shared" si="1"/>
        <v>0.42052047999999997</v>
      </c>
      <c r="H93">
        <f t="shared" si="2"/>
        <v>0.26433252000000007</v>
      </c>
      <c r="J93">
        <f t="shared" si="3"/>
        <v>0.25822045578274766</v>
      </c>
    </row>
    <row r="94" spans="1:10" x14ac:dyDescent="0.25">
      <c r="A94" s="11">
        <v>17</v>
      </c>
      <c r="B94" s="11">
        <v>0.75639800000000001</v>
      </c>
      <c r="E94">
        <f t="shared" si="4"/>
        <v>0.40793518352941183</v>
      </c>
      <c r="G94">
        <f t="shared" si="1"/>
        <v>0.41992467</v>
      </c>
      <c r="H94">
        <f t="shared" si="2"/>
        <v>0.33647333000000001</v>
      </c>
      <c r="J94">
        <f t="shared" si="3"/>
        <v>0.3303612657827476</v>
      </c>
    </row>
    <row r="95" spans="1:10" x14ac:dyDescent="0.25">
      <c r="A95" s="11">
        <v>17.140013</v>
      </c>
      <c r="B95" s="11">
        <v>0.77356999999999998</v>
      </c>
      <c r="E95">
        <f t="shared" si="4"/>
        <v>0.42510718352941179</v>
      </c>
      <c r="G95">
        <f t="shared" si="1"/>
        <v>0.42110299999999995</v>
      </c>
      <c r="H95">
        <f t="shared" si="2"/>
        <v>0.35246700000000003</v>
      </c>
      <c r="J95">
        <f t="shared" si="3"/>
        <v>0.34635493578274762</v>
      </c>
    </row>
    <row r="96" spans="1:10" x14ac:dyDescent="0.25">
      <c r="A96" s="11">
        <v>17.200001</v>
      </c>
      <c r="B96" s="11">
        <v>0.78092700000000004</v>
      </c>
      <c r="E96">
        <f t="shared" si="4"/>
        <v>0.43246418352941185</v>
      </c>
      <c r="G96">
        <f t="shared" si="1"/>
        <v>0.42248497999999995</v>
      </c>
      <c r="H96">
        <f t="shared" si="2"/>
        <v>0.35844202000000008</v>
      </c>
      <c r="J96">
        <f t="shared" si="3"/>
        <v>0.35232995578274767</v>
      </c>
    </row>
    <row r="97" spans="1:10" x14ac:dyDescent="0.25">
      <c r="A97" s="11">
        <v>17.399999999999999</v>
      </c>
      <c r="B97" s="11">
        <v>0.772559</v>
      </c>
      <c r="E97">
        <f t="shared" si="4"/>
        <v>0.42409618352941181</v>
      </c>
      <c r="G97">
        <f t="shared" si="1"/>
        <v>0.42330800000000002</v>
      </c>
      <c r="H97">
        <f t="shared" si="2"/>
        <v>0.34925099999999998</v>
      </c>
      <c r="J97">
        <f t="shared" si="3"/>
        <v>0.34313893578274757</v>
      </c>
    </row>
    <row r="98" spans="1:10" x14ac:dyDescent="0.25">
      <c r="A98" s="11">
        <v>17.600000000000001</v>
      </c>
      <c r="B98" s="11">
        <v>0.71173799999999998</v>
      </c>
      <c r="E98">
        <f t="shared" si="4"/>
        <v>0.36327518352941179</v>
      </c>
      <c r="G98">
        <f t="shared" si="1"/>
        <v>0.42309329000000007</v>
      </c>
      <c r="H98">
        <f t="shared" si="2"/>
        <v>0.28864470999999992</v>
      </c>
      <c r="J98">
        <f t="shared" si="3"/>
        <v>0.2825326457827475</v>
      </c>
    </row>
    <row r="99" spans="1:10" x14ac:dyDescent="0.25">
      <c r="A99" s="11">
        <v>17.799999</v>
      </c>
      <c r="B99" s="11">
        <v>0.63241899999999995</v>
      </c>
      <c r="E99">
        <f t="shared" si="4"/>
        <v>0.28395618352941177</v>
      </c>
      <c r="G99">
        <f t="shared" si="1"/>
        <v>0.42189378</v>
      </c>
      <c r="H99">
        <f t="shared" si="2"/>
        <v>0.21052521999999996</v>
      </c>
      <c r="J99">
        <f t="shared" si="3"/>
        <v>0.20441315578274755</v>
      </c>
    </row>
    <row r="100" spans="1:10" x14ac:dyDescent="0.25">
      <c r="A100" s="11">
        <v>18</v>
      </c>
      <c r="B100" s="11">
        <v>0.53435100000000002</v>
      </c>
      <c r="E100">
        <f t="shared" si="4"/>
        <v>0.18588818352941183</v>
      </c>
      <c r="G100">
        <f t="shared" si="1"/>
        <v>0.41984516999999999</v>
      </c>
      <c r="H100">
        <f t="shared" si="2"/>
        <v>0.11450583000000003</v>
      </c>
      <c r="J100">
        <f t="shared" si="3"/>
        <v>0.10839376578274763</v>
      </c>
    </row>
    <row r="101" spans="1:10" x14ac:dyDescent="0.25">
      <c r="A101" s="11">
        <v>18.200001</v>
      </c>
      <c r="B101" s="11">
        <v>0.433087</v>
      </c>
      <c r="E101">
        <f t="shared" si="4"/>
        <v>8.4624183529411812E-2</v>
      </c>
      <c r="G101">
        <f t="shared" si="1"/>
        <v>0.41692712999999998</v>
      </c>
      <c r="H101">
        <f t="shared" si="2"/>
        <v>1.6159870000000021E-2</v>
      </c>
      <c r="J101">
        <f t="shared" si="3"/>
        <v>1.0047805782747624E-2</v>
      </c>
    </row>
    <row r="102" spans="1:10" x14ac:dyDescent="0.25">
      <c r="A102" s="11">
        <v>18.399999999999999</v>
      </c>
      <c r="B102" s="11">
        <v>0.43255500000000002</v>
      </c>
      <c r="E102">
        <f t="shared" si="4"/>
        <v>8.4092183529411835E-2</v>
      </c>
      <c r="G102">
        <f t="shared" si="1"/>
        <v>0.41314325000000002</v>
      </c>
      <c r="H102">
        <f t="shared" si="2"/>
        <v>1.9411750000000005E-2</v>
      </c>
      <c r="J102">
        <f t="shared" si="3"/>
        <v>1.3299685782747608E-2</v>
      </c>
    </row>
    <row r="103" spans="1:10" x14ac:dyDescent="0.25">
      <c r="A103" s="11">
        <v>18.600000000000001</v>
      </c>
      <c r="B103" s="11">
        <v>0.54953200000000002</v>
      </c>
      <c r="E103">
        <f t="shared" si="4"/>
        <v>0.20106918352941183</v>
      </c>
      <c r="G103">
        <f t="shared" si="1"/>
        <v>0.40825385000000003</v>
      </c>
      <c r="H103">
        <f t="shared" si="2"/>
        <v>0.14127814999999999</v>
      </c>
      <c r="J103">
        <f t="shared" si="3"/>
        <v>0.13516608578274758</v>
      </c>
    </row>
    <row r="104" spans="1:10" x14ac:dyDescent="0.25">
      <c r="A104" s="11">
        <v>18.799999</v>
      </c>
      <c r="B104" s="11">
        <v>0.63225299999999995</v>
      </c>
      <c r="E104">
        <f t="shared" si="4"/>
        <v>0.28379018352941177</v>
      </c>
      <c r="G104">
        <f t="shared" si="1"/>
        <v>0.40265261000000008</v>
      </c>
      <c r="H104">
        <f t="shared" si="2"/>
        <v>0.22960038999999988</v>
      </c>
      <c r="J104">
        <f t="shared" si="3"/>
        <v>0.22348832578274747</v>
      </c>
    </row>
    <row r="105" spans="1:10" x14ac:dyDescent="0.25">
      <c r="A105" s="11">
        <v>19</v>
      </c>
      <c r="B105" s="11">
        <v>0.68541300000000005</v>
      </c>
      <c r="E105">
        <f t="shared" si="4"/>
        <v>0.33695018352941186</v>
      </c>
      <c r="G105">
        <f t="shared" si="1"/>
        <v>0.39878226999999994</v>
      </c>
      <c r="H105">
        <f t="shared" si="2"/>
        <v>0.28663073000000011</v>
      </c>
      <c r="J105">
        <f t="shared" si="3"/>
        <v>0.2805186657827477</v>
      </c>
    </row>
    <row r="106" spans="1:10" x14ac:dyDescent="0.25">
      <c r="A106" s="11">
        <v>19.200001</v>
      </c>
      <c r="B106" s="11">
        <v>0.69705399999999995</v>
      </c>
      <c r="E106">
        <f t="shared" si="4"/>
        <v>0.34859118352941176</v>
      </c>
      <c r="G106">
        <f t="shared" si="1"/>
        <v>0.39612912</v>
      </c>
      <c r="H106">
        <f t="shared" si="2"/>
        <v>0.30092487999999995</v>
      </c>
      <c r="J106">
        <f t="shared" si="3"/>
        <v>0.29481281578274754</v>
      </c>
    </row>
    <row r="107" spans="1:10" x14ac:dyDescent="0.25">
      <c r="A107" s="11">
        <v>19.399999999999999</v>
      </c>
      <c r="B107" s="11">
        <v>0.63869399999999998</v>
      </c>
      <c r="E107">
        <f t="shared" si="4"/>
        <v>0.2902311835294118</v>
      </c>
      <c r="G107">
        <f t="shared" si="1"/>
        <v>0.39600830000000004</v>
      </c>
      <c r="H107">
        <f t="shared" si="2"/>
        <v>0.24268569999999995</v>
      </c>
      <c r="J107">
        <f t="shared" si="3"/>
        <v>0.23657363578274754</v>
      </c>
    </row>
    <row r="108" spans="1:10" x14ac:dyDescent="0.25">
      <c r="A108" s="11">
        <v>19.588584999999998</v>
      </c>
      <c r="B108" s="11">
        <v>0.54885799999999996</v>
      </c>
      <c r="E108">
        <f t="shared" si="4"/>
        <v>0.20039518352941177</v>
      </c>
      <c r="G108">
        <f t="shared" si="1"/>
        <v>0.39836743000000008</v>
      </c>
      <c r="H108">
        <f t="shared" si="2"/>
        <v>0.15049056999999988</v>
      </c>
      <c r="J108">
        <f t="shared" si="3"/>
        <v>0.14437850578274747</v>
      </c>
    </row>
    <row r="109" spans="1:10" x14ac:dyDescent="0.25">
      <c r="A109" s="11">
        <v>19.600000000000001</v>
      </c>
      <c r="B109" s="11">
        <v>0.54342100000000004</v>
      </c>
      <c r="E109">
        <f t="shared" si="4"/>
        <v>0.19495818352941185</v>
      </c>
      <c r="G109">
        <f t="shared" si="1"/>
        <v>0.40253409000000007</v>
      </c>
      <c r="H109">
        <f t="shared" si="2"/>
        <v>0.14088690999999998</v>
      </c>
      <c r="J109">
        <f t="shared" si="3"/>
        <v>0.13477484578274757</v>
      </c>
    </row>
    <row r="110" spans="1:10" x14ac:dyDescent="0.25">
      <c r="A110" s="11">
        <v>19.799999</v>
      </c>
      <c r="B110" s="11">
        <v>0.41782900000000001</v>
      </c>
      <c r="E110">
        <f t="shared" si="4"/>
        <v>6.9366183529411818E-2</v>
      </c>
      <c r="G110">
        <f t="shared" si="1"/>
        <v>0.40669155000000012</v>
      </c>
      <c r="H110">
        <f t="shared" si="2"/>
        <v>1.1137449999999882E-2</v>
      </c>
      <c r="J110">
        <f t="shared" si="3"/>
        <v>5.0253857827474852E-3</v>
      </c>
    </row>
    <row r="111" spans="1:10" x14ac:dyDescent="0.25">
      <c r="A111" s="11">
        <v>20</v>
      </c>
      <c r="B111" s="11">
        <v>0.27374300000000001</v>
      </c>
      <c r="E111">
        <f t="shared" si="4"/>
        <v>7.4719816470588174E-2</v>
      </c>
      <c r="G111">
        <f t="shared" si="1"/>
        <v>0.41007347000000011</v>
      </c>
      <c r="H111">
        <f t="shared" si="2"/>
        <v>-0.13633047000000009</v>
      </c>
      <c r="J111">
        <f t="shared" si="3"/>
        <v>0.1424425342172525</v>
      </c>
    </row>
    <row r="112" spans="1:10" x14ac:dyDescent="0.25">
      <c r="A112" s="11">
        <v>20.200001</v>
      </c>
      <c r="B112" s="11">
        <v>0.215174</v>
      </c>
      <c r="E112">
        <f t="shared" si="4"/>
        <v>0.13328881647058818</v>
      </c>
      <c r="G112">
        <f t="shared" si="1"/>
        <v>0.4132347400000001</v>
      </c>
      <c r="H112">
        <f t="shared" si="2"/>
        <v>-0.1980607400000001</v>
      </c>
      <c r="J112">
        <f t="shared" si="3"/>
        <v>0.20417280421725248</v>
      </c>
    </row>
    <row r="113" spans="1:10" x14ac:dyDescent="0.25">
      <c r="A113" s="11">
        <v>20.399999999999999</v>
      </c>
      <c r="B113" s="11">
        <v>0.32908700000000002</v>
      </c>
      <c r="E113">
        <f t="shared" si="4"/>
        <v>1.937581647058817E-2</v>
      </c>
      <c r="G113">
        <f t="shared" si="1"/>
        <v>0.41551635000000009</v>
      </c>
      <c r="H113">
        <f t="shared" si="2"/>
        <v>-8.6429350000000071E-2</v>
      </c>
      <c r="J113">
        <f t="shared" si="3"/>
        <v>9.2541414217252468E-2</v>
      </c>
    </row>
    <row r="114" spans="1:10" x14ac:dyDescent="0.25">
      <c r="A114" s="11">
        <v>20.6</v>
      </c>
      <c r="B114" s="11">
        <v>0.423099</v>
      </c>
      <c r="E114">
        <f t="shared" si="4"/>
        <v>7.4636183529411815E-2</v>
      </c>
      <c r="G114">
        <f t="shared" si="1"/>
        <v>0.41696591000000011</v>
      </c>
      <c r="H114">
        <f t="shared" si="2"/>
        <v>6.1330899999998967E-3</v>
      </c>
      <c r="J114">
        <f t="shared" si="3"/>
        <v>2.1025782747499666E-5</v>
      </c>
    </row>
    <row r="115" spans="1:10" x14ac:dyDescent="0.25">
      <c r="A115" s="11">
        <v>20.799999</v>
      </c>
      <c r="B115" s="11">
        <v>0.491452</v>
      </c>
      <c r="E115">
        <f t="shared" si="4"/>
        <v>0.14298918352941181</v>
      </c>
      <c r="G115">
        <f t="shared" si="1"/>
        <v>0.41740362000000014</v>
      </c>
      <c r="H115">
        <f t="shared" si="2"/>
        <v>7.4048379999999858E-2</v>
      </c>
      <c r="J115">
        <f t="shared" si="3"/>
        <v>6.7936315782747461E-2</v>
      </c>
    </row>
    <row r="116" spans="1:10" x14ac:dyDescent="0.25">
      <c r="A116" s="11">
        <v>21</v>
      </c>
      <c r="B116" s="11">
        <v>0.52046700000000001</v>
      </c>
      <c r="E116">
        <f t="shared" si="4"/>
        <v>0.17200418352941182</v>
      </c>
      <c r="G116">
        <f t="shared" si="1"/>
        <v>0.41846618000000013</v>
      </c>
      <c r="H116">
        <f t="shared" si="2"/>
        <v>0.10200081999999988</v>
      </c>
      <c r="J116">
        <f t="shared" si="3"/>
        <v>9.5888755782747484E-2</v>
      </c>
    </row>
    <row r="117" spans="1:10" x14ac:dyDescent="0.25">
      <c r="A117" s="11">
        <v>21.200001</v>
      </c>
      <c r="B117" s="11">
        <v>0.50022</v>
      </c>
      <c r="E117">
        <f t="shared" si="4"/>
        <v>0.15175718352941181</v>
      </c>
      <c r="G117">
        <f t="shared" ref="G117:G180" si="5">AVERAGE(B68:B167)</f>
        <v>0.42198456000000012</v>
      </c>
      <c r="H117">
        <f t="shared" ref="H117:H180" si="6">B117-G117</f>
        <v>7.8235439999999878E-2</v>
      </c>
      <c r="J117">
        <f t="shared" si="3"/>
        <v>7.2123375782747481E-2</v>
      </c>
    </row>
    <row r="118" spans="1:10" x14ac:dyDescent="0.25">
      <c r="A118" s="11">
        <v>21.4</v>
      </c>
      <c r="B118" s="11">
        <v>0.452843</v>
      </c>
      <c r="E118">
        <f t="shared" si="4"/>
        <v>0.10438018352941181</v>
      </c>
      <c r="G118">
        <f t="shared" si="5"/>
        <v>0.42773121000000008</v>
      </c>
      <c r="H118">
        <f t="shared" si="6"/>
        <v>2.5111789999999912E-2</v>
      </c>
      <c r="J118">
        <f t="shared" ref="J118:J181" si="7">ABS(H118-$I$53)</f>
        <v>1.8999725782747515E-2</v>
      </c>
    </row>
    <row r="119" spans="1:10" x14ac:dyDescent="0.25">
      <c r="A119" s="11">
        <v>21.6</v>
      </c>
      <c r="B119" s="11">
        <v>0.384907</v>
      </c>
      <c r="E119">
        <f t="shared" si="4"/>
        <v>3.6444183529411811E-2</v>
      </c>
      <c r="G119">
        <f t="shared" si="5"/>
        <v>0.43427077000000003</v>
      </c>
      <c r="H119">
        <f t="shared" si="6"/>
        <v>-4.9363770000000029E-2</v>
      </c>
      <c r="J119">
        <f t="shared" si="7"/>
        <v>5.5475834217252426E-2</v>
      </c>
    </row>
    <row r="120" spans="1:10" x14ac:dyDescent="0.25">
      <c r="A120" s="11">
        <v>21.799999</v>
      </c>
      <c r="B120" s="11">
        <v>0.29303000000000001</v>
      </c>
      <c r="E120">
        <f t="shared" si="4"/>
        <v>5.5432816470588175E-2</v>
      </c>
      <c r="G120">
        <f t="shared" si="5"/>
        <v>0.44082935000000006</v>
      </c>
      <c r="H120">
        <f t="shared" si="6"/>
        <v>-0.14779935000000005</v>
      </c>
      <c r="J120">
        <f t="shared" si="7"/>
        <v>0.15391141421725246</v>
      </c>
    </row>
    <row r="121" spans="1:10" x14ac:dyDescent="0.25">
      <c r="A121" s="11">
        <v>22</v>
      </c>
      <c r="B121" s="11">
        <v>0.28406599999999999</v>
      </c>
      <c r="E121">
        <f t="shared" si="4"/>
        <v>6.4396816470588203E-2</v>
      </c>
      <c r="G121">
        <f t="shared" si="5"/>
        <v>0.4468143100000001</v>
      </c>
      <c r="H121">
        <f t="shared" si="6"/>
        <v>-0.16274831000000012</v>
      </c>
      <c r="J121">
        <f t="shared" si="7"/>
        <v>0.16886037421725253</v>
      </c>
    </row>
    <row r="122" spans="1:10" x14ac:dyDescent="0.25">
      <c r="A122" s="11">
        <v>22.037158999999999</v>
      </c>
      <c r="B122" s="11">
        <v>0.31404399999999999</v>
      </c>
      <c r="E122">
        <f t="shared" si="4"/>
        <v>3.4418816470588198E-2</v>
      </c>
      <c r="G122">
        <f t="shared" si="5"/>
        <v>0.45197424000000014</v>
      </c>
      <c r="H122">
        <f t="shared" si="6"/>
        <v>-0.13793024000000015</v>
      </c>
      <c r="J122">
        <f t="shared" si="7"/>
        <v>0.14404230421725256</v>
      </c>
    </row>
    <row r="123" spans="1:10" x14ac:dyDescent="0.25">
      <c r="A123" s="11">
        <v>22.200001</v>
      </c>
      <c r="B123" s="11">
        <v>0.44541700000000001</v>
      </c>
      <c r="E123">
        <f t="shared" si="4"/>
        <v>9.6954183529411819E-2</v>
      </c>
      <c r="G123">
        <f t="shared" si="5"/>
        <v>0.45611738000000007</v>
      </c>
      <c r="H123">
        <f t="shared" si="6"/>
        <v>-1.0700380000000065E-2</v>
      </c>
      <c r="J123">
        <f t="shared" si="7"/>
        <v>1.6812444217252462E-2</v>
      </c>
    </row>
    <row r="124" spans="1:10" x14ac:dyDescent="0.25">
      <c r="A124" s="11">
        <v>22.4</v>
      </c>
      <c r="B124" s="11">
        <v>0.61948999999999999</v>
      </c>
      <c r="E124">
        <f t="shared" si="4"/>
        <v>0.2710271835294118</v>
      </c>
      <c r="G124">
        <f t="shared" si="5"/>
        <v>0.45908738000000004</v>
      </c>
      <c r="H124">
        <f t="shared" si="6"/>
        <v>0.16040261999999994</v>
      </c>
      <c r="J124">
        <f t="shared" si="7"/>
        <v>0.15429055578274753</v>
      </c>
    </row>
    <row r="125" spans="1:10" x14ac:dyDescent="0.25">
      <c r="A125" s="11">
        <v>22.6</v>
      </c>
      <c r="B125" s="11">
        <v>0.76760899999999999</v>
      </c>
      <c r="E125">
        <f t="shared" si="4"/>
        <v>0.4191461835294118</v>
      </c>
      <c r="G125">
        <f t="shared" si="5"/>
        <v>0.46220416000000009</v>
      </c>
      <c r="H125">
        <f t="shared" si="6"/>
        <v>0.3054048399999999</v>
      </c>
      <c r="J125">
        <f t="shared" si="7"/>
        <v>0.29929277578274749</v>
      </c>
    </row>
    <row r="126" spans="1:10" x14ac:dyDescent="0.25">
      <c r="A126" s="11">
        <v>22.799999</v>
      </c>
      <c r="B126" s="11">
        <v>0.88450099999999998</v>
      </c>
      <c r="E126">
        <f t="shared" si="4"/>
        <v>0.53603818352941179</v>
      </c>
      <c r="G126">
        <f t="shared" si="5"/>
        <v>0.46408877000000004</v>
      </c>
      <c r="H126">
        <f t="shared" si="6"/>
        <v>0.42041222999999994</v>
      </c>
      <c r="J126">
        <f t="shared" si="7"/>
        <v>0.41430016578274753</v>
      </c>
    </row>
    <row r="127" spans="1:10" x14ac:dyDescent="0.25">
      <c r="A127" s="11">
        <v>23</v>
      </c>
      <c r="B127" s="11">
        <v>0.93470500000000001</v>
      </c>
      <c r="E127">
        <f t="shared" si="4"/>
        <v>0.58624218352941182</v>
      </c>
      <c r="G127">
        <f t="shared" si="5"/>
        <v>0.46394736000000003</v>
      </c>
      <c r="H127">
        <f t="shared" si="6"/>
        <v>0.47075763999999998</v>
      </c>
      <c r="J127">
        <f t="shared" si="7"/>
        <v>0.46464557578274757</v>
      </c>
    </row>
    <row r="128" spans="1:10" x14ac:dyDescent="0.25">
      <c r="A128" s="11">
        <v>23.200001</v>
      </c>
      <c r="B128" s="11">
        <v>0.94381599999999999</v>
      </c>
      <c r="E128">
        <f t="shared" si="4"/>
        <v>0.5953531835294118</v>
      </c>
      <c r="G128">
        <f t="shared" si="5"/>
        <v>0.46417408000000004</v>
      </c>
      <c r="H128">
        <f t="shared" si="6"/>
        <v>0.47964191999999994</v>
      </c>
      <c r="J128">
        <f t="shared" si="7"/>
        <v>0.47352985578274753</v>
      </c>
    </row>
    <row r="129" spans="1:10" x14ac:dyDescent="0.25">
      <c r="A129" s="11">
        <v>23.4</v>
      </c>
      <c r="B129" s="11">
        <v>0.935415</v>
      </c>
      <c r="E129">
        <f t="shared" si="4"/>
        <v>0.58695218352941181</v>
      </c>
      <c r="G129">
        <f t="shared" si="5"/>
        <v>0.4655842</v>
      </c>
      <c r="H129">
        <f t="shared" si="6"/>
        <v>0.46983079999999999</v>
      </c>
      <c r="J129">
        <f t="shared" si="7"/>
        <v>0.46371873578274758</v>
      </c>
    </row>
    <row r="130" spans="1:10" x14ac:dyDescent="0.25">
      <c r="A130" s="11">
        <v>23.6</v>
      </c>
      <c r="B130" s="11">
        <v>0.88078699999999999</v>
      </c>
      <c r="E130">
        <f t="shared" si="4"/>
        <v>0.5323241835294118</v>
      </c>
      <c r="G130">
        <f t="shared" si="5"/>
        <v>0.46692140999999998</v>
      </c>
      <c r="H130">
        <f t="shared" si="6"/>
        <v>0.41386559000000001</v>
      </c>
      <c r="J130">
        <f t="shared" si="7"/>
        <v>0.40775352578274759</v>
      </c>
    </row>
    <row r="131" spans="1:10" x14ac:dyDescent="0.25">
      <c r="A131" s="11">
        <v>23.799999</v>
      </c>
      <c r="B131" s="11">
        <v>0.759266</v>
      </c>
      <c r="E131">
        <f t="shared" si="4"/>
        <v>0.41080318352941181</v>
      </c>
      <c r="G131">
        <f t="shared" si="5"/>
        <v>0.46767814000000002</v>
      </c>
      <c r="H131">
        <f t="shared" si="6"/>
        <v>0.29158785999999998</v>
      </c>
      <c r="J131">
        <f t="shared" si="7"/>
        <v>0.28547579578274757</v>
      </c>
    </row>
    <row r="132" spans="1:10" x14ac:dyDescent="0.25">
      <c r="A132" s="11">
        <v>24</v>
      </c>
      <c r="B132" s="11">
        <v>0.61417500000000003</v>
      </c>
      <c r="E132">
        <f t="shared" si="4"/>
        <v>0.26571218352941184</v>
      </c>
      <c r="G132">
        <f t="shared" si="5"/>
        <v>0.46817112000000011</v>
      </c>
      <c r="H132">
        <f t="shared" si="6"/>
        <v>0.14600387999999992</v>
      </c>
      <c r="J132">
        <f t="shared" si="7"/>
        <v>0.13989181578274751</v>
      </c>
    </row>
    <row r="133" spans="1:10" x14ac:dyDescent="0.25">
      <c r="A133" s="11">
        <v>24.200001</v>
      </c>
      <c r="B133" s="11">
        <v>0.52171299999999998</v>
      </c>
      <c r="E133">
        <f t="shared" ref="E133:E196" si="8">ABS(B133-$D$4)</f>
        <v>0.17325018352941179</v>
      </c>
      <c r="G133">
        <f t="shared" si="5"/>
        <v>0.46781585000000009</v>
      </c>
      <c r="H133">
        <f t="shared" si="6"/>
        <v>5.3897149999999894E-2</v>
      </c>
      <c r="J133">
        <f t="shared" si="7"/>
        <v>4.7785085782747497E-2</v>
      </c>
    </row>
    <row r="134" spans="1:10" x14ac:dyDescent="0.25">
      <c r="A134" s="11">
        <v>24.4</v>
      </c>
      <c r="B134" s="11">
        <v>0.55327499999999996</v>
      </c>
      <c r="E134">
        <f t="shared" si="8"/>
        <v>0.20481218352941177</v>
      </c>
      <c r="G134">
        <f t="shared" si="5"/>
        <v>0.46593134000000014</v>
      </c>
      <c r="H134">
        <f t="shared" si="6"/>
        <v>8.7343659999999823E-2</v>
      </c>
      <c r="J134">
        <f t="shared" si="7"/>
        <v>8.1231595782747426E-2</v>
      </c>
    </row>
    <row r="135" spans="1:10" x14ac:dyDescent="0.25">
      <c r="A135" s="11">
        <v>24.485731000000001</v>
      </c>
      <c r="B135" s="11">
        <v>0.60613300000000003</v>
      </c>
      <c r="E135">
        <f t="shared" si="8"/>
        <v>0.25767018352941184</v>
      </c>
      <c r="G135">
        <f t="shared" si="5"/>
        <v>0.46315884000000013</v>
      </c>
      <c r="H135">
        <f t="shared" si="6"/>
        <v>0.14297415999999991</v>
      </c>
      <c r="J135">
        <f t="shared" si="7"/>
        <v>0.13686209578274749</v>
      </c>
    </row>
    <row r="136" spans="1:10" x14ac:dyDescent="0.25">
      <c r="A136" s="11">
        <v>24.6</v>
      </c>
      <c r="B136" s="11">
        <v>0.67658600000000002</v>
      </c>
      <c r="E136">
        <f t="shared" si="8"/>
        <v>0.32812318352941183</v>
      </c>
      <c r="G136">
        <f t="shared" si="5"/>
        <v>0.46051320000000012</v>
      </c>
      <c r="H136">
        <f t="shared" si="6"/>
        <v>0.2160727999999999</v>
      </c>
      <c r="J136">
        <f t="shared" si="7"/>
        <v>0.20996073578274749</v>
      </c>
    </row>
    <row r="137" spans="1:10" x14ac:dyDescent="0.25">
      <c r="A137" s="11">
        <v>24.799999</v>
      </c>
      <c r="B137" s="11">
        <v>0.79100000000000004</v>
      </c>
      <c r="E137">
        <f t="shared" si="8"/>
        <v>0.44253718352941185</v>
      </c>
      <c r="G137">
        <f t="shared" si="5"/>
        <v>0.45996006000000006</v>
      </c>
      <c r="H137">
        <f t="shared" si="6"/>
        <v>0.33103993999999998</v>
      </c>
      <c r="J137">
        <f t="shared" si="7"/>
        <v>0.32492787578274757</v>
      </c>
    </row>
    <row r="138" spans="1:10" x14ac:dyDescent="0.25">
      <c r="A138" s="11">
        <v>25</v>
      </c>
      <c r="B138" s="11">
        <v>0.84296700000000002</v>
      </c>
      <c r="E138">
        <f t="shared" si="8"/>
        <v>0.49450418352941183</v>
      </c>
      <c r="G138">
        <f t="shared" si="5"/>
        <v>0.46052215000000002</v>
      </c>
      <c r="H138">
        <f t="shared" si="6"/>
        <v>0.38244485</v>
      </c>
      <c r="J138">
        <f t="shared" si="7"/>
        <v>0.37633278578274759</v>
      </c>
    </row>
    <row r="139" spans="1:10" x14ac:dyDescent="0.25">
      <c r="A139" s="11">
        <v>25.200001</v>
      </c>
      <c r="B139" s="11">
        <v>0.86384399999999995</v>
      </c>
      <c r="E139">
        <f t="shared" si="8"/>
        <v>0.51538118352941176</v>
      </c>
      <c r="G139">
        <f t="shared" si="5"/>
        <v>0.46194907000000007</v>
      </c>
      <c r="H139">
        <f t="shared" si="6"/>
        <v>0.40189492999999987</v>
      </c>
      <c r="J139">
        <f t="shared" si="7"/>
        <v>0.39578286578274746</v>
      </c>
    </row>
    <row r="140" spans="1:10" x14ac:dyDescent="0.25">
      <c r="A140" s="11">
        <v>25.4</v>
      </c>
      <c r="B140" s="11">
        <v>0.82660500000000003</v>
      </c>
      <c r="E140">
        <f t="shared" si="8"/>
        <v>0.47814218352941185</v>
      </c>
      <c r="G140">
        <f t="shared" si="5"/>
        <v>0.4630272800000001</v>
      </c>
      <c r="H140">
        <f t="shared" si="6"/>
        <v>0.36357771999999994</v>
      </c>
      <c r="J140">
        <f t="shared" si="7"/>
        <v>0.35746565578274753</v>
      </c>
    </row>
    <row r="141" spans="1:10" x14ac:dyDescent="0.25">
      <c r="A141" s="11">
        <v>25.6</v>
      </c>
      <c r="B141" s="11">
        <v>0.70194800000000002</v>
      </c>
      <c r="E141">
        <f t="shared" si="8"/>
        <v>0.35348518352941183</v>
      </c>
      <c r="G141">
        <f t="shared" si="5"/>
        <v>0.46315093000000013</v>
      </c>
      <c r="H141">
        <f t="shared" si="6"/>
        <v>0.23879706999999989</v>
      </c>
      <c r="J141">
        <f t="shared" si="7"/>
        <v>0.23268500578274748</v>
      </c>
    </row>
    <row r="142" spans="1:10" x14ac:dyDescent="0.25">
      <c r="A142" s="11">
        <v>25.799999</v>
      </c>
      <c r="B142" s="11">
        <v>0.55776099999999995</v>
      </c>
      <c r="E142">
        <f t="shared" si="8"/>
        <v>0.20929818352941176</v>
      </c>
      <c r="G142">
        <f t="shared" si="5"/>
        <v>0.46188759000000007</v>
      </c>
      <c r="H142">
        <f t="shared" si="6"/>
        <v>9.5873409999999881E-2</v>
      </c>
      <c r="J142">
        <f t="shared" si="7"/>
        <v>8.9761345782747484E-2</v>
      </c>
    </row>
    <row r="143" spans="1:10" x14ac:dyDescent="0.25">
      <c r="A143" s="11">
        <v>26</v>
      </c>
      <c r="B143" s="11">
        <v>0.34638999999999998</v>
      </c>
      <c r="E143">
        <f t="shared" si="8"/>
        <v>2.0728164705882124E-3</v>
      </c>
      <c r="G143">
        <f t="shared" si="5"/>
        <v>0.45923654000000008</v>
      </c>
      <c r="H143">
        <f t="shared" si="6"/>
        <v>-0.11284654000000011</v>
      </c>
      <c r="J143">
        <f t="shared" si="7"/>
        <v>0.1189586042172525</v>
      </c>
    </row>
    <row r="144" spans="1:10" x14ac:dyDescent="0.25">
      <c r="A144" s="11">
        <v>26.200001</v>
      </c>
      <c r="B144" s="11">
        <v>0.287157</v>
      </c>
      <c r="E144">
        <f t="shared" si="8"/>
        <v>6.1305816470588193E-2</v>
      </c>
      <c r="G144">
        <f t="shared" si="5"/>
        <v>0.45550398000000009</v>
      </c>
      <c r="H144">
        <f t="shared" si="6"/>
        <v>-0.16834698000000009</v>
      </c>
      <c r="J144">
        <f t="shared" si="7"/>
        <v>0.1744590442172525</v>
      </c>
    </row>
    <row r="145" spans="1:10" x14ac:dyDescent="0.25">
      <c r="A145" s="11">
        <v>26.4</v>
      </c>
      <c r="B145" s="11">
        <v>0.383077</v>
      </c>
      <c r="E145">
        <f t="shared" si="8"/>
        <v>3.4614183529411813E-2</v>
      </c>
      <c r="G145">
        <f t="shared" si="5"/>
        <v>0.45080994000000019</v>
      </c>
      <c r="H145">
        <f t="shared" si="6"/>
        <v>-6.7732940000000186E-2</v>
      </c>
      <c r="J145">
        <f t="shared" si="7"/>
        <v>7.3845004217252583E-2</v>
      </c>
    </row>
    <row r="146" spans="1:10" x14ac:dyDescent="0.25">
      <c r="A146" s="11">
        <v>26.6</v>
      </c>
      <c r="B146" s="11">
        <v>0.48120600000000002</v>
      </c>
      <c r="E146">
        <f t="shared" si="8"/>
        <v>0.13274318352941183</v>
      </c>
      <c r="G146">
        <f t="shared" si="5"/>
        <v>0.44460535000000012</v>
      </c>
      <c r="H146">
        <f t="shared" si="6"/>
        <v>3.6600649999999901E-2</v>
      </c>
      <c r="J146">
        <f t="shared" si="7"/>
        <v>3.0488585782747504E-2</v>
      </c>
    </row>
    <row r="147" spans="1:10" x14ac:dyDescent="0.25">
      <c r="A147" s="11">
        <v>26.799999</v>
      </c>
      <c r="B147" s="11">
        <v>0.56476099999999996</v>
      </c>
      <c r="E147">
        <f t="shared" si="8"/>
        <v>0.21629818352941177</v>
      </c>
      <c r="G147">
        <f t="shared" si="5"/>
        <v>0.43659772000000013</v>
      </c>
      <c r="H147">
        <f t="shared" si="6"/>
        <v>0.12816327999999982</v>
      </c>
      <c r="J147">
        <f t="shared" si="7"/>
        <v>0.12205121578274743</v>
      </c>
    </row>
    <row r="148" spans="1:10" x14ac:dyDescent="0.25">
      <c r="A148" s="11">
        <v>26.934304999999998</v>
      </c>
      <c r="B148" s="11">
        <v>0.59224900000000003</v>
      </c>
      <c r="E148">
        <f t="shared" si="8"/>
        <v>0.24378618352941184</v>
      </c>
      <c r="G148">
        <f t="shared" si="5"/>
        <v>0.42847558000000008</v>
      </c>
      <c r="H148">
        <f t="shared" si="6"/>
        <v>0.16377341999999995</v>
      </c>
      <c r="J148">
        <f t="shared" si="7"/>
        <v>0.15766135578274754</v>
      </c>
    </row>
    <row r="149" spans="1:10" x14ac:dyDescent="0.25">
      <c r="A149" s="11">
        <v>27</v>
      </c>
      <c r="B149" s="11">
        <v>0.60569499999999998</v>
      </c>
      <c r="E149">
        <f t="shared" si="8"/>
        <v>0.2572321835294118</v>
      </c>
      <c r="G149">
        <f t="shared" si="5"/>
        <v>0.42232805000000001</v>
      </c>
      <c r="H149">
        <f t="shared" si="6"/>
        <v>0.18336694999999997</v>
      </c>
      <c r="J149">
        <f t="shared" si="7"/>
        <v>0.17725488578274756</v>
      </c>
    </row>
    <row r="150" spans="1:10" x14ac:dyDescent="0.25">
      <c r="A150" s="11">
        <v>27.200001</v>
      </c>
      <c r="B150" s="11">
        <v>0.60102500000000003</v>
      </c>
      <c r="E150">
        <f t="shared" si="8"/>
        <v>0.25256218352941184</v>
      </c>
      <c r="G150">
        <f t="shared" si="5"/>
        <v>0.41816589999999998</v>
      </c>
      <c r="H150">
        <f t="shared" si="6"/>
        <v>0.18285910000000005</v>
      </c>
      <c r="J150">
        <f t="shared" si="7"/>
        <v>0.17674703578274764</v>
      </c>
    </row>
    <row r="151" spans="1:10" x14ac:dyDescent="0.25">
      <c r="A151" s="11">
        <v>27.4</v>
      </c>
      <c r="B151" s="11">
        <v>0.53571599999999997</v>
      </c>
      <c r="E151">
        <f t="shared" si="8"/>
        <v>0.18725318352941178</v>
      </c>
      <c r="G151">
        <f t="shared" si="5"/>
        <v>0.41547666999999999</v>
      </c>
      <c r="H151">
        <f t="shared" si="6"/>
        <v>0.12023932999999998</v>
      </c>
      <c r="J151">
        <f t="shared" si="7"/>
        <v>0.11412726578274758</v>
      </c>
    </row>
    <row r="152" spans="1:10" x14ac:dyDescent="0.25">
      <c r="A152" s="11">
        <v>27.6</v>
      </c>
      <c r="B152" s="11">
        <v>0.44460499999999997</v>
      </c>
      <c r="E152">
        <f t="shared" si="8"/>
        <v>9.6142183529411784E-2</v>
      </c>
      <c r="G152">
        <f t="shared" si="5"/>
        <v>0.41304832999999996</v>
      </c>
      <c r="H152">
        <f t="shared" si="6"/>
        <v>3.1556670000000009E-2</v>
      </c>
      <c r="J152">
        <f t="shared" si="7"/>
        <v>2.5444605782747612E-2</v>
      </c>
    </row>
    <row r="153" spans="1:10" x14ac:dyDescent="0.25">
      <c r="A153" s="11">
        <v>27.799999</v>
      </c>
      <c r="B153" s="11">
        <v>0.30665999999999999</v>
      </c>
      <c r="E153">
        <f t="shared" si="8"/>
        <v>4.18028164705882E-2</v>
      </c>
      <c r="G153">
        <f t="shared" si="5"/>
        <v>0.40994732</v>
      </c>
      <c r="H153">
        <f t="shared" si="6"/>
        <v>-0.10328732000000002</v>
      </c>
      <c r="J153">
        <f t="shared" si="7"/>
        <v>0.10939938421725241</v>
      </c>
    </row>
    <row r="154" spans="1:10" x14ac:dyDescent="0.25">
      <c r="A154" s="11">
        <v>28</v>
      </c>
      <c r="B154" s="11">
        <v>0.158804</v>
      </c>
      <c r="E154">
        <f t="shared" si="8"/>
        <v>0.18965881647058819</v>
      </c>
      <c r="G154">
        <f t="shared" si="5"/>
        <v>0.40584326999999992</v>
      </c>
      <c r="H154">
        <f t="shared" si="6"/>
        <v>-0.24703926999999992</v>
      </c>
      <c r="J154">
        <f t="shared" si="7"/>
        <v>0.25315133421725233</v>
      </c>
    </row>
    <row r="155" spans="1:10" x14ac:dyDescent="0.25">
      <c r="A155" s="11">
        <v>28.200001</v>
      </c>
      <c r="B155" s="11">
        <v>0.21734100000000001</v>
      </c>
      <c r="E155">
        <f t="shared" si="8"/>
        <v>0.13112181647058818</v>
      </c>
      <c r="G155">
        <f t="shared" si="5"/>
        <v>0.40071805999999993</v>
      </c>
      <c r="H155">
        <f t="shared" si="6"/>
        <v>-0.18337705999999993</v>
      </c>
      <c r="J155">
        <f t="shared" si="7"/>
        <v>0.18948912421725234</v>
      </c>
    </row>
    <row r="156" spans="1:10" x14ac:dyDescent="0.25">
      <c r="A156" s="11">
        <v>28.4</v>
      </c>
      <c r="B156" s="11">
        <v>0.33569500000000002</v>
      </c>
      <c r="E156">
        <f t="shared" si="8"/>
        <v>1.2767816470588167E-2</v>
      </c>
      <c r="G156">
        <f t="shared" si="5"/>
        <v>0.39471392999999994</v>
      </c>
      <c r="H156">
        <f t="shared" si="6"/>
        <v>-5.9018929999999914E-2</v>
      </c>
      <c r="J156">
        <f t="shared" si="7"/>
        <v>6.5130994217252311E-2</v>
      </c>
    </row>
    <row r="157" spans="1:10" x14ac:dyDescent="0.25">
      <c r="A157" s="11">
        <v>28.6</v>
      </c>
      <c r="B157" s="11">
        <v>0.45405000000000001</v>
      </c>
      <c r="E157">
        <f t="shared" si="8"/>
        <v>0.10558718352941182</v>
      </c>
      <c r="G157">
        <f t="shared" si="5"/>
        <v>0.38832296999999999</v>
      </c>
      <c r="H157">
        <f t="shared" si="6"/>
        <v>6.572703000000002E-2</v>
      </c>
      <c r="J157">
        <f t="shared" si="7"/>
        <v>5.9614965782747623E-2</v>
      </c>
    </row>
    <row r="158" spans="1:10" x14ac:dyDescent="0.25">
      <c r="A158" s="11">
        <v>28.799999</v>
      </c>
      <c r="B158" s="11">
        <v>0.56356300000000004</v>
      </c>
      <c r="E158">
        <f t="shared" si="8"/>
        <v>0.21510018352941185</v>
      </c>
      <c r="G158">
        <f t="shared" si="5"/>
        <v>0.38272386000000003</v>
      </c>
      <c r="H158">
        <f t="shared" si="6"/>
        <v>0.18083914000000001</v>
      </c>
      <c r="J158">
        <f t="shared" si="7"/>
        <v>0.1747270757827476</v>
      </c>
    </row>
    <row r="159" spans="1:10" x14ac:dyDescent="0.25">
      <c r="A159" s="11">
        <v>29</v>
      </c>
      <c r="B159" s="11">
        <v>0.62967700000000004</v>
      </c>
      <c r="E159">
        <f t="shared" si="8"/>
        <v>0.28121418352941185</v>
      </c>
      <c r="G159">
        <f t="shared" si="5"/>
        <v>0.37903735000000005</v>
      </c>
      <c r="H159">
        <f t="shared" si="6"/>
        <v>0.25063964999999999</v>
      </c>
      <c r="J159">
        <f t="shared" si="7"/>
        <v>0.24452758578274758</v>
      </c>
    </row>
    <row r="160" spans="1:10" x14ac:dyDescent="0.25">
      <c r="A160" s="11">
        <v>29.200001</v>
      </c>
      <c r="B160" s="11">
        <v>0.64715599999999995</v>
      </c>
      <c r="E160">
        <f t="shared" si="8"/>
        <v>0.29869318352941177</v>
      </c>
      <c r="G160">
        <f t="shared" si="5"/>
        <v>0.37846438999999998</v>
      </c>
      <c r="H160">
        <f t="shared" si="6"/>
        <v>0.26869160999999997</v>
      </c>
      <c r="J160">
        <f t="shared" si="7"/>
        <v>0.26257954578274756</v>
      </c>
    </row>
    <row r="161" spans="1:10" x14ac:dyDescent="0.25">
      <c r="A161" s="11">
        <v>29.382877000000001</v>
      </c>
      <c r="B161" s="11">
        <v>0.59904999999999997</v>
      </c>
      <c r="E161">
        <f t="shared" si="8"/>
        <v>0.25058718352941178</v>
      </c>
      <c r="G161">
        <f t="shared" si="5"/>
        <v>0.38082262</v>
      </c>
      <c r="H161">
        <f t="shared" si="6"/>
        <v>0.21822737999999997</v>
      </c>
      <c r="J161">
        <f t="shared" si="7"/>
        <v>0.21211531578274756</v>
      </c>
    </row>
    <row r="162" spans="1:10" x14ac:dyDescent="0.25">
      <c r="A162" s="11">
        <v>29.4</v>
      </c>
      <c r="B162" s="11">
        <v>0.59454600000000002</v>
      </c>
      <c r="E162">
        <f t="shared" si="8"/>
        <v>0.24608318352941183</v>
      </c>
      <c r="G162">
        <f t="shared" si="5"/>
        <v>0.38485620999999992</v>
      </c>
      <c r="H162">
        <f t="shared" si="6"/>
        <v>0.2096897900000001</v>
      </c>
      <c r="J162">
        <f t="shared" si="7"/>
        <v>0.20357772578274769</v>
      </c>
    </row>
    <row r="163" spans="1:10" x14ac:dyDescent="0.25">
      <c r="A163" s="11">
        <v>29.6</v>
      </c>
      <c r="B163" s="11">
        <v>0.50407800000000003</v>
      </c>
      <c r="E163">
        <f t="shared" si="8"/>
        <v>0.15561518352941184</v>
      </c>
      <c r="G163">
        <f t="shared" si="5"/>
        <v>0.38809255999999992</v>
      </c>
      <c r="H163">
        <f t="shared" si="6"/>
        <v>0.11598544000000011</v>
      </c>
      <c r="J163">
        <f t="shared" si="7"/>
        <v>0.10987337578274771</v>
      </c>
    </row>
    <row r="164" spans="1:10" x14ac:dyDescent="0.25">
      <c r="A164" s="11">
        <v>29.799999</v>
      </c>
      <c r="B164" s="11">
        <v>0.38028400000000001</v>
      </c>
      <c r="E164">
        <f t="shared" si="8"/>
        <v>3.1821183529411823E-2</v>
      </c>
      <c r="G164">
        <f t="shared" si="5"/>
        <v>0.39028033999999984</v>
      </c>
      <c r="H164">
        <f t="shared" si="6"/>
        <v>-9.9963399999998259E-3</v>
      </c>
      <c r="J164">
        <f t="shared" si="7"/>
        <v>1.6108404217252223E-2</v>
      </c>
    </row>
    <row r="165" spans="1:10" x14ac:dyDescent="0.25">
      <c r="A165" s="11">
        <v>30</v>
      </c>
      <c r="B165" s="11">
        <v>0.214675</v>
      </c>
      <c r="E165">
        <f t="shared" si="8"/>
        <v>0.13378781647058818</v>
      </c>
      <c r="G165">
        <f t="shared" si="5"/>
        <v>0.39177060999999985</v>
      </c>
      <c r="H165">
        <f t="shared" si="6"/>
        <v>-0.17709560999999985</v>
      </c>
      <c r="J165">
        <f t="shared" si="7"/>
        <v>0.18320767421725226</v>
      </c>
    </row>
    <row r="166" spans="1:10" x14ac:dyDescent="0.25">
      <c r="A166" s="11">
        <v>30.200001</v>
      </c>
      <c r="B166" s="11">
        <v>0.18085499999999999</v>
      </c>
      <c r="E166">
        <f t="shared" si="8"/>
        <v>0.1676078164705882</v>
      </c>
      <c r="G166">
        <f t="shared" si="5"/>
        <v>0.39251027999999982</v>
      </c>
      <c r="H166">
        <f t="shared" si="6"/>
        <v>-0.21165527999999983</v>
      </c>
      <c r="J166">
        <f t="shared" si="7"/>
        <v>0.21776734421725225</v>
      </c>
    </row>
    <row r="167" spans="1:10" x14ac:dyDescent="0.25">
      <c r="A167" s="11">
        <v>30.4</v>
      </c>
      <c r="B167" s="11">
        <v>0.32055</v>
      </c>
      <c r="E167">
        <f t="shared" si="8"/>
        <v>2.7912816470588186E-2</v>
      </c>
      <c r="G167">
        <f t="shared" si="5"/>
        <v>0.39226713999999996</v>
      </c>
      <c r="H167">
        <f t="shared" si="6"/>
        <v>-7.1717139999999957E-2</v>
      </c>
      <c r="J167">
        <f t="shared" si="7"/>
        <v>7.7829204217252354E-2</v>
      </c>
    </row>
    <row r="168" spans="1:10" x14ac:dyDescent="0.25">
      <c r="A168" s="11">
        <v>30.6</v>
      </c>
      <c r="B168" s="11">
        <v>0.45222299999999999</v>
      </c>
      <c r="E168">
        <f t="shared" si="8"/>
        <v>0.1037601835294118</v>
      </c>
      <c r="G168">
        <f t="shared" si="5"/>
        <v>0.39079087000000001</v>
      </c>
      <c r="H168">
        <f t="shared" si="6"/>
        <v>6.1432129999999974E-2</v>
      </c>
      <c r="J168">
        <f t="shared" si="7"/>
        <v>5.5320065782747577E-2</v>
      </c>
    </row>
    <row r="169" spans="1:10" x14ac:dyDescent="0.25">
      <c r="A169" s="11">
        <v>30.799999</v>
      </c>
      <c r="B169" s="11">
        <v>0.55047500000000005</v>
      </c>
      <c r="E169">
        <f t="shared" si="8"/>
        <v>0.20201218352941186</v>
      </c>
      <c r="G169">
        <f t="shared" si="5"/>
        <v>0.38786073999999998</v>
      </c>
      <c r="H169">
        <f t="shared" si="6"/>
        <v>0.16261426000000007</v>
      </c>
      <c r="J169">
        <f t="shared" si="7"/>
        <v>0.15650219578274766</v>
      </c>
    </row>
    <row r="170" spans="1:10" x14ac:dyDescent="0.25">
      <c r="A170" s="11">
        <v>31</v>
      </c>
      <c r="B170" s="11">
        <v>0.62188200000000005</v>
      </c>
      <c r="E170">
        <f t="shared" si="8"/>
        <v>0.27341918352941186</v>
      </c>
      <c r="G170">
        <f t="shared" si="5"/>
        <v>0.38517725999999997</v>
      </c>
      <c r="H170">
        <f t="shared" si="6"/>
        <v>0.23670474000000008</v>
      </c>
      <c r="J170">
        <f t="shared" si="7"/>
        <v>0.23059267578274767</v>
      </c>
    </row>
    <row r="171" spans="1:10" x14ac:dyDescent="0.25">
      <c r="A171" s="11">
        <v>31.200001</v>
      </c>
      <c r="B171" s="11">
        <v>0.64966900000000005</v>
      </c>
      <c r="E171">
        <f t="shared" si="8"/>
        <v>0.30120618352941186</v>
      </c>
      <c r="G171">
        <f t="shared" si="5"/>
        <v>0.38370548999999987</v>
      </c>
      <c r="H171">
        <f t="shared" si="6"/>
        <v>0.26596351000000018</v>
      </c>
      <c r="J171">
        <f t="shared" si="7"/>
        <v>0.25985144578274777</v>
      </c>
    </row>
    <row r="172" spans="1:10" x14ac:dyDescent="0.25">
      <c r="A172" s="11">
        <v>31.4</v>
      </c>
      <c r="B172" s="11">
        <v>0.62853099999999995</v>
      </c>
      <c r="E172">
        <f t="shared" si="8"/>
        <v>0.28006818352941176</v>
      </c>
      <c r="G172">
        <f t="shared" si="5"/>
        <v>0.38273450999999992</v>
      </c>
      <c r="H172">
        <f t="shared" si="6"/>
        <v>0.24579649000000003</v>
      </c>
      <c r="J172">
        <f t="shared" si="7"/>
        <v>0.23968442578274762</v>
      </c>
    </row>
    <row r="173" spans="1:10" x14ac:dyDescent="0.25">
      <c r="A173" s="11">
        <v>31.6</v>
      </c>
      <c r="B173" s="11">
        <v>0.55987699999999996</v>
      </c>
      <c r="E173">
        <f t="shared" si="8"/>
        <v>0.21141418352941177</v>
      </c>
      <c r="G173">
        <f t="shared" si="5"/>
        <v>0.38111213999999988</v>
      </c>
      <c r="H173">
        <f t="shared" si="6"/>
        <v>0.17876486000000008</v>
      </c>
      <c r="J173">
        <f t="shared" si="7"/>
        <v>0.17265279578274767</v>
      </c>
    </row>
    <row r="174" spans="1:10" x14ac:dyDescent="0.25">
      <c r="A174" s="11">
        <v>31.799999</v>
      </c>
      <c r="B174" s="11">
        <v>0.42230400000000001</v>
      </c>
      <c r="E174">
        <f t="shared" si="8"/>
        <v>7.3841183529411825E-2</v>
      </c>
      <c r="G174">
        <f t="shared" si="5"/>
        <v>0.37812425999999993</v>
      </c>
      <c r="H174">
        <f t="shared" si="6"/>
        <v>4.4179740000000078E-2</v>
      </c>
      <c r="J174">
        <f t="shared" si="7"/>
        <v>3.8067675782747681E-2</v>
      </c>
    </row>
    <row r="175" spans="1:10" x14ac:dyDescent="0.25">
      <c r="A175" s="11">
        <v>31.831451000000001</v>
      </c>
      <c r="B175" s="11">
        <v>0.38529600000000003</v>
      </c>
      <c r="E175">
        <f t="shared" si="8"/>
        <v>3.6833183529411839E-2</v>
      </c>
      <c r="G175">
        <f t="shared" si="5"/>
        <v>0.37347016999999993</v>
      </c>
      <c r="H175">
        <f t="shared" si="6"/>
        <v>1.1825830000000093E-2</v>
      </c>
      <c r="J175">
        <f t="shared" si="7"/>
        <v>5.7137657827476956E-3</v>
      </c>
    </row>
    <row r="176" spans="1:10" x14ac:dyDescent="0.25">
      <c r="A176" s="11">
        <v>32</v>
      </c>
      <c r="B176" s="11">
        <v>0.186972</v>
      </c>
      <c r="E176">
        <f t="shared" si="8"/>
        <v>0.16149081647058819</v>
      </c>
      <c r="G176">
        <f t="shared" si="5"/>
        <v>0.36701064999999994</v>
      </c>
      <c r="H176">
        <f t="shared" si="6"/>
        <v>-0.18003864999999994</v>
      </c>
      <c r="J176">
        <f t="shared" si="7"/>
        <v>0.18615071421725232</v>
      </c>
    </row>
    <row r="177" spans="1:10" x14ac:dyDescent="0.25">
      <c r="A177" s="11">
        <v>32.200001</v>
      </c>
      <c r="B177" s="11">
        <v>-0.117992</v>
      </c>
      <c r="E177">
        <f t="shared" si="8"/>
        <v>0.46645481647058817</v>
      </c>
      <c r="G177">
        <f t="shared" si="5"/>
        <v>0.35900545</v>
      </c>
      <c r="H177">
        <f t="shared" si="6"/>
        <v>-0.47699744999999999</v>
      </c>
      <c r="J177">
        <f t="shared" si="7"/>
        <v>0.4831095142172524</v>
      </c>
    </row>
    <row r="178" spans="1:10" x14ac:dyDescent="0.25">
      <c r="A178" s="11">
        <v>32.400002000000001</v>
      </c>
      <c r="B178" s="11">
        <v>-0.18931799999999999</v>
      </c>
      <c r="E178">
        <f t="shared" si="8"/>
        <v>0.53778081647058817</v>
      </c>
      <c r="G178">
        <f t="shared" si="5"/>
        <v>0.35075354999999997</v>
      </c>
      <c r="H178">
        <f t="shared" si="6"/>
        <v>-0.54007154999999996</v>
      </c>
      <c r="J178">
        <f t="shared" si="7"/>
        <v>0.54618361421725237</v>
      </c>
    </row>
    <row r="179" spans="1:10" x14ac:dyDescent="0.25">
      <c r="A179" s="11">
        <v>32.599997999999999</v>
      </c>
      <c r="B179" s="11">
        <v>-0.108862</v>
      </c>
      <c r="E179">
        <f t="shared" si="8"/>
        <v>0.4573248164705882</v>
      </c>
      <c r="G179">
        <f t="shared" si="5"/>
        <v>0.3415325199999999</v>
      </c>
      <c r="H179">
        <f t="shared" si="6"/>
        <v>-0.45039451999999991</v>
      </c>
      <c r="J179">
        <f t="shared" si="7"/>
        <v>0.45650658421725232</v>
      </c>
    </row>
    <row r="180" spans="1:10" x14ac:dyDescent="0.25">
      <c r="A180" s="11">
        <v>32.799999</v>
      </c>
      <c r="B180" s="11">
        <v>-4.2167999999999997E-2</v>
      </c>
      <c r="E180">
        <f t="shared" si="8"/>
        <v>0.39063081647058817</v>
      </c>
      <c r="G180">
        <f t="shared" si="5"/>
        <v>0.33272827999999988</v>
      </c>
      <c r="H180">
        <f t="shared" si="6"/>
        <v>-0.37489627999999986</v>
      </c>
      <c r="J180">
        <f t="shared" si="7"/>
        <v>0.38100834421725227</v>
      </c>
    </row>
    <row r="181" spans="1:10" x14ac:dyDescent="0.25">
      <c r="A181" s="11">
        <v>33</v>
      </c>
      <c r="B181" s="11">
        <v>4.1840000000000002E-3</v>
      </c>
      <c r="E181">
        <f t="shared" si="8"/>
        <v>0.34427881647058817</v>
      </c>
      <c r="G181">
        <f t="shared" ref="G181:G244" si="9">AVERAGE(B132:B231)</f>
        <v>0.32690793999999995</v>
      </c>
      <c r="H181">
        <f t="shared" ref="H181:H244" si="10">B181-G181</f>
        <v>-0.32272393999999993</v>
      </c>
      <c r="J181">
        <f t="shared" si="7"/>
        <v>0.32883600421725234</v>
      </c>
    </row>
    <row r="182" spans="1:10" x14ac:dyDescent="0.25">
      <c r="A182" s="11">
        <v>33.200001</v>
      </c>
      <c r="B182" s="11">
        <v>2.0954E-2</v>
      </c>
      <c r="E182">
        <f t="shared" si="8"/>
        <v>0.32750881647058816</v>
      </c>
      <c r="G182">
        <f t="shared" si="9"/>
        <v>0.32399225999999992</v>
      </c>
      <c r="H182">
        <f t="shared" si="10"/>
        <v>-0.30303825999999989</v>
      </c>
      <c r="J182">
        <f t="shared" ref="J182:J245" si="11">ABS(H182-$I$53)</f>
        <v>0.3091503242172523</v>
      </c>
    </row>
    <row r="183" spans="1:10" x14ac:dyDescent="0.25">
      <c r="A183" s="11">
        <v>33.400002000000001</v>
      </c>
      <c r="B183" s="11">
        <v>-1.2648E-2</v>
      </c>
      <c r="E183">
        <f t="shared" si="8"/>
        <v>0.36111081647058818</v>
      </c>
      <c r="G183">
        <f t="shared" si="9"/>
        <v>0.32327968999999995</v>
      </c>
      <c r="H183">
        <f t="shared" si="10"/>
        <v>-0.33592768999999995</v>
      </c>
      <c r="J183">
        <f t="shared" si="11"/>
        <v>0.34203975421725236</v>
      </c>
    </row>
    <row r="184" spans="1:10" x14ac:dyDescent="0.25">
      <c r="A184" s="11">
        <v>33.599997999999999</v>
      </c>
      <c r="B184" s="11">
        <v>-8.5592000000000001E-2</v>
      </c>
      <c r="E184">
        <f t="shared" si="8"/>
        <v>0.43405481647058819</v>
      </c>
      <c r="G184">
        <f t="shared" si="9"/>
        <v>0.32312925999999997</v>
      </c>
      <c r="H184">
        <f t="shared" si="10"/>
        <v>-0.40872125999999998</v>
      </c>
      <c r="J184">
        <f t="shared" si="11"/>
        <v>0.41483332421725239</v>
      </c>
    </row>
    <row r="185" spans="1:10" x14ac:dyDescent="0.25">
      <c r="A185" s="11">
        <v>33.799999</v>
      </c>
      <c r="B185" s="11">
        <v>-0.17721899999999999</v>
      </c>
      <c r="E185">
        <f t="shared" si="8"/>
        <v>0.5256818164705882</v>
      </c>
      <c r="G185">
        <f t="shared" si="9"/>
        <v>0.32289140999999993</v>
      </c>
      <c r="H185">
        <f t="shared" si="10"/>
        <v>-0.50011040999999989</v>
      </c>
      <c r="J185">
        <f t="shared" si="11"/>
        <v>0.50622247421725231</v>
      </c>
    </row>
    <row r="186" spans="1:10" x14ac:dyDescent="0.25">
      <c r="A186" s="11">
        <v>34</v>
      </c>
      <c r="B186" s="11">
        <v>-0.18895899999999999</v>
      </c>
      <c r="E186">
        <f t="shared" si="8"/>
        <v>0.53742181647058818</v>
      </c>
      <c r="G186">
        <f t="shared" si="9"/>
        <v>0.32195562999999994</v>
      </c>
      <c r="H186">
        <f t="shared" si="10"/>
        <v>-0.51091462999999993</v>
      </c>
      <c r="J186">
        <f t="shared" si="11"/>
        <v>0.51702669421725234</v>
      </c>
    </row>
    <row r="187" spans="1:10" x14ac:dyDescent="0.25">
      <c r="A187" s="11">
        <v>34.200001</v>
      </c>
      <c r="B187" s="11">
        <v>-2.2336000000000002E-2</v>
      </c>
      <c r="E187">
        <f t="shared" si="8"/>
        <v>0.37079881647058821</v>
      </c>
      <c r="G187">
        <f t="shared" si="9"/>
        <v>0.31931284999999993</v>
      </c>
      <c r="H187">
        <f t="shared" si="10"/>
        <v>-0.34164884999999995</v>
      </c>
      <c r="J187">
        <f t="shared" si="11"/>
        <v>0.34776091421725236</v>
      </c>
    </row>
    <row r="188" spans="1:10" x14ac:dyDescent="0.25">
      <c r="A188" s="11">
        <v>34.280025000000002</v>
      </c>
      <c r="B188" s="11">
        <v>4.4013999999999998E-2</v>
      </c>
      <c r="E188">
        <f t="shared" si="8"/>
        <v>0.30444881647058819</v>
      </c>
      <c r="G188">
        <f t="shared" si="9"/>
        <v>0.31512629999999997</v>
      </c>
      <c r="H188">
        <f t="shared" si="10"/>
        <v>-0.27111229999999997</v>
      </c>
      <c r="J188">
        <f t="shared" si="11"/>
        <v>0.27722436421725238</v>
      </c>
    </row>
    <row r="189" spans="1:10" x14ac:dyDescent="0.25">
      <c r="A189" s="11">
        <v>34.400002000000001</v>
      </c>
      <c r="B189" s="11">
        <v>0.143486</v>
      </c>
      <c r="E189">
        <f t="shared" si="8"/>
        <v>0.20497681647058819</v>
      </c>
      <c r="G189">
        <f t="shared" si="9"/>
        <v>0.30917995999999998</v>
      </c>
      <c r="H189">
        <f t="shared" si="10"/>
        <v>-0.16569395999999997</v>
      </c>
      <c r="J189">
        <f t="shared" si="11"/>
        <v>0.17180602421725238</v>
      </c>
    </row>
    <row r="190" spans="1:10" x14ac:dyDescent="0.25">
      <c r="A190" s="11">
        <v>34.599997999999999</v>
      </c>
      <c r="B190" s="11">
        <v>0.28404200000000002</v>
      </c>
      <c r="E190">
        <f t="shared" si="8"/>
        <v>6.4420816470588171E-2</v>
      </c>
      <c r="G190">
        <f t="shared" si="9"/>
        <v>0.30278585999999996</v>
      </c>
      <c r="H190">
        <f t="shared" si="10"/>
        <v>-1.8743859999999946E-2</v>
      </c>
      <c r="J190">
        <f t="shared" si="11"/>
        <v>2.4855924217252343E-2</v>
      </c>
    </row>
    <row r="191" spans="1:10" x14ac:dyDescent="0.25">
      <c r="A191" s="11">
        <v>34.799999</v>
      </c>
      <c r="B191" s="11">
        <v>0.38265500000000002</v>
      </c>
      <c r="E191">
        <f t="shared" si="8"/>
        <v>3.4192183529411835E-2</v>
      </c>
      <c r="G191">
        <f t="shared" si="9"/>
        <v>0.29816094999999992</v>
      </c>
      <c r="H191">
        <f t="shared" si="10"/>
        <v>8.4494050000000098E-2</v>
      </c>
      <c r="J191">
        <f t="shared" si="11"/>
        <v>7.8381985782747701E-2</v>
      </c>
    </row>
    <row r="192" spans="1:10" x14ac:dyDescent="0.25">
      <c r="A192" s="11">
        <v>35</v>
      </c>
      <c r="B192" s="11">
        <v>0.41376800000000002</v>
      </c>
      <c r="E192">
        <f t="shared" si="8"/>
        <v>6.5305183529411837E-2</v>
      </c>
      <c r="G192">
        <f t="shared" si="9"/>
        <v>0.29586174999999992</v>
      </c>
      <c r="H192">
        <f t="shared" si="10"/>
        <v>0.1179062500000001</v>
      </c>
      <c r="J192">
        <f t="shared" si="11"/>
        <v>0.1117941857827477</v>
      </c>
    </row>
    <row r="193" spans="1:10" x14ac:dyDescent="0.25">
      <c r="A193" s="11">
        <v>35.200001</v>
      </c>
      <c r="B193" s="11">
        <v>0.41974800000000001</v>
      </c>
      <c r="E193">
        <f t="shared" si="8"/>
        <v>7.1285183529411822E-2</v>
      </c>
      <c r="G193">
        <f t="shared" si="9"/>
        <v>0.29706150999999997</v>
      </c>
      <c r="H193">
        <f t="shared" si="10"/>
        <v>0.12268649000000004</v>
      </c>
      <c r="J193">
        <f t="shared" si="11"/>
        <v>0.11657442578274764</v>
      </c>
    </row>
    <row r="194" spans="1:10" x14ac:dyDescent="0.25">
      <c r="A194" s="11">
        <v>35.400002000000001</v>
      </c>
      <c r="B194" s="11">
        <v>0.38314199999999998</v>
      </c>
      <c r="E194">
        <f t="shared" si="8"/>
        <v>3.4679183529411794E-2</v>
      </c>
      <c r="G194">
        <f t="shared" si="9"/>
        <v>0.30000899999999997</v>
      </c>
      <c r="H194">
        <f t="shared" si="10"/>
        <v>8.3133000000000012E-2</v>
      </c>
      <c r="J194">
        <f t="shared" si="11"/>
        <v>7.7020935782747615E-2</v>
      </c>
    </row>
    <row r="195" spans="1:10" x14ac:dyDescent="0.25">
      <c r="A195" s="11">
        <v>35.599997999999999</v>
      </c>
      <c r="B195" s="11">
        <v>0.30416599999999999</v>
      </c>
      <c r="E195">
        <f t="shared" si="8"/>
        <v>4.4296816470588196E-2</v>
      </c>
      <c r="G195">
        <f t="shared" si="9"/>
        <v>0.30272689999999997</v>
      </c>
      <c r="H195">
        <f t="shared" si="10"/>
        <v>1.4391000000000265E-3</v>
      </c>
      <c r="J195">
        <f t="shared" si="11"/>
        <v>4.6729642172523705E-3</v>
      </c>
    </row>
    <row r="196" spans="1:10" x14ac:dyDescent="0.25">
      <c r="A196" s="11">
        <v>35.799999</v>
      </c>
      <c r="B196" s="11">
        <v>0.160468</v>
      </c>
      <c r="E196">
        <f t="shared" si="8"/>
        <v>0.18799481647058819</v>
      </c>
      <c r="G196">
        <f t="shared" si="9"/>
        <v>0.30473258999999997</v>
      </c>
      <c r="H196">
        <f t="shared" si="10"/>
        <v>-0.14426458999999997</v>
      </c>
      <c r="J196">
        <f t="shared" si="11"/>
        <v>0.15037665421725238</v>
      </c>
    </row>
    <row r="197" spans="1:10" x14ac:dyDescent="0.25">
      <c r="A197" s="11">
        <v>36</v>
      </c>
      <c r="B197" s="11">
        <v>-2.8204E-2</v>
      </c>
      <c r="E197">
        <f t="shared" ref="E197:E260" si="12">ABS(B197-$D$4)</f>
        <v>0.37666681647058819</v>
      </c>
      <c r="G197">
        <f t="shared" si="9"/>
        <v>0.30578931999999992</v>
      </c>
      <c r="H197">
        <f t="shared" si="10"/>
        <v>-0.33399331999999993</v>
      </c>
      <c r="J197">
        <f t="shared" si="11"/>
        <v>0.34010538421725234</v>
      </c>
    </row>
    <row r="198" spans="1:10" x14ac:dyDescent="0.25">
      <c r="A198" s="11">
        <v>36.200001</v>
      </c>
      <c r="B198" s="11">
        <v>-0.100476</v>
      </c>
      <c r="E198">
        <f t="shared" si="12"/>
        <v>0.4489388164705882</v>
      </c>
      <c r="G198">
        <f t="shared" si="9"/>
        <v>0.30608682999999998</v>
      </c>
      <c r="H198">
        <f t="shared" si="10"/>
        <v>-0.40656282999999999</v>
      </c>
      <c r="J198">
        <f t="shared" si="11"/>
        <v>0.4126748942172524</v>
      </c>
    </row>
    <row r="199" spans="1:10" x14ac:dyDescent="0.25">
      <c r="A199" s="11">
        <v>36.400002000000001</v>
      </c>
      <c r="B199" s="11">
        <v>1.7666000000000001E-2</v>
      </c>
      <c r="E199">
        <f t="shared" si="12"/>
        <v>0.33079681647058817</v>
      </c>
      <c r="G199">
        <f t="shared" si="9"/>
        <v>0.30520354999999993</v>
      </c>
      <c r="H199">
        <f t="shared" si="10"/>
        <v>-0.28753754999999992</v>
      </c>
      <c r="J199">
        <f t="shared" si="11"/>
        <v>0.29364961421725233</v>
      </c>
    </row>
    <row r="200" spans="1:10" x14ac:dyDescent="0.25">
      <c r="A200" s="11">
        <v>36.599997999999999</v>
      </c>
      <c r="B200" s="11">
        <v>0.118136</v>
      </c>
      <c r="E200">
        <f t="shared" si="12"/>
        <v>0.23032681647058817</v>
      </c>
      <c r="G200">
        <f t="shared" si="9"/>
        <v>0.30275535999999997</v>
      </c>
      <c r="H200">
        <f t="shared" si="10"/>
        <v>-0.18461935999999995</v>
      </c>
      <c r="J200">
        <f t="shared" si="11"/>
        <v>0.19073142421725237</v>
      </c>
    </row>
    <row r="201" spans="1:10" x14ac:dyDescent="0.25">
      <c r="A201" s="11">
        <v>36.7286</v>
      </c>
      <c r="B201" s="11">
        <v>0.164164</v>
      </c>
      <c r="E201">
        <f t="shared" si="12"/>
        <v>0.18429881647058818</v>
      </c>
      <c r="G201">
        <f t="shared" si="9"/>
        <v>0.29905263999999998</v>
      </c>
      <c r="H201">
        <f t="shared" si="10"/>
        <v>-0.13488863999999998</v>
      </c>
      <c r="J201">
        <f t="shared" si="11"/>
        <v>0.14100070421725236</v>
      </c>
    </row>
    <row r="202" spans="1:10" x14ac:dyDescent="0.25">
      <c r="A202" s="11">
        <v>36.799999</v>
      </c>
      <c r="B202" s="11">
        <v>0.189721</v>
      </c>
      <c r="E202">
        <f t="shared" si="12"/>
        <v>0.15874181647058819</v>
      </c>
      <c r="G202">
        <f t="shared" si="9"/>
        <v>0.29595330000000003</v>
      </c>
      <c r="H202">
        <f t="shared" si="10"/>
        <v>-0.10623230000000003</v>
      </c>
      <c r="J202">
        <f t="shared" si="11"/>
        <v>0.11234436421725243</v>
      </c>
    </row>
    <row r="203" spans="1:10" x14ac:dyDescent="0.25">
      <c r="A203" s="11">
        <v>37</v>
      </c>
      <c r="B203" s="11">
        <v>0.239431</v>
      </c>
      <c r="E203">
        <f t="shared" si="12"/>
        <v>0.10903181647058818</v>
      </c>
      <c r="G203">
        <f t="shared" si="9"/>
        <v>0.29519357000000002</v>
      </c>
      <c r="H203">
        <f t="shared" si="10"/>
        <v>-5.5762570000000011E-2</v>
      </c>
      <c r="J203">
        <f t="shared" si="11"/>
        <v>6.1874634217252408E-2</v>
      </c>
    </row>
    <row r="204" spans="1:10" x14ac:dyDescent="0.25">
      <c r="A204" s="11">
        <v>37.200001</v>
      </c>
      <c r="B204" s="11">
        <v>0.22184799999999999</v>
      </c>
      <c r="E204">
        <f t="shared" si="12"/>
        <v>0.1266148164705882</v>
      </c>
      <c r="G204">
        <f t="shared" si="9"/>
        <v>0.29639890999999996</v>
      </c>
      <c r="H204">
        <f t="shared" si="10"/>
        <v>-7.455090999999997E-2</v>
      </c>
      <c r="J204">
        <f t="shared" si="11"/>
        <v>8.0662974217252367E-2</v>
      </c>
    </row>
    <row r="205" spans="1:10" x14ac:dyDescent="0.25">
      <c r="A205" s="11">
        <v>37.400002000000001</v>
      </c>
      <c r="B205" s="11">
        <v>0.17289199999999999</v>
      </c>
      <c r="E205">
        <f t="shared" si="12"/>
        <v>0.1755708164705882</v>
      </c>
      <c r="G205">
        <f t="shared" si="9"/>
        <v>0.29732413999999996</v>
      </c>
      <c r="H205">
        <f t="shared" si="10"/>
        <v>-0.12443213999999997</v>
      </c>
      <c r="J205">
        <f t="shared" si="11"/>
        <v>0.13054420421725238</v>
      </c>
    </row>
    <row r="206" spans="1:10" x14ac:dyDescent="0.25">
      <c r="A206" s="11">
        <v>37.599997999999999</v>
      </c>
      <c r="B206" s="11">
        <v>9.6641000000000005E-2</v>
      </c>
      <c r="E206">
        <f t="shared" si="12"/>
        <v>0.25182181647058821</v>
      </c>
      <c r="G206">
        <f t="shared" si="9"/>
        <v>0.29743895999999997</v>
      </c>
      <c r="H206">
        <f t="shared" si="10"/>
        <v>-0.20079795999999997</v>
      </c>
      <c r="J206">
        <f t="shared" si="11"/>
        <v>0.20691002421725235</v>
      </c>
    </row>
    <row r="207" spans="1:10" x14ac:dyDescent="0.25">
      <c r="A207" s="11">
        <v>37.799999</v>
      </c>
      <c r="B207" s="11">
        <v>-4.0200000000000001E-4</v>
      </c>
      <c r="E207">
        <f t="shared" si="12"/>
        <v>0.3488648164705882</v>
      </c>
      <c r="G207">
        <f t="shared" si="9"/>
        <v>0.2965492999999999</v>
      </c>
      <c r="H207">
        <f t="shared" si="10"/>
        <v>-0.29695129999999992</v>
      </c>
      <c r="J207">
        <f t="shared" si="11"/>
        <v>0.30306336421725233</v>
      </c>
    </row>
    <row r="208" spans="1:10" x14ac:dyDescent="0.25">
      <c r="A208" s="11">
        <v>38</v>
      </c>
      <c r="B208" s="11">
        <v>-1.1053E-2</v>
      </c>
      <c r="E208">
        <f t="shared" si="12"/>
        <v>0.35951581647058817</v>
      </c>
      <c r="G208">
        <f t="shared" si="9"/>
        <v>0.29416677000000002</v>
      </c>
      <c r="H208">
        <f t="shared" si="10"/>
        <v>-0.30521977</v>
      </c>
      <c r="J208">
        <f t="shared" si="11"/>
        <v>0.31133183421725241</v>
      </c>
    </row>
    <row r="209" spans="1:10" x14ac:dyDescent="0.25">
      <c r="A209" s="11">
        <v>38.200001</v>
      </c>
      <c r="B209" s="11">
        <v>0.17477000000000001</v>
      </c>
      <c r="E209">
        <f t="shared" si="12"/>
        <v>0.17369281647058818</v>
      </c>
      <c r="G209">
        <f t="shared" si="9"/>
        <v>0.29039758999999993</v>
      </c>
      <c r="H209">
        <f t="shared" si="10"/>
        <v>-0.11562758999999992</v>
      </c>
      <c r="J209">
        <f t="shared" si="11"/>
        <v>0.12173965421725232</v>
      </c>
    </row>
    <row r="210" spans="1:10" x14ac:dyDescent="0.25">
      <c r="A210" s="11">
        <v>38.400002000000001</v>
      </c>
      <c r="B210" s="11">
        <v>0.36053299999999999</v>
      </c>
      <c r="E210">
        <f t="shared" si="12"/>
        <v>1.2070183529411804E-2</v>
      </c>
      <c r="G210">
        <f t="shared" si="9"/>
        <v>0.28511792999999996</v>
      </c>
      <c r="H210">
        <f t="shared" si="10"/>
        <v>7.5415070000000028E-2</v>
      </c>
      <c r="J210">
        <f t="shared" si="11"/>
        <v>6.9303005782747631E-2</v>
      </c>
    </row>
    <row r="211" spans="1:10" x14ac:dyDescent="0.25">
      <c r="A211" s="11">
        <v>38.599997999999999</v>
      </c>
      <c r="B211" s="11">
        <v>0.50956599999999996</v>
      </c>
      <c r="E211">
        <f t="shared" si="12"/>
        <v>0.16110318352941178</v>
      </c>
      <c r="G211">
        <f t="shared" si="9"/>
        <v>0.27805815</v>
      </c>
      <c r="H211">
        <f t="shared" si="10"/>
        <v>0.23150784999999996</v>
      </c>
      <c r="J211">
        <f t="shared" si="11"/>
        <v>0.22539578578274755</v>
      </c>
    </row>
    <row r="212" spans="1:10" x14ac:dyDescent="0.25">
      <c r="A212" s="11">
        <v>38.799999</v>
      </c>
      <c r="B212" s="11">
        <v>0.618533</v>
      </c>
      <c r="E212">
        <f t="shared" si="12"/>
        <v>0.27007018352941181</v>
      </c>
      <c r="G212">
        <f t="shared" si="9"/>
        <v>0.27004276000000005</v>
      </c>
      <c r="H212">
        <f t="shared" si="10"/>
        <v>0.34849023999999995</v>
      </c>
      <c r="J212">
        <f t="shared" si="11"/>
        <v>0.34237817578274754</v>
      </c>
    </row>
    <row r="213" spans="1:10" x14ac:dyDescent="0.25">
      <c r="A213" s="11">
        <v>39</v>
      </c>
      <c r="B213" s="11">
        <v>0.65272200000000002</v>
      </c>
      <c r="E213">
        <f t="shared" si="12"/>
        <v>0.30425918352941184</v>
      </c>
      <c r="G213">
        <f t="shared" si="9"/>
        <v>0.26390332000000005</v>
      </c>
      <c r="H213">
        <f t="shared" si="10"/>
        <v>0.38881867999999997</v>
      </c>
      <c r="J213">
        <f t="shared" si="11"/>
        <v>0.38270661578274756</v>
      </c>
    </row>
    <row r="214" spans="1:10" x14ac:dyDescent="0.25">
      <c r="A214" s="11">
        <v>39.177169999999997</v>
      </c>
      <c r="B214" s="11">
        <v>0.64187700000000003</v>
      </c>
      <c r="E214">
        <f t="shared" si="12"/>
        <v>0.29341418352941184</v>
      </c>
      <c r="G214">
        <f t="shared" si="9"/>
        <v>0.26005067000000009</v>
      </c>
      <c r="H214">
        <f t="shared" si="10"/>
        <v>0.38182632999999994</v>
      </c>
      <c r="J214">
        <f t="shared" si="11"/>
        <v>0.37571426578274753</v>
      </c>
    </row>
    <row r="215" spans="1:10" x14ac:dyDescent="0.25">
      <c r="A215" s="11">
        <v>39.200001</v>
      </c>
      <c r="B215" s="11">
        <v>0.64047900000000002</v>
      </c>
      <c r="E215">
        <f t="shared" si="12"/>
        <v>0.29201618352941183</v>
      </c>
      <c r="G215">
        <f t="shared" si="9"/>
        <v>0.25866008000000001</v>
      </c>
      <c r="H215">
        <f t="shared" si="10"/>
        <v>0.38181892000000001</v>
      </c>
      <c r="J215">
        <f t="shared" si="11"/>
        <v>0.3757068557827476</v>
      </c>
    </row>
    <row r="216" spans="1:10" x14ac:dyDescent="0.25">
      <c r="A216" s="11">
        <v>39.400002000000001</v>
      </c>
      <c r="B216" s="11">
        <v>0.59443400000000002</v>
      </c>
      <c r="E216">
        <f t="shared" si="12"/>
        <v>0.24597118352941183</v>
      </c>
      <c r="G216">
        <f t="shared" si="9"/>
        <v>0.25805223999999999</v>
      </c>
      <c r="H216">
        <f t="shared" si="10"/>
        <v>0.33638176000000003</v>
      </c>
      <c r="J216">
        <f t="shared" si="11"/>
        <v>0.33026969578274762</v>
      </c>
    </row>
    <row r="217" spans="1:10" x14ac:dyDescent="0.25">
      <c r="A217" s="11">
        <v>39.599997999999999</v>
      </c>
      <c r="B217" s="11">
        <v>0.475906</v>
      </c>
      <c r="E217">
        <f t="shared" si="12"/>
        <v>0.12744318352941181</v>
      </c>
      <c r="G217">
        <f t="shared" si="9"/>
        <v>0.25600388000000002</v>
      </c>
      <c r="H217">
        <f t="shared" si="10"/>
        <v>0.21990211999999998</v>
      </c>
      <c r="J217">
        <f t="shared" si="11"/>
        <v>0.21379005578274757</v>
      </c>
    </row>
    <row r="218" spans="1:10" x14ac:dyDescent="0.25">
      <c r="A218" s="11">
        <v>39.799999</v>
      </c>
      <c r="B218" s="11">
        <v>0.30521599999999999</v>
      </c>
      <c r="E218">
        <f t="shared" si="12"/>
        <v>4.3246816470588201E-2</v>
      </c>
      <c r="G218">
        <f t="shared" si="9"/>
        <v>0.2526315400000001</v>
      </c>
      <c r="H218">
        <f t="shared" si="10"/>
        <v>5.2584459999999889E-2</v>
      </c>
      <c r="J218">
        <f t="shared" si="11"/>
        <v>4.6472395782747491E-2</v>
      </c>
    </row>
    <row r="219" spans="1:10" x14ac:dyDescent="0.25">
      <c r="A219" s="11">
        <v>40</v>
      </c>
      <c r="B219" s="11">
        <v>9.1894000000000003E-2</v>
      </c>
      <c r="E219">
        <f t="shared" si="12"/>
        <v>0.25656881647058816</v>
      </c>
      <c r="G219">
        <f t="shared" si="9"/>
        <v>0.24776617000000009</v>
      </c>
      <c r="H219">
        <f t="shared" si="10"/>
        <v>-0.15587217000000009</v>
      </c>
      <c r="J219">
        <f t="shared" si="11"/>
        <v>0.1619842342172525</v>
      </c>
    </row>
    <row r="220" spans="1:10" x14ac:dyDescent="0.25">
      <c r="A220" s="11">
        <v>40.200001</v>
      </c>
      <c r="B220" s="11">
        <v>2.4681999999999999E-2</v>
      </c>
      <c r="E220">
        <f t="shared" si="12"/>
        <v>0.32378081647058821</v>
      </c>
      <c r="G220">
        <f t="shared" si="9"/>
        <v>0.24149693000000003</v>
      </c>
      <c r="H220">
        <f t="shared" si="10"/>
        <v>-0.21681493000000002</v>
      </c>
      <c r="J220">
        <f t="shared" si="11"/>
        <v>0.22292699421725243</v>
      </c>
    </row>
    <row r="221" spans="1:10" x14ac:dyDescent="0.25">
      <c r="A221" s="11">
        <v>40.400002000000001</v>
      </c>
      <c r="B221" s="11">
        <v>0.13688900000000001</v>
      </c>
      <c r="E221">
        <f t="shared" si="12"/>
        <v>0.21157381647058818</v>
      </c>
      <c r="G221">
        <f t="shared" si="9"/>
        <v>0.23398139000000007</v>
      </c>
      <c r="H221">
        <f t="shared" si="10"/>
        <v>-9.7092390000000056E-2</v>
      </c>
      <c r="J221">
        <f t="shared" si="11"/>
        <v>0.10320445421725245</v>
      </c>
    </row>
    <row r="222" spans="1:10" x14ac:dyDescent="0.25">
      <c r="A222" s="11">
        <v>40.599997999999999</v>
      </c>
      <c r="B222" s="11">
        <v>0.216946</v>
      </c>
      <c r="E222">
        <f t="shared" si="12"/>
        <v>0.13151681647058819</v>
      </c>
      <c r="G222">
        <f t="shared" si="9"/>
        <v>0.22577662000000004</v>
      </c>
      <c r="H222">
        <f t="shared" si="10"/>
        <v>-8.830620000000039E-3</v>
      </c>
      <c r="J222">
        <f t="shared" si="11"/>
        <v>1.4942684217252436E-2</v>
      </c>
    </row>
    <row r="223" spans="1:10" x14ac:dyDescent="0.25">
      <c r="A223" s="11">
        <v>40.799999</v>
      </c>
      <c r="B223" s="11">
        <v>0.28317999999999999</v>
      </c>
      <c r="E223">
        <f t="shared" si="12"/>
        <v>6.5282816470588201E-2</v>
      </c>
      <c r="G223">
        <f t="shared" si="9"/>
        <v>0.21980053000000005</v>
      </c>
      <c r="H223">
        <f t="shared" si="10"/>
        <v>6.3379469999999938E-2</v>
      </c>
      <c r="J223">
        <f t="shared" si="11"/>
        <v>5.7267405782747541E-2</v>
      </c>
    </row>
    <row r="224" spans="1:10" x14ac:dyDescent="0.25">
      <c r="A224" s="11">
        <v>41</v>
      </c>
      <c r="B224" s="11">
        <v>0.32070199999999999</v>
      </c>
      <c r="E224">
        <f t="shared" si="12"/>
        <v>2.7760816470588201E-2</v>
      </c>
      <c r="G224">
        <f t="shared" si="9"/>
        <v>0.21652486000000007</v>
      </c>
      <c r="H224">
        <f t="shared" si="10"/>
        <v>0.10417713999999992</v>
      </c>
      <c r="J224">
        <f t="shared" si="11"/>
        <v>9.8065075782747521E-2</v>
      </c>
    </row>
    <row r="225" spans="1:10" x14ac:dyDescent="0.25">
      <c r="A225" s="11">
        <v>41.200001</v>
      </c>
      <c r="B225" s="11">
        <v>0.30220000000000002</v>
      </c>
      <c r="E225">
        <f t="shared" si="12"/>
        <v>4.6262816470588164E-2</v>
      </c>
      <c r="G225">
        <f t="shared" si="9"/>
        <v>0.21484911000000012</v>
      </c>
      <c r="H225">
        <f t="shared" si="10"/>
        <v>8.7350889999999903E-2</v>
      </c>
      <c r="J225">
        <f t="shared" si="11"/>
        <v>8.1238825782747506E-2</v>
      </c>
    </row>
    <row r="226" spans="1:10" x14ac:dyDescent="0.25">
      <c r="A226" s="11">
        <v>41.400002000000001</v>
      </c>
      <c r="B226" s="11">
        <v>0.23854900000000001</v>
      </c>
      <c r="E226">
        <f t="shared" si="12"/>
        <v>0.10991381647058818</v>
      </c>
      <c r="G226">
        <f t="shared" si="9"/>
        <v>0.21605281000000004</v>
      </c>
      <c r="H226">
        <f t="shared" si="10"/>
        <v>2.2496189999999971E-2</v>
      </c>
      <c r="J226">
        <f t="shared" si="11"/>
        <v>1.6384125782747574E-2</v>
      </c>
    </row>
    <row r="227" spans="1:10" x14ac:dyDescent="0.25">
      <c r="A227" s="11">
        <v>41.599997999999999</v>
      </c>
      <c r="B227" s="11">
        <v>0.134185</v>
      </c>
      <c r="E227">
        <f t="shared" si="12"/>
        <v>0.21427781647058819</v>
      </c>
      <c r="G227">
        <f t="shared" si="9"/>
        <v>0.22052609000000006</v>
      </c>
      <c r="H227">
        <f t="shared" si="10"/>
        <v>-8.6341090000000065E-2</v>
      </c>
      <c r="J227">
        <f t="shared" si="11"/>
        <v>9.2453154217252462E-2</v>
      </c>
    </row>
    <row r="228" spans="1:10" x14ac:dyDescent="0.25">
      <c r="A228" s="11">
        <v>41.625743999999997</v>
      </c>
      <c r="B228" s="11">
        <v>0.118626</v>
      </c>
      <c r="E228">
        <f t="shared" si="12"/>
        <v>0.22983681647058818</v>
      </c>
      <c r="G228">
        <f t="shared" si="9"/>
        <v>0.22570392000000009</v>
      </c>
      <c r="H228">
        <f t="shared" si="10"/>
        <v>-0.10707792000000009</v>
      </c>
      <c r="J228">
        <f t="shared" si="11"/>
        <v>0.11318998421725249</v>
      </c>
    </row>
    <row r="229" spans="1:10" x14ac:dyDescent="0.25">
      <c r="A229" s="11">
        <v>41.799999</v>
      </c>
      <c r="B229" s="11">
        <v>1.3311999999999999E-2</v>
      </c>
      <c r="E229">
        <f t="shared" si="12"/>
        <v>0.3351508164705882</v>
      </c>
      <c r="G229">
        <f t="shared" si="9"/>
        <v>0.2295986000000001</v>
      </c>
      <c r="H229">
        <f t="shared" si="10"/>
        <v>-0.21628660000000011</v>
      </c>
      <c r="J229">
        <f t="shared" si="11"/>
        <v>0.22239866421725252</v>
      </c>
    </row>
    <row r="230" spans="1:10" x14ac:dyDescent="0.25">
      <c r="A230" s="11">
        <v>42</v>
      </c>
      <c r="B230" s="11">
        <v>3.6299999999999999E-4</v>
      </c>
      <c r="E230">
        <f t="shared" si="12"/>
        <v>0.34809981647058819</v>
      </c>
      <c r="G230">
        <f t="shared" si="9"/>
        <v>0.23205287000000005</v>
      </c>
      <c r="H230">
        <f t="shared" si="10"/>
        <v>-0.23168987000000005</v>
      </c>
      <c r="J230">
        <f t="shared" si="11"/>
        <v>0.23780193421725243</v>
      </c>
    </row>
    <row r="231" spans="1:10" x14ac:dyDescent="0.25">
      <c r="A231" s="11">
        <v>42.200001</v>
      </c>
      <c r="B231" s="11">
        <v>0.177232</v>
      </c>
      <c r="E231">
        <f t="shared" si="12"/>
        <v>0.17123081647058819</v>
      </c>
      <c r="G231">
        <f t="shared" si="9"/>
        <v>0.23395289000000008</v>
      </c>
      <c r="H231">
        <f t="shared" si="10"/>
        <v>-5.6720890000000079E-2</v>
      </c>
      <c r="J231">
        <f t="shared" si="11"/>
        <v>6.2832954217252476E-2</v>
      </c>
    </row>
    <row r="232" spans="1:10" x14ac:dyDescent="0.25">
      <c r="A232" s="11">
        <v>42.400002000000001</v>
      </c>
      <c r="B232" s="11">
        <v>0.32260699999999998</v>
      </c>
      <c r="E232">
        <f t="shared" si="12"/>
        <v>2.5855816470588211E-2</v>
      </c>
      <c r="G232">
        <f t="shared" si="9"/>
        <v>0.23487026000000008</v>
      </c>
      <c r="H232">
        <f t="shared" si="10"/>
        <v>8.7736739999999896E-2</v>
      </c>
      <c r="J232">
        <f t="shared" si="11"/>
        <v>8.1624675782747499E-2</v>
      </c>
    </row>
    <row r="233" spans="1:10" x14ac:dyDescent="0.25">
      <c r="A233" s="11">
        <v>42.599997999999999</v>
      </c>
      <c r="B233" s="11">
        <v>0.45045600000000002</v>
      </c>
      <c r="E233">
        <f t="shared" si="12"/>
        <v>0.10199318352941183</v>
      </c>
      <c r="G233">
        <f t="shared" si="9"/>
        <v>0.23543427000000006</v>
      </c>
      <c r="H233">
        <f t="shared" si="10"/>
        <v>0.21502172999999997</v>
      </c>
      <c r="J233">
        <f t="shared" si="11"/>
        <v>0.20890966578274756</v>
      </c>
    </row>
    <row r="234" spans="1:10" x14ac:dyDescent="0.25">
      <c r="A234" s="11">
        <v>42.799999</v>
      </c>
      <c r="B234" s="11">
        <v>0.53823200000000004</v>
      </c>
      <c r="E234">
        <f t="shared" si="12"/>
        <v>0.18976918352941186</v>
      </c>
      <c r="G234">
        <f t="shared" si="9"/>
        <v>0.2383755600000001</v>
      </c>
      <c r="H234">
        <f t="shared" si="10"/>
        <v>0.29985643999999995</v>
      </c>
      <c r="J234">
        <f t="shared" si="11"/>
        <v>0.29374437578274754</v>
      </c>
    </row>
    <row r="235" spans="1:10" x14ac:dyDescent="0.25">
      <c r="A235" s="11">
        <v>43</v>
      </c>
      <c r="B235" s="11">
        <v>0.58234799999999998</v>
      </c>
      <c r="E235">
        <f t="shared" si="12"/>
        <v>0.23388518352941179</v>
      </c>
      <c r="G235">
        <f t="shared" si="9"/>
        <v>0.24393368000000001</v>
      </c>
      <c r="H235">
        <f t="shared" si="10"/>
        <v>0.33841431999999994</v>
      </c>
      <c r="J235">
        <f t="shared" si="11"/>
        <v>0.33230225578274752</v>
      </c>
    </row>
    <row r="236" spans="1:10" x14ac:dyDescent="0.25">
      <c r="A236" s="11">
        <v>43.200001</v>
      </c>
      <c r="B236" s="11">
        <v>0.58300799999999997</v>
      </c>
      <c r="E236">
        <f t="shared" si="12"/>
        <v>0.23454518352941178</v>
      </c>
      <c r="G236">
        <f t="shared" si="9"/>
        <v>0.25116070999999995</v>
      </c>
      <c r="H236">
        <f t="shared" si="10"/>
        <v>0.33184729000000002</v>
      </c>
      <c r="J236">
        <f t="shared" si="11"/>
        <v>0.32573522578274761</v>
      </c>
    </row>
    <row r="237" spans="1:10" x14ac:dyDescent="0.25">
      <c r="A237" s="11">
        <v>43.400002000000001</v>
      </c>
      <c r="B237" s="11">
        <v>0.52672200000000002</v>
      </c>
      <c r="E237">
        <f t="shared" si="12"/>
        <v>0.17825918352941184</v>
      </c>
      <c r="G237">
        <f t="shared" si="9"/>
        <v>0.25793042999999999</v>
      </c>
      <c r="H237">
        <f t="shared" si="10"/>
        <v>0.26879157000000004</v>
      </c>
      <c r="J237">
        <f t="shared" si="11"/>
        <v>0.26267950578274762</v>
      </c>
    </row>
    <row r="238" spans="1:10" x14ac:dyDescent="0.25">
      <c r="A238" s="11">
        <v>43.599997999999999</v>
      </c>
      <c r="B238" s="11">
        <v>0.42431200000000002</v>
      </c>
      <c r="E238">
        <f t="shared" si="12"/>
        <v>7.5849183529411834E-2</v>
      </c>
      <c r="G238">
        <f t="shared" si="9"/>
        <v>0.26438345000000008</v>
      </c>
      <c r="H238">
        <f t="shared" si="10"/>
        <v>0.15992854999999995</v>
      </c>
      <c r="J238">
        <f t="shared" si="11"/>
        <v>0.15381648578274754</v>
      </c>
    </row>
    <row r="239" spans="1:10" x14ac:dyDescent="0.25">
      <c r="A239" s="11">
        <v>43.799999</v>
      </c>
      <c r="B239" s="11">
        <v>0.26921</v>
      </c>
      <c r="E239">
        <f t="shared" si="12"/>
        <v>7.9252816470588183E-2</v>
      </c>
      <c r="G239">
        <f t="shared" si="9"/>
        <v>0.26963316000000004</v>
      </c>
      <c r="H239">
        <f t="shared" si="10"/>
        <v>-4.2316000000003351E-4</v>
      </c>
      <c r="J239">
        <f t="shared" si="11"/>
        <v>6.5352242172524305E-3</v>
      </c>
    </row>
    <row r="240" spans="1:10" x14ac:dyDescent="0.25">
      <c r="A240" s="11">
        <v>44</v>
      </c>
      <c r="B240" s="11">
        <v>0.187195</v>
      </c>
      <c r="E240">
        <f t="shared" si="12"/>
        <v>0.16126781647058819</v>
      </c>
      <c r="G240">
        <f t="shared" si="9"/>
        <v>0.27294325000000003</v>
      </c>
      <c r="H240">
        <f t="shared" si="10"/>
        <v>-8.5748250000000026E-2</v>
      </c>
      <c r="J240">
        <f t="shared" si="11"/>
        <v>9.1860314217252423E-2</v>
      </c>
    </row>
    <row r="241" spans="1:10" x14ac:dyDescent="0.25">
      <c r="A241" s="11">
        <v>44.074317999999998</v>
      </c>
      <c r="B241" s="11">
        <v>0.239457</v>
      </c>
      <c r="E241">
        <f t="shared" si="12"/>
        <v>0.10900581647058818</v>
      </c>
      <c r="G241">
        <f t="shared" si="9"/>
        <v>0.27430960000000004</v>
      </c>
      <c r="H241">
        <f t="shared" si="10"/>
        <v>-3.4852600000000039E-2</v>
      </c>
      <c r="J241">
        <f t="shared" si="11"/>
        <v>4.0964664217252436E-2</v>
      </c>
    </row>
    <row r="242" spans="1:10" x14ac:dyDescent="0.25">
      <c r="A242" s="11">
        <v>44.200001</v>
      </c>
      <c r="B242" s="11">
        <v>0.32784099999999999</v>
      </c>
      <c r="E242">
        <f t="shared" si="12"/>
        <v>2.0621816470588195E-2</v>
      </c>
      <c r="G242">
        <f t="shared" si="9"/>
        <v>0.27390447000000001</v>
      </c>
      <c r="H242">
        <f t="shared" si="10"/>
        <v>5.3936529999999983E-2</v>
      </c>
      <c r="J242">
        <f t="shared" si="11"/>
        <v>4.7824465782747586E-2</v>
      </c>
    </row>
    <row r="243" spans="1:10" x14ac:dyDescent="0.25">
      <c r="A243" s="11">
        <v>44.400002000000001</v>
      </c>
      <c r="B243" s="11">
        <v>0.466366</v>
      </c>
      <c r="E243">
        <f t="shared" si="12"/>
        <v>0.11790318352941181</v>
      </c>
      <c r="G243">
        <f t="shared" si="9"/>
        <v>0.27210408000000003</v>
      </c>
      <c r="H243">
        <f t="shared" si="10"/>
        <v>0.19426191999999998</v>
      </c>
      <c r="J243">
        <f t="shared" si="11"/>
        <v>0.18814985578274757</v>
      </c>
    </row>
    <row r="244" spans="1:10" x14ac:dyDescent="0.25">
      <c r="A244" s="11">
        <v>44.599997999999999</v>
      </c>
      <c r="B244" s="11">
        <v>0.58190600000000003</v>
      </c>
      <c r="E244">
        <f t="shared" si="12"/>
        <v>0.23344318352941185</v>
      </c>
      <c r="G244">
        <f t="shared" si="9"/>
        <v>0.27073365000000005</v>
      </c>
      <c r="H244">
        <f t="shared" si="10"/>
        <v>0.31117234999999999</v>
      </c>
      <c r="J244">
        <f t="shared" si="11"/>
        <v>0.30506028578274758</v>
      </c>
    </row>
    <row r="245" spans="1:10" x14ac:dyDescent="0.25">
      <c r="A245" s="11">
        <v>44.799999</v>
      </c>
      <c r="B245" s="11">
        <v>0.65486699999999998</v>
      </c>
      <c r="E245">
        <f t="shared" si="12"/>
        <v>0.30640418352941179</v>
      </c>
      <c r="G245">
        <f t="shared" ref="G245:G308" si="13">AVERAGE(B196:B295)</f>
        <v>0.27027535000000003</v>
      </c>
      <c r="H245">
        <f t="shared" ref="H245:H308" si="14">B245-G245</f>
        <v>0.38459164999999995</v>
      </c>
      <c r="J245">
        <f t="shared" si="11"/>
        <v>0.37847958578274754</v>
      </c>
    </row>
    <row r="246" spans="1:10" x14ac:dyDescent="0.25">
      <c r="A246" s="11">
        <v>45</v>
      </c>
      <c r="B246" s="11">
        <v>0.68177500000000002</v>
      </c>
      <c r="E246">
        <f t="shared" si="12"/>
        <v>0.33331218352941183</v>
      </c>
      <c r="G246">
        <f t="shared" si="13"/>
        <v>0.27272833000000002</v>
      </c>
      <c r="H246">
        <f t="shared" si="14"/>
        <v>0.40904667</v>
      </c>
      <c r="J246">
        <f t="shared" ref="J246:J309" si="15">ABS(H246-$I$53)</f>
        <v>0.40293460578274759</v>
      </c>
    </row>
    <row r="247" spans="1:10" x14ac:dyDescent="0.25">
      <c r="A247" s="11">
        <v>45.200001</v>
      </c>
      <c r="B247" s="11">
        <v>0.67043399999999997</v>
      </c>
      <c r="E247">
        <f t="shared" si="12"/>
        <v>0.32197118352941179</v>
      </c>
      <c r="G247">
        <f t="shared" si="13"/>
        <v>0.27851132000000001</v>
      </c>
      <c r="H247">
        <f t="shared" si="14"/>
        <v>0.39192267999999997</v>
      </c>
      <c r="J247">
        <f t="shared" si="15"/>
        <v>0.38581061578274756</v>
      </c>
    </row>
    <row r="248" spans="1:10" x14ac:dyDescent="0.25">
      <c r="A248" s="11">
        <v>45.400002000000001</v>
      </c>
      <c r="B248" s="11">
        <v>0.622</v>
      </c>
      <c r="E248">
        <f t="shared" si="12"/>
        <v>0.27353718352941181</v>
      </c>
      <c r="G248">
        <f t="shared" si="13"/>
        <v>0.28620574000000004</v>
      </c>
      <c r="H248">
        <f t="shared" si="14"/>
        <v>0.33579425999999996</v>
      </c>
      <c r="J248">
        <f t="shared" si="15"/>
        <v>0.32968219578274754</v>
      </c>
    </row>
    <row r="249" spans="1:10" x14ac:dyDescent="0.25">
      <c r="A249" s="11">
        <v>45.599997999999999</v>
      </c>
      <c r="B249" s="11">
        <v>0.51736700000000002</v>
      </c>
      <c r="E249">
        <f t="shared" si="12"/>
        <v>0.16890418352941183</v>
      </c>
      <c r="G249">
        <f t="shared" si="13"/>
        <v>0.29349424000000007</v>
      </c>
      <c r="H249">
        <f t="shared" si="14"/>
        <v>0.22387275999999995</v>
      </c>
      <c r="J249">
        <f t="shared" si="15"/>
        <v>0.21776069578274754</v>
      </c>
    </row>
    <row r="250" spans="1:10" x14ac:dyDescent="0.25">
      <c r="A250" s="11">
        <v>45.799999</v>
      </c>
      <c r="B250" s="11">
        <v>0.35620600000000002</v>
      </c>
      <c r="E250">
        <f t="shared" si="12"/>
        <v>7.7431835294118345E-3</v>
      </c>
      <c r="G250">
        <f t="shared" si="13"/>
        <v>0.30022859999999996</v>
      </c>
      <c r="H250">
        <f t="shared" si="14"/>
        <v>5.5977400000000066E-2</v>
      </c>
      <c r="J250">
        <f t="shared" si="15"/>
        <v>4.9865335782747669E-2</v>
      </c>
    </row>
    <row r="251" spans="1:10" x14ac:dyDescent="0.25">
      <c r="A251" s="11">
        <v>46</v>
      </c>
      <c r="B251" s="11">
        <v>0.16544400000000001</v>
      </c>
      <c r="E251">
        <f t="shared" si="12"/>
        <v>0.18301881647058818</v>
      </c>
      <c r="G251">
        <f t="shared" si="13"/>
        <v>0.30646541999999999</v>
      </c>
      <c r="H251">
        <f t="shared" si="14"/>
        <v>-0.14102141999999998</v>
      </c>
      <c r="J251">
        <f t="shared" si="15"/>
        <v>0.14713348421725236</v>
      </c>
    </row>
    <row r="252" spans="1:10" x14ac:dyDescent="0.25">
      <c r="A252" s="11">
        <v>46.200001</v>
      </c>
      <c r="B252" s="11">
        <v>0.13467100000000001</v>
      </c>
      <c r="E252">
        <f t="shared" si="12"/>
        <v>0.21379181647058818</v>
      </c>
      <c r="G252">
        <f t="shared" si="13"/>
        <v>0.31208765999999999</v>
      </c>
      <c r="H252">
        <f t="shared" si="14"/>
        <v>-0.17741665999999998</v>
      </c>
      <c r="J252">
        <f t="shared" si="15"/>
        <v>0.18352872421725236</v>
      </c>
    </row>
    <row r="253" spans="1:10" x14ac:dyDescent="0.25">
      <c r="A253" s="11">
        <v>46.400002000000001</v>
      </c>
      <c r="B253" s="11">
        <v>0.230687</v>
      </c>
      <c r="E253">
        <f t="shared" si="12"/>
        <v>0.11777581647058818</v>
      </c>
      <c r="G253">
        <f t="shared" si="13"/>
        <v>0.31625158000000003</v>
      </c>
      <c r="H253">
        <f t="shared" si="14"/>
        <v>-8.5564580000000029E-2</v>
      </c>
      <c r="J253">
        <f t="shared" si="15"/>
        <v>9.1676644217252426E-2</v>
      </c>
    </row>
    <row r="254" spans="1:10" x14ac:dyDescent="0.25">
      <c r="A254" s="11">
        <v>46.522891999999999</v>
      </c>
      <c r="B254" s="11">
        <v>0.27933799999999998</v>
      </c>
      <c r="E254">
        <f t="shared" si="12"/>
        <v>6.9124816470588213E-2</v>
      </c>
      <c r="G254">
        <f t="shared" si="13"/>
        <v>0.31913887000000002</v>
      </c>
      <c r="H254">
        <f t="shared" si="14"/>
        <v>-3.9800870000000044E-2</v>
      </c>
      <c r="J254">
        <f t="shared" si="15"/>
        <v>4.5912934217252441E-2</v>
      </c>
    </row>
    <row r="255" spans="1:10" x14ac:dyDescent="0.25">
      <c r="A255" s="11">
        <v>46.599997999999999</v>
      </c>
      <c r="B255" s="11">
        <v>0.30986399999999997</v>
      </c>
      <c r="E255">
        <f t="shared" si="12"/>
        <v>3.8598816470588215E-2</v>
      </c>
      <c r="G255">
        <f t="shared" si="13"/>
        <v>0.32096311999999999</v>
      </c>
      <c r="H255">
        <f t="shared" si="14"/>
        <v>-1.1099120000000018E-2</v>
      </c>
      <c r="J255">
        <f t="shared" si="15"/>
        <v>1.7211184217252415E-2</v>
      </c>
    </row>
    <row r="256" spans="1:10" x14ac:dyDescent="0.25">
      <c r="A256" s="11">
        <v>46.799999</v>
      </c>
      <c r="B256" s="11">
        <v>0.34717700000000001</v>
      </c>
      <c r="E256">
        <f t="shared" si="12"/>
        <v>1.2858164705881747E-3</v>
      </c>
      <c r="G256">
        <f t="shared" si="13"/>
        <v>0.32365553999999996</v>
      </c>
      <c r="H256">
        <f t="shared" si="14"/>
        <v>2.352146000000005E-2</v>
      </c>
      <c r="J256">
        <f t="shared" si="15"/>
        <v>1.7409395782747653E-2</v>
      </c>
    </row>
    <row r="257" spans="1:10" x14ac:dyDescent="0.25">
      <c r="A257" s="11">
        <v>47</v>
      </c>
      <c r="B257" s="11">
        <v>0.36508400000000002</v>
      </c>
      <c r="E257">
        <f t="shared" si="12"/>
        <v>1.6621183529411832E-2</v>
      </c>
      <c r="G257">
        <f t="shared" si="13"/>
        <v>0.32765329999999998</v>
      </c>
      <c r="H257">
        <f t="shared" si="14"/>
        <v>3.7430700000000039E-2</v>
      </c>
      <c r="J257">
        <f t="shared" si="15"/>
        <v>3.1318635782747642E-2</v>
      </c>
    </row>
    <row r="258" spans="1:10" x14ac:dyDescent="0.25">
      <c r="A258" s="11">
        <v>47.200001</v>
      </c>
      <c r="B258" s="11">
        <v>0.32530999999999999</v>
      </c>
      <c r="E258">
        <f t="shared" si="12"/>
        <v>2.31528164705882E-2</v>
      </c>
      <c r="G258">
        <f t="shared" si="13"/>
        <v>0.33199425999999993</v>
      </c>
      <c r="H258">
        <f t="shared" si="14"/>
        <v>-6.6842599999999419E-3</v>
      </c>
      <c r="J258">
        <f t="shared" si="15"/>
        <v>1.2796324217252339E-2</v>
      </c>
    </row>
    <row r="259" spans="1:10" x14ac:dyDescent="0.25">
      <c r="A259" s="11">
        <v>47.400002000000001</v>
      </c>
      <c r="B259" s="11">
        <v>0.25275900000000001</v>
      </c>
      <c r="E259">
        <f t="shared" si="12"/>
        <v>9.5703816470588177E-2</v>
      </c>
      <c r="G259">
        <f t="shared" si="13"/>
        <v>0.33499003999999993</v>
      </c>
      <c r="H259">
        <f t="shared" si="14"/>
        <v>-8.2231039999999922E-2</v>
      </c>
      <c r="J259">
        <f t="shared" si="15"/>
        <v>8.8343104217252319E-2</v>
      </c>
    </row>
    <row r="260" spans="1:10" x14ac:dyDescent="0.25">
      <c r="A260" s="11">
        <v>47.599997999999999</v>
      </c>
      <c r="B260" s="11">
        <v>0.11919</v>
      </c>
      <c r="E260">
        <f t="shared" si="12"/>
        <v>0.22927281647058817</v>
      </c>
      <c r="G260">
        <f t="shared" si="13"/>
        <v>0.33645287999999995</v>
      </c>
      <c r="H260">
        <f t="shared" si="14"/>
        <v>-0.21726287999999994</v>
      </c>
      <c r="J260">
        <f t="shared" si="15"/>
        <v>0.22337494421725235</v>
      </c>
    </row>
    <row r="261" spans="1:10" x14ac:dyDescent="0.25">
      <c r="A261" s="11">
        <v>47.799999</v>
      </c>
      <c r="B261" s="11">
        <v>-0.106928</v>
      </c>
      <c r="E261">
        <f t="shared" ref="E261:E324" si="16">ABS(B261-$D$4)</f>
        <v>0.45539081647058821</v>
      </c>
      <c r="G261">
        <f t="shared" si="13"/>
        <v>0.33650249999999998</v>
      </c>
      <c r="H261">
        <f t="shared" si="14"/>
        <v>-0.44343049999999995</v>
      </c>
      <c r="J261">
        <f t="shared" si="15"/>
        <v>0.44954256421725236</v>
      </c>
    </row>
    <row r="262" spans="1:10" x14ac:dyDescent="0.25">
      <c r="A262" s="11">
        <v>48</v>
      </c>
      <c r="B262" s="11">
        <v>-0.20699300000000001</v>
      </c>
      <c r="E262">
        <f t="shared" si="16"/>
        <v>0.55545581647058817</v>
      </c>
      <c r="G262">
        <f t="shared" si="13"/>
        <v>0.33480741999999997</v>
      </c>
      <c r="H262">
        <f t="shared" si="14"/>
        <v>-0.54180041999999995</v>
      </c>
      <c r="J262">
        <f t="shared" si="15"/>
        <v>0.54791248421725236</v>
      </c>
    </row>
    <row r="263" spans="1:10" x14ac:dyDescent="0.25">
      <c r="A263" s="11">
        <v>48.200001</v>
      </c>
      <c r="B263" s="11">
        <v>-0.10986600000000001</v>
      </c>
      <c r="E263">
        <f t="shared" si="16"/>
        <v>0.45832881647058821</v>
      </c>
      <c r="G263">
        <f t="shared" si="13"/>
        <v>0.33195599000000003</v>
      </c>
      <c r="H263">
        <f t="shared" si="14"/>
        <v>-0.44182199000000005</v>
      </c>
      <c r="J263">
        <f t="shared" si="15"/>
        <v>0.44793405421725246</v>
      </c>
    </row>
    <row r="264" spans="1:10" x14ac:dyDescent="0.25">
      <c r="A264" s="11">
        <v>48.400002000000001</v>
      </c>
      <c r="B264" s="11">
        <v>-4.9810000000000002E-3</v>
      </c>
      <c r="E264">
        <f t="shared" si="16"/>
        <v>0.3534438164705882</v>
      </c>
      <c r="G264">
        <f t="shared" si="13"/>
        <v>0.32810063</v>
      </c>
      <c r="H264">
        <f t="shared" si="14"/>
        <v>-0.33308163000000002</v>
      </c>
      <c r="J264">
        <f t="shared" si="15"/>
        <v>0.33919369421725243</v>
      </c>
    </row>
    <row r="265" spans="1:10" x14ac:dyDescent="0.25">
      <c r="A265" s="11">
        <v>48.599997999999999</v>
      </c>
      <c r="B265" s="11">
        <v>7.5616000000000003E-2</v>
      </c>
      <c r="E265">
        <f t="shared" si="16"/>
        <v>0.27284681647058817</v>
      </c>
      <c r="G265">
        <f t="shared" si="13"/>
        <v>0.32481145999999994</v>
      </c>
      <c r="H265">
        <f t="shared" si="14"/>
        <v>-0.24919545999999992</v>
      </c>
      <c r="J265">
        <f t="shared" si="15"/>
        <v>0.25530752421725234</v>
      </c>
    </row>
    <row r="266" spans="1:10" x14ac:dyDescent="0.25">
      <c r="A266" s="11">
        <v>48.799999</v>
      </c>
      <c r="B266" s="11">
        <v>0.120071</v>
      </c>
      <c r="E266">
        <f t="shared" si="16"/>
        <v>0.2283918164705882</v>
      </c>
      <c r="G266">
        <f t="shared" si="13"/>
        <v>0.32382021999999999</v>
      </c>
      <c r="H266">
        <f t="shared" si="14"/>
        <v>-0.20374922000000001</v>
      </c>
      <c r="J266">
        <f t="shared" si="15"/>
        <v>0.20986128421725242</v>
      </c>
    </row>
    <row r="267" spans="1:10" x14ac:dyDescent="0.25">
      <c r="A267" s="11">
        <v>48.971462000000002</v>
      </c>
      <c r="B267" s="11">
        <v>0.115714</v>
      </c>
      <c r="E267">
        <f t="shared" si="16"/>
        <v>0.2327488164705882</v>
      </c>
      <c r="G267">
        <f t="shared" si="13"/>
        <v>0.32568635000000001</v>
      </c>
      <c r="H267">
        <f t="shared" si="14"/>
        <v>-0.20997235000000003</v>
      </c>
      <c r="J267">
        <f t="shared" si="15"/>
        <v>0.21608441421725244</v>
      </c>
    </row>
    <row r="268" spans="1:10" x14ac:dyDescent="0.25">
      <c r="A268" s="11">
        <v>49</v>
      </c>
      <c r="B268" s="11">
        <v>0.11498899999999999</v>
      </c>
      <c r="E268">
        <f t="shared" si="16"/>
        <v>0.23347381647058818</v>
      </c>
      <c r="G268">
        <f t="shared" si="13"/>
        <v>0.3305516</v>
      </c>
      <c r="H268">
        <f t="shared" si="14"/>
        <v>-0.21556259999999999</v>
      </c>
      <c r="J268">
        <f t="shared" si="15"/>
        <v>0.2216746642172524</v>
      </c>
    </row>
    <row r="269" spans="1:10" x14ac:dyDescent="0.25">
      <c r="A269" s="11">
        <v>49.200001</v>
      </c>
      <c r="B269" s="11">
        <v>6.3937999999999995E-2</v>
      </c>
      <c r="E269">
        <f t="shared" si="16"/>
        <v>0.28452481647058819</v>
      </c>
      <c r="G269">
        <f t="shared" si="13"/>
        <v>0.33845301000000005</v>
      </c>
      <c r="H269">
        <f t="shared" si="14"/>
        <v>-0.27451501000000006</v>
      </c>
      <c r="J269">
        <f t="shared" si="15"/>
        <v>0.28062707421725247</v>
      </c>
    </row>
    <row r="270" spans="1:10" x14ac:dyDescent="0.25">
      <c r="A270" s="11">
        <v>49.400002000000001</v>
      </c>
      <c r="B270" s="11">
        <v>-5.0419999999999996E-3</v>
      </c>
      <c r="E270">
        <f t="shared" si="16"/>
        <v>0.35350481647058818</v>
      </c>
      <c r="G270">
        <f t="shared" si="13"/>
        <v>0.34732595000000011</v>
      </c>
      <c r="H270">
        <f t="shared" si="14"/>
        <v>-0.3523679500000001</v>
      </c>
      <c r="J270">
        <f t="shared" si="15"/>
        <v>0.35848001421725251</v>
      </c>
    </row>
    <row r="271" spans="1:10" x14ac:dyDescent="0.25">
      <c r="A271" s="11">
        <v>49.599997999999999</v>
      </c>
      <c r="B271" s="11">
        <v>-0.101885</v>
      </c>
      <c r="E271">
        <f t="shared" si="16"/>
        <v>0.45034781647058819</v>
      </c>
      <c r="G271">
        <f t="shared" si="13"/>
        <v>0.35513868000000015</v>
      </c>
      <c r="H271">
        <f t="shared" si="14"/>
        <v>-0.45702368000000015</v>
      </c>
      <c r="J271">
        <f t="shared" si="15"/>
        <v>0.46313574421725257</v>
      </c>
    </row>
    <row r="272" spans="1:10" x14ac:dyDescent="0.25">
      <c r="A272" s="11">
        <v>49.799999</v>
      </c>
      <c r="B272" s="11">
        <v>-0.19194600000000001</v>
      </c>
      <c r="E272">
        <f t="shared" si="16"/>
        <v>0.54040881647058825</v>
      </c>
      <c r="G272">
        <f t="shared" si="13"/>
        <v>0.36211378000000011</v>
      </c>
      <c r="H272">
        <f t="shared" si="14"/>
        <v>-0.55405978000000011</v>
      </c>
      <c r="J272">
        <f t="shared" si="15"/>
        <v>0.56017184421725252</v>
      </c>
    </row>
    <row r="273" spans="1:10" x14ac:dyDescent="0.25">
      <c r="A273" s="11">
        <v>50</v>
      </c>
      <c r="B273" s="11">
        <v>-3.7732000000000002E-2</v>
      </c>
      <c r="E273">
        <f t="shared" si="16"/>
        <v>0.38619481647058818</v>
      </c>
      <c r="G273">
        <f t="shared" si="13"/>
        <v>0.36801186000000008</v>
      </c>
      <c r="H273">
        <f t="shared" si="14"/>
        <v>-0.40574386000000007</v>
      </c>
      <c r="J273">
        <f t="shared" si="15"/>
        <v>0.41185592421725248</v>
      </c>
    </row>
    <row r="274" spans="1:10" x14ac:dyDescent="0.25">
      <c r="A274" s="11">
        <v>50.200001</v>
      </c>
      <c r="B274" s="11">
        <v>9.4737000000000002E-2</v>
      </c>
      <c r="E274">
        <f t="shared" si="16"/>
        <v>0.25372581647058817</v>
      </c>
      <c r="G274">
        <f t="shared" si="13"/>
        <v>0.37277668000000014</v>
      </c>
      <c r="H274">
        <f t="shared" si="14"/>
        <v>-0.27803968000000012</v>
      </c>
      <c r="J274">
        <f t="shared" si="15"/>
        <v>0.28415174421725253</v>
      </c>
    </row>
    <row r="275" spans="1:10" x14ac:dyDescent="0.25">
      <c r="A275" s="11">
        <v>50.400002000000001</v>
      </c>
      <c r="B275" s="11">
        <v>0.217721</v>
      </c>
      <c r="E275">
        <f t="shared" si="16"/>
        <v>0.13074181647058819</v>
      </c>
      <c r="G275">
        <f t="shared" si="13"/>
        <v>0.37686473000000009</v>
      </c>
      <c r="H275">
        <f t="shared" si="14"/>
        <v>-0.15914373000000009</v>
      </c>
      <c r="J275">
        <f t="shared" si="15"/>
        <v>0.16525579421725251</v>
      </c>
    </row>
    <row r="276" spans="1:10" x14ac:dyDescent="0.25">
      <c r="A276" s="11">
        <v>50.599997999999999</v>
      </c>
      <c r="B276" s="11">
        <v>0.307342</v>
      </c>
      <c r="E276">
        <f t="shared" si="16"/>
        <v>4.1120816470588184E-2</v>
      </c>
      <c r="G276">
        <f t="shared" si="13"/>
        <v>0.38119179000000009</v>
      </c>
      <c r="H276">
        <f t="shared" si="14"/>
        <v>-7.3849790000000082E-2</v>
      </c>
      <c r="J276">
        <f t="shared" si="15"/>
        <v>7.9961854217252479E-2</v>
      </c>
    </row>
    <row r="277" spans="1:10" x14ac:dyDescent="0.25">
      <c r="A277" s="11">
        <v>50.799999</v>
      </c>
      <c r="B277" s="11">
        <v>0.32933600000000002</v>
      </c>
      <c r="E277">
        <f t="shared" si="16"/>
        <v>1.912681647058817E-2</v>
      </c>
      <c r="G277">
        <f t="shared" si="13"/>
        <v>0.38806687000000012</v>
      </c>
      <c r="H277">
        <f t="shared" si="14"/>
        <v>-5.8730870000000102E-2</v>
      </c>
      <c r="J277">
        <f t="shared" si="15"/>
        <v>6.4842934217252499E-2</v>
      </c>
    </row>
    <row r="278" spans="1:10" x14ac:dyDescent="0.25">
      <c r="A278" s="11">
        <v>51</v>
      </c>
      <c r="B278" s="11">
        <v>0.32846500000000001</v>
      </c>
      <c r="E278">
        <f t="shared" si="16"/>
        <v>1.9997816470588181E-2</v>
      </c>
      <c r="G278">
        <f t="shared" si="13"/>
        <v>0.39647774000000013</v>
      </c>
      <c r="H278">
        <f t="shared" si="14"/>
        <v>-6.8012740000000127E-2</v>
      </c>
      <c r="J278">
        <f t="shared" si="15"/>
        <v>7.4124804217252524E-2</v>
      </c>
    </row>
    <row r="279" spans="1:10" x14ac:dyDescent="0.25">
      <c r="A279" s="11">
        <v>51.200001</v>
      </c>
      <c r="B279" s="11">
        <v>0.28060600000000002</v>
      </c>
      <c r="E279">
        <f t="shared" si="16"/>
        <v>6.7856816470588166E-2</v>
      </c>
      <c r="G279">
        <f t="shared" si="13"/>
        <v>0.40693922000000016</v>
      </c>
      <c r="H279">
        <f t="shared" si="14"/>
        <v>-0.12633322000000013</v>
      </c>
      <c r="J279">
        <f t="shared" si="15"/>
        <v>0.13244528421725255</v>
      </c>
    </row>
    <row r="280" spans="1:10" x14ac:dyDescent="0.25">
      <c r="A280" s="11">
        <v>51.400002000000001</v>
      </c>
      <c r="B280" s="11">
        <v>0.203259</v>
      </c>
      <c r="E280">
        <f t="shared" si="16"/>
        <v>0.14520381647058819</v>
      </c>
      <c r="G280">
        <f t="shared" si="13"/>
        <v>0.41806536000000016</v>
      </c>
      <c r="H280">
        <f t="shared" si="14"/>
        <v>-0.21480636000000017</v>
      </c>
      <c r="J280">
        <f t="shared" si="15"/>
        <v>0.22091842421725255</v>
      </c>
    </row>
    <row r="281" spans="1:10" x14ac:dyDescent="0.25">
      <c r="A281" s="11">
        <v>51.420036000000003</v>
      </c>
      <c r="B281" s="11">
        <v>0.194186</v>
      </c>
      <c r="E281">
        <f t="shared" si="16"/>
        <v>0.15427681647058819</v>
      </c>
      <c r="G281">
        <f t="shared" si="13"/>
        <v>0.42741087000000016</v>
      </c>
      <c r="H281">
        <f t="shared" si="14"/>
        <v>-0.23322487000000017</v>
      </c>
      <c r="J281">
        <f t="shared" si="15"/>
        <v>0.23933693421725255</v>
      </c>
    </row>
    <row r="282" spans="1:10" x14ac:dyDescent="0.25">
      <c r="A282" s="11">
        <v>51.599997999999999</v>
      </c>
      <c r="B282" s="11">
        <v>0.112691</v>
      </c>
      <c r="E282">
        <f t="shared" si="16"/>
        <v>0.2357718164705882</v>
      </c>
      <c r="G282">
        <f t="shared" si="13"/>
        <v>0.43522475000000005</v>
      </c>
      <c r="H282">
        <f t="shared" si="14"/>
        <v>-0.32253375000000006</v>
      </c>
      <c r="J282">
        <f t="shared" si="15"/>
        <v>0.32864581421725247</v>
      </c>
    </row>
    <row r="283" spans="1:10" x14ac:dyDescent="0.25">
      <c r="A283" s="11">
        <v>51.799999</v>
      </c>
      <c r="B283" s="11">
        <v>4.3753E-2</v>
      </c>
      <c r="E283">
        <f t="shared" si="16"/>
        <v>0.3047098164705882</v>
      </c>
      <c r="G283">
        <f t="shared" si="13"/>
        <v>0.44117172999999998</v>
      </c>
      <c r="H283">
        <f t="shared" si="14"/>
        <v>-0.39741873</v>
      </c>
      <c r="J283">
        <f t="shared" si="15"/>
        <v>0.40353079421725241</v>
      </c>
    </row>
    <row r="284" spans="1:10" x14ac:dyDescent="0.25">
      <c r="A284" s="11">
        <v>52</v>
      </c>
      <c r="B284" s="11">
        <v>0.208537</v>
      </c>
      <c r="E284">
        <f t="shared" si="16"/>
        <v>0.13992581647058819</v>
      </c>
      <c r="G284">
        <f t="shared" si="13"/>
        <v>0.44614663999999998</v>
      </c>
      <c r="H284">
        <f t="shared" si="14"/>
        <v>-0.23760963999999998</v>
      </c>
      <c r="J284">
        <f t="shared" si="15"/>
        <v>0.24372170421725237</v>
      </c>
    </row>
    <row r="285" spans="1:10" x14ac:dyDescent="0.25">
      <c r="A285" s="11">
        <v>52.200001</v>
      </c>
      <c r="B285" s="11">
        <v>0.37859300000000001</v>
      </c>
      <c r="E285">
        <f t="shared" si="16"/>
        <v>3.0130183529411825E-2</v>
      </c>
      <c r="G285">
        <f t="shared" si="13"/>
        <v>0.44945841999999986</v>
      </c>
      <c r="H285">
        <f t="shared" si="14"/>
        <v>-7.0865419999999846E-2</v>
      </c>
      <c r="J285">
        <f t="shared" si="15"/>
        <v>7.6977484217252243E-2</v>
      </c>
    </row>
    <row r="286" spans="1:10" x14ac:dyDescent="0.25">
      <c r="A286" s="11">
        <v>52.400002000000001</v>
      </c>
      <c r="B286" s="11">
        <v>0.533744</v>
      </c>
      <c r="E286">
        <f t="shared" si="16"/>
        <v>0.18528118352941181</v>
      </c>
      <c r="G286">
        <f t="shared" si="13"/>
        <v>0.45093287999999987</v>
      </c>
      <c r="H286">
        <f t="shared" si="14"/>
        <v>8.2811120000000127E-2</v>
      </c>
      <c r="J286">
        <f t="shared" si="15"/>
        <v>7.669905578274773E-2</v>
      </c>
    </row>
    <row r="287" spans="1:10" x14ac:dyDescent="0.25">
      <c r="A287" s="11">
        <v>52.599997999999999</v>
      </c>
      <c r="B287" s="11">
        <v>0.654636</v>
      </c>
      <c r="E287">
        <f t="shared" si="16"/>
        <v>0.30617318352941181</v>
      </c>
      <c r="G287">
        <f t="shared" si="13"/>
        <v>0.45066484999999995</v>
      </c>
      <c r="H287">
        <f t="shared" si="14"/>
        <v>0.20397115000000005</v>
      </c>
      <c r="J287">
        <f t="shared" si="15"/>
        <v>0.19785908578274763</v>
      </c>
    </row>
    <row r="288" spans="1:10" x14ac:dyDescent="0.25">
      <c r="A288" s="11">
        <v>52.799999</v>
      </c>
      <c r="B288" s="11">
        <v>0.68931600000000004</v>
      </c>
      <c r="E288">
        <f t="shared" si="16"/>
        <v>0.34085318352941185</v>
      </c>
      <c r="G288">
        <f t="shared" si="13"/>
        <v>0.45095318999999995</v>
      </c>
      <c r="H288">
        <f t="shared" si="14"/>
        <v>0.23836281000000009</v>
      </c>
      <c r="J288">
        <f t="shared" si="15"/>
        <v>0.23225074578274768</v>
      </c>
    </row>
    <row r="289" spans="1:10" x14ac:dyDescent="0.25">
      <c r="A289" s="11">
        <v>53</v>
      </c>
      <c r="B289" s="11">
        <v>0.66845699999999997</v>
      </c>
      <c r="E289">
        <f t="shared" si="16"/>
        <v>0.31999418352941178</v>
      </c>
      <c r="G289">
        <f t="shared" si="13"/>
        <v>0.45343836999999987</v>
      </c>
      <c r="H289">
        <f t="shared" si="14"/>
        <v>0.2150186300000001</v>
      </c>
      <c r="J289">
        <f t="shared" si="15"/>
        <v>0.20890656578274769</v>
      </c>
    </row>
    <row r="290" spans="1:10" x14ac:dyDescent="0.25">
      <c r="A290" s="11">
        <v>53.200001</v>
      </c>
      <c r="B290" s="11">
        <v>0.61505100000000001</v>
      </c>
      <c r="E290">
        <f t="shared" si="16"/>
        <v>0.26658818352941183</v>
      </c>
      <c r="G290">
        <f t="shared" si="13"/>
        <v>0.45725863999999988</v>
      </c>
      <c r="H290">
        <f t="shared" si="14"/>
        <v>0.15779236000000013</v>
      </c>
      <c r="J290">
        <f t="shared" si="15"/>
        <v>0.15168029578274772</v>
      </c>
    </row>
    <row r="291" spans="1:10" x14ac:dyDescent="0.25">
      <c r="A291" s="11">
        <v>53.400002000000001</v>
      </c>
      <c r="B291" s="11">
        <v>0.51929000000000003</v>
      </c>
      <c r="E291">
        <f t="shared" si="16"/>
        <v>0.17082718352941184</v>
      </c>
      <c r="G291">
        <f t="shared" si="13"/>
        <v>0.46091688999999986</v>
      </c>
      <c r="H291">
        <f t="shared" si="14"/>
        <v>5.8373110000000172E-2</v>
      </c>
      <c r="J291">
        <f t="shared" si="15"/>
        <v>5.2261045782747775E-2</v>
      </c>
    </row>
    <row r="292" spans="1:10" x14ac:dyDescent="0.25">
      <c r="A292" s="11">
        <v>53.599997999999999</v>
      </c>
      <c r="B292" s="11">
        <v>0.373255</v>
      </c>
      <c r="E292">
        <f t="shared" si="16"/>
        <v>2.4792183529411815E-2</v>
      </c>
      <c r="G292">
        <f t="shared" si="13"/>
        <v>0.46375455999999987</v>
      </c>
      <c r="H292">
        <f t="shared" si="14"/>
        <v>-9.0499559999999868E-2</v>
      </c>
      <c r="J292">
        <f t="shared" si="15"/>
        <v>9.6611624217252265E-2</v>
      </c>
    </row>
    <row r="293" spans="1:10" x14ac:dyDescent="0.25">
      <c r="A293" s="11">
        <v>53.799999</v>
      </c>
      <c r="B293" s="11">
        <v>0.23970900000000001</v>
      </c>
      <c r="E293">
        <f t="shared" si="16"/>
        <v>0.10875381647058818</v>
      </c>
      <c r="G293">
        <f t="shared" si="13"/>
        <v>0.4646044099999998</v>
      </c>
      <c r="H293">
        <f t="shared" si="14"/>
        <v>-0.2248954099999998</v>
      </c>
      <c r="J293">
        <f t="shared" si="15"/>
        <v>0.23100747421725221</v>
      </c>
    </row>
    <row r="294" spans="1:10" x14ac:dyDescent="0.25">
      <c r="A294" s="11">
        <v>53.868609999999997</v>
      </c>
      <c r="B294" s="11">
        <v>0.24609900000000001</v>
      </c>
      <c r="E294">
        <f t="shared" si="16"/>
        <v>0.10236381647058818</v>
      </c>
      <c r="G294">
        <f t="shared" si="13"/>
        <v>0.4631978799999999</v>
      </c>
      <c r="H294">
        <f t="shared" si="14"/>
        <v>-0.21709887999999988</v>
      </c>
      <c r="J294">
        <f t="shared" si="15"/>
        <v>0.22321094421725229</v>
      </c>
    </row>
    <row r="295" spans="1:10" x14ac:dyDescent="0.25">
      <c r="A295" s="11">
        <v>54</v>
      </c>
      <c r="B295" s="11">
        <v>0.25833600000000001</v>
      </c>
      <c r="E295">
        <f t="shared" si="16"/>
        <v>9.0126816470588178E-2</v>
      </c>
      <c r="G295">
        <f t="shared" si="13"/>
        <v>0.45945971999999985</v>
      </c>
      <c r="H295">
        <f t="shared" si="14"/>
        <v>-0.20112371999999984</v>
      </c>
      <c r="J295">
        <f t="shared" si="15"/>
        <v>0.20723578421725225</v>
      </c>
    </row>
    <row r="296" spans="1:10" x14ac:dyDescent="0.25">
      <c r="A296" s="11">
        <v>54.200001</v>
      </c>
      <c r="B296" s="11">
        <v>0.40576600000000002</v>
      </c>
      <c r="E296">
        <f t="shared" si="16"/>
        <v>5.7303183529411827E-2</v>
      </c>
      <c r="G296">
        <f t="shared" si="13"/>
        <v>0.45394795999999976</v>
      </c>
      <c r="H296">
        <f t="shared" si="14"/>
        <v>-4.8181959999999746E-2</v>
      </c>
      <c r="J296">
        <f t="shared" si="15"/>
        <v>5.4294024217252143E-2</v>
      </c>
    </row>
    <row r="297" spans="1:10" x14ac:dyDescent="0.25">
      <c r="A297" s="11">
        <v>54.400002000000001</v>
      </c>
      <c r="B297" s="11">
        <v>0.550095</v>
      </c>
      <c r="E297">
        <f t="shared" si="16"/>
        <v>0.20163218352941181</v>
      </c>
      <c r="G297">
        <f t="shared" si="13"/>
        <v>0.44877532999999969</v>
      </c>
      <c r="H297">
        <f t="shared" si="14"/>
        <v>0.10131967000000031</v>
      </c>
      <c r="J297">
        <f t="shared" si="15"/>
        <v>9.5207605782747909E-2</v>
      </c>
    </row>
    <row r="298" spans="1:10" x14ac:dyDescent="0.25">
      <c r="A298" s="11">
        <v>54.599997999999999</v>
      </c>
      <c r="B298" s="11">
        <v>0.66896599999999995</v>
      </c>
      <c r="E298">
        <f t="shared" si="16"/>
        <v>0.32050318352941176</v>
      </c>
      <c r="G298">
        <f t="shared" si="13"/>
        <v>0.44457899999999972</v>
      </c>
      <c r="H298">
        <f t="shared" si="14"/>
        <v>0.22438700000000023</v>
      </c>
      <c r="J298">
        <f t="shared" si="15"/>
        <v>0.21827493578274781</v>
      </c>
    </row>
    <row r="299" spans="1:10" x14ac:dyDescent="0.25">
      <c r="A299" s="11">
        <v>54.799999</v>
      </c>
      <c r="B299" s="11">
        <v>0.74651599999999996</v>
      </c>
      <c r="E299">
        <f t="shared" si="16"/>
        <v>0.39805318352941177</v>
      </c>
      <c r="G299">
        <f t="shared" si="13"/>
        <v>0.44265255999999975</v>
      </c>
      <c r="H299">
        <f t="shared" si="14"/>
        <v>0.30386344000000021</v>
      </c>
      <c r="J299">
        <f t="shared" si="15"/>
        <v>0.2977513757827478</v>
      </c>
    </row>
    <row r="300" spans="1:10" x14ac:dyDescent="0.25">
      <c r="A300" s="11">
        <v>55</v>
      </c>
      <c r="B300" s="11">
        <v>0.79157200000000005</v>
      </c>
      <c r="E300">
        <f t="shared" si="16"/>
        <v>0.44310918352941187</v>
      </c>
      <c r="G300">
        <f t="shared" si="13"/>
        <v>0.44309878999999974</v>
      </c>
      <c r="H300">
        <f t="shared" si="14"/>
        <v>0.34847321000000031</v>
      </c>
      <c r="J300">
        <f t="shared" si="15"/>
        <v>0.3423611457827479</v>
      </c>
    </row>
    <row r="301" spans="1:10" x14ac:dyDescent="0.25">
      <c r="A301" s="11">
        <v>55.200001</v>
      </c>
      <c r="B301" s="11">
        <v>0.78784600000000005</v>
      </c>
      <c r="E301">
        <f t="shared" si="16"/>
        <v>0.43938318352941186</v>
      </c>
      <c r="G301">
        <f t="shared" si="13"/>
        <v>0.44608057999999973</v>
      </c>
      <c r="H301">
        <f t="shared" si="14"/>
        <v>0.34176542000000032</v>
      </c>
      <c r="J301">
        <f t="shared" si="15"/>
        <v>0.33565335578274791</v>
      </c>
    </row>
    <row r="302" spans="1:10" x14ac:dyDescent="0.25">
      <c r="A302" s="11">
        <v>55.400002000000001</v>
      </c>
      <c r="B302" s="11">
        <v>0.75194499999999997</v>
      </c>
      <c r="E302">
        <f t="shared" si="16"/>
        <v>0.40348218352941179</v>
      </c>
      <c r="G302">
        <f t="shared" si="13"/>
        <v>0.44952180999999974</v>
      </c>
      <c r="H302">
        <f t="shared" si="14"/>
        <v>0.30242319000000023</v>
      </c>
      <c r="J302">
        <f t="shared" si="15"/>
        <v>0.29631112578274782</v>
      </c>
    </row>
    <row r="303" spans="1:10" x14ac:dyDescent="0.25">
      <c r="A303" s="11">
        <v>55.599997999999999</v>
      </c>
      <c r="B303" s="11">
        <v>0.65582300000000004</v>
      </c>
      <c r="E303">
        <f t="shared" si="16"/>
        <v>0.30736018352941186</v>
      </c>
      <c r="G303">
        <f t="shared" si="13"/>
        <v>0.45166290999999981</v>
      </c>
      <c r="H303">
        <f t="shared" si="14"/>
        <v>0.20416009000000024</v>
      </c>
      <c r="J303">
        <f t="shared" si="15"/>
        <v>0.19804802578274783</v>
      </c>
    </row>
    <row r="304" spans="1:10" x14ac:dyDescent="0.25">
      <c r="A304" s="11">
        <v>55.799999</v>
      </c>
      <c r="B304" s="11">
        <v>0.51057699999999995</v>
      </c>
      <c r="E304">
        <f t="shared" si="16"/>
        <v>0.16211418352941176</v>
      </c>
      <c r="G304">
        <f t="shared" si="13"/>
        <v>0.4524675999999998</v>
      </c>
      <c r="H304">
        <f t="shared" si="14"/>
        <v>5.8109400000000144E-2</v>
      </c>
      <c r="J304">
        <f t="shared" si="15"/>
        <v>5.1997335782747747E-2</v>
      </c>
    </row>
    <row r="305" spans="1:10" x14ac:dyDescent="0.25">
      <c r="A305" s="11">
        <v>56</v>
      </c>
      <c r="B305" s="11">
        <v>0.35531699999999999</v>
      </c>
      <c r="E305">
        <f t="shared" si="16"/>
        <v>6.8541835294118059E-3</v>
      </c>
      <c r="G305">
        <f t="shared" si="13"/>
        <v>0.45171483999999978</v>
      </c>
      <c r="H305">
        <f t="shared" si="14"/>
        <v>-9.639783999999979E-2</v>
      </c>
      <c r="J305">
        <f t="shared" si="15"/>
        <v>0.10250990421725219</v>
      </c>
    </row>
    <row r="306" spans="1:10" x14ac:dyDescent="0.25">
      <c r="A306" s="11">
        <v>56.200001</v>
      </c>
      <c r="B306" s="11">
        <v>0.36588300000000001</v>
      </c>
      <c r="E306">
        <f t="shared" si="16"/>
        <v>1.7420183529411826E-2</v>
      </c>
      <c r="G306">
        <f t="shared" si="13"/>
        <v>0.44874228999999977</v>
      </c>
      <c r="H306">
        <f t="shared" si="14"/>
        <v>-8.2859289999999752E-2</v>
      </c>
      <c r="J306">
        <f t="shared" si="15"/>
        <v>8.8971354217252149E-2</v>
      </c>
    </row>
    <row r="307" spans="1:10" x14ac:dyDescent="0.25">
      <c r="A307" s="11">
        <v>56.317183999999997</v>
      </c>
      <c r="B307" s="11">
        <v>0.39937400000000001</v>
      </c>
      <c r="E307">
        <f t="shared" si="16"/>
        <v>5.0911183529411819E-2</v>
      </c>
      <c r="G307">
        <f t="shared" si="13"/>
        <v>0.4443843899999998</v>
      </c>
      <c r="H307">
        <f t="shared" si="14"/>
        <v>-4.5010389999999789E-2</v>
      </c>
      <c r="J307">
        <f t="shared" si="15"/>
        <v>5.1122454217252186E-2</v>
      </c>
    </row>
    <row r="308" spans="1:10" x14ac:dyDescent="0.25">
      <c r="A308" s="11">
        <v>56.400002000000001</v>
      </c>
      <c r="B308" s="11">
        <v>0.423043</v>
      </c>
      <c r="E308">
        <f t="shared" si="16"/>
        <v>7.4580183529411814E-2</v>
      </c>
      <c r="G308">
        <f t="shared" si="13"/>
        <v>0.44126571999999981</v>
      </c>
      <c r="H308">
        <f t="shared" si="14"/>
        <v>-1.8222719999999804E-2</v>
      </c>
      <c r="J308">
        <f t="shared" si="15"/>
        <v>2.4334784217252201E-2</v>
      </c>
    </row>
    <row r="309" spans="1:10" x14ac:dyDescent="0.25">
      <c r="A309" s="11">
        <v>56.599997999999999</v>
      </c>
      <c r="B309" s="11">
        <v>0.47434799999999999</v>
      </c>
      <c r="E309">
        <f t="shared" si="16"/>
        <v>0.1258851835294118</v>
      </c>
      <c r="G309">
        <f t="shared" ref="G309:G365" si="17">AVERAGE(B260:B359)</f>
        <v>0.43979460999999986</v>
      </c>
      <c r="H309">
        <f t="shared" ref="H309:H365" si="18">B309-G309</f>
        <v>3.4553390000000128E-2</v>
      </c>
      <c r="J309">
        <f t="shared" si="15"/>
        <v>2.8441325782747731E-2</v>
      </c>
    </row>
    <row r="310" spans="1:10" x14ac:dyDescent="0.25">
      <c r="A310" s="11">
        <v>56.799999</v>
      </c>
      <c r="B310" s="11">
        <v>0.50681699999999996</v>
      </c>
      <c r="E310">
        <f t="shared" si="16"/>
        <v>0.15835418352941177</v>
      </c>
      <c r="G310">
        <f t="shared" si="17"/>
        <v>0.44001851999999986</v>
      </c>
      <c r="H310">
        <f t="shared" si="18"/>
        <v>6.6798480000000104E-2</v>
      </c>
      <c r="J310">
        <f t="shared" ref="J310:J365" si="19">ABS(H310-$I$53)</f>
        <v>6.0686415782747707E-2</v>
      </c>
    </row>
    <row r="311" spans="1:10" x14ac:dyDescent="0.25">
      <c r="A311" s="11">
        <v>57</v>
      </c>
      <c r="B311" s="11">
        <v>0.51452799999999999</v>
      </c>
      <c r="E311">
        <f t="shared" si="16"/>
        <v>0.1660651835294118</v>
      </c>
      <c r="G311">
        <f t="shared" si="17"/>
        <v>0.44278895999999984</v>
      </c>
      <c r="H311">
        <f t="shared" si="18"/>
        <v>7.1739040000000143E-2</v>
      </c>
      <c r="J311">
        <f t="shared" si="19"/>
        <v>6.5626975782747746E-2</v>
      </c>
    </row>
    <row r="312" spans="1:10" x14ac:dyDescent="0.25">
      <c r="A312" s="11">
        <v>57.200001</v>
      </c>
      <c r="B312" s="11">
        <v>0.44902500000000001</v>
      </c>
      <c r="E312">
        <f t="shared" si="16"/>
        <v>0.10056218352941182</v>
      </c>
      <c r="G312">
        <f t="shared" si="17"/>
        <v>0.44691805999999995</v>
      </c>
      <c r="H312">
        <f t="shared" si="18"/>
        <v>2.1069400000000571E-3</v>
      </c>
      <c r="J312">
        <f t="shared" si="19"/>
        <v>4.0051242172523399E-3</v>
      </c>
    </row>
    <row r="313" spans="1:10" x14ac:dyDescent="0.25">
      <c r="A313" s="11">
        <v>57.400002000000001</v>
      </c>
      <c r="B313" s="11">
        <v>0.36757899999999999</v>
      </c>
      <c r="E313">
        <f t="shared" si="16"/>
        <v>1.9116183529411801E-2</v>
      </c>
      <c r="G313">
        <f t="shared" si="17"/>
        <v>0.4501264499999999</v>
      </c>
      <c r="H313">
        <f t="shared" si="18"/>
        <v>-8.2547449999999911E-2</v>
      </c>
      <c r="J313">
        <f t="shared" si="19"/>
        <v>8.8659514217252308E-2</v>
      </c>
    </row>
    <row r="314" spans="1:10" x14ac:dyDescent="0.25">
      <c r="A314" s="11">
        <v>57.599997999999999</v>
      </c>
      <c r="B314" s="11">
        <v>0.25634099999999999</v>
      </c>
      <c r="E314">
        <f t="shared" si="16"/>
        <v>9.2121816470588203E-2</v>
      </c>
      <c r="G314">
        <f t="shared" si="17"/>
        <v>0.45178487999999994</v>
      </c>
      <c r="H314">
        <f t="shared" si="18"/>
        <v>-0.19544387999999996</v>
      </c>
      <c r="J314">
        <f t="shared" si="19"/>
        <v>0.20155594421725237</v>
      </c>
    </row>
    <row r="315" spans="1:10" x14ac:dyDescent="0.25">
      <c r="A315" s="11">
        <v>57.799999</v>
      </c>
      <c r="B315" s="11">
        <v>0.31156200000000001</v>
      </c>
      <c r="E315">
        <f t="shared" si="16"/>
        <v>3.6900816470588182E-2</v>
      </c>
      <c r="G315">
        <f t="shared" si="17"/>
        <v>0.45151651999999998</v>
      </c>
      <c r="H315">
        <f t="shared" si="18"/>
        <v>-0.13995451999999997</v>
      </c>
      <c r="J315">
        <f t="shared" si="19"/>
        <v>0.14606658421725238</v>
      </c>
    </row>
    <row r="316" spans="1:10" x14ac:dyDescent="0.25">
      <c r="A316" s="11">
        <v>58</v>
      </c>
      <c r="B316" s="11">
        <v>0.49530999999999997</v>
      </c>
      <c r="E316">
        <f t="shared" si="16"/>
        <v>0.14684718352941178</v>
      </c>
      <c r="G316">
        <f t="shared" si="17"/>
        <v>0.4491803399999999</v>
      </c>
      <c r="H316">
        <f t="shared" si="18"/>
        <v>4.6129660000000072E-2</v>
      </c>
      <c r="J316">
        <f t="shared" si="19"/>
        <v>4.0017595782747675E-2</v>
      </c>
    </row>
    <row r="317" spans="1:10" x14ac:dyDescent="0.25">
      <c r="A317" s="11">
        <v>58.200001</v>
      </c>
      <c r="B317" s="11">
        <v>0.66251899999999997</v>
      </c>
      <c r="E317">
        <f t="shared" si="16"/>
        <v>0.31405618352941178</v>
      </c>
      <c r="G317">
        <f t="shared" si="17"/>
        <v>0.44492800999999993</v>
      </c>
      <c r="H317">
        <f t="shared" si="18"/>
        <v>0.21759099000000004</v>
      </c>
      <c r="J317">
        <f t="shared" si="19"/>
        <v>0.21147892578274763</v>
      </c>
    </row>
    <row r="318" spans="1:10" x14ac:dyDescent="0.25">
      <c r="A318" s="11">
        <v>58.400002000000001</v>
      </c>
      <c r="B318" s="11">
        <v>0.79174100000000003</v>
      </c>
      <c r="E318">
        <f t="shared" si="16"/>
        <v>0.44327818352941184</v>
      </c>
      <c r="G318">
        <f t="shared" si="17"/>
        <v>0.44036783999999995</v>
      </c>
      <c r="H318">
        <f t="shared" si="18"/>
        <v>0.35137316000000007</v>
      </c>
      <c r="J318">
        <f t="shared" si="19"/>
        <v>0.34526109578274766</v>
      </c>
    </row>
    <row r="319" spans="1:10" x14ac:dyDescent="0.25">
      <c r="A319" s="11">
        <v>58.599997999999999</v>
      </c>
      <c r="B319" s="11">
        <v>0.88203500000000001</v>
      </c>
      <c r="E319">
        <f t="shared" si="16"/>
        <v>0.53357218352941183</v>
      </c>
      <c r="G319">
        <f t="shared" si="17"/>
        <v>0.43740947999999991</v>
      </c>
      <c r="H319">
        <f t="shared" si="18"/>
        <v>0.44462552000000011</v>
      </c>
      <c r="J319">
        <f t="shared" si="19"/>
        <v>0.4385134557827477</v>
      </c>
    </row>
    <row r="320" spans="1:10" x14ac:dyDescent="0.25">
      <c r="A320" s="11">
        <v>58.765754999999999</v>
      </c>
      <c r="B320" s="11">
        <v>0.91197600000000001</v>
      </c>
      <c r="E320">
        <f t="shared" si="16"/>
        <v>0.56351318352941182</v>
      </c>
      <c r="G320">
        <f t="shared" si="17"/>
        <v>0.43617225999999998</v>
      </c>
      <c r="H320">
        <f t="shared" si="18"/>
        <v>0.47580374000000003</v>
      </c>
      <c r="J320">
        <f t="shared" si="19"/>
        <v>0.46969167578274762</v>
      </c>
    </row>
    <row r="321" spans="1:10" x14ac:dyDescent="0.25">
      <c r="A321" s="11">
        <v>58.799999</v>
      </c>
      <c r="B321" s="11">
        <v>0.91816200000000003</v>
      </c>
      <c r="E321">
        <f t="shared" si="16"/>
        <v>0.56969918352941185</v>
      </c>
      <c r="G321">
        <f t="shared" si="17"/>
        <v>0.43675154999999988</v>
      </c>
      <c r="H321">
        <f t="shared" si="18"/>
        <v>0.48141045000000016</v>
      </c>
      <c r="J321">
        <f t="shared" si="19"/>
        <v>0.47529838578274775</v>
      </c>
    </row>
    <row r="322" spans="1:10" x14ac:dyDescent="0.25">
      <c r="A322" s="11">
        <v>59</v>
      </c>
      <c r="B322" s="11">
        <v>0.91445600000000005</v>
      </c>
      <c r="E322">
        <f t="shared" si="16"/>
        <v>0.56599318352941186</v>
      </c>
      <c r="G322">
        <f t="shared" si="17"/>
        <v>0.43838927999999988</v>
      </c>
      <c r="H322">
        <f t="shared" si="18"/>
        <v>0.47606672000000017</v>
      </c>
      <c r="J322">
        <f t="shared" si="19"/>
        <v>0.46995465578274775</v>
      </c>
    </row>
    <row r="323" spans="1:10" x14ac:dyDescent="0.25">
      <c r="A323" s="11">
        <v>59.200001</v>
      </c>
      <c r="B323" s="11">
        <v>0.87298799999999999</v>
      </c>
      <c r="E323">
        <f t="shared" si="16"/>
        <v>0.5245251835294118</v>
      </c>
      <c r="G323">
        <f t="shared" si="17"/>
        <v>0.43835239999999992</v>
      </c>
      <c r="H323">
        <f t="shared" si="18"/>
        <v>0.43463560000000007</v>
      </c>
      <c r="J323">
        <f t="shared" si="19"/>
        <v>0.42852353578274766</v>
      </c>
    </row>
    <row r="324" spans="1:10" x14ac:dyDescent="0.25">
      <c r="A324" s="11">
        <v>59.400002000000001</v>
      </c>
      <c r="B324" s="11">
        <v>0.797184</v>
      </c>
      <c r="E324">
        <f t="shared" si="16"/>
        <v>0.44872118352941182</v>
      </c>
      <c r="G324">
        <f t="shared" si="17"/>
        <v>0.43695776999999986</v>
      </c>
      <c r="H324">
        <f t="shared" si="18"/>
        <v>0.36022623000000015</v>
      </c>
      <c r="J324">
        <f t="shared" si="19"/>
        <v>0.35411416578274774</v>
      </c>
    </row>
    <row r="325" spans="1:10" x14ac:dyDescent="0.25">
      <c r="A325" s="11">
        <v>59.599997999999999</v>
      </c>
      <c r="B325" s="11">
        <v>0.711005</v>
      </c>
      <c r="E325">
        <f t="shared" ref="E325:E388" si="20">ABS(B325-$D$4)</f>
        <v>0.36254218352941181</v>
      </c>
      <c r="G325">
        <f t="shared" si="17"/>
        <v>0.43372025999999991</v>
      </c>
      <c r="H325">
        <f t="shared" si="18"/>
        <v>0.27728474000000009</v>
      </c>
      <c r="J325">
        <f t="shared" si="19"/>
        <v>0.27117267578274767</v>
      </c>
    </row>
    <row r="326" spans="1:10" x14ac:dyDescent="0.25">
      <c r="A326" s="11">
        <v>59.799999</v>
      </c>
      <c r="B326" s="11">
        <v>0.67125500000000005</v>
      </c>
      <c r="E326">
        <f t="shared" si="20"/>
        <v>0.32279218352941186</v>
      </c>
      <c r="G326">
        <f t="shared" si="17"/>
        <v>0.42862704000000001</v>
      </c>
      <c r="H326">
        <f t="shared" si="18"/>
        <v>0.24262796000000003</v>
      </c>
      <c r="J326">
        <f t="shared" si="19"/>
        <v>0.23651589578274762</v>
      </c>
    </row>
    <row r="327" spans="1:10" x14ac:dyDescent="0.25">
      <c r="A327" s="11">
        <v>60</v>
      </c>
      <c r="B327" s="11">
        <v>0.82169300000000001</v>
      </c>
      <c r="E327">
        <f t="shared" si="20"/>
        <v>0.47323018352941182</v>
      </c>
      <c r="G327">
        <f t="shared" si="17"/>
        <v>0.42181662000000003</v>
      </c>
      <c r="H327">
        <f t="shared" si="18"/>
        <v>0.39987637999999998</v>
      </c>
      <c r="J327">
        <f t="shared" si="19"/>
        <v>0.39376431578274756</v>
      </c>
    </row>
    <row r="328" spans="1:10" x14ac:dyDescent="0.25">
      <c r="A328" s="11">
        <v>60.200001</v>
      </c>
      <c r="B328" s="11">
        <v>0.95971300000000004</v>
      </c>
      <c r="E328">
        <f t="shared" si="20"/>
        <v>0.61125018352941185</v>
      </c>
      <c r="G328">
        <f t="shared" si="17"/>
        <v>0.41348760000000007</v>
      </c>
      <c r="H328">
        <f t="shared" si="18"/>
        <v>0.54622539999999997</v>
      </c>
      <c r="J328">
        <f t="shared" si="19"/>
        <v>0.54011333578274756</v>
      </c>
    </row>
    <row r="329" spans="1:10" x14ac:dyDescent="0.25">
      <c r="A329" s="11">
        <v>60.400002000000001</v>
      </c>
      <c r="B329" s="11">
        <v>1.0594600000000001</v>
      </c>
      <c r="E329">
        <f t="shared" si="20"/>
        <v>0.71099718352941188</v>
      </c>
      <c r="G329">
        <f t="shared" si="17"/>
        <v>0.40524316999999999</v>
      </c>
      <c r="H329">
        <f t="shared" si="18"/>
        <v>0.65421683000000008</v>
      </c>
      <c r="J329">
        <f t="shared" si="19"/>
        <v>0.64810476578274767</v>
      </c>
    </row>
    <row r="330" spans="1:10" x14ac:dyDescent="0.25">
      <c r="A330" s="11">
        <v>60.599997999999999</v>
      </c>
      <c r="B330" s="11">
        <v>1.1129770000000001</v>
      </c>
      <c r="E330">
        <f t="shared" si="20"/>
        <v>0.76451418352941192</v>
      </c>
      <c r="G330">
        <f t="shared" si="17"/>
        <v>0.39914771999999993</v>
      </c>
      <c r="H330">
        <f t="shared" si="18"/>
        <v>0.71382928000000012</v>
      </c>
      <c r="J330">
        <f t="shared" si="19"/>
        <v>0.70771721578274771</v>
      </c>
    </row>
    <row r="331" spans="1:10" x14ac:dyDescent="0.25">
      <c r="A331" s="11">
        <v>60.799999</v>
      </c>
      <c r="B331" s="11">
        <v>1.111783</v>
      </c>
      <c r="E331">
        <f t="shared" si="20"/>
        <v>0.76332018352941178</v>
      </c>
      <c r="G331">
        <f t="shared" si="17"/>
        <v>0.39459675000000005</v>
      </c>
      <c r="H331">
        <f t="shared" si="18"/>
        <v>0.71718624999999991</v>
      </c>
      <c r="J331">
        <f t="shared" si="19"/>
        <v>0.7110741857827475</v>
      </c>
    </row>
    <row r="332" spans="1:10" x14ac:dyDescent="0.25">
      <c r="A332" s="11">
        <v>61</v>
      </c>
      <c r="B332" s="11">
        <v>1.1039950000000001</v>
      </c>
      <c r="E332">
        <f t="shared" si="20"/>
        <v>0.75553218352941187</v>
      </c>
      <c r="G332">
        <f t="shared" si="17"/>
        <v>0.39204755000000008</v>
      </c>
      <c r="H332">
        <f t="shared" si="18"/>
        <v>0.71194745000000004</v>
      </c>
      <c r="J332">
        <f t="shared" si="19"/>
        <v>0.70583538578274763</v>
      </c>
    </row>
    <row r="333" spans="1:10" x14ac:dyDescent="0.25">
      <c r="A333" s="11">
        <v>61.200001</v>
      </c>
      <c r="B333" s="11">
        <v>1.0451539999999999</v>
      </c>
      <c r="E333">
        <f t="shared" si="20"/>
        <v>0.69669118352941173</v>
      </c>
      <c r="G333">
        <f t="shared" si="17"/>
        <v>0.39093545999999996</v>
      </c>
      <c r="H333">
        <f t="shared" si="18"/>
        <v>0.65421854000000002</v>
      </c>
      <c r="J333">
        <f t="shared" si="19"/>
        <v>0.6481064757827476</v>
      </c>
    </row>
    <row r="334" spans="1:10" x14ac:dyDescent="0.25">
      <c r="A334" s="11">
        <v>61.214328999999999</v>
      </c>
      <c r="B334" s="11">
        <v>1.0357229999999999</v>
      </c>
      <c r="E334">
        <f t="shared" si="20"/>
        <v>0.68726018352941176</v>
      </c>
      <c r="G334">
        <f t="shared" si="17"/>
        <v>0.38837950000000004</v>
      </c>
      <c r="H334">
        <f t="shared" si="18"/>
        <v>0.64734349999999985</v>
      </c>
      <c r="J334">
        <f t="shared" si="19"/>
        <v>0.64123143578274744</v>
      </c>
    </row>
    <row r="335" spans="1:10" x14ac:dyDescent="0.25">
      <c r="A335" s="11">
        <v>61.400002000000001</v>
      </c>
      <c r="B335" s="11">
        <v>0.91352599999999995</v>
      </c>
      <c r="E335">
        <f t="shared" si="20"/>
        <v>0.56506318352941176</v>
      </c>
      <c r="G335">
        <f t="shared" si="17"/>
        <v>0.3839098700000001</v>
      </c>
      <c r="H335">
        <f t="shared" si="18"/>
        <v>0.52961612999999985</v>
      </c>
      <c r="J335">
        <f t="shared" si="19"/>
        <v>0.52350406578274744</v>
      </c>
    </row>
    <row r="336" spans="1:10" x14ac:dyDescent="0.25">
      <c r="A336" s="11">
        <v>61.599997999999999</v>
      </c>
      <c r="B336" s="11">
        <v>0.73045400000000005</v>
      </c>
      <c r="E336">
        <f t="shared" si="20"/>
        <v>0.38199118352941186</v>
      </c>
      <c r="G336">
        <f t="shared" si="17"/>
        <v>0.3775490700000001</v>
      </c>
      <c r="H336">
        <f t="shared" si="18"/>
        <v>0.35290492999999995</v>
      </c>
      <c r="J336">
        <f t="shared" si="19"/>
        <v>0.34679286578274754</v>
      </c>
    </row>
    <row r="337" spans="1:10" x14ac:dyDescent="0.25">
      <c r="A337" s="11">
        <v>61.799999</v>
      </c>
      <c r="B337" s="11">
        <v>0.499919</v>
      </c>
      <c r="E337">
        <f t="shared" si="20"/>
        <v>0.15145618352941181</v>
      </c>
      <c r="G337">
        <f t="shared" si="17"/>
        <v>0.36995201999999999</v>
      </c>
      <c r="H337">
        <f t="shared" si="18"/>
        <v>0.12996698000000001</v>
      </c>
      <c r="J337">
        <f t="shared" si="19"/>
        <v>0.12385491578274761</v>
      </c>
    </row>
    <row r="338" spans="1:10" x14ac:dyDescent="0.25">
      <c r="A338" s="11">
        <v>62</v>
      </c>
      <c r="B338" s="11">
        <v>0.45314599999999999</v>
      </c>
      <c r="E338">
        <f t="shared" si="20"/>
        <v>0.10468318352941181</v>
      </c>
      <c r="G338">
        <f t="shared" si="17"/>
        <v>0.36140142000000014</v>
      </c>
      <c r="H338">
        <f t="shared" si="18"/>
        <v>9.1744579999999853E-2</v>
      </c>
      <c r="J338">
        <f t="shared" si="19"/>
        <v>8.5632515782747456E-2</v>
      </c>
    </row>
    <row r="339" spans="1:10" x14ac:dyDescent="0.25">
      <c r="A339" s="11">
        <v>62.200001</v>
      </c>
      <c r="B339" s="11">
        <v>0.51772799999999997</v>
      </c>
      <c r="E339">
        <f t="shared" si="20"/>
        <v>0.16926518352941178</v>
      </c>
      <c r="G339">
        <f t="shared" si="17"/>
        <v>0.35239700000000018</v>
      </c>
      <c r="H339">
        <f t="shared" si="18"/>
        <v>0.16533099999999978</v>
      </c>
      <c r="J339">
        <f t="shared" si="19"/>
        <v>0.15921893578274737</v>
      </c>
    </row>
    <row r="340" spans="1:10" x14ac:dyDescent="0.25">
      <c r="A340" s="11">
        <v>62.400002000000001</v>
      </c>
      <c r="B340" s="11">
        <v>0.56922200000000001</v>
      </c>
      <c r="E340">
        <f t="shared" si="20"/>
        <v>0.22075918352941182</v>
      </c>
      <c r="G340">
        <f t="shared" si="17"/>
        <v>0.34446387000000017</v>
      </c>
      <c r="H340">
        <f t="shared" si="18"/>
        <v>0.22475812999999983</v>
      </c>
      <c r="J340">
        <f t="shared" si="19"/>
        <v>0.21864606578274742</v>
      </c>
    </row>
    <row r="341" spans="1:10" x14ac:dyDescent="0.25">
      <c r="A341" s="11">
        <v>62.599997999999999</v>
      </c>
      <c r="B341" s="11">
        <v>0.60528199999999999</v>
      </c>
      <c r="E341">
        <f t="shared" si="20"/>
        <v>0.2568191835294118</v>
      </c>
      <c r="G341">
        <f t="shared" si="17"/>
        <v>0.33950222000000019</v>
      </c>
      <c r="H341">
        <f t="shared" si="18"/>
        <v>0.2657797799999998</v>
      </c>
      <c r="J341">
        <f t="shared" si="19"/>
        <v>0.25966771578274739</v>
      </c>
    </row>
    <row r="342" spans="1:10" x14ac:dyDescent="0.25">
      <c r="A342" s="11">
        <v>62.799999</v>
      </c>
      <c r="B342" s="11">
        <v>0.61160800000000004</v>
      </c>
      <c r="E342">
        <f t="shared" si="20"/>
        <v>0.26314518352941185</v>
      </c>
      <c r="G342">
        <f t="shared" si="17"/>
        <v>0.33801479000000012</v>
      </c>
      <c r="H342">
        <f t="shared" si="18"/>
        <v>0.27359320999999992</v>
      </c>
      <c r="J342">
        <f t="shared" si="19"/>
        <v>0.26748114578274751</v>
      </c>
    </row>
    <row r="343" spans="1:10" x14ac:dyDescent="0.25">
      <c r="A343" s="11">
        <v>63</v>
      </c>
      <c r="B343" s="11">
        <v>0.55135100000000004</v>
      </c>
      <c r="E343">
        <f t="shared" si="20"/>
        <v>0.20288818352941185</v>
      </c>
      <c r="G343">
        <f t="shared" si="17"/>
        <v>0.33957156000000011</v>
      </c>
      <c r="H343">
        <f t="shared" si="18"/>
        <v>0.21177943999999993</v>
      </c>
      <c r="J343">
        <f t="shared" si="19"/>
        <v>0.20566737578274752</v>
      </c>
    </row>
    <row r="344" spans="1:10" x14ac:dyDescent="0.25">
      <c r="A344" s="11">
        <v>63.200001</v>
      </c>
      <c r="B344" s="11">
        <v>0.44125300000000001</v>
      </c>
      <c r="E344">
        <f t="shared" si="20"/>
        <v>9.2790183529411818E-2</v>
      </c>
      <c r="G344">
        <f t="shared" si="17"/>
        <v>0.34125743000000014</v>
      </c>
      <c r="H344">
        <f t="shared" si="18"/>
        <v>9.9995569999999867E-2</v>
      </c>
      <c r="J344">
        <f t="shared" si="19"/>
        <v>9.388350578274747E-2</v>
      </c>
    </row>
    <row r="345" spans="1:10" x14ac:dyDescent="0.25">
      <c r="A345" s="11">
        <v>63.400002000000001</v>
      </c>
      <c r="B345" s="11">
        <v>0.281051</v>
      </c>
      <c r="E345">
        <f t="shared" si="20"/>
        <v>6.7411816470588193E-2</v>
      </c>
      <c r="G345">
        <f t="shared" si="17"/>
        <v>0.34380089000000014</v>
      </c>
      <c r="H345">
        <f t="shared" si="18"/>
        <v>-6.2749890000000141E-2</v>
      </c>
      <c r="J345">
        <f t="shared" si="19"/>
        <v>6.8861954217252538E-2</v>
      </c>
    </row>
    <row r="346" spans="1:10" x14ac:dyDescent="0.25">
      <c r="A346" s="11">
        <v>63.599997999999999</v>
      </c>
      <c r="B346" s="11">
        <v>0.13059899999999999</v>
      </c>
      <c r="E346">
        <f t="shared" si="20"/>
        <v>0.2178638164705882</v>
      </c>
      <c r="G346">
        <f t="shared" si="17"/>
        <v>0.3452597600000003</v>
      </c>
      <c r="H346">
        <f t="shared" si="18"/>
        <v>-0.21466076000000031</v>
      </c>
      <c r="J346">
        <f t="shared" si="19"/>
        <v>0.22077282421725269</v>
      </c>
    </row>
    <row r="347" spans="1:10" x14ac:dyDescent="0.25">
      <c r="A347" s="11">
        <v>63.662903</v>
      </c>
      <c r="B347" s="11">
        <v>0.153171</v>
      </c>
      <c r="E347">
        <f t="shared" si="20"/>
        <v>0.19529181647058819</v>
      </c>
      <c r="G347">
        <f t="shared" si="17"/>
        <v>0.34535937000000017</v>
      </c>
      <c r="H347">
        <f t="shared" si="18"/>
        <v>-0.19218837000000016</v>
      </c>
      <c r="J347">
        <f t="shared" si="19"/>
        <v>0.19830043421725257</v>
      </c>
    </row>
    <row r="348" spans="1:10" x14ac:dyDescent="0.25">
      <c r="A348" s="11">
        <v>63.799999</v>
      </c>
      <c r="B348" s="11">
        <v>0.20236699999999999</v>
      </c>
      <c r="E348">
        <f t="shared" si="20"/>
        <v>0.1460958164705882</v>
      </c>
      <c r="G348">
        <f t="shared" si="17"/>
        <v>0.34409495000000012</v>
      </c>
      <c r="H348">
        <f t="shared" si="18"/>
        <v>-0.14172795000000013</v>
      </c>
      <c r="J348">
        <f t="shared" si="19"/>
        <v>0.14784001421725251</v>
      </c>
    </row>
    <row r="349" spans="1:10" x14ac:dyDescent="0.25">
      <c r="A349" s="11">
        <v>64</v>
      </c>
      <c r="B349" s="11">
        <v>0.32472299999999998</v>
      </c>
      <c r="E349">
        <f t="shared" si="20"/>
        <v>2.3739816470588204E-2</v>
      </c>
      <c r="G349">
        <f t="shared" si="17"/>
        <v>0.34146852000000011</v>
      </c>
      <c r="H349">
        <f t="shared" si="18"/>
        <v>-1.6745520000000125E-2</v>
      </c>
      <c r="J349">
        <f t="shared" si="19"/>
        <v>2.2857584217252522E-2</v>
      </c>
    </row>
    <row r="350" spans="1:10" x14ac:dyDescent="0.25">
      <c r="A350" s="11">
        <v>64.199996999999996</v>
      </c>
      <c r="B350" s="11">
        <v>0.40082899999999999</v>
      </c>
      <c r="E350">
        <f t="shared" si="20"/>
        <v>5.2366183529411803E-2</v>
      </c>
      <c r="G350">
        <f t="shared" si="17"/>
        <v>0.33712600000000015</v>
      </c>
      <c r="H350">
        <f t="shared" si="18"/>
        <v>6.3702999999999843E-2</v>
      </c>
      <c r="J350">
        <f t="shared" si="19"/>
        <v>5.7590935782747446E-2</v>
      </c>
    </row>
    <row r="351" spans="1:10" x14ac:dyDescent="0.25">
      <c r="A351" s="11">
        <v>64.400002000000001</v>
      </c>
      <c r="B351" s="11">
        <v>0.46362300000000001</v>
      </c>
      <c r="E351">
        <f t="shared" si="20"/>
        <v>0.11516018352941182</v>
      </c>
      <c r="G351">
        <f t="shared" si="17"/>
        <v>0.33236026000000007</v>
      </c>
      <c r="H351">
        <f t="shared" si="18"/>
        <v>0.13126273999999993</v>
      </c>
      <c r="J351">
        <f t="shared" si="19"/>
        <v>0.12515067578274752</v>
      </c>
    </row>
    <row r="352" spans="1:10" x14ac:dyDescent="0.25">
      <c r="A352" s="11">
        <v>64.599997999999999</v>
      </c>
      <c r="B352" s="11">
        <v>0.478794</v>
      </c>
      <c r="E352">
        <f t="shared" si="20"/>
        <v>0.13033118352941181</v>
      </c>
      <c r="G352">
        <f t="shared" si="17"/>
        <v>0.32680378999999993</v>
      </c>
      <c r="H352">
        <f t="shared" si="18"/>
        <v>0.15199021000000007</v>
      </c>
      <c r="J352">
        <f t="shared" si="19"/>
        <v>0.14587814578274766</v>
      </c>
    </row>
    <row r="353" spans="1:10" x14ac:dyDescent="0.25">
      <c r="A353" s="11">
        <v>64.800003000000004</v>
      </c>
      <c r="B353" s="11">
        <v>0.444797</v>
      </c>
      <c r="E353">
        <f t="shared" si="20"/>
        <v>9.633418352941181E-2</v>
      </c>
      <c r="G353">
        <f t="shared" si="17"/>
        <v>0.32009167999999993</v>
      </c>
      <c r="H353">
        <f t="shared" si="18"/>
        <v>0.12470532000000006</v>
      </c>
      <c r="J353">
        <f t="shared" si="19"/>
        <v>0.11859325578274767</v>
      </c>
    </row>
    <row r="354" spans="1:10" x14ac:dyDescent="0.25">
      <c r="A354" s="11">
        <v>65</v>
      </c>
      <c r="B354" s="11">
        <v>0.35980699999999999</v>
      </c>
      <c r="E354">
        <f t="shared" si="20"/>
        <v>1.13441835294118E-2</v>
      </c>
      <c r="G354">
        <f t="shared" si="17"/>
        <v>0.31487144999999989</v>
      </c>
      <c r="H354">
        <f t="shared" si="18"/>
        <v>4.4935550000000102E-2</v>
      </c>
      <c r="J354">
        <f t="shared" si="19"/>
        <v>3.8823485782747705E-2</v>
      </c>
    </row>
    <row r="355" spans="1:10" x14ac:dyDescent="0.25">
      <c r="A355" s="11">
        <v>65.199996999999996</v>
      </c>
      <c r="B355" s="11">
        <v>0.23458799999999999</v>
      </c>
      <c r="E355">
        <f t="shared" si="20"/>
        <v>0.1138748164705882</v>
      </c>
      <c r="G355">
        <f t="shared" si="17"/>
        <v>0.3126809399999998</v>
      </c>
      <c r="H355">
        <f t="shared" si="18"/>
        <v>-7.8092939999999805E-2</v>
      </c>
      <c r="J355">
        <f t="shared" si="19"/>
        <v>8.4205004217252202E-2</v>
      </c>
    </row>
    <row r="356" spans="1:10" x14ac:dyDescent="0.25">
      <c r="A356" s="11">
        <v>65.400002000000001</v>
      </c>
      <c r="B356" s="11">
        <v>4.9922000000000001E-2</v>
      </c>
      <c r="E356">
        <f t="shared" si="20"/>
        <v>0.29854081647058817</v>
      </c>
      <c r="G356">
        <f t="shared" si="17"/>
        <v>0.31182632999999987</v>
      </c>
      <c r="H356">
        <f t="shared" si="18"/>
        <v>-0.26190432999999985</v>
      </c>
      <c r="J356">
        <f t="shared" si="19"/>
        <v>0.26801639421725226</v>
      </c>
    </row>
    <row r="357" spans="1:10" x14ac:dyDescent="0.25">
      <c r="A357" s="11">
        <v>65.599997999999999</v>
      </c>
      <c r="B357" s="11">
        <v>-7.0706000000000005E-2</v>
      </c>
      <c r="E357">
        <f t="shared" si="20"/>
        <v>0.41916881647058818</v>
      </c>
      <c r="G357">
        <f t="shared" si="17"/>
        <v>0.31179965999999981</v>
      </c>
      <c r="H357">
        <f t="shared" si="18"/>
        <v>-0.3825056599999998</v>
      </c>
      <c r="J357">
        <f t="shared" si="19"/>
        <v>0.38861772421725221</v>
      </c>
    </row>
    <row r="358" spans="1:10" x14ac:dyDescent="0.25">
      <c r="A358" s="11">
        <v>65.800003000000004</v>
      </c>
      <c r="B358" s="11">
        <v>1.3443E-2</v>
      </c>
      <c r="E358">
        <f t="shared" si="20"/>
        <v>0.33501981647058821</v>
      </c>
      <c r="G358">
        <f t="shared" si="17"/>
        <v>0.31193365999999983</v>
      </c>
      <c r="H358">
        <f t="shared" si="18"/>
        <v>-0.29849065999999985</v>
      </c>
      <c r="J358">
        <f t="shared" si="19"/>
        <v>0.30460272421725226</v>
      </c>
    </row>
    <row r="359" spans="1:10" x14ac:dyDescent="0.25">
      <c r="A359" s="11">
        <v>66</v>
      </c>
      <c r="B359" s="11">
        <v>0.10564800000000001</v>
      </c>
      <c r="E359">
        <f t="shared" si="20"/>
        <v>0.24281481647058817</v>
      </c>
      <c r="G359">
        <f t="shared" si="17"/>
        <v>0.31213257999999988</v>
      </c>
      <c r="H359">
        <f t="shared" si="18"/>
        <v>-0.20648457999999986</v>
      </c>
      <c r="J359">
        <f t="shared" si="19"/>
        <v>0.21259664421725227</v>
      </c>
    </row>
    <row r="360" spans="1:10" x14ac:dyDescent="0.25">
      <c r="A360" s="11">
        <v>66.111473000000004</v>
      </c>
      <c r="B360" s="11">
        <v>0.14158100000000001</v>
      </c>
      <c r="E360">
        <f t="shared" si="20"/>
        <v>0.20688181647058818</v>
      </c>
      <c r="G360">
        <f t="shared" si="17"/>
        <v>0.31246326999999985</v>
      </c>
      <c r="H360">
        <f t="shared" si="18"/>
        <v>-0.17088226999999984</v>
      </c>
      <c r="J360">
        <f t="shared" si="19"/>
        <v>0.17699433421725225</v>
      </c>
    </row>
    <row r="361" spans="1:10" x14ac:dyDescent="0.25">
      <c r="A361" s="11">
        <v>66.199996999999996</v>
      </c>
      <c r="B361" s="11">
        <v>0.17011599999999999</v>
      </c>
      <c r="E361">
        <f t="shared" si="20"/>
        <v>0.1783468164705882</v>
      </c>
      <c r="G361">
        <f t="shared" si="17"/>
        <v>0.31273360999999988</v>
      </c>
      <c r="H361">
        <f t="shared" si="18"/>
        <v>-0.14261760999999989</v>
      </c>
      <c r="J361">
        <f t="shared" si="19"/>
        <v>0.14872967421725231</v>
      </c>
    </row>
    <row r="362" spans="1:10" x14ac:dyDescent="0.25">
      <c r="A362" s="11">
        <v>66.400002000000001</v>
      </c>
      <c r="B362" s="11">
        <v>0.20591699999999999</v>
      </c>
      <c r="E362">
        <f t="shared" si="20"/>
        <v>0.1425458164705882</v>
      </c>
      <c r="G362">
        <f t="shared" si="17"/>
        <v>0.31337650999999977</v>
      </c>
      <c r="H362">
        <f t="shared" si="18"/>
        <v>-0.10745950999999979</v>
      </c>
      <c r="J362">
        <f t="shared" si="19"/>
        <v>0.11357157421725218</v>
      </c>
    </row>
    <row r="363" spans="1:10" x14ac:dyDescent="0.25">
      <c r="A363" s="11">
        <v>66.599997999999999</v>
      </c>
      <c r="B363" s="11">
        <v>0.21097299999999999</v>
      </c>
      <c r="E363">
        <f t="shared" si="20"/>
        <v>0.13748981647058819</v>
      </c>
      <c r="G363">
        <f t="shared" si="17"/>
        <v>0.31422288999999981</v>
      </c>
      <c r="H363">
        <f t="shared" si="18"/>
        <v>-0.10324988999999982</v>
      </c>
      <c r="J363">
        <f t="shared" si="19"/>
        <v>0.10936195421725221</v>
      </c>
    </row>
    <row r="364" spans="1:10" x14ac:dyDescent="0.25">
      <c r="A364" s="11">
        <v>66.800003000000004</v>
      </c>
      <c r="B364" s="11">
        <v>0.160862</v>
      </c>
      <c r="E364">
        <f t="shared" si="20"/>
        <v>0.18760081647058818</v>
      </c>
      <c r="G364">
        <f t="shared" si="17"/>
        <v>0.31510573999999986</v>
      </c>
      <c r="H364">
        <f t="shared" si="18"/>
        <v>-0.15424373999999985</v>
      </c>
      <c r="J364">
        <f t="shared" si="19"/>
        <v>0.16035580421725226</v>
      </c>
    </row>
    <row r="365" spans="1:10" x14ac:dyDescent="0.25">
      <c r="A365" s="11">
        <v>67</v>
      </c>
      <c r="B365" s="11">
        <v>4.8779999999999997E-2</v>
      </c>
      <c r="E365">
        <f t="shared" si="20"/>
        <v>0.2996828164705882</v>
      </c>
      <c r="G365">
        <f t="shared" si="17"/>
        <v>0.3144614699999998</v>
      </c>
      <c r="H365">
        <f t="shared" si="18"/>
        <v>-0.26568146999999981</v>
      </c>
      <c r="J365">
        <f t="shared" si="19"/>
        <v>0.27179353421725222</v>
      </c>
    </row>
    <row r="366" spans="1:10" x14ac:dyDescent="0.25">
      <c r="A366" s="11">
        <v>67.199996999999996</v>
      </c>
      <c r="B366" s="11">
        <v>-0.113547</v>
      </c>
      <c r="E366">
        <f t="shared" si="20"/>
        <v>0.4620098164705882</v>
      </c>
    </row>
    <row r="367" spans="1:10" x14ac:dyDescent="0.25">
      <c r="A367" s="11">
        <v>67.400002000000001</v>
      </c>
      <c r="B367" s="11">
        <v>-0.30951899999999999</v>
      </c>
      <c r="E367">
        <f t="shared" si="20"/>
        <v>0.65798181647058818</v>
      </c>
    </row>
    <row r="368" spans="1:10" x14ac:dyDescent="0.25">
      <c r="A368" s="11">
        <v>67.599997999999999</v>
      </c>
      <c r="B368" s="11">
        <v>-0.341028</v>
      </c>
      <c r="E368">
        <f t="shared" si="20"/>
        <v>0.68949081647058819</v>
      </c>
    </row>
    <row r="369" spans="1:5" x14ac:dyDescent="0.25">
      <c r="A369" s="11">
        <v>67.800003000000004</v>
      </c>
      <c r="B369" s="11">
        <v>-0.23189799999999999</v>
      </c>
      <c r="E369">
        <f t="shared" si="20"/>
        <v>0.58036081647058824</v>
      </c>
    </row>
    <row r="370" spans="1:5" x14ac:dyDescent="0.25">
      <c r="A370" s="11">
        <v>68</v>
      </c>
      <c r="B370" s="11">
        <v>-0.12876399999999999</v>
      </c>
      <c r="E370">
        <f t="shared" si="20"/>
        <v>0.47722681647058818</v>
      </c>
    </row>
    <row r="371" spans="1:5" x14ac:dyDescent="0.25">
      <c r="A371" s="11">
        <v>68.199996999999996</v>
      </c>
      <c r="B371" s="11">
        <v>-4.3956000000000002E-2</v>
      </c>
      <c r="E371">
        <f t="shared" si="20"/>
        <v>0.39241881647058818</v>
      </c>
    </row>
    <row r="372" spans="1:5" x14ac:dyDescent="0.25">
      <c r="A372" s="11">
        <v>68.400002000000001</v>
      </c>
      <c r="B372" s="11">
        <v>-2.8173E-2</v>
      </c>
      <c r="E372">
        <f t="shared" si="20"/>
        <v>0.37663581647058819</v>
      </c>
    </row>
    <row r="373" spans="1:5" x14ac:dyDescent="0.25">
      <c r="A373" s="11">
        <v>68.560051000000001</v>
      </c>
      <c r="B373" s="11">
        <v>-4.1419999999999998E-2</v>
      </c>
      <c r="E373">
        <f t="shared" si="20"/>
        <v>0.3898828164705882</v>
      </c>
    </row>
    <row r="374" spans="1:5" x14ac:dyDescent="0.25">
      <c r="A374" s="11">
        <v>68.599997999999999</v>
      </c>
      <c r="B374" s="11">
        <v>-4.4726000000000002E-2</v>
      </c>
      <c r="E374">
        <f t="shared" si="20"/>
        <v>0.39318881647058818</v>
      </c>
    </row>
    <row r="375" spans="1:5" x14ac:dyDescent="0.25">
      <c r="A375" s="11">
        <v>68.800003000000004</v>
      </c>
      <c r="B375" s="11">
        <v>-0.10603</v>
      </c>
      <c r="E375">
        <f t="shared" si="20"/>
        <v>0.4544928164705882</v>
      </c>
    </row>
    <row r="376" spans="1:5" x14ac:dyDescent="0.25">
      <c r="A376" s="11">
        <v>69</v>
      </c>
      <c r="B376" s="11">
        <v>-0.20197999999999999</v>
      </c>
      <c r="E376">
        <f t="shared" si="20"/>
        <v>0.55044281647058813</v>
      </c>
    </row>
    <row r="377" spans="1:5" x14ac:dyDescent="0.25">
      <c r="A377" s="11">
        <v>69.199996999999996</v>
      </c>
      <c r="B377" s="11">
        <v>-0.35170600000000002</v>
      </c>
      <c r="E377">
        <f t="shared" si="20"/>
        <v>0.70016881647058815</v>
      </c>
    </row>
    <row r="378" spans="1:5" x14ac:dyDescent="0.25">
      <c r="A378" s="11">
        <v>69.400002000000001</v>
      </c>
      <c r="B378" s="11">
        <v>-0.50443700000000002</v>
      </c>
      <c r="E378">
        <f t="shared" si="20"/>
        <v>0.85289981647058821</v>
      </c>
    </row>
    <row r="379" spans="1:5" x14ac:dyDescent="0.25">
      <c r="A379" s="11">
        <v>69.599997999999999</v>
      </c>
      <c r="B379" s="11">
        <v>-0.54383700000000001</v>
      </c>
      <c r="E379">
        <f t="shared" si="20"/>
        <v>0.8922998164705882</v>
      </c>
    </row>
    <row r="380" spans="1:5" x14ac:dyDescent="0.25">
      <c r="A380" s="11">
        <v>69.800003000000004</v>
      </c>
      <c r="B380" s="11">
        <v>-0.40628599999999998</v>
      </c>
      <c r="E380">
        <f t="shared" si="20"/>
        <v>0.75474881647058822</v>
      </c>
    </row>
    <row r="381" spans="1:5" x14ac:dyDescent="0.25">
      <c r="A381" s="11">
        <v>70</v>
      </c>
      <c r="B381" s="11">
        <v>-0.260911</v>
      </c>
      <c r="E381">
        <f t="shared" si="20"/>
        <v>0.60937381647058819</v>
      </c>
    </row>
    <row r="382" spans="1:5" x14ac:dyDescent="0.25">
      <c r="A382" s="11">
        <v>70.199996999999996</v>
      </c>
      <c r="B382" s="11">
        <v>-0.14222899999999999</v>
      </c>
      <c r="E382">
        <f t="shared" si="20"/>
        <v>0.49069181647058818</v>
      </c>
    </row>
    <row r="383" spans="1:5" x14ac:dyDescent="0.25">
      <c r="A383" s="11">
        <v>70.400002000000001</v>
      </c>
      <c r="B383" s="11">
        <v>-6.7456000000000002E-2</v>
      </c>
      <c r="E383">
        <f t="shared" si="20"/>
        <v>0.4159188164705882</v>
      </c>
    </row>
    <row r="384" spans="1:5" x14ac:dyDescent="0.25">
      <c r="A384" s="11">
        <v>70.599997999999999</v>
      </c>
      <c r="B384" s="11">
        <v>-4.7058999999999997E-2</v>
      </c>
      <c r="E384">
        <f t="shared" si="20"/>
        <v>0.39552181647058821</v>
      </c>
    </row>
    <row r="385" spans="1:5" x14ac:dyDescent="0.25">
      <c r="A385" s="11">
        <v>70.800003000000004</v>
      </c>
      <c r="B385" s="11">
        <v>-6.837E-2</v>
      </c>
      <c r="E385">
        <f t="shared" si="20"/>
        <v>0.41683281647058817</v>
      </c>
    </row>
    <row r="386" spans="1:5" x14ac:dyDescent="0.25">
      <c r="A386" s="11">
        <v>71</v>
      </c>
      <c r="B386" s="11">
        <v>-0.102336</v>
      </c>
      <c r="E386">
        <f t="shared" si="20"/>
        <v>0.45079881647058817</v>
      </c>
    </row>
    <row r="387" spans="1:5" x14ac:dyDescent="0.25">
      <c r="A387" s="11">
        <v>71.008621000000005</v>
      </c>
      <c r="B387" s="11">
        <v>-0.105069</v>
      </c>
      <c r="E387">
        <f t="shared" si="20"/>
        <v>0.45353181647058816</v>
      </c>
    </row>
    <row r="388" spans="1:5" x14ac:dyDescent="0.25">
      <c r="A388" s="11">
        <v>71.199996999999996</v>
      </c>
      <c r="B388" s="11">
        <v>-0.165744</v>
      </c>
      <c r="E388">
        <f t="shared" si="20"/>
        <v>0.51420681647058819</v>
      </c>
    </row>
    <row r="389" spans="1:5" x14ac:dyDescent="0.25">
      <c r="A389" s="11">
        <v>71.400002000000001</v>
      </c>
      <c r="B389" s="11">
        <v>-0.231985</v>
      </c>
      <c r="E389">
        <f t="shared" ref="E389:E429" si="21">ABS(B389-$D$4)</f>
        <v>0.58044781647058818</v>
      </c>
    </row>
    <row r="390" spans="1:5" x14ac:dyDescent="0.25">
      <c r="A390" s="11">
        <v>71.599997999999999</v>
      </c>
      <c r="B390" s="11">
        <v>-0.178262</v>
      </c>
      <c r="E390">
        <f t="shared" si="21"/>
        <v>0.52672481647058822</v>
      </c>
    </row>
    <row r="391" spans="1:5" x14ac:dyDescent="0.25">
      <c r="A391" s="11">
        <v>71.800003000000004</v>
      </c>
      <c r="B391" s="11">
        <v>2.3125E-2</v>
      </c>
      <c r="E391">
        <f t="shared" si="21"/>
        <v>0.32533781647058818</v>
      </c>
    </row>
    <row r="392" spans="1:5" x14ac:dyDescent="0.25">
      <c r="A392" s="11">
        <v>72</v>
      </c>
      <c r="B392" s="11">
        <v>0.22451199999999999</v>
      </c>
      <c r="E392">
        <f t="shared" si="21"/>
        <v>0.1239508164705882</v>
      </c>
    </row>
    <row r="393" spans="1:5" x14ac:dyDescent="0.25">
      <c r="A393" s="11">
        <v>72.199996999999996</v>
      </c>
      <c r="B393" s="11">
        <v>0.39538600000000002</v>
      </c>
      <c r="E393">
        <f t="shared" si="21"/>
        <v>4.6923183529411827E-2</v>
      </c>
    </row>
    <row r="394" spans="1:5" x14ac:dyDescent="0.25">
      <c r="A394" s="11">
        <v>72.232910000000004</v>
      </c>
      <c r="B394" s="11">
        <v>0.414686</v>
      </c>
      <c r="E394">
        <f t="shared" si="21"/>
        <v>6.6223183529411811E-2</v>
      </c>
    </row>
    <row r="395" spans="1:5" x14ac:dyDescent="0.25">
      <c r="A395" s="11">
        <v>72.400002000000001</v>
      </c>
      <c r="B395" s="11">
        <v>0.51268199999999997</v>
      </c>
      <c r="E395">
        <f t="shared" si="21"/>
        <v>0.16421918352941178</v>
      </c>
    </row>
    <row r="396" spans="1:5" x14ac:dyDescent="0.25">
      <c r="A396" s="11">
        <v>72.599997999999999</v>
      </c>
      <c r="B396" s="11">
        <v>0.55165299999999995</v>
      </c>
      <c r="E396">
        <f t="shared" si="21"/>
        <v>0.20319018352941176</v>
      </c>
    </row>
    <row r="397" spans="1:5" x14ac:dyDescent="0.25">
      <c r="A397" s="11">
        <v>72.800003000000004</v>
      </c>
      <c r="B397" s="11">
        <v>0.560056</v>
      </c>
      <c r="E397">
        <f t="shared" si="21"/>
        <v>0.21159318352941181</v>
      </c>
    </row>
    <row r="398" spans="1:5" x14ac:dyDescent="0.25">
      <c r="A398" s="11">
        <v>73</v>
      </c>
      <c r="B398" s="11">
        <v>0.54252400000000001</v>
      </c>
      <c r="E398">
        <f t="shared" si="21"/>
        <v>0.19406118352941182</v>
      </c>
    </row>
    <row r="399" spans="1:5" x14ac:dyDescent="0.25">
      <c r="A399" s="11">
        <v>73.199996999999996</v>
      </c>
      <c r="B399" s="11">
        <v>0.483873</v>
      </c>
      <c r="E399">
        <f t="shared" si="21"/>
        <v>0.13541018352941181</v>
      </c>
    </row>
    <row r="400" spans="1:5" x14ac:dyDescent="0.25">
      <c r="A400" s="11">
        <v>73.400002000000001</v>
      </c>
      <c r="B400" s="11">
        <v>0.35732000000000003</v>
      </c>
      <c r="E400">
        <f t="shared" si="21"/>
        <v>8.8571835294118384E-3</v>
      </c>
    </row>
    <row r="401" spans="1:5" x14ac:dyDescent="0.25">
      <c r="A401" s="11">
        <v>73.457199000000003</v>
      </c>
      <c r="B401" s="11">
        <v>0.31127199999999999</v>
      </c>
      <c r="E401">
        <f t="shared" si="21"/>
        <v>3.7190816470588195E-2</v>
      </c>
    </row>
    <row r="402" spans="1:5" x14ac:dyDescent="0.25">
      <c r="A402" s="11">
        <v>73.599997999999999</v>
      </c>
      <c r="B402" s="11">
        <v>0.196298</v>
      </c>
      <c r="E402">
        <f t="shared" si="21"/>
        <v>0.15216481647058819</v>
      </c>
    </row>
    <row r="403" spans="1:5" x14ac:dyDescent="0.25">
      <c r="A403" s="11">
        <v>73.800003000000004</v>
      </c>
      <c r="B403" s="11">
        <v>-1.5388000000000001E-2</v>
      </c>
      <c r="E403">
        <f t="shared" si="21"/>
        <v>0.3638508164705882</v>
      </c>
    </row>
    <row r="404" spans="1:5" x14ac:dyDescent="0.25">
      <c r="A404" s="11">
        <v>74</v>
      </c>
      <c r="B404" s="11">
        <v>-1.1446E-2</v>
      </c>
      <c r="E404">
        <f t="shared" si="21"/>
        <v>0.3599088164705882</v>
      </c>
    </row>
    <row r="405" spans="1:5" x14ac:dyDescent="0.25">
      <c r="A405" s="11">
        <v>74.199996999999996</v>
      </c>
      <c r="B405" s="11">
        <v>0.136266</v>
      </c>
      <c r="E405">
        <f t="shared" si="21"/>
        <v>0.21219681647058819</v>
      </c>
    </row>
    <row r="406" spans="1:5" x14ac:dyDescent="0.25">
      <c r="A406" s="11">
        <v>74.400002000000001</v>
      </c>
      <c r="B406" s="11">
        <v>0.280422</v>
      </c>
      <c r="E406">
        <f t="shared" si="21"/>
        <v>6.8040816470588183E-2</v>
      </c>
    </row>
    <row r="407" spans="1:5" x14ac:dyDescent="0.25">
      <c r="A407" s="11">
        <v>74.599997999999999</v>
      </c>
      <c r="B407" s="11">
        <v>0.39670699999999998</v>
      </c>
      <c r="E407">
        <f t="shared" si="21"/>
        <v>4.8244183529411788E-2</v>
      </c>
    </row>
    <row r="408" spans="1:5" x14ac:dyDescent="0.25">
      <c r="A408" s="11">
        <v>74.681479999999993</v>
      </c>
      <c r="B408" s="11">
        <v>0.43644300000000003</v>
      </c>
      <c r="E408">
        <f t="shared" si="21"/>
        <v>8.7980183529411837E-2</v>
      </c>
    </row>
    <row r="409" spans="1:5" x14ac:dyDescent="0.25">
      <c r="A409" s="11">
        <v>74.800003000000004</v>
      </c>
      <c r="B409" s="11">
        <v>0.49424000000000001</v>
      </c>
      <c r="E409">
        <f t="shared" si="21"/>
        <v>0.14577718352941182</v>
      </c>
    </row>
    <row r="410" spans="1:5" x14ac:dyDescent="0.25">
      <c r="A410" s="11">
        <v>75</v>
      </c>
      <c r="B410" s="11">
        <v>0.53988599999999998</v>
      </c>
      <c r="E410">
        <f t="shared" si="21"/>
        <v>0.19142318352941179</v>
      </c>
    </row>
    <row r="411" spans="1:5" x14ac:dyDescent="0.25">
      <c r="A411" s="11">
        <v>75.199996999999996</v>
      </c>
      <c r="B411" s="11">
        <v>0.54156199999999999</v>
      </c>
      <c r="E411">
        <f t="shared" si="21"/>
        <v>0.1930991835294118</v>
      </c>
    </row>
    <row r="412" spans="1:5" x14ac:dyDescent="0.25">
      <c r="A412" s="11">
        <v>75.400002000000001</v>
      </c>
      <c r="B412" s="11">
        <v>0.51331499999999997</v>
      </c>
      <c r="E412">
        <f t="shared" si="21"/>
        <v>0.16485218352941178</v>
      </c>
    </row>
    <row r="413" spans="1:5" x14ac:dyDescent="0.25">
      <c r="A413" s="11">
        <v>75.599997999999999</v>
      </c>
      <c r="B413" s="11">
        <v>0.45221699999999998</v>
      </c>
      <c r="E413">
        <f t="shared" si="21"/>
        <v>0.10375418352941179</v>
      </c>
    </row>
    <row r="414" spans="1:5" x14ac:dyDescent="0.25">
      <c r="A414" s="11">
        <v>75.800003000000004</v>
      </c>
      <c r="B414" s="11">
        <v>0.34462599999999999</v>
      </c>
      <c r="E414">
        <f t="shared" si="21"/>
        <v>3.8368164705882002E-3</v>
      </c>
    </row>
    <row r="415" spans="1:5" x14ac:dyDescent="0.25">
      <c r="A415" s="11">
        <v>75.905769000000006</v>
      </c>
      <c r="B415" s="11">
        <v>0.24713499999999999</v>
      </c>
      <c r="E415">
        <f t="shared" si="21"/>
        <v>0.10132781647058819</v>
      </c>
    </row>
    <row r="416" spans="1:5" x14ac:dyDescent="0.25">
      <c r="A416" s="11">
        <v>76</v>
      </c>
      <c r="B416" s="11">
        <v>0.160278</v>
      </c>
      <c r="E416">
        <f t="shared" si="21"/>
        <v>0.18818481647058818</v>
      </c>
    </row>
    <row r="417" spans="1:5" x14ac:dyDescent="0.25">
      <c r="A417" s="11">
        <v>76.199996999999996</v>
      </c>
      <c r="B417" s="11">
        <v>-0.12157</v>
      </c>
      <c r="E417">
        <f t="shared" si="21"/>
        <v>0.4700328164705882</v>
      </c>
    </row>
    <row r="418" spans="1:5" x14ac:dyDescent="0.25">
      <c r="A418" s="11">
        <v>76.400002000000001</v>
      </c>
      <c r="B418" s="11">
        <v>-0.40724900000000003</v>
      </c>
      <c r="E418">
        <f t="shared" si="21"/>
        <v>0.75571181647058827</v>
      </c>
    </row>
    <row r="419" spans="1:5" x14ac:dyDescent="0.25">
      <c r="A419" s="11">
        <v>76.599997999999999</v>
      </c>
      <c r="B419" s="11">
        <v>-0.52775399999999995</v>
      </c>
      <c r="E419">
        <f t="shared" si="21"/>
        <v>0.87621681647058813</v>
      </c>
    </row>
    <row r="420" spans="1:5" x14ac:dyDescent="0.25">
      <c r="A420" s="11">
        <v>76.800003000000004</v>
      </c>
      <c r="B420" s="11">
        <v>-0.48956499999999997</v>
      </c>
      <c r="E420">
        <f t="shared" si="21"/>
        <v>0.8380278164705881</v>
      </c>
    </row>
    <row r="421" spans="1:5" x14ac:dyDescent="0.25">
      <c r="A421" s="11">
        <v>77</v>
      </c>
      <c r="B421" s="11">
        <v>-0.40218799999999999</v>
      </c>
      <c r="E421">
        <f t="shared" si="21"/>
        <v>0.75065081647058818</v>
      </c>
    </row>
    <row r="422" spans="1:5" x14ac:dyDescent="0.25">
      <c r="A422" s="11">
        <v>77.130058000000005</v>
      </c>
      <c r="B422" s="11">
        <v>-0.359346</v>
      </c>
      <c r="E422">
        <f t="shared" si="21"/>
        <v>0.70780881647058824</v>
      </c>
    </row>
    <row r="423" spans="1:5" x14ac:dyDescent="0.25">
      <c r="A423" s="11">
        <v>77.199996999999996</v>
      </c>
      <c r="B423" s="11">
        <v>-0.33630500000000002</v>
      </c>
      <c r="E423">
        <f t="shared" si="21"/>
        <v>0.68476781647058815</v>
      </c>
    </row>
    <row r="424" spans="1:5" x14ac:dyDescent="0.25">
      <c r="A424" s="11">
        <v>77.400002000000001</v>
      </c>
      <c r="B424" s="11">
        <v>-0.29590899999999998</v>
      </c>
      <c r="E424">
        <f t="shared" si="21"/>
        <v>0.64437181647058817</v>
      </c>
    </row>
    <row r="425" spans="1:5" x14ac:dyDescent="0.25">
      <c r="A425" s="11">
        <v>77.599997999999999</v>
      </c>
      <c r="B425" s="11">
        <v>-0.28014</v>
      </c>
      <c r="E425">
        <f t="shared" si="21"/>
        <v>0.62860281647058813</v>
      </c>
    </row>
    <row r="426" spans="1:5" x14ac:dyDescent="0.25">
      <c r="A426" s="11">
        <v>77.742194999999995</v>
      </c>
      <c r="B426" s="11">
        <v>-0.300091</v>
      </c>
      <c r="E426">
        <f t="shared" si="21"/>
        <v>0.64855381647058818</v>
      </c>
    </row>
    <row r="427" spans="1:5" x14ac:dyDescent="0.25">
      <c r="A427" s="11">
        <v>77.800003000000004</v>
      </c>
      <c r="B427" s="11">
        <v>-0.308201</v>
      </c>
      <c r="E427">
        <f t="shared" si="21"/>
        <v>0.65666381647058825</v>
      </c>
    </row>
    <row r="428" spans="1:5" x14ac:dyDescent="0.25">
      <c r="A428" s="11">
        <v>78</v>
      </c>
      <c r="B428" s="11">
        <v>-0.36602800000000002</v>
      </c>
      <c r="E428">
        <f t="shared" si="21"/>
        <v>0.71449081647058821</v>
      </c>
    </row>
    <row r="429" spans="1:5" x14ac:dyDescent="0.25">
      <c r="A429" s="11">
        <v>78.199996999999996</v>
      </c>
      <c r="B429" s="11">
        <v>-0.44616699999999998</v>
      </c>
      <c r="E429">
        <f t="shared" si="21"/>
        <v>0.79462981647058817</v>
      </c>
    </row>
    <row r="430" spans="1:5" x14ac:dyDescent="0.25">
      <c r="A430" s="11">
        <v>78.354339999999993</v>
      </c>
      <c r="B430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8458F-E124-462C-896E-C09C8898F716}">
  <dimension ref="A1:K417"/>
  <sheetViews>
    <sheetView workbookViewId="0"/>
  </sheetViews>
  <sheetFormatPr defaultRowHeight="15" x14ac:dyDescent="0.25"/>
  <cols>
    <col min="1" max="1" width="12.28515625" bestFit="1" customWidth="1"/>
    <col min="2" max="2" width="27.570312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28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 t="s">
        <v>15</v>
      </c>
    </row>
    <row r="5" spans="1:6" x14ac:dyDescent="0.25">
      <c r="A5" s="11">
        <v>0.4</v>
      </c>
      <c r="B5" s="11" t="s">
        <v>15</v>
      </c>
    </row>
    <row r="6" spans="1:6" x14ac:dyDescent="0.25">
      <c r="A6" s="11">
        <v>0.6</v>
      </c>
      <c r="B6" s="11" t="s">
        <v>15</v>
      </c>
    </row>
    <row r="7" spans="1:6" x14ac:dyDescent="0.25">
      <c r="A7" s="11">
        <v>0.8</v>
      </c>
      <c r="B7" s="11" t="s">
        <v>15</v>
      </c>
    </row>
    <row r="8" spans="1:6" x14ac:dyDescent="0.25">
      <c r="A8" s="11">
        <v>1</v>
      </c>
      <c r="B8" s="11">
        <v>2.9968669999999999</v>
      </c>
      <c r="D8">
        <f>AVERAGE(B4:B428)</f>
        <v>2.1404505695876299</v>
      </c>
      <c r="E8">
        <f>ABS(B8-$D$8)</f>
        <v>0.85641643041237003</v>
      </c>
      <c r="F8">
        <f>1/(COUNT(B:B))*SUM(E:E)</f>
        <v>0.30685369551758956</v>
      </c>
    </row>
    <row r="9" spans="1:6" x14ac:dyDescent="0.25">
      <c r="A9" s="11">
        <v>1.2</v>
      </c>
      <c r="B9" s="11">
        <v>3.045407</v>
      </c>
      <c r="E9">
        <f t="shared" ref="E9:E72" si="0">ABS(B9-$D$8)</f>
        <v>0.90495643041237006</v>
      </c>
    </row>
    <row r="10" spans="1:6" x14ac:dyDescent="0.25">
      <c r="A10" s="11">
        <v>1.4</v>
      </c>
      <c r="B10" s="11">
        <v>3.070236</v>
      </c>
      <c r="E10">
        <f t="shared" si="0"/>
        <v>0.92978543041237005</v>
      </c>
    </row>
    <row r="11" spans="1:6" x14ac:dyDescent="0.25">
      <c r="A11" s="11">
        <v>1.6</v>
      </c>
      <c r="B11" s="11">
        <v>3.0652279999999998</v>
      </c>
      <c r="E11">
        <f t="shared" si="0"/>
        <v>0.92477743041236993</v>
      </c>
    </row>
    <row r="12" spans="1:6" x14ac:dyDescent="0.25">
      <c r="A12" s="11">
        <v>1.8</v>
      </c>
      <c r="B12" s="11" t="s">
        <v>15</v>
      </c>
    </row>
    <row r="13" spans="1:6" x14ac:dyDescent="0.25">
      <c r="A13" s="11">
        <v>2</v>
      </c>
      <c r="B13" s="11" t="s">
        <v>15</v>
      </c>
    </row>
    <row r="14" spans="1:6" x14ac:dyDescent="0.25">
      <c r="A14" s="11">
        <v>2.2000000000000002</v>
      </c>
      <c r="B14" s="11" t="s">
        <v>15</v>
      </c>
    </row>
    <row r="15" spans="1:6" x14ac:dyDescent="0.25">
      <c r="A15" s="11">
        <v>2.3913980000000001</v>
      </c>
      <c r="B15" s="11" t="s">
        <v>15</v>
      </c>
    </row>
    <row r="16" spans="1:6" x14ac:dyDescent="0.25">
      <c r="A16" s="11">
        <v>2.4</v>
      </c>
      <c r="B16" s="11" t="s">
        <v>15</v>
      </c>
    </row>
    <row r="17" spans="1:5" x14ac:dyDescent="0.25">
      <c r="A17" s="11">
        <v>2.6</v>
      </c>
      <c r="B17" s="11" t="s">
        <v>15</v>
      </c>
    </row>
    <row r="18" spans="1:5" x14ac:dyDescent="0.25">
      <c r="A18" s="11">
        <v>2.8</v>
      </c>
      <c r="B18" s="11" t="s">
        <v>15</v>
      </c>
    </row>
    <row r="19" spans="1:5" x14ac:dyDescent="0.25">
      <c r="A19" s="11">
        <v>3</v>
      </c>
      <c r="B19" s="11" t="s">
        <v>15</v>
      </c>
    </row>
    <row r="20" spans="1:5" x14ac:dyDescent="0.25">
      <c r="A20" s="11">
        <v>3.2</v>
      </c>
      <c r="B20" s="11" t="s">
        <v>15</v>
      </c>
    </row>
    <row r="21" spans="1:5" x14ac:dyDescent="0.25">
      <c r="A21" s="11">
        <v>3.4</v>
      </c>
      <c r="B21" s="11" t="s">
        <v>15</v>
      </c>
    </row>
    <row r="22" spans="1:5" x14ac:dyDescent="0.25">
      <c r="A22" s="11">
        <v>3.6</v>
      </c>
      <c r="B22" s="11" t="s">
        <v>15</v>
      </c>
    </row>
    <row r="23" spans="1:5" x14ac:dyDescent="0.25">
      <c r="A23" s="11">
        <v>3.8</v>
      </c>
      <c r="B23" s="11">
        <v>2.2741850000000001</v>
      </c>
      <c r="E23">
        <f t="shared" si="0"/>
        <v>0.13373443041237021</v>
      </c>
    </row>
    <row r="24" spans="1:5" x14ac:dyDescent="0.25">
      <c r="A24" s="11">
        <v>4</v>
      </c>
      <c r="B24" s="11">
        <v>2.3136519999999998</v>
      </c>
      <c r="E24">
        <f t="shared" si="0"/>
        <v>0.17320143041236991</v>
      </c>
    </row>
    <row r="25" spans="1:5" x14ac:dyDescent="0.25">
      <c r="A25" s="11">
        <v>4.2</v>
      </c>
      <c r="B25" s="11">
        <v>2.3331279999999999</v>
      </c>
      <c r="E25">
        <f t="shared" si="0"/>
        <v>0.19267743041236995</v>
      </c>
    </row>
    <row r="26" spans="1:5" x14ac:dyDescent="0.25">
      <c r="A26" s="11">
        <v>4.4000000000000004</v>
      </c>
      <c r="B26" s="11">
        <v>2.3405990000000001</v>
      </c>
      <c r="E26">
        <f t="shared" si="0"/>
        <v>0.20014843041237018</v>
      </c>
    </row>
    <row r="27" spans="1:5" x14ac:dyDescent="0.25">
      <c r="A27" s="11">
        <v>4.5999999999999996</v>
      </c>
      <c r="B27" s="11">
        <v>2.3274050000000002</v>
      </c>
      <c r="E27">
        <f t="shared" si="0"/>
        <v>0.18695443041237025</v>
      </c>
    </row>
    <row r="28" spans="1:5" x14ac:dyDescent="0.25">
      <c r="A28" s="11">
        <v>4.7827950000000001</v>
      </c>
      <c r="B28" s="11">
        <v>2.2888160000000002</v>
      </c>
      <c r="E28">
        <f t="shared" si="0"/>
        <v>0.14836543041237027</v>
      </c>
    </row>
    <row r="29" spans="1:5" x14ac:dyDescent="0.25">
      <c r="A29" s="11">
        <v>4.8</v>
      </c>
      <c r="B29" s="11">
        <v>2.2851840000000001</v>
      </c>
      <c r="E29">
        <f t="shared" si="0"/>
        <v>0.14473343041237019</v>
      </c>
    </row>
    <row r="30" spans="1:5" x14ac:dyDescent="0.25">
      <c r="A30" s="11">
        <v>5</v>
      </c>
      <c r="B30" s="11">
        <v>2.2036169999999999</v>
      </c>
      <c r="E30">
        <f t="shared" si="0"/>
        <v>6.3166430412370023E-2</v>
      </c>
    </row>
    <row r="31" spans="1:5" x14ac:dyDescent="0.25">
      <c r="A31" s="11">
        <v>5.2</v>
      </c>
      <c r="B31" s="11" t="s">
        <v>15</v>
      </c>
    </row>
    <row r="32" spans="1:5" x14ac:dyDescent="0.25">
      <c r="A32" s="11">
        <v>5.4</v>
      </c>
      <c r="B32" s="11" t="s">
        <v>15</v>
      </c>
    </row>
    <row r="33" spans="1:5" x14ac:dyDescent="0.25">
      <c r="A33" s="11">
        <v>5.6</v>
      </c>
      <c r="B33" s="11" t="s">
        <v>15</v>
      </c>
    </row>
    <row r="34" spans="1:5" x14ac:dyDescent="0.25">
      <c r="A34" s="11">
        <v>5.8</v>
      </c>
      <c r="B34" s="11">
        <v>2.2676159999999999</v>
      </c>
      <c r="E34">
        <f t="shared" si="0"/>
        <v>0.12716543041236994</v>
      </c>
    </row>
    <row r="35" spans="1:5" x14ac:dyDescent="0.25">
      <c r="A35" s="11">
        <v>6</v>
      </c>
      <c r="B35" s="11">
        <v>2.481862</v>
      </c>
      <c r="E35">
        <f t="shared" si="0"/>
        <v>0.3414114304123701</v>
      </c>
    </row>
    <row r="36" spans="1:5" x14ac:dyDescent="0.25">
      <c r="A36" s="11">
        <v>6.2</v>
      </c>
      <c r="B36" s="11">
        <v>2.6414019999999998</v>
      </c>
      <c r="E36">
        <f t="shared" si="0"/>
        <v>0.50095143041236989</v>
      </c>
    </row>
    <row r="37" spans="1:5" x14ac:dyDescent="0.25">
      <c r="A37" s="11">
        <v>6.4</v>
      </c>
      <c r="B37" s="11">
        <v>2.7479140000000002</v>
      </c>
      <c r="E37">
        <f t="shared" si="0"/>
        <v>0.60746343041237028</v>
      </c>
    </row>
    <row r="38" spans="1:5" x14ac:dyDescent="0.25">
      <c r="A38" s="11">
        <v>6.6</v>
      </c>
      <c r="B38" s="11">
        <v>2.8200989999999999</v>
      </c>
      <c r="E38">
        <f t="shared" si="0"/>
        <v>0.67964843041237</v>
      </c>
    </row>
    <row r="39" spans="1:5" x14ac:dyDescent="0.25">
      <c r="A39" s="11">
        <v>6.8</v>
      </c>
      <c r="B39" s="11">
        <v>2.859232</v>
      </c>
      <c r="E39">
        <f t="shared" si="0"/>
        <v>0.71878143041237008</v>
      </c>
    </row>
    <row r="40" spans="1:5" x14ac:dyDescent="0.25">
      <c r="A40" s="11">
        <v>7</v>
      </c>
      <c r="B40" s="11">
        <v>2.8824930000000002</v>
      </c>
      <c r="E40">
        <f t="shared" si="0"/>
        <v>0.74204243041237028</v>
      </c>
    </row>
    <row r="41" spans="1:5" x14ac:dyDescent="0.25">
      <c r="A41" s="11">
        <v>7.1741929999999998</v>
      </c>
      <c r="B41" s="11">
        <v>2.855677</v>
      </c>
      <c r="E41">
        <f t="shared" si="0"/>
        <v>0.71522643041237011</v>
      </c>
    </row>
    <row r="42" spans="1:5" x14ac:dyDescent="0.25">
      <c r="A42" s="11">
        <v>7.2</v>
      </c>
      <c r="B42" s="11">
        <v>2.8517049999999999</v>
      </c>
      <c r="E42">
        <f t="shared" si="0"/>
        <v>0.71125443041237002</v>
      </c>
    </row>
    <row r="43" spans="1:5" x14ac:dyDescent="0.25">
      <c r="A43" s="11">
        <v>7.4</v>
      </c>
      <c r="B43" s="11">
        <v>2.762375</v>
      </c>
      <c r="E43">
        <f t="shared" si="0"/>
        <v>0.62192443041237011</v>
      </c>
    </row>
    <row r="44" spans="1:5" x14ac:dyDescent="0.25">
      <c r="A44" s="11">
        <v>7.6</v>
      </c>
      <c r="B44" s="11">
        <v>2.6419769999999998</v>
      </c>
      <c r="E44">
        <f t="shared" si="0"/>
        <v>0.50152643041236988</v>
      </c>
    </row>
    <row r="45" spans="1:5" x14ac:dyDescent="0.25">
      <c r="A45" s="11">
        <v>7.8</v>
      </c>
      <c r="B45" s="11">
        <v>2.4998239999999998</v>
      </c>
      <c r="E45">
        <f t="shared" si="0"/>
        <v>0.35937343041236991</v>
      </c>
    </row>
    <row r="46" spans="1:5" x14ac:dyDescent="0.25">
      <c r="A46" s="11">
        <v>8</v>
      </c>
      <c r="B46" s="11">
        <v>2.3500130000000001</v>
      </c>
      <c r="E46">
        <f t="shared" si="0"/>
        <v>0.20956243041237022</v>
      </c>
    </row>
    <row r="47" spans="1:5" x14ac:dyDescent="0.25">
      <c r="A47" s="11">
        <v>8.1999999999999993</v>
      </c>
      <c r="B47" s="11">
        <v>2.2059340000000001</v>
      </c>
      <c r="E47">
        <f t="shared" si="0"/>
        <v>6.5483430412370147E-2</v>
      </c>
    </row>
    <row r="48" spans="1:5" x14ac:dyDescent="0.25">
      <c r="A48" s="11">
        <v>8.4</v>
      </c>
      <c r="B48" s="11">
        <v>2.0617070000000002</v>
      </c>
      <c r="E48">
        <f t="shared" si="0"/>
        <v>7.8743569587629736E-2</v>
      </c>
    </row>
    <row r="49" spans="1:11" x14ac:dyDescent="0.25">
      <c r="A49" s="11">
        <v>8.6</v>
      </c>
      <c r="B49" s="11">
        <v>2.0019740000000001</v>
      </c>
      <c r="E49">
        <f t="shared" si="0"/>
        <v>0.13847656958762977</v>
      </c>
    </row>
    <row r="50" spans="1:11" x14ac:dyDescent="0.25">
      <c r="A50" s="11">
        <v>8.8000000000000007</v>
      </c>
      <c r="B50" s="11">
        <v>2.1684230000000002</v>
      </c>
      <c r="E50">
        <f t="shared" si="0"/>
        <v>2.7972430412370297E-2</v>
      </c>
    </row>
    <row r="51" spans="1:11" x14ac:dyDescent="0.25">
      <c r="A51" s="11">
        <v>9</v>
      </c>
      <c r="B51" s="11">
        <v>2.340827</v>
      </c>
      <c r="E51">
        <f t="shared" si="0"/>
        <v>0.20037643041237008</v>
      </c>
    </row>
    <row r="52" spans="1:11" x14ac:dyDescent="0.25">
      <c r="A52" s="11">
        <v>9.1999999999999993</v>
      </c>
      <c r="B52" s="11">
        <v>2.4816379999999998</v>
      </c>
      <c r="E52">
        <f t="shared" si="0"/>
        <v>0.34118743041236987</v>
      </c>
    </row>
    <row r="53" spans="1:11" x14ac:dyDescent="0.25">
      <c r="A53" s="11">
        <v>9.4</v>
      </c>
      <c r="B53" s="11">
        <v>2.5707469999999999</v>
      </c>
      <c r="E53">
        <f t="shared" si="0"/>
        <v>0.43029643041236998</v>
      </c>
      <c r="G53">
        <f t="shared" ref="G53:G84" si="1">AVERAGE(B4:B103)</f>
        <v>2.3643265487804879</v>
      </c>
      <c r="H53">
        <f t="shared" ref="H53:H84" si="2">B53-G53</f>
        <v>0.20642045121951202</v>
      </c>
      <c r="I53">
        <f>AVERAGE(H53:H365)</f>
        <v>-1.8335988243559104E-2</v>
      </c>
      <c r="J53">
        <f>ABS(H53-$I$53)</f>
        <v>0.22475643946307114</v>
      </c>
      <c r="K53">
        <f>1/(COUNT(G:G))*SUM(J:J)</f>
        <v>0.25014878739637059</v>
      </c>
    </row>
    <row r="54" spans="1:11" x14ac:dyDescent="0.25">
      <c r="A54" s="11">
        <v>9.5655909999999995</v>
      </c>
      <c r="B54" s="11">
        <v>2.6204399999999999</v>
      </c>
      <c r="E54">
        <f t="shared" si="0"/>
        <v>0.47998943041236997</v>
      </c>
      <c r="G54">
        <f t="shared" si="1"/>
        <v>2.3621837228915665</v>
      </c>
      <c r="H54">
        <f t="shared" si="2"/>
        <v>0.25825627710843335</v>
      </c>
      <c r="J54">
        <f t="shared" ref="J54:J117" si="3">ABS(H54-$I$53)</f>
        <v>0.27659226535199244</v>
      </c>
    </row>
    <row r="55" spans="1:11" x14ac:dyDescent="0.25">
      <c r="A55" s="11">
        <v>9.6</v>
      </c>
      <c r="B55" s="11">
        <v>2.6307649999999998</v>
      </c>
      <c r="E55">
        <f t="shared" si="0"/>
        <v>0.49031443041236988</v>
      </c>
      <c r="G55">
        <f t="shared" si="1"/>
        <v>2.3586533928571436</v>
      </c>
      <c r="H55">
        <f t="shared" si="2"/>
        <v>0.2721116071428562</v>
      </c>
      <c r="J55">
        <f t="shared" si="3"/>
        <v>0.29044759538641529</v>
      </c>
    </row>
    <row r="56" spans="1:11" x14ac:dyDescent="0.25">
      <c r="A56" s="11">
        <v>9.8000000000000007</v>
      </c>
      <c r="B56" s="11">
        <v>2.6637110000000002</v>
      </c>
      <c r="E56">
        <f t="shared" si="0"/>
        <v>0.52326043041237025</v>
      </c>
      <c r="G56">
        <f t="shared" si="1"/>
        <v>2.3540977882352947</v>
      </c>
      <c r="H56">
        <f t="shared" si="2"/>
        <v>0.30961321176470546</v>
      </c>
      <c r="J56">
        <f t="shared" si="3"/>
        <v>0.32794920000826455</v>
      </c>
    </row>
    <row r="57" spans="1:11" x14ac:dyDescent="0.25">
      <c r="A57" s="11">
        <v>10</v>
      </c>
      <c r="B57" s="11">
        <v>2.6682600000000001</v>
      </c>
      <c r="E57">
        <f t="shared" si="0"/>
        <v>0.52780943041237016</v>
      </c>
      <c r="G57">
        <f t="shared" si="1"/>
        <v>2.3490734651162799</v>
      </c>
      <c r="H57">
        <f t="shared" si="2"/>
        <v>0.31918653488372017</v>
      </c>
      <c r="J57">
        <f t="shared" si="3"/>
        <v>0.33752252312727926</v>
      </c>
    </row>
    <row r="58" spans="1:11" x14ac:dyDescent="0.25">
      <c r="A58" s="11">
        <v>10.199999999999999</v>
      </c>
      <c r="B58" s="11">
        <v>2.6250719999999998</v>
      </c>
      <c r="E58">
        <f t="shared" si="0"/>
        <v>0.48462143041236994</v>
      </c>
      <c r="G58">
        <f t="shared" si="1"/>
        <v>2.3346719302325591</v>
      </c>
      <c r="H58">
        <f t="shared" si="2"/>
        <v>0.2904000697674407</v>
      </c>
      <c r="J58">
        <f t="shared" si="3"/>
        <v>0.30873605801099979</v>
      </c>
    </row>
    <row r="59" spans="1:11" x14ac:dyDescent="0.25">
      <c r="A59" s="11">
        <v>10.4</v>
      </c>
      <c r="B59" s="11">
        <v>2.5139610000000001</v>
      </c>
      <c r="E59">
        <f t="shared" si="0"/>
        <v>0.3735104304123702</v>
      </c>
      <c r="G59">
        <f t="shared" si="1"/>
        <v>2.318332953488373</v>
      </c>
      <c r="H59">
        <f t="shared" si="2"/>
        <v>0.19562804651162713</v>
      </c>
      <c r="J59">
        <f t="shared" si="3"/>
        <v>0.21396403475518624</v>
      </c>
    </row>
    <row r="60" spans="1:11" x14ac:dyDescent="0.25">
      <c r="A60" s="11">
        <v>10.6</v>
      </c>
      <c r="B60" s="11">
        <v>2.3778899999999998</v>
      </c>
      <c r="E60">
        <f t="shared" si="0"/>
        <v>0.23743943041236992</v>
      </c>
      <c r="G60">
        <f t="shared" si="1"/>
        <v>2.3030758488372096</v>
      </c>
      <c r="H60">
        <f t="shared" si="2"/>
        <v>7.4814151162790221E-2</v>
      </c>
      <c r="J60">
        <f t="shared" si="3"/>
        <v>9.3150139406349322E-2</v>
      </c>
    </row>
    <row r="61" spans="1:11" x14ac:dyDescent="0.25">
      <c r="A61" s="11">
        <v>10.8</v>
      </c>
      <c r="B61" s="11">
        <v>2.2245189999999999</v>
      </c>
      <c r="E61">
        <f t="shared" si="0"/>
        <v>8.4068430412369999E-2</v>
      </c>
      <c r="G61">
        <f t="shared" si="1"/>
        <v>2.2897260930232561</v>
      </c>
      <c r="H61">
        <f t="shared" si="2"/>
        <v>-6.5207093023256224E-2</v>
      </c>
      <c r="J61">
        <f t="shared" si="3"/>
        <v>4.6871104779697123E-2</v>
      </c>
    </row>
    <row r="62" spans="1:11" x14ac:dyDescent="0.25">
      <c r="A62" s="11">
        <v>11</v>
      </c>
      <c r="B62" s="11">
        <v>2.0518169999999998</v>
      </c>
      <c r="E62">
        <f t="shared" si="0"/>
        <v>8.8633569587630134E-2</v>
      </c>
      <c r="G62">
        <f t="shared" si="1"/>
        <v>2.2870012413793104</v>
      </c>
      <c r="H62">
        <f t="shared" si="2"/>
        <v>-0.2351842413793106</v>
      </c>
      <c r="J62">
        <f t="shared" si="3"/>
        <v>0.21684825313575148</v>
      </c>
    </row>
    <row r="63" spans="1:11" x14ac:dyDescent="0.25">
      <c r="A63" s="11">
        <v>11.2</v>
      </c>
      <c r="B63" s="11">
        <v>2.0385779999999998</v>
      </c>
      <c r="E63">
        <f t="shared" si="0"/>
        <v>0.10187256958763014</v>
      </c>
      <c r="G63">
        <f t="shared" si="1"/>
        <v>2.2854168409090909</v>
      </c>
      <c r="H63">
        <f t="shared" si="2"/>
        <v>-0.24683884090909114</v>
      </c>
      <c r="J63">
        <f t="shared" si="3"/>
        <v>0.22850285266553202</v>
      </c>
    </row>
    <row r="64" spans="1:11" x14ac:dyDescent="0.25">
      <c r="A64" s="11">
        <v>11.4</v>
      </c>
      <c r="B64" s="11">
        <v>2.1119379999999999</v>
      </c>
      <c r="E64">
        <f t="shared" si="0"/>
        <v>2.8512569587630043E-2</v>
      </c>
      <c r="G64">
        <f t="shared" si="1"/>
        <v>2.2845233033707864</v>
      </c>
      <c r="H64">
        <f t="shared" si="2"/>
        <v>-0.17258530337078648</v>
      </c>
      <c r="J64">
        <f t="shared" si="3"/>
        <v>0.15424931512722737</v>
      </c>
    </row>
    <row r="65" spans="1:10" x14ac:dyDescent="0.25">
      <c r="A65" s="11">
        <v>11.6</v>
      </c>
      <c r="B65" s="11">
        <v>2.2723849999999999</v>
      </c>
      <c r="E65">
        <f t="shared" si="0"/>
        <v>0.13193443041236996</v>
      </c>
      <c r="G65">
        <f t="shared" si="1"/>
        <v>2.2838967555555558</v>
      </c>
      <c r="H65">
        <f t="shared" si="2"/>
        <v>-1.1511755555555947E-2</v>
      </c>
      <c r="J65">
        <f t="shared" si="3"/>
        <v>6.8242326880031574E-3</v>
      </c>
    </row>
    <row r="66" spans="1:10" x14ac:dyDescent="0.25">
      <c r="A66" s="11">
        <v>11.8</v>
      </c>
      <c r="B66" s="11">
        <v>2.3926240000000001</v>
      </c>
      <c r="E66">
        <f t="shared" si="0"/>
        <v>0.25217343041237017</v>
      </c>
      <c r="G66">
        <f t="shared" si="1"/>
        <v>2.2832835494505495</v>
      </c>
      <c r="H66">
        <f t="shared" si="2"/>
        <v>0.10934045054945063</v>
      </c>
      <c r="J66">
        <f t="shared" si="3"/>
        <v>0.12767643879300974</v>
      </c>
    </row>
    <row r="67" spans="1:10" x14ac:dyDescent="0.25">
      <c r="A67" s="11">
        <v>11.956989</v>
      </c>
      <c r="B67" s="11">
        <v>2.468315</v>
      </c>
      <c r="E67">
        <f t="shared" si="0"/>
        <v>0.32786443041237012</v>
      </c>
      <c r="G67">
        <f t="shared" si="1"/>
        <v>2.2823028152173914</v>
      </c>
      <c r="H67">
        <f t="shared" si="2"/>
        <v>0.18601218478260861</v>
      </c>
      <c r="J67">
        <f t="shared" si="3"/>
        <v>0.20434817302616773</v>
      </c>
    </row>
    <row r="68" spans="1:10" x14ac:dyDescent="0.25">
      <c r="A68" s="11">
        <v>12</v>
      </c>
      <c r="B68" s="11">
        <v>2.489052</v>
      </c>
      <c r="E68">
        <f t="shared" si="0"/>
        <v>0.34860143041237013</v>
      </c>
      <c r="G68">
        <f t="shared" si="1"/>
        <v>2.2806103333333336</v>
      </c>
      <c r="H68">
        <f t="shared" si="2"/>
        <v>0.20844166666666641</v>
      </c>
      <c r="J68">
        <f t="shared" si="3"/>
        <v>0.22677765491022553</v>
      </c>
    </row>
    <row r="69" spans="1:10" x14ac:dyDescent="0.25">
      <c r="A69" s="11">
        <v>12.2</v>
      </c>
      <c r="B69" s="11">
        <v>2.5435789999999998</v>
      </c>
      <c r="E69">
        <f t="shared" si="0"/>
        <v>0.4031284304123699</v>
      </c>
      <c r="G69">
        <f t="shared" si="1"/>
        <v>2.2783034255319152</v>
      </c>
      <c r="H69">
        <f t="shared" si="2"/>
        <v>0.26527557446808459</v>
      </c>
      <c r="J69">
        <f t="shared" si="3"/>
        <v>0.28361156271164367</v>
      </c>
    </row>
    <row r="70" spans="1:10" x14ac:dyDescent="0.25">
      <c r="A70" s="11">
        <v>12.4</v>
      </c>
      <c r="B70" s="11">
        <v>2.5539969999999999</v>
      </c>
      <c r="E70">
        <f t="shared" si="0"/>
        <v>0.41354643041236994</v>
      </c>
      <c r="G70">
        <f t="shared" si="1"/>
        <v>2.275638610526316</v>
      </c>
      <c r="H70">
        <f t="shared" si="2"/>
        <v>0.27835838947368385</v>
      </c>
      <c r="J70">
        <f t="shared" si="3"/>
        <v>0.29669437771724294</v>
      </c>
    </row>
    <row r="71" spans="1:10" x14ac:dyDescent="0.25">
      <c r="A71" s="11">
        <v>12.6</v>
      </c>
      <c r="B71" s="11">
        <v>2.546516</v>
      </c>
      <c r="E71">
        <f t="shared" si="0"/>
        <v>0.40606543041237009</v>
      </c>
      <c r="G71">
        <f t="shared" si="1"/>
        <v>2.2717074375000004</v>
      </c>
      <c r="H71">
        <f t="shared" si="2"/>
        <v>0.27480856249999963</v>
      </c>
      <c r="J71">
        <f t="shared" si="3"/>
        <v>0.29314455074355872</v>
      </c>
    </row>
    <row r="72" spans="1:10" x14ac:dyDescent="0.25">
      <c r="A72" s="11">
        <v>12.8</v>
      </c>
      <c r="B72" s="11">
        <v>2.5026609999999998</v>
      </c>
      <c r="E72">
        <f t="shared" si="0"/>
        <v>0.36221043041236989</v>
      </c>
      <c r="G72">
        <f t="shared" si="1"/>
        <v>2.2663566804123714</v>
      </c>
      <c r="H72">
        <f t="shared" si="2"/>
        <v>0.23630431958762843</v>
      </c>
      <c r="J72">
        <f t="shared" si="3"/>
        <v>0.25464030783118752</v>
      </c>
    </row>
    <row r="73" spans="1:10" x14ac:dyDescent="0.25">
      <c r="A73" s="11">
        <v>13</v>
      </c>
      <c r="B73" s="11">
        <v>2.4238200000000001</v>
      </c>
      <c r="E73">
        <f t="shared" ref="E73:E136" si="4">ABS(B73-$D$8)</f>
        <v>0.28336943041237017</v>
      </c>
      <c r="G73">
        <f t="shared" si="1"/>
        <v>2.2591630309278345</v>
      </c>
      <c r="H73">
        <f t="shared" si="2"/>
        <v>0.16465696907216554</v>
      </c>
      <c r="J73">
        <f t="shared" si="3"/>
        <v>0.18299295731572465</v>
      </c>
    </row>
    <row r="74" spans="1:10" x14ac:dyDescent="0.25">
      <c r="A74" s="11">
        <v>13.2</v>
      </c>
      <c r="B74" s="11">
        <v>2.3269350000000002</v>
      </c>
      <c r="E74">
        <f t="shared" si="4"/>
        <v>0.18648443041237028</v>
      </c>
      <c r="G74">
        <f t="shared" si="1"/>
        <v>2.250053917525773</v>
      </c>
      <c r="H74">
        <f t="shared" si="2"/>
        <v>7.6881082474227203E-2</v>
      </c>
      <c r="J74">
        <f t="shared" si="3"/>
        <v>9.5217070717786303E-2</v>
      </c>
    </row>
    <row r="75" spans="1:10" x14ac:dyDescent="0.25">
      <c r="A75" s="11">
        <v>13.4</v>
      </c>
      <c r="B75" s="11">
        <v>2.212882</v>
      </c>
      <c r="E75">
        <f t="shared" si="4"/>
        <v>7.2431430412370101E-2</v>
      </c>
      <c r="G75">
        <f t="shared" si="1"/>
        <v>2.2413249999999998</v>
      </c>
      <c r="H75">
        <f t="shared" si="2"/>
        <v>-2.8442999999999774E-2</v>
      </c>
      <c r="J75">
        <f t="shared" si="3"/>
        <v>1.010701175644067E-2</v>
      </c>
    </row>
    <row r="76" spans="1:10" x14ac:dyDescent="0.25">
      <c r="A76" s="11">
        <v>13.6</v>
      </c>
      <c r="B76" s="11">
        <v>2.0815779999999999</v>
      </c>
      <c r="E76">
        <f t="shared" si="4"/>
        <v>5.8872569587629986E-2</v>
      </c>
      <c r="G76">
        <f t="shared" si="1"/>
        <v>2.2340370824742268</v>
      </c>
      <c r="H76">
        <f t="shared" si="2"/>
        <v>-0.1524590824742269</v>
      </c>
      <c r="J76">
        <f t="shared" si="3"/>
        <v>0.13412309423066779</v>
      </c>
    </row>
    <row r="77" spans="1:10" x14ac:dyDescent="0.25">
      <c r="A77" s="11">
        <v>13.8</v>
      </c>
      <c r="B77" s="11">
        <v>1.9339599999999999</v>
      </c>
      <c r="E77">
        <f t="shared" si="4"/>
        <v>0.20649056958763001</v>
      </c>
      <c r="G77">
        <f t="shared" si="1"/>
        <v>2.228049443298969</v>
      </c>
      <c r="H77">
        <f t="shared" si="2"/>
        <v>-0.29408944329896913</v>
      </c>
      <c r="J77">
        <f t="shared" si="3"/>
        <v>0.27575345505541005</v>
      </c>
    </row>
    <row r="78" spans="1:10" x14ac:dyDescent="0.25">
      <c r="A78" s="11">
        <v>14</v>
      </c>
      <c r="B78" s="11">
        <v>1.773142</v>
      </c>
      <c r="E78">
        <f t="shared" si="4"/>
        <v>0.36730856958762992</v>
      </c>
      <c r="G78">
        <f t="shared" si="1"/>
        <v>2.2233963711340206</v>
      </c>
      <c r="H78">
        <f t="shared" si="2"/>
        <v>-0.45025437113402056</v>
      </c>
      <c r="J78">
        <f t="shared" si="3"/>
        <v>0.43191838289046147</v>
      </c>
    </row>
    <row r="79" spans="1:10" x14ac:dyDescent="0.25">
      <c r="A79" s="11">
        <v>14.2</v>
      </c>
      <c r="B79" s="11">
        <v>1.8479559999999999</v>
      </c>
      <c r="E79">
        <f t="shared" si="4"/>
        <v>0.29249456958762998</v>
      </c>
      <c r="G79">
        <f t="shared" si="1"/>
        <v>2.2193517113402059</v>
      </c>
      <c r="H79">
        <f t="shared" si="2"/>
        <v>-0.37139571134020599</v>
      </c>
      <c r="J79">
        <f t="shared" si="3"/>
        <v>0.3530597230966469</v>
      </c>
    </row>
    <row r="80" spans="1:10" x14ac:dyDescent="0.25">
      <c r="A80" s="11">
        <v>14.348387000000001</v>
      </c>
      <c r="B80" s="11">
        <v>1.9636800000000001</v>
      </c>
      <c r="E80">
        <f t="shared" si="4"/>
        <v>0.17677056958762982</v>
      </c>
      <c r="G80">
        <f t="shared" si="1"/>
        <v>2.2163732268041239</v>
      </c>
      <c r="H80">
        <f t="shared" si="2"/>
        <v>-0.25269322680412376</v>
      </c>
      <c r="J80">
        <f t="shared" si="3"/>
        <v>0.23435723856056465</v>
      </c>
    </row>
    <row r="81" spans="1:10" x14ac:dyDescent="0.25">
      <c r="A81" s="11">
        <v>14.4</v>
      </c>
      <c r="B81" s="11">
        <v>2.0039319999999998</v>
      </c>
      <c r="E81">
        <f t="shared" si="4"/>
        <v>0.13651856958763009</v>
      </c>
      <c r="G81">
        <f t="shared" si="1"/>
        <v>2.2132499897959184</v>
      </c>
      <c r="H81">
        <f t="shared" si="2"/>
        <v>-0.20931798979591854</v>
      </c>
      <c r="J81">
        <f t="shared" si="3"/>
        <v>0.19098200155235942</v>
      </c>
    </row>
    <row r="82" spans="1:10" x14ac:dyDescent="0.25">
      <c r="A82" s="11">
        <v>14.6</v>
      </c>
      <c r="B82" s="11">
        <v>2.1197859999999999</v>
      </c>
      <c r="E82">
        <f t="shared" si="4"/>
        <v>2.0664569587629966E-2</v>
      </c>
      <c r="G82">
        <f t="shared" si="1"/>
        <v>2.2100585757575755</v>
      </c>
      <c r="H82">
        <f t="shared" si="2"/>
        <v>-9.0272575757575524E-2</v>
      </c>
      <c r="J82">
        <f t="shared" si="3"/>
        <v>7.1936587514016423E-2</v>
      </c>
    </row>
    <row r="83" spans="1:10" x14ac:dyDescent="0.25">
      <c r="A83" s="11">
        <v>14.8</v>
      </c>
      <c r="B83" s="11">
        <v>2.2119550000000001</v>
      </c>
      <c r="E83">
        <f t="shared" si="4"/>
        <v>7.1504430412370201E-2</v>
      </c>
      <c r="G83">
        <f t="shared" si="1"/>
        <v>2.2068329000000002</v>
      </c>
      <c r="H83">
        <f t="shared" si="2"/>
        <v>5.1220999999999073E-3</v>
      </c>
      <c r="J83">
        <f t="shared" si="3"/>
        <v>2.3458088243559012E-2</v>
      </c>
    </row>
    <row r="84" spans="1:10" x14ac:dyDescent="0.25">
      <c r="A84" s="11">
        <v>15</v>
      </c>
      <c r="B84" s="11">
        <v>2.2801969999999998</v>
      </c>
      <c r="E84">
        <f t="shared" si="4"/>
        <v>0.13974643041236989</v>
      </c>
      <c r="G84">
        <f t="shared" si="1"/>
        <v>2.2024508800000002</v>
      </c>
      <c r="H84">
        <f t="shared" si="2"/>
        <v>7.7746119999999586E-2</v>
      </c>
      <c r="J84">
        <f t="shared" si="3"/>
        <v>9.6082108243558687E-2</v>
      </c>
    </row>
    <row r="85" spans="1:10" x14ac:dyDescent="0.25">
      <c r="A85" s="11">
        <v>15.2</v>
      </c>
      <c r="B85" s="11">
        <v>2.3276140000000001</v>
      </c>
      <c r="E85">
        <f t="shared" si="4"/>
        <v>0.18716343041237016</v>
      </c>
      <c r="G85">
        <f t="shared" ref="G85:G116" si="5">AVERAGE(B36:B135)</f>
        <v>2.1949714900000004</v>
      </c>
      <c r="H85">
        <f t="shared" ref="H85:H116" si="6">B85-G85</f>
        <v>0.13264250999999971</v>
      </c>
      <c r="J85">
        <f t="shared" si="3"/>
        <v>0.15097849824355883</v>
      </c>
    </row>
    <row r="86" spans="1:10" x14ac:dyDescent="0.25">
      <c r="A86" s="11">
        <v>15.4</v>
      </c>
      <c r="B86" s="11">
        <v>2.3440500000000002</v>
      </c>
      <c r="E86">
        <f t="shared" si="4"/>
        <v>0.20359943041237027</v>
      </c>
      <c r="G86">
        <f t="shared" si="5"/>
        <v>2.1847397000000002</v>
      </c>
      <c r="H86">
        <f t="shared" si="6"/>
        <v>0.15931030000000002</v>
      </c>
      <c r="J86">
        <f t="shared" si="3"/>
        <v>0.17764628824355913</v>
      </c>
    </row>
    <row r="87" spans="1:10" x14ac:dyDescent="0.25">
      <c r="A87" s="11">
        <v>15.6</v>
      </c>
      <c r="B87" s="11">
        <v>2.3211840000000001</v>
      </c>
      <c r="E87">
        <f t="shared" si="4"/>
        <v>0.18073343041237022</v>
      </c>
      <c r="G87">
        <f t="shared" si="5"/>
        <v>2.1720910299999998</v>
      </c>
      <c r="H87">
        <f t="shared" si="6"/>
        <v>0.14909297000000032</v>
      </c>
      <c r="J87">
        <f t="shared" si="3"/>
        <v>0.16742895824355944</v>
      </c>
    </row>
    <row r="88" spans="1:10" x14ac:dyDescent="0.25">
      <c r="A88" s="11">
        <v>15.8</v>
      </c>
      <c r="B88" s="11">
        <v>2.2556080000000001</v>
      </c>
      <c r="E88">
        <f t="shared" si="4"/>
        <v>0.11515743041237014</v>
      </c>
      <c r="G88">
        <f t="shared" si="5"/>
        <v>2.1570866899999999</v>
      </c>
      <c r="H88">
        <f t="shared" si="6"/>
        <v>9.8521310000000195E-2</v>
      </c>
      <c r="J88">
        <f t="shared" si="3"/>
        <v>0.1168572982435593</v>
      </c>
    </row>
    <row r="89" spans="1:10" x14ac:dyDescent="0.25">
      <c r="A89" s="11">
        <v>16</v>
      </c>
      <c r="B89" s="11">
        <v>2.1636639999999998</v>
      </c>
      <c r="E89">
        <f t="shared" si="4"/>
        <v>2.3213430412369895E-2</v>
      </c>
      <c r="G89">
        <f t="shared" si="5"/>
        <v>2.1410931499999997</v>
      </c>
      <c r="H89">
        <f t="shared" si="6"/>
        <v>2.2570850000000142E-2</v>
      </c>
      <c r="J89">
        <f t="shared" si="3"/>
        <v>4.0906838243559243E-2</v>
      </c>
    </row>
    <row r="90" spans="1:10" x14ac:dyDescent="0.25">
      <c r="A90" s="11">
        <v>16.200001</v>
      </c>
      <c r="B90" s="11">
        <v>2.0537070000000002</v>
      </c>
      <c r="E90">
        <f t="shared" si="4"/>
        <v>8.6743569587629743E-2</v>
      </c>
      <c r="G90">
        <f t="shared" si="5"/>
        <v>2.1336042626262621</v>
      </c>
      <c r="H90">
        <f t="shared" si="6"/>
        <v>-7.9897262626261956E-2</v>
      </c>
      <c r="J90">
        <f t="shared" si="3"/>
        <v>6.1561274382702855E-2</v>
      </c>
    </row>
    <row r="91" spans="1:10" x14ac:dyDescent="0.25">
      <c r="A91" s="11">
        <v>16.399999999999999</v>
      </c>
      <c r="B91" s="11">
        <v>1.9196599999999999</v>
      </c>
      <c r="E91">
        <f t="shared" si="4"/>
        <v>0.22079056958762999</v>
      </c>
      <c r="G91">
        <f t="shared" si="5"/>
        <v>2.1241097070707071</v>
      </c>
      <c r="H91">
        <f t="shared" si="6"/>
        <v>-0.2044497070707072</v>
      </c>
      <c r="J91">
        <f t="shared" si="3"/>
        <v>0.18611371882714808</v>
      </c>
    </row>
    <row r="92" spans="1:10" x14ac:dyDescent="0.25">
      <c r="A92" s="11">
        <v>16.600000000000001</v>
      </c>
      <c r="B92" s="11">
        <v>1.7958810000000001</v>
      </c>
      <c r="E92">
        <f t="shared" si="4"/>
        <v>0.34456956958762985</v>
      </c>
      <c r="G92">
        <f t="shared" si="5"/>
        <v>2.1168699090909087</v>
      </c>
      <c r="H92">
        <f t="shared" si="6"/>
        <v>-0.3209889090909086</v>
      </c>
      <c r="J92">
        <f t="shared" si="3"/>
        <v>0.30265292084734952</v>
      </c>
    </row>
    <row r="93" spans="1:10" x14ac:dyDescent="0.25">
      <c r="A93" s="11">
        <v>16.739784</v>
      </c>
      <c r="B93" s="11">
        <v>1.8349219999999999</v>
      </c>
      <c r="E93">
        <f t="shared" si="4"/>
        <v>0.30552856958762997</v>
      </c>
      <c r="G93">
        <f t="shared" si="5"/>
        <v>2.1122880505050503</v>
      </c>
      <c r="H93">
        <f t="shared" si="6"/>
        <v>-0.27736605050505037</v>
      </c>
      <c r="J93">
        <f t="shared" si="3"/>
        <v>0.25903006226149128</v>
      </c>
    </row>
    <row r="94" spans="1:10" x14ac:dyDescent="0.25">
      <c r="A94" s="11">
        <v>16.799999</v>
      </c>
      <c r="B94" s="11">
        <v>1.851739</v>
      </c>
      <c r="E94">
        <f t="shared" si="4"/>
        <v>0.28871156958762989</v>
      </c>
      <c r="G94">
        <f t="shared" si="5"/>
        <v>2.1102704141414144</v>
      </c>
      <c r="H94">
        <f t="shared" si="6"/>
        <v>-0.25853141414141434</v>
      </c>
      <c r="J94">
        <f t="shared" si="3"/>
        <v>0.24019542589785522</v>
      </c>
    </row>
    <row r="95" spans="1:10" x14ac:dyDescent="0.25">
      <c r="A95" s="11">
        <v>17</v>
      </c>
      <c r="B95" s="11">
        <v>2.002405</v>
      </c>
      <c r="E95">
        <f t="shared" si="4"/>
        <v>0.13804556958762992</v>
      </c>
      <c r="G95">
        <f t="shared" si="5"/>
        <v>2.1101411717171716</v>
      </c>
      <c r="H95">
        <f t="shared" si="6"/>
        <v>-0.10773617171717165</v>
      </c>
      <c r="J95">
        <f t="shared" si="3"/>
        <v>8.9400183473612546E-2</v>
      </c>
    </row>
    <row r="96" spans="1:10" x14ac:dyDescent="0.25">
      <c r="A96" s="11">
        <v>17.200001</v>
      </c>
      <c r="B96" s="11">
        <v>2.1346639999999999</v>
      </c>
      <c r="E96">
        <f t="shared" si="4"/>
        <v>5.7865695876300194E-3</v>
      </c>
      <c r="G96">
        <f t="shared" si="5"/>
        <v>2.1119314949494949</v>
      </c>
      <c r="H96">
        <f t="shared" si="6"/>
        <v>2.2732505050504948E-2</v>
      </c>
      <c r="J96">
        <f t="shared" si="3"/>
        <v>4.1068493294064048E-2</v>
      </c>
    </row>
    <row r="97" spans="1:10" x14ac:dyDescent="0.25">
      <c r="A97" s="11">
        <v>17.399999999999999</v>
      </c>
      <c r="B97" s="11">
        <v>2.241187</v>
      </c>
      <c r="E97">
        <f t="shared" si="4"/>
        <v>0.10073643041237013</v>
      </c>
      <c r="G97">
        <f t="shared" si="5"/>
        <v>2.1158433838383837</v>
      </c>
      <c r="H97">
        <f t="shared" si="6"/>
        <v>0.12534361616161638</v>
      </c>
      <c r="J97">
        <f t="shared" si="3"/>
        <v>0.14367960440517549</v>
      </c>
    </row>
    <row r="98" spans="1:10" x14ac:dyDescent="0.25">
      <c r="A98" s="11">
        <v>17.600000000000001</v>
      </c>
      <c r="B98" s="11">
        <v>2.3233760000000001</v>
      </c>
      <c r="E98">
        <f t="shared" si="4"/>
        <v>0.18292543041237019</v>
      </c>
      <c r="G98">
        <f t="shared" si="5"/>
        <v>2.1214806262626258</v>
      </c>
      <c r="H98">
        <f t="shared" si="6"/>
        <v>0.20189537373737432</v>
      </c>
      <c r="J98">
        <f t="shared" si="3"/>
        <v>0.22023136198093343</v>
      </c>
    </row>
    <row r="99" spans="1:10" x14ac:dyDescent="0.25">
      <c r="A99" s="11">
        <v>17.799999</v>
      </c>
      <c r="B99" s="11">
        <v>2.3663630000000002</v>
      </c>
      <c r="E99">
        <f t="shared" si="4"/>
        <v>0.2259124304123703</v>
      </c>
      <c r="G99">
        <f t="shared" si="5"/>
        <v>2.1276597171717171</v>
      </c>
      <c r="H99">
        <f t="shared" si="6"/>
        <v>0.23870328282828313</v>
      </c>
      <c r="J99">
        <f t="shared" si="3"/>
        <v>0.25703927107184221</v>
      </c>
    </row>
    <row r="100" spans="1:10" x14ac:dyDescent="0.25">
      <c r="A100" s="11">
        <v>18</v>
      </c>
      <c r="B100" s="11">
        <v>2.3865259999999999</v>
      </c>
      <c r="E100">
        <f t="shared" si="4"/>
        <v>0.24607543041237001</v>
      </c>
      <c r="G100">
        <f t="shared" si="5"/>
        <v>2.1317205757575759</v>
      </c>
      <c r="H100">
        <f t="shared" si="6"/>
        <v>0.25480542424242403</v>
      </c>
      <c r="J100">
        <f t="shared" si="3"/>
        <v>0.27314141248598311</v>
      </c>
    </row>
    <row r="101" spans="1:10" x14ac:dyDescent="0.25">
      <c r="A101" s="11">
        <v>18.200001</v>
      </c>
      <c r="B101" s="11">
        <v>2.388919</v>
      </c>
      <c r="E101">
        <f t="shared" si="4"/>
        <v>0.2484684304123701</v>
      </c>
      <c r="G101">
        <f t="shared" si="5"/>
        <v>2.1332447575757576</v>
      </c>
      <c r="H101">
        <f t="shared" si="6"/>
        <v>0.25567424242424241</v>
      </c>
      <c r="J101">
        <f t="shared" si="3"/>
        <v>0.2740102306678015</v>
      </c>
    </row>
    <row r="102" spans="1:10" x14ac:dyDescent="0.25">
      <c r="A102" s="11">
        <v>18.399999999999999</v>
      </c>
      <c r="B102" s="11">
        <v>2.359534</v>
      </c>
      <c r="E102">
        <f t="shared" si="4"/>
        <v>0.21908343041237011</v>
      </c>
      <c r="G102">
        <f t="shared" si="5"/>
        <v>2.131935808080808</v>
      </c>
      <c r="H102">
        <f t="shared" si="6"/>
        <v>0.22759819191919206</v>
      </c>
      <c r="J102">
        <f t="shared" si="3"/>
        <v>0.24593418016275118</v>
      </c>
    </row>
    <row r="103" spans="1:10" x14ac:dyDescent="0.25">
      <c r="A103" s="11">
        <v>18.600000000000001</v>
      </c>
      <c r="B103" s="11">
        <v>2.290108</v>
      </c>
      <c r="E103">
        <f t="shared" si="4"/>
        <v>0.14965743041237012</v>
      </c>
      <c r="G103">
        <f t="shared" si="5"/>
        <v>2.1280351010101008</v>
      </c>
      <c r="H103">
        <f t="shared" si="6"/>
        <v>0.16207289898989918</v>
      </c>
      <c r="J103">
        <f t="shared" si="3"/>
        <v>0.1804088872334583</v>
      </c>
    </row>
    <row r="104" spans="1:10" x14ac:dyDescent="0.25">
      <c r="A104" s="11">
        <v>18.799999</v>
      </c>
      <c r="B104" s="11">
        <v>2.1864720000000002</v>
      </c>
      <c r="E104">
        <f t="shared" si="4"/>
        <v>4.6021430412370279E-2</v>
      </c>
      <c r="G104">
        <f t="shared" si="5"/>
        <v>2.1214539999999995</v>
      </c>
      <c r="H104">
        <f t="shared" si="6"/>
        <v>6.5018000000000686E-2</v>
      </c>
      <c r="J104">
        <f t="shared" si="3"/>
        <v>8.3353988243559787E-2</v>
      </c>
    </row>
    <row r="105" spans="1:10" x14ac:dyDescent="0.25">
      <c r="A105" s="11">
        <v>19</v>
      </c>
      <c r="B105" s="11">
        <v>2.065636</v>
      </c>
      <c r="E105">
        <f t="shared" si="4"/>
        <v>7.4814569587629887E-2</v>
      </c>
      <c r="G105">
        <f t="shared" si="5"/>
        <v>2.1125162626262624</v>
      </c>
      <c r="H105">
        <f t="shared" si="6"/>
        <v>-4.6880262626262326E-2</v>
      </c>
      <c r="J105">
        <f t="shared" si="3"/>
        <v>2.8544274382703221E-2</v>
      </c>
    </row>
    <row r="106" spans="1:10" x14ac:dyDescent="0.25">
      <c r="A106" s="11">
        <v>19.131181999999999</v>
      </c>
      <c r="B106" s="11">
        <v>1.971427</v>
      </c>
      <c r="E106">
        <f t="shared" si="4"/>
        <v>0.16902356958762987</v>
      </c>
      <c r="G106">
        <f t="shared" si="5"/>
        <v>2.1023398181818176</v>
      </c>
      <c r="H106">
        <f t="shared" si="6"/>
        <v>-0.13091281818181755</v>
      </c>
      <c r="J106">
        <f t="shared" si="3"/>
        <v>0.11257682993825845</v>
      </c>
    </row>
    <row r="107" spans="1:10" x14ac:dyDescent="0.25">
      <c r="A107" s="11">
        <v>19.200001</v>
      </c>
      <c r="B107" s="11">
        <v>1.9220060000000001</v>
      </c>
      <c r="E107">
        <f t="shared" si="4"/>
        <v>0.21844456958762981</v>
      </c>
      <c r="G107">
        <f t="shared" si="5"/>
        <v>2.0933279393939386</v>
      </c>
      <c r="H107">
        <f t="shared" si="6"/>
        <v>-0.17132193939393847</v>
      </c>
      <c r="J107">
        <f t="shared" si="3"/>
        <v>0.15298595115037936</v>
      </c>
    </row>
    <row r="108" spans="1:10" x14ac:dyDescent="0.25">
      <c r="A108" s="11">
        <v>19.399999999999999</v>
      </c>
      <c r="B108" s="11">
        <v>1.758335</v>
      </c>
      <c r="E108">
        <f t="shared" si="4"/>
        <v>0.38211556958762993</v>
      </c>
      <c r="G108">
        <f t="shared" si="5"/>
        <v>2.0853567575757572</v>
      </c>
      <c r="H108">
        <f t="shared" si="6"/>
        <v>-0.32702175757575724</v>
      </c>
      <c r="J108">
        <f t="shared" si="3"/>
        <v>0.30868576933219816</v>
      </c>
    </row>
    <row r="109" spans="1:10" x14ac:dyDescent="0.25">
      <c r="A109" s="11">
        <v>19.600000000000001</v>
      </c>
      <c r="B109" s="11">
        <v>1.640255</v>
      </c>
      <c r="E109">
        <f t="shared" si="4"/>
        <v>0.5001955695876299</v>
      </c>
      <c r="G109">
        <f t="shared" si="5"/>
        <v>2.0791526767676762</v>
      </c>
      <c r="H109">
        <f t="shared" si="6"/>
        <v>-0.43889767676767621</v>
      </c>
      <c r="J109">
        <f t="shared" si="3"/>
        <v>0.42056168852411713</v>
      </c>
    </row>
    <row r="110" spans="1:10" x14ac:dyDescent="0.25">
      <c r="A110" s="11">
        <v>19.799999</v>
      </c>
      <c r="B110" s="11">
        <v>1.7581249999999999</v>
      </c>
      <c r="E110">
        <f t="shared" si="4"/>
        <v>0.38232556958762998</v>
      </c>
      <c r="G110">
        <f t="shared" si="5"/>
        <v>2.0753735454545454</v>
      </c>
      <c r="H110">
        <f t="shared" si="6"/>
        <v>-0.31724854545454551</v>
      </c>
      <c r="J110">
        <f t="shared" si="3"/>
        <v>0.29891255721098642</v>
      </c>
    </row>
    <row r="111" spans="1:10" x14ac:dyDescent="0.25">
      <c r="A111" s="11">
        <v>20</v>
      </c>
      <c r="B111" s="11">
        <v>1.917149</v>
      </c>
      <c r="E111">
        <f t="shared" si="4"/>
        <v>0.22330156958762992</v>
      </c>
      <c r="G111">
        <f t="shared" si="5"/>
        <v>2.0739442020202015</v>
      </c>
      <c r="H111">
        <f t="shared" si="6"/>
        <v>-0.15679520202020147</v>
      </c>
      <c r="J111">
        <f t="shared" si="3"/>
        <v>0.13845921377664236</v>
      </c>
    </row>
    <row r="112" spans="1:10" x14ac:dyDescent="0.25">
      <c r="A112" s="11">
        <v>20.200001</v>
      </c>
      <c r="B112" s="11">
        <v>2.052664</v>
      </c>
      <c r="E112">
        <f t="shared" si="4"/>
        <v>8.778656958762987E-2</v>
      </c>
      <c r="G112">
        <f t="shared" si="5"/>
        <v>2.0747721111111108</v>
      </c>
      <c r="H112">
        <f t="shared" si="6"/>
        <v>-2.2108111111110773E-2</v>
      </c>
      <c r="J112">
        <f t="shared" si="3"/>
        <v>3.7721228675516687E-3</v>
      </c>
    </row>
    <row r="113" spans="1:10" x14ac:dyDescent="0.25">
      <c r="A113" s="11">
        <v>20.399999999999999</v>
      </c>
      <c r="B113" s="11">
        <v>2.1475740000000001</v>
      </c>
      <c r="E113">
        <f t="shared" si="4"/>
        <v>7.1234304123701797E-3</v>
      </c>
      <c r="G113">
        <f t="shared" si="5"/>
        <v>2.0759010909090909</v>
      </c>
      <c r="H113">
        <f t="shared" si="6"/>
        <v>7.1672909090909176E-2</v>
      </c>
      <c r="J113">
        <f t="shared" si="3"/>
        <v>9.0008897334468277E-2</v>
      </c>
    </row>
    <row r="114" spans="1:10" x14ac:dyDescent="0.25">
      <c r="A114" s="11">
        <v>20.6</v>
      </c>
      <c r="B114" s="11">
        <v>2.205892</v>
      </c>
      <c r="E114">
        <f t="shared" si="4"/>
        <v>6.544143041237005E-2</v>
      </c>
      <c r="G114">
        <f t="shared" si="5"/>
        <v>2.0762806666666664</v>
      </c>
      <c r="H114">
        <f t="shared" si="6"/>
        <v>0.12961133333333352</v>
      </c>
      <c r="J114">
        <f t="shared" si="3"/>
        <v>0.14794732157689264</v>
      </c>
    </row>
    <row r="115" spans="1:10" x14ac:dyDescent="0.25">
      <c r="A115" s="11">
        <v>20.799999</v>
      </c>
      <c r="B115" s="11">
        <v>2.2281339999999998</v>
      </c>
      <c r="E115">
        <f t="shared" si="4"/>
        <v>8.7683430412369923E-2</v>
      </c>
      <c r="G115">
        <f t="shared" si="5"/>
        <v>2.0746605555555555</v>
      </c>
      <c r="H115">
        <f t="shared" si="6"/>
        <v>0.15347344444444433</v>
      </c>
      <c r="J115">
        <f t="shared" si="3"/>
        <v>0.17180943268800344</v>
      </c>
    </row>
    <row r="116" spans="1:10" x14ac:dyDescent="0.25">
      <c r="A116" s="11">
        <v>21</v>
      </c>
      <c r="B116" s="11">
        <v>2.2280950000000002</v>
      </c>
      <c r="E116">
        <f t="shared" si="4"/>
        <v>8.7644430412370244E-2</v>
      </c>
      <c r="G116">
        <f t="shared" si="5"/>
        <v>2.070954303030303</v>
      </c>
      <c r="H116">
        <f t="shared" si="6"/>
        <v>0.15714069696969712</v>
      </c>
      <c r="J116">
        <f t="shared" si="3"/>
        <v>0.17547668521325624</v>
      </c>
    </row>
    <row r="117" spans="1:10" x14ac:dyDescent="0.25">
      <c r="A117" s="11">
        <v>21.200001</v>
      </c>
      <c r="B117" s="11">
        <v>2.1930559999999999</v>
      </c>
      <c r="E117">
        <f t="shared" si="4"/>
        <v>5.260543041236998E-2</v>
      </c>
      <c r="G117">
        <f t="shared" ref="G117:G139" si="7">AVERAGE(B68:B167)</f>
        <v>2.0652938787878794</v>
      </c>
      <c r="H117">
        <f t="shared" ref="H117:H139" si="8">B117-G117</f>
        <v>0.12776212121212049</v>
      </c>
      <c r="J117">
        <f t="shared" si="3"/>
        <v>0.14609810945567961</v>
      </c>
    </row>
    <row r="118" spans="1:10" x14ac:dyDescent="0.25">
      <c r="A118" s="11">
        <v>21.4</v>
      </c>
      <c r="B118" s="11">
        <v>2.1249020000000001</v>
      </c>
      <c r="E118">
        <f t="shared" si="4"/>
        <v>1.5548569587629846E-2</v>
      </c>
      <c r="G118">
        <f t="shared" si="7"/>
        <v>2.0579557171717178</v>
      </c>
      <c r="H118">
        <f t="shared" si="8"/>
        <v>6.69462828282823E-2</v>
      </c>
      <c r="J118">
        <f t="shared" ref="J118:J181" si="9">ABS(H118-$I$53)</f>
        <v>8.5282271071841401E-2</v>
      </c>
    </row>
    <row r="119" spans="1:10" x14ac:dyDescent="0.25">
      <c r="A119" s="11">
        <v>21.522580999999999</v>
      </c>
      <c r="B119" s="11">
        <v>2.063761</v>
      </c>
      <c r="E119">
        <f t="shared" si="4"/>
        <v>7.6689569587629958E-2</v>
      </c>
      <c r="G119">
        <f t="shared" si="7"/>
        <v>2.0483438787878794</v>
      </c>
      <c r="H119">
        <f t="shared" si="8"/>
        <v>1.5417121212120577E-2</v>
      </c>
      <c r="J119">
        <f t="shared" si="9"/>
        <v>3.3753109455679678E-2</v>
      </c>
    </row>
    <row r="120" spans="1:10" x14ac:dyDescent="0.25">
      <c r="A120" s="11">
        <v>21.6</v>
      </c>
      <c r="B120" s="11">
        <v>2.0251459999999999</v>
      </c>
      <c r="E120">
        <f t="shared" si="4"/>
        <v>0.11530456958763002</v>
      </c>
      <c r="G120">
        <f t="shared" si="7"/>
        <v>2.0372705050505058</v>
      </c>
      <c r="H120">
        <f t="shared" si="8"/>
        <v>-1.2124505050505885E-2</v>
      </c>
      <c r="J120">
        <f t="shared" si="9"/>
        <v>6.2114831930532195E-3</v>
      </c>
    </row>
    <row r="121" spans="1:10" x14ac:dyDescent="0.25">
      <c r="A121" s="11">
        <v>21.799999</v>
      </c>
      <c r="B121" s="11">
        <v>1.8982460000000001</v>
      </c>
      <c r="E121">
        <f t="shared" si="4"/>
        <v>0.24220456958762981</v>
      </c>
      <c r="G121">
        <f t="shared" si="7"/>
        <v>2.0264863939393947</v>
      </c>
      <c r="H121">
        <f t="shared" si="8"/>
        <v>-0.12824039393939457</v>
      </c>
      <c r="J121">
        <f t="shared" si="9"/>
        <v>0.10990440569583547</v>
      </c>
    </row>
    <row r="122" spans="1:10" x14ac:dyDescent="0.25">
      <c r="A122" s="11">
        <v>22</v>
      </c>
      <c r="B122" s="11">
        <v>1.7526839999999999</v>
      </c>
      <c r="E122">
        <f t="shared" si="4"/>
        <v>0.38776656958763001</v>
      </c>
      <c r="G122">
        <f t="shared" si="7"/>
        <v>2.0164162929292933</v>
      </c>
      <c r="H122">
        <f t="shared" si="8"/>
        <v>-0.26373229292929334</v>
      </c>
      <c r="J122">
        <f t="shared" si="9"/>
        <v>0.24539630468573423</v>
      </c>
    </row>
    <row r="123" spans="1:10" x14ac:dyDescent="0.25">
      <c r="A123" s="11">
        <v>22.200001</v>
      </c>
      <c r="B123" s="11">
        <v>1.5764009999999999</v>
      </c>
      <c r="E123">
        <f t="shared" si="4"/>
        <v>0.56404956958762997</v>
      </c>
      <c r="G123">
        <f t="shared" si="7"/>
        <v>2.0091946868686872</v>
      </c>
      <c r="H123">
        <f t="shared" si="8"/>
        <v>-0.43279368686868724</v>
      </c>
      <c r="J123">
        <f t="shared" si="9"/>
        <v>0.41445769862512816</v>
      </c>
    </row>
    <row r="124" spans="1:10" x14ac:dyDescent="0.25">
      <c r="A124" s="11">
        <v>22.4</v>
      </c>
      <c r="B124" s="11">
        <v>1.4300679999999999</v>
      </c>
      <c r="E124">
        <f t="shared" si="4"/>
        <v>0.71038256958763002</v>
      </c>
      <c r="G124">
        <f t="shared" si="7"/>
        <v>2.0045561313131319</v>
      </c>
      <c r="H124">
        <f t="shared" si="8"/>
        <v>-0.57448813131313203</v>
      </c>
      <c r="J124">
        <f t="shared" si="9"/>
        <v>0.55615214306957295</v>
      </c>
    </row>
    <row r="125" spans="1:10" x14ac:dyDescent="0.25">
      <c r="A125" s="11">
        <v>22.6</v>
      </c>
      <c r="B125" s="11">
        <v>1.486423</v>
      </c>
      <c r="E125">
        <f t="shared" si="4"/>
        <v>0.65402756958762986</v>
      </c>
      <c r="G125">
        <f t="shared" si="7"/>
        <v>2.0022682323232326</v>
      </c>
      <c r="H125">
        <f t="shared" si="8"/>
        <v>-0.51584523232323254</v>
      </c>
      <c r="J125">
        <f t="shared" si="9"/>
        <v>0.49750924407967345</v>
      </c>
    </row>
    <row r="126" spans="1:10" x14ac:dyDescent="0.25">
      <c r="A126" s="11">
        <v>22.799999</v>
      </c>
      <c r="B126" s="11">
        <v>1.6336710000000001</v>
      </c>
      <c r="E126">
        <f t="shared" si="4"/>
        <v>0.50677956958762982</v>
      </c>
      <c r="G126">
        <f t="shared" si="7"/>
        <v>2.0022192323232328</v>
      </c>
      <c r="H126">
        <f t="shared" si="8"/>
        <v>-0.36854823232323275</v>
      </c>
      <c r="J126">
        <f t="shared" si="9"/>
        <v>0.35021224407967366</v>
      </c>
    </row>
    <row r="127" spans="1:10" x14ac:dyDescent="0.25">
      <c r="A127" s="11">
        <v>23</v>
      </c>
      <c r="B127" s="11">
        <v>1.746604</v>
      </c>
      <c r="E127">
        <f t="shared" si="4"/>
        <v>0.39384656958762987</v>
      </c>
      <c r="G127">
        <f t="shared" si="7"/>
        <v>2.0042417979797986</v>
      </c>
      <c r="H127">
        <f t="shared" si="8"/>
        <v>-0.25763779797979858</v>
      </c>
      <c r="J127">
        <f t="shared" si="9"/>
        <v>0.23930180973623946</v>
      </c>
    </row>
    <row r="128" spans="1:10" x14ac:dyDescent="0.25">
      <c r="A128" s="11">
        <v>23.200001</v>
      </c>
      <c r="B128" s="11">
        <v>1.8374680000000001</v>
      </c>
      <c r="E128">
        <f t="shared" si="4"/>
        <v>0.30298256958762981</v>
      </c>
      <c r="G128">
        <f t="shared" si="7"/>
        <v>2.0080505959595967</v>
      </c>
      <c r="H128">
        <f t="shared" si="8"/>
        <v>-0.17058259595959657</v>
      </c>
      <c r="J128">
        <f t="shared" si="9"/>
        <v>0.15224660771603746</v>
      </c>
    </row>
    <row r="129" spans="1:10" x14ac:dyDescent="0.25">
      <c r="A129" s="11">
        <v>23.4</v>
      </c>
      <c r="B129" s="11">
        <v>1.892852</v>
      </c>
      <c r="E129">
        <f t="shared" si="4"/>
        <v>0.24759856958762994</v>
      </c>
      <c r="G129">
        <f t="shared" si="7"/>
        <v>2.0109870808080816</v>
      </c>
      <c r="H129">
        <f t="shared" si="8"/>
        <v>-0.11813508080808166</v>
      </c>
      <c r="J129">
        <f t="shared" si="9"/>
        <v>9.979909256452256E-2</v>
      </c>
    </row>
    <row r="130" spans="1:10" x14ac:dyDescent="0.25">
      <c r="A130" s="11">
        <v>23.6</v>
      </c>
      <c r="B130" s="11">
        <v>1.914704</v>
      </c>
      <c r="E130">
        <f t="shared" si="4"/>
        <v>0.22574656958762995</v>
      </c>
      <c r="G130">
        <f t="shared" si="7"/>
        <v>2.0121736868686879</v>
      </c>
      <c r="H130">
        <f t="shared" si="8"/>
        <v>-9.7469686868687955E-2</v>
      </c>
      <c r="J130">
        <f t="shared" si="9"/>
        <v>7.9133698625128854E-2</v>
      </c>
    </row>
    <row r="131" spans="1:10" x14ac:dyDescent="0.25">
      <c r="A131" s="11">
        <v>23.799999</v>
      </c>
      <c r="B131" s="11">
        <v>1.910296</v>
      </c>
      <c r="E131">
        <f t="shared" si="4"/>
        <v>0.23015456958762992</v>
      </c>
      <c r="G131">
        <f t="shared" si="7"/>
        <v>2.0120150202020213</v>
      </c>
      <c r="H131">
        <f t="shared" si="8"/>
        <v>-0.10171902020202128</v>
      </c>
      <c r="J131">
        <f t="shared" si="9"/>
        <v>8.3383031958462181E-2</v>
      </c>
    </row>
    <row r="132" spans="1:10" x14ac:dyDescent="0.25">
      <c r="A132" s="11">
        <v>23.913979000000001</v>
      </c>
      <c r="B132" s="11">
        <v>1.8973</v>
      </c>
      <c r="E132">
        <f t="shared" si="4"/>
        <v>0.24315056958762993</v>
      </c>
      <c r="G132">
        <f t="shared" si="7"/>
        <v>2.0095554343434348</v>
      </c>
      <c r="H132">
        <f t="shared" si="8"/>
        <v>-0.11225543434343477</v>
      </c>
      <c r="J132">
        <f t="shared" si="9"/>
        <v>9.3919446099875667E-2</v>
      </c>
    </row>
    <row r="133" spans="1:10" x14ac:dyDescent="0.25">
      <c r="A133" s="11">
        <v>24</v>
      </c>
      <c r="B133" s="11">
        <v>1.887491</v>
      </c>
      <c r="E133">
        <f t="shared" si="4"/>
        <v>0.25295956958762988</v>
      </c>
      <c r="G133">
        <f t="shared" si="7"/>
        <v>2.0048030101010106</v>
      </c>
      <c r="H133">
        <f t="shared" si="8"/>
        <v>-0.11731201010101056</v>
      </c>
      <c r="J133">
        <f t="shared" si="9"/>
        <v>9.8976021857451454E-2</v>
      </c>
    </row>
    <row r="134" spans="1:10" x14ac:dyDescent="0.25">
      <c r="A134" s="11">
        <v>24.200001</v>
      </c>
      <c r="B134" s="11">
        <v>1.8294140000000001</v>
      </c>
      <c r="E134">
        <f t="shared" si="4"/>
        <v>0.31103656958762982</v>
      </c>
      <c r="G134">
        <f t="shared" si="7"/>
        <v>1.9987567676767684</v>
      </c>
      <c r="H134">
        <f t="shared" si="8"/>
        <v>-0.16934276767676826</v>
      </c>
      <c r="J134">
        <f t="shared" si="9"/>
        <v>0.15100677943320914</v>
      </c>
    </row>
    <row r="135" spans="1:10" x14ac:dyDescent="0.25">
      <c r="A135" s="11">
        <v>24.4</v>
      </c>
      <c r="B135" s="11">
        <v>1.7339230000000001</v>
      </c>
      <c r="E135">
        <f t="shared" si="4"/>
        <v>0.40652756958762981</v>
      </c>
      <c r="G135">
        <f t="shared" si="7"/>
        <v>1.9913166262626267</v>
      </c>
      <c r="H135">
        <f t="shared" si="8"/>
        <v>-0.25739362626262663</v>
      </c>
      <c r="J135">
        <f t="shared" si="9"/>
        <v>0.23905763801906751</v>
      </c>
    </row>
    <row r="136" spans="1:10" x14ac:dyDescent="0.25">
      <c r="A136" s="11">
        <v>24.6</v>
      </c>
      <c r="B136" s="11">
        <v>1.618223</v>
      </c>
      <c r="E136">
        <f t="shared" si="4"/>
        <v>0.52222756958762995</v>
      </c>
      <c r="G136">
        <f t="shared" si="7"/>
        <v>1.9825418989898991</v>
      </c>
      <c r="H136">
        <f t="shared" si="8"/>
        <v>-0.36431889898989911</v>
      </c>
      <c r="J136">
        <f t="shared" si="9"/>
        <v>0.34598291074634002</v>
      </c>
    </row>
    <row r="137" spans="1:10" x14ac:dyDescent="0.25">
      <c r="A137" s="11">
        <v>24.799999</v>
      </c>
      <c r="B137" s="11">
        <v>1.483047</v>
      </c>
      <c r="E137">
        <f t="shared" ref="E137:E200" si="10">ABS(B137-$D$8)</f>
        <v>0.65740356958762991</v>
      </c>
      <c r="G137">
        <f t="shared" si="7"/>
        <v>1.9749296161616161</v>
      </c>
      <c r="H137">
        <f t="shared" si="8"/>
        <v>-0.4918826161616161</v>
      </c>
      <c r="J137">
        <f t="shared" si="9"/>
        <v>0.47354662791805702</v>
      </c>
    </row>
    <row r="138" spans="1:10" x14ac:dyDescent="0.25">
      <c r="A138" s="11">
        <v>25</v>
      </c>
      <c r="B138" s="11">
        <v>1.3196650000000001</v>
      </c>
      <c r="E138">
        <f t="shared" si="10"/>
        <v>0.82078556958762983</v>
      </c>
      <c r="G138">
        <f t="shared" si="7"/>
        <v>1.9704298787878791</v>
      </c>
      <c r="H138">
        <f t="shared" si="8"/>
        <v>-0.65076487878787903</v>
      </c>
      <c r="J138">
        <f t="shared" si="9"/>
        <v>0.63242889054431994</v>
      </c>
    </row>
    <row r="139" spans="1:10" x14ac:dyDescent="0.25">
      <c r="A139" s="11">
        <v>25.200001</v>
      </c>
      <c r="B139" s="11">
        <v>1.2598780000000001</v>
      </c>
      <c r="E139">
        <f t="shared" si="10"/>
        <v>0.88057256958762986</v>
      </c>
      <c r="G139">
        <f t="shared" si="7"/>
        <v>1.9688547474747478</v>
      </c>
      <c r="H139">
        <f t="shared" si="8"/>
        <v>-0.7089767474747477</v>
      </c>
      <c r="J139">
        <f t="shared" si="9"/>
        <v>0.69064075923118862</v>
      </c>
    </row>
    <row r="140" spans="1:10" x14ac:dyDescent="0.25">
      <c r="A140" s="11">
        <v>25.4</v>
      </c>
      <c r="B140" s="11" t="s">
        <v>15</v>
      </c>
    </row>
    <row r="141" spans="1:10" x14ac:dyDescent="0.25">
      <c r="A141" s="11">
        <v>25.6</v>
      </c>
      <c r="B141" s="11">
        <v>1.915716</v>
      </c>
      <c r="E141">
        <f t="shared" si="10"/>
        <v>0.22473456958762994</v>
      </c>
      <c r="G141">
        <f t="shared" ref="G141:G172" si="11">AVERAGE(B92:B191)</f>
        <v>1.9733471313131317</v>
      </c>
      <c r="H141">
        <f t="shared" ref="H141:H172" si="12">B141-G141</f>
        <v>-5.7631131313131689E-2</v>
      </c>
      <c r="J141">
        <f t="shared" si="9"/>
        <v>3.9295143069572588E-2</v>
      </c>
    </row>
    <row r="142" spans="1:10" x14ac:dyDescent="0.25">
      <c r="A142" s="11">
        <v>25.799999</v>
      </c>
      <c r="B142" s="11">
        <v>2.1349649999999998</v>
      </c>
      <c r="E142">
        <f t="shared" si="10"/>
        <v>5.4855695876301347E-3</v>
      </c>
      <c r="G142">
        <f t="shared" si="11"/>
        <v>1.9787745353535358</v>
      </c>
      <c r="H142">
        <f t="shared" si="12"/>
        <v>0.15619046464646402</v>
      </c>
      <c r="J142">
        <f t="shared" si="9"/>
        <v>0.17452645289002314</v>
      </c>
    </row>
    <row r="143" spans="1:10" x14ac:dyDescent="0.25">
      <c r="A143" s="11">
        <v>26</v>
      </c>
      <c r="B143" s="11">
        <v>2.3087710000000001</v>
      </c>
      <c r="E143">
        <f t="shared" si="10"/>
        <v>0.16832043041237021</v>
      </c>
      <c r="G143">
        <f t="shared" si="11"/>
        <v>1.9841416060606063</v>
      </c>
      <c r="H143">
        <f t="shared" si="12"/>
        <v>0.32462939393939383</v>
      </c>
      <c r="J143">
        <f t="shared" si="9"/>
        <v>0.34296538218295292</v>
      </c>
    </row>
    <row r="144" spans="1:10" x14ac:dyDescent="0.25">
      <c r="A144" s="11">
        <v>26.200001</v>
      </c>
      <c r="B144" s="11">
        <v>2.442231</v>
      </c>
      <c r="E144">
        <f t="shared" si="10"/>
        <v>0.30178043041237013</v>
      </c>
      <c r="G144">
        <f t="shared" si="11"/>
        <v>1.9894316363636366</v>
      </c>
      <c r="H144">
        <f t="shared" si="12"/>
        <v>0.45279936363636342</v>
      </c>
      <c r="J144">
        <f t="shared" si="9"/>
        <v>0.4711353518799225</v>
      </c>
    </row>
    <row r="145" spans="1:10" x14ac:dyDescent="0.25">
      <c r="A145" s="11">
        <v>26.305375999999999</v>
      </c>
      <c r="B145" s="11">
        <v>2.4870290000000002</v>
      </c>
      <c r="E145">
        <f t="shared" si="10"/>
        <v>0.34657843041237024</v>
      </c>
      <c r="G145">
        <f t="shared" si="11"/>
        <v>1.9928830505050505</v>
      </c>
      <c r="H145">
        <f t="shared" si="12"/>
        <v>0.49414594949494961</v>
      </c>
      <c r="J145">
        <f t="shared" si="9"/>
        <v>0.5124819377385087</v>
      </c>
    </row>
    <row r="146" spans="1:10" x14ac:dyDescent="0.25">
      <c r="A146" s="11">
        <v>26.4</v>
      </c>
      <c r="B146" s="11">
        <v>2.5272549999999998</v>
      </c>
      <c r="E146">
        <f t="shared" si="10"/>
        <v>0.38680443041236989</v>
      </c>
      <c r="G146">
        <f t="shared" si="11"/>
        <v>1.9941765959595956</v>
      </c>
      <c r="H146">
        <f t="shared" si="12"/>
        <v>0.53307840404040419</v>
      </c>
      <c r="J146">
        <f t="shared" si="9"/>
        <v>0.55141439228396327</v>
      </c>
    </row>
    <row r="147" spans="1:10" x14ac:dyDescent="0.25">
      <c r="A147" s="11">
        <v>26.6</v>
      </c>
      <c r="B147" s="11">
        <v>2.5932110000000002</v>
      </c>
      <c r="E147">
        <f t="shared" si="10"/>
        <v>0.45276043041237024</v>
      </c>
      <c r="G147">
        <f t="shared" si="11"/>
        <v>1.9939232727272724</v>
      </c>
      <c r="H147">
        <f t="shared" si="12"/>
        <v>0.59928772727272772</v>
      </c>
      <c r="J147">
        <f t="shared" si="9"/>
        <v>0.61762371551628681</v>
      </c>
    </row>
    <row r="148" spans="1:10" x14ac:dyDescent="0.25">
      <c r="A148" s="11">
        <v>26.799999</v>
      </c>
      <c r="B148" s="11">
        <v>2.6197940000000002</v>
      </c>
      <c r="E148">
        <f t="shared" si="10"/>
        <v>0.47934343041237026</v>
      </c>
      <c r="G148">
        <f t="shared" si="11"/>
        <v>1.9919835959595957</v>
      </c>
      <c r="H148">
        <f t="shared" si="12"/>
        <v>0.62781040404040445</v>
      </c>
      <c r="J148">
        <f t="shared" si="9"/>
        <v>0.64614639228396353</v>
      </c>
    </row>
    <row r="149" spans="1:10" x14ac:dyDescent="0.25">
      <c r="A149" s="11">
        <v>27</v>
      </c>
      <c r="B149" s="11">
        <v>2.6137039999999998</v>
      </c>
      <c r="E149">
        <f t="shared" si="10"/>
        <v>0.47325343041236989</v>
      </c>
      <c r="G149">
        <f t="shared" si="11"/>
        <v>1.9880581212121211</v>
      </c>
      <c r="H149">
        <f t="shared" si="12"/>
        <v>0.6256458787878787</v>
      </c>
      <c r="J149">
        <f t="shared" si="9"/>
        <v>0.64398186703143778</v>
      </c>
    </row>
    <row r="150" spans="1:10" x14ac:dyDescent="0.25">
      <c r="A150" s="11">
        <v>27.200001</v>
      </c>
      <c r="B150" s="11">
        <v>2.5704479999999998</v>
      </c>
      <c r="E150">
        <f t="shared" si="10"/>
        <v>0.42999743041236993</v>
      </c>
      <c r="G150">
        <f t="shared" si="11"/>
        <v>1.9824196060606063</v>
      </c>
      <c r="H150">
        <f t="shared" si="12"/>
        <v>0.58802839393939355</v>
      </c>
      <c r="J150">
        <f t="shared" si="9"/>
        <v>0.60636438218295263</v>
      </c>
    </row>
    <row r="151" spans="1:10" x14ac:dyDescent="0.25">
      <c r="A151" s="11">
        <v>27.4</v>
      </c>
      <c r="B151" s="11">
        <v>2.4917210000000001</v>
      </c>
      <c r="E151">
        <f t="shared" si="10"/>
        <v>0.35127043041237016</v>
      </c>
      <c r="G151">
        <f t="shared" si="11"/>
        <v>1.9753293232323232</v>
      </c>
      <c r="H151">
        <f t="shared" si="12"/>
        <v>0.51639167676767683</v>
      </c>
      <c r="J151">
        <f t="shared" si="9"/>
        <v>0.53472766501123592</v>
      </c>
    </row>
    <row r="152" spans="1:10" x14ac:dyDescent="0.25">
      <c r="A152" s="11">
        <v>27.6</v>
      </c>
      <c r="B152" s="11">
        <v>2.352052</v>
      </c>
      <c r="E152">
        <f t="shared" si="10"/>
        <v>0.21160143041237012</v>
      </c>
      <c r="G152">
        <f t="shared" si="11"/>
        <v>1.9681236666666664</v>
      </c>
      <c r="H152">
        <f t="shared" si="12"/>
        <v>0.38392833333333365</v>
      </c>
      <c r="J152">
        <f t="shared" si="9"/>
        <v>0.40226432157689274</v>
      </c>
    </row>
    <row r="153" spans="1:10" x14ac:dyDescent="0.25">
      <c r="A153" s="11">
        <v>27.799999</v>
      </c>
      <c r="B153" s="11">
        <v>2.184577</v>
      </c>
      <c r="E153">
        <f t="shared" si="10"/>
        <v>4.4126430412370077E-2</v>
      </c>
      <c r="G153">
        <f t="shared" si="11"/>
        <v>1.9633301818181819</v>
      </c>
      <c r="H153">
        <f t="shared" si="12"/>
        <v>0.22124681818181813</v>
      </c>
      <c r="J153">
        <f t="shared" si="9"/>
        <v>0.23958280642537724</v>
      </c>
    </row>
    <row r="154" spans="1:10" x14ac:dyDescent="0.25">
      <c r="A154" s="11">
        <v>28</v>
      </c>
      <c r="B154" s="11">
        <v>1.9689110000000001</v>
      </c>
      <c r="E154">
        <f t="shared" si="10"/>
        <v>0.17153956958762984</v>
      </c>
      <c r="G154">
        <f t="shared" si="11"/>
        <v>1.9616504444444443</v>
      </c>
      <c r="H154">
        <f t="shared" si="12"/>
        <v>7.2605555555558254E-3</v>
      </c>
      <c r="J154">
        <f t="shared" si="9"/>
        <v>2.559654379911493E-2</v>
      </c>
    </row>
    <row r="155" spans="1:10" x14ac:dyDescent="0.25">
      <c r="A155" s="11">
        <v>28.200001</v>
      </c>
      <c r="B155" s="11">
        <v>1.7459290000000001</v>
      </c>
      <c r="E155">
        <f t="shared" si="10"/>
        <v>0.39452156958762985</v>
      </c>
      <c r="G155">
        <f t="shared" si="11"/>
        <v>1.9627442424242423</v>
      </c>
      <c r="H155">
        <f t="shared" si="12"/>
        <v>-0.21681524242424222</v>
      </c>
      <c r="J155">
        <f t="shared" si="9"/>
        <v>0.1984792541806831</v>
      </c>
    </row>
    <row r="156" spans="1:10" x14ac:dyDescent="0.25">
      <c r="A156" s="11">
        <v>28.4</v>
      </c>
      <c r="B156" s="11">
        <v>1.6562429999999999</v>
      </c>
      <c r="E156">
        <f t="shared" si="10"/>
        <v>0.48420756958763</v>
      </c>
      <c r="G156">
        <f t="shared" si="11"/>
        <v>1.9660813434343432</v>
      </c>
      <c r="H156">
        <f t="shared" si="12"/>
        <v>-0.30983834343434324</v>
      </c>
      <c r="J156">
        <f t="shared" si="9"/>
        <v>0.29150235519078416</v>
      </c>
    </row>
    <row r="157" spans="1:10" x14ac:dyDescent="0.25">
      <c r="A157" s="11">
        <v>28.6</v>
      </c>
      <c r="B157" s="11">
        <v>1.776084</v>
      </c>
      <c r="E157">
        <f t="shared" si="10"/>
        <v>0.36436656958762992</v>
      </c>
      <c r="G157">
        <f t="shared" si="11"/>
        <v>1.9709074949494954</v>
      </c>
      <c r="H157">
        <f t="shared" si="12"/>
        <v>-0.19482349494949536</v>
      </c>
      <c r="J157">
        <f t="shared" si="9"/>
        <v>0.17648750670593624</v>
      </c>
    </row>
    <row r="158" spans="1:10" x14ac:dyDescent="0.25">
      <c r="A158" s="11">
        <v>28.696774000000001</v>
      </c>
      <c r="B158" s="11">
        <v>1.835925</v>
      </c>
      <c r="E158">
        <f t="shared" si="10"/>
        <v>0.30452556958762989</v>
      </c>
      <c r="G158">
        <f t="shared" si="11"/>
        <v>1.9778709595959596</v>
      </c>
      <c r="H158">
        <f t="shared" si="12"/>
        <v>-0.14194595959595957</v>
      </c>
      <c r="J158">
        <f t="shared" si="9"/>
        <v>0.12360997135240047</v>
      </c>
    </row>
    <row r="159" spans="1:10" x14ac:dyDescent="0.25">
      <c r="A159" s="11">
        <v>28.799999</v>
      </c>
      <c r="B159" s="11">
        <v>1.8997569999999999</v>
      </c>
      <c r="E159">
        <f t="shared" si="10"/>
        <v>0.24069356958763</v>
      </c>
      <c r="G159">
        <f t="shared" si="11"/>
        <v>1.986088717171717</v>
      </c>
      <c r="H159">
        <f t="shared" si="12"/>
        <v>-8.633171717171706E-2</v>
      </c>
      <c r="J159">
        <f t="shared" si="9"/>
        <v>6.7995728928157959E-2</v>
      </c>
    </row>
    <row r="160" spans="1:10" x14ac:dyDescent="0.25">
      <c r="A160" s="11">
        <v>29</v>
      </c>
      <c r="B160" s="11">
        <v>2.0037560000000001</v>
      </c>
      <c r="E160">
        <f t="shared" si="10"/>
        <v>0.13669456958762982</v>
      </c>
      <c r="G160">
        <f t="shared" si="11"/>
        <v>1.9930156060606061</v>
      </c>
      <c r="H160">
        <f t="shared" si="12"/>
        <v>1.0740393939393966E-2</v>
      </c>
      <c r="J160">
        <f t="shared" si="9"/>
        <v>2.9076382182953071E-2</v>
      </c>
    </row>
    <row r="161" spans="1:10" x14ac:dyDescent="0.25">
      <c r="A161" s="11">
        <v>29.200001</v>
      </c>
      <c r="B161" s="11">
        <v>2.0830139999999999</v>
      </c>
      <c r="E161">
        <f t="shared" si="10"/>
        <v>5.7436569587629993E-2</v>
      </c>
      <c r="G161">
        <f t="shared" si="11"/>
        <v>1.9981148989898985</v>
      </c>
      <c r="H161">
        <f t="shared" si="12"/>
        <v>8.4899101010101452E-2</v>
      </c>
      <c r="J161">
        <f t="shared" si="9"/>
        <v>0.10323508925366055</v>
      </c>
    </row>
    <row r="162" spans="1:10" x14ac:dyDescent="0.25">
      <c r="A162" s="11">
        <v>29.4</v>
      </c>
      <c r="B162" s="11">
        <v>2.1337799999999998</v>
      </c>
      <c r="E162">
        <f t="shared" si="10"/>
        <v>6.6705695876301263E-3</v>
      </c>
      <c r="G162">
        <f t="shared" si="11"/>
        <v>2.0009169696969695</v>
      </c>
      <c r="H162">
        <f t="shared" si="12"/>
        <v>0.13286303030303026</v>
      </c>
      <c r="J162">
        <f t="shared" si="9"/>
        <v>0.15119901854658938</v>
      </c>
    </row>
    <row r="163" spans="1:10" x14ac:dyDescent="0.25">
      <c r="A163" s="11">
        <v>29.6</v>
      </c>
      <c r="B163" s="11">
        <v>2.150347</v>
      </c>
      <c r="E163">
        <f t="shared" si="10"/>
        <v>9.8964304123700941E-3</v>
      </c>
      <c r="G163">
        <f t="shared" si="11"/>
        <v>2.0014920909090907</v>
      </c>
      <c r="H163">
        <f t="shared" si="12"/>
        <v>0.14885490909090926</v>
      </c>
      <c r="J163">
        <f t="shared" si="9"/>
        <v>0.16719089733446837</v>
      </c>
    </row>
    <row r="164" spans="1:10" x14ac:dyDescent="0.25">
      <c r="A164" s="11">
        <v>29.799999</v>
      </c>
      <c r="B164" s="11">
        <v>2.1495160000000002</v>
      </c>
      <c r="E164">
        <f t="shared" si="10"/>
        <v>9.06543041237029E-3</v>
      </c>
      <c r="G164">
        <f t="shared" si="11"/>
        <v>1.9998792121212117</v>
      </c>
      <c r="H164">
        <f t="shared" si="12"/>
        <v>0.14963678787878854</v>
      </c>
      <c r="J164">
        <f t="shared" si="9"/>
        <v>0.16797277612234765</v>
      </c>
    </row>
    <row r="165" spans="1:10" x14ac:dyDescent="0.25">
      <c r="A165" s="11">
        <v>30</v>
      </c>
      <c r="B165" s="11">
        <v>2.1119940000000001</v>
      </c>
      <c r="E165">
        <f t="shared" si="10"/>
        <v>2.8456569587629765E-2</v>
      </c>
      <c r="G165">
        <f t="shared" si="11"/>
        <v>1.9964508282828282</v>
      </c>
      <c r="H165">
        <f t="shared" si="12"/>
        <v>0.11554317171717199</v>
      </c>
      <c r="J165">
        <f t="shared" si="9"/>
        <v>0.1338791599607311</v>
      </c>
    </row>
    <row r="166" spans="1:10" x14ac:dyDescent="0.25">
      <c r="A166" s="11">
        <v>30.200001</v>
      </c>
      <c r="B166" s="11">
        <v>2.0257049999999999</v>
      </c>
      <c r="E166">
        <f t="shared" si="10"/>
        <v>0.11474556958763005</v>
      </c>
      <c r="G166">
        <f t="shared" si="11"/>
        <v>1.9917678383838382</v>
      </c>
      <c r="H166">
        <f t="shared" si="12"/>
        <v>3.3937161616161671E-2</v>
      </c>
      <c r="J166">
        <f t="shared" si="9"/>
        <v>5.2273149859720772E-2</v>
      </c>
    </row>
    <row r="167" spans="1:10" x14ac:dyDescent="0.25">
      <c r="A167" s="11">
        <v>30.4</v>
      </c>
      <c r="B167" s="11">
        <v>1.9079330000000001</v>
      </c>
      <c r="E167">
        <f t="shared" si="10"/>
        <v>0.23251756958762981</v>
      </c>
      <c r="G167">
        <f t="shared" si="11"/>
        <v>1.9880235252525251</v>
      </c>
      <c r="H167">
        <f t="shared" si="12"/>
        <v>-8.0090525252525024E-2</v>
      </c>
      <c r="J167">
        <f t="shared" si="9"/>
        <v>6.1754537008965923E-2</v>
      </c>
    </row>
    <row r="168" spans="1:10" x14ac:dyDescent="0.25">
      <c r="A168" s="11">
        <v>30.6</v>
      </c>
      <c r="B168" s="11">
        <v>1.7625740000000001</v>
      </c>
      <c r="E168">
        <f t="shared" si="10"/>
        <v>0.37787656958762983</v>
      </c>
      <c r="G168">
        <f t="shared" si="11"/>
        <v>1.9878059191919195</v>
      </c>
      <c r="H168">
        <f t="shared" si="12"/>
        <v>-0.22523191919191943</v>
      </c>
      <c r="J168">
        <f t="shared" si="9"/>
        <v>0.20689593094836031</v>
      </c>
    </row>
    <row r="169" spans="1:10" x14ac:dyDescent="0.25">
      <c r="A169" s="11">
        <v>30.799999</v>
      </c>
      <c r="B169" s="11">
        <v>1.5920069999999999</v>
      </c>
      <c r="E169">
        <f t="shared" si="10"/>
        <v>0.54844356958762996</v>
      </c>
      <c r="G169">
        <f t="shared" si="11"/>
        <v>1.9906292929292932</v>
      </c>
      <c r="H169">
        <f t="shared" si="12"/>
        <v>-0.3986222929292933</v>
      </c>
      <c r="J169">
        <f t="shared" si="9"/>
        <v>0.38028630468573421</v>
      </c>
    </row>
    <row r="170" spans="1:10" x14ac:dyDescent="0.25">
      <c r="A170" s="11">
        <v>31</v>
      </c>
      <c r="B170" s="11">
        <v>1.4577329999999999</v>
      </c>
      <c r="E170">
        <f t="shared" si="10"/>
        <v>0.68271756958762997</v>
      </c>
      <c r="G170">
        <f t="shared" si="11"/>
        <v>1.9957520707070704</v>
      </c>
      <c r="H170">
        <f t="shared" si="12"/>
        <v>-0.53801907070707045</v>
      </c>
      <c r="J170">
        <f t="shared" si="9"/>
        <v>0.51968308246351136</v>
      </c>
    </row>
    <row r="171" spans="1:10" x14ac:dyDescent="0.25">
      <c r="A171" s="11">
        <v>31.088170999999999</v>
      </c>
      <c r="B171" s="11">
        <v>1.4788889999999999</v>
      </c>
      <c r="E171">
        <f t="shared" si="10"/>
        <v>0.66156156958763002</v>
      </c>
      <c r="G171">
        <f t="shared" si="11"/>
        <v>2.0036129090909092</v>
      </c>
      <c r="H171">
        <f t="shared" si="12"/>
        <v>-0.52472390909090927</v>
      </c>
      <c r="J171">
        <f t="shared" si="9"/>
        <v>0.50638792084735018</v>
      </c>
    </row>
    <row r="172" spans="1:10" x14ac:dyDescent="0.25">
      <c r="A172" s="11">
        <v>31.200001</v>
      </c>
      <c r="B172" s="11">
        <v>1.5057210000000001</v>
      </c>
      <c r="E172">
        <f t="shared" si="10"/>
        <v>0.63472956958762983</v>
      </c>
      <c r="G172">
        <f t="shared" si="11"/>
        <v>2.0139016161616161</v>
      </c>
      <c r="H172">
        <f t="shared" si="12"/>
        <v>-0.50818061616161603</v>
      </c>
      <c r="J172">
        <f t="shared" si="9"/>
        <v>0.48984462791805694</v>
      </c>
    </row>
    <row r="173" spans="1:10" x14ac:dyDescent="0.25">
      <c r="A173" s="11">
        <v>31.4</v>
      </c>
      <c r="B173" s="11">
        <v>1.7088810000000001</v>
      </c>
      <c r="E173">
        <f t="shared" si="10"/>
        <v>0.43156956958762982</v>
      </c>
      <c r="G173">
        <f t="shared" ref="G173:G204" si="13">AVERAGE(B124:B223)</f>
        <v>2.0261302121212119</v>
      </c>
      <c r="H173">
        <f t="shared" ref="H173:H204" si="14">B173-G173</f>
        <v>-0.31724921212121182</v>
      </c>
      <c r="J173">
        <f t="shared" si="9"/>
        <v>0.29891322387765273</v>
      </c>
    </row>
    <row r="174" spans="1:10" x14ac:dyDescent="0.25">
      <c r="A174" s="11">
        <v>31.6</v>
      </c>
      <c r="B174" s="11">
        <v>1.867718</v>
      </c>
      <c r="E174">
        <f t="shared" si="10"/>
        <v>0.27273256958762992</v>
      </c>
      <c r="G174">
        <f t="shared" si="13"/>
        <v>2.0402700909090905</v>
      </c>
      <c r="H174">
        <f t="shared" si="14"/>
        <v>-0.17255209090909052</v>
      </c>
      <c r="J174">
        <f t="shared" si="9"/>
        <v>0.1542161026655314</v>
      </c>
    </row>
    <row r="175" spans="1:10" x14ac:dyDescent="0.25">
      <c r="A175" s="11">
        <v>31.799999</v>
      </c>
      <c r="B175" s="11">
        <v>1.98638</v>
      </c>
      <c r="E175">
        <f t="shared" si="10"/>
        <v>0.15407056958762988</v>
      </c>
      <c r="G175">
        <f t="shared" si="13"/>
        <v>2.054173676767677</v>
      </c>
      <c r="H175">
        <f t="shared" si="14"/>
        <v>-6.7793676767677002E-2</v>
      </c>
      <c r="J175">
        <f t="shared" si="9"/>
        <v>4.9457688524117902E-2</v>
      </c>
    </row>
    <row r="176" spans="1:10" x14ac:dyDescent="0.25">
      <c r="A176" s="11">
        <v>32</v>
      </c>
      <c r="B176" s="11">
        <v>2.076727</v>
      </c>
      <c r="E176">
        <f t="shared" si="10"/>
        <v>6.3723569587629925E-2</v>
      </c>
      <c r="G176">
        <f t="shared" si="13"/>
        <v>2.0667225454545459</v>
      </c>
      <c r="H176">
        <f t="shared" si="14"/>
        <v>1.0004454545454067E-2</v>
      </c>
      <c r="J176">
        <f t="shared" si="9"/>
        <v>2.8340442789013171E-2</v>
      </c>
    </row>
    <row r="177" spans="1:10" x14ac:dyDescent="0.25">
      <c r="A177" s="11">
        <v>32.200001</v>
      </c>
      <c r="B177" s="11">
        <v>2.1341939999999999</v>
      </c>
      <c r="E177">
        <f t="shared" si="10"/>
        <v>6.2565695876299898E-3</v>
      </c>
      <c r="G177">
        <f t="shared" si="13"/>
        <v>2.0779046868686875</v>
      </c>
      <c r="H177">
        <f t="shared" si="14"/>
        <v>5.6289313131312468E-2</v>
      </c>
      <c r="J177">
        <f t="shared" si="9"/>
        <v>7.4625301374871569E-2</v>
      </c>
    </row>
    <row r="178" spans="1:10" x14ac:dyDescent="0.25">
      <c r="A178" s="11">
        <v>32.400002000000001</v>
      </c>
      <c r="B178" s="11">
        <v>2.1502129999999999</v>
      </c>
      <c r="E178">
        <f t="shared" si="10"/>
        <v>9.7624304123700156E-3</v>
      </c>
      <c r="G178">
        <f t="shared" si="13"/>
        <v>2.0875522525252528</v>
      </c>
      <c r="H178">
        <f t="shared" si="14"/>
        <v>6.2660747474747147E-2</v>
      </c>
      <c r="J178">
        <f t="shared" si="9"/>
        <v>8.0996735718306248E-2</v>
      </c>
    </row>
    <row r="179" spans="1:10" x14ac:dyDescent="0.25">
      <c r="A179" s="11">
        <v>32.599997999999999</v>
      </c>
      <c r="B179" s="11">
        <v>2.138668</v>
      </c>
      <c r="E179">
        <f t="shared" si="10"/>
        <v>1.7825695876299008E-3</v>
      </c>
      <c r="G179">
        <f t="shared" si="13"/>
        <v>2.0951350303030307</v>
      </c>
      <c r="H179">
        <f t="shared" si="14"/>
        <v>4.3532969696969293E-2</v>
      </c>
      <c r="J179">
        <f t="shared" si="9"/>
        <v>6.1868957940528393E-2</v>
      </c>
    </row>
    <row r="180" spans="1:10" x14ac:dyDescent="0.25">
      <c r="A180" s="11">
        <v>32.799999</v>
      </c>
      <c r="B180" s="11">
        <v>2.0811540000000002</v>
      </c>
      <c r="E180">
        <f t="shared" si="10"/>
        <v>5.9296569587629744E-2</v>
      </c>
      <c r="G180">
        <f t="shared" si="13"/>
        <v>2.1007773333333333</v>
      </c>
      <c r="H180">
        <f t="shared" si="14"/>
        <v>-1.9623333333333104E-2</v>
      </c>
      <c r="J180">
        <f t="shared" si="9"/>
        <v>1.2873450897739995E-3</v>
      </c>
    </row>
    <row r="181" spans="1:10" x14ac:dyDescent="0.25">
      <c r="A181" s="11">
        <v>33</v>
      </c>
      <c r="B181" s="11">
        <v>1.988224</v>
      </c>
      <c r="E181">
        <f t="shared" si="10"/>
        <v>0.15222656958762992</v>
      </c>
      <c r="G181">
        <f t="shared" si="13"/>
        <v>2.1046193434343436</v>
      </c>
      <c r="H181">
        <f t="shared" si="14"/>
        <v>-0.11639534343434366</v>
      </c>
      <c r="J181">
        <f t="shared" si="9"/>
        <v>9.8059355190784556E-2</v>
      </c>
    </row>
    <row r="182" spans="1:10" x14ac:dyDescent="0.25">
      <c r="A182" s="11">
        <v>33.200001</v>
      </c>
      <c r="B182" s="11">
        <v>1.876287</v>
      </c>
      <c r="E182">
        <f t="shared" si="10"/>
        <v>0.26416356958762988</v>
      </c>
      <c r="G182">
        <f t="shared" si="13"/>
        <v>2.106562323232323</v>
      </c>
      <c r="H182">
        <f t="shared" si="14"/>
        <v>-0.23027532323232291</v>
      </c>
      <c r="J182">
        <f t="shared" ref="J182:J245" si="15">ABS(H182-$I$53)</f>
        <v>0.2119393349887638</v>
      </c>
    </row>
    <row r="183" spans="1:10" x14ac:dyDescent="0.25">
      <c r="A183" s="11">
        <v>33.400002000000001</v>
      </c>
      <c r="B183" s="11">
        <v>1.741465</v>
      </c>
      <c r="E183">
        <f t="shared" si="10"/>
        <v>0.39898556958762987</v>
      </c>
      <c r="G183">
        <f t="shared" si="13"/>
        <v>2.107184444444445</v>
      </c>
      <c r="H183">
        <f t="shared" si="14"/>
        <v>-0.36571944444444493</v>
      </c>
      <c r="J183">
        <f t="shared" si="15"/>
        <v>0.34738345620088584</v>
      </c>
    </row>
    <row r="184" spans="1:10" x14ac:dyDescent="0.25">
      <c r="A184" s="11">
        <v>33.479568</v>
      </c>
      <c r="B184" s="11">
        <v>1.681619</v>
      </c>
      <c r="E184">
        <f t="shared" si="10"/>
        <v>0.45883156958762994</v>
      </c>
      <c r="G184">
        <f t="shared" si="13"/>
        <v>2.109584080808081</v>
      </c>
      <c r="H184">
        <f t="shared" si="14"/>
        <v>-0.42796508080808104</v>
      </c>
      <c r="J184">
        <f t="shared" si="15"/>
        <v>0.40962909256452196</v>
      </c>
    </row>
    <row r="185" spans="1:10" x14ac:dyDescent="0.25">
      <c r="A185" s="11">
        <v>33.599997999999999</v>
      </c>
      <c r="B185" s="11">
        <v>1.59104</v>
      </c>
      <c r="E185">
        <f t="shared" si="10"/>
        <v>0.5494105695876299</v>
      </c>
      <c r="G185">
        <f t="shared" si="13"/>
        <v>2.1139664848484849</v>
      </c>
      <c r="H185">
        <f t="shared" si="14"/>
        <v>-0.52292648484848492</v>
      </c>
      <c r="J185">
        <f t="shared" si="15"/>
        <v>0.50459049660492583</v>
      </c>
    </row>
    <row r="186" spans="1:10" x14ac:dyDescent="0.25">
      <c r="A186" s="11">
        <v>33.799999</v>
      </c>
      <c r="B186" s="11">
        <v>1.475352</v>
      </c>
      <c r="E186">
        <f t="shared" si="10"/>
        <v>0.66509856958762992</v>
      </c>
      <c r="G186">
        <f t="shared" si="13"/>
        <v>2.1196851313131311</v>
      </c>
      <c r="H186">
        <f t="shared" si="14"/>
        <v>-0.64433313131313108</v>
      </c>
      <c r="J186">
        <f t="shared" si="15"/>
        <v>0.62599714306957199</v>
      </c>
    </row>
    <row r="187" spans="1:10" x14ac:dyDescent="0.25">
      <c r="A187" s="11">
        <v>34</v>
      </c>
      <c r="B187" s="11">
        <v>1.5675680000000001</v>
      </c>
      <c r="E187">
        <f t="shared" si="10"/>
        <v>0.57288256958762984</v>
      </c>
      <c r="G187">
        <f t="shared" si="13"/>
        <v>2.1273436767676768</v>
      </c>
      <c r="H187">
        <f t="shared" si="14"/>
        <v>-0.5597756767676767</v>
      </c>
      <c r="J187">
        <f t="shared" si="15"/>
        <v>0.54143968852411761</v>
      </c>
    </row>
    <row r="188" spans="1:10" x14ac:dyDescent="0.25">
      <c r="A188" s="11">
        <v>34.200001</v>
      </c>
      <c r="B188" s="11">
        <v>1.8101339999999999</v>
      </c>
      <c r="E188">
        <f t="shared" si="10"/>
        <v>0.33031656958763</v>
      </c>
      <c r="G188">
        <f t="shared" si="13"/>
        <v>2.1371673636363639</v>
      </c>
      <c r="H188">
        <f t="shared" si="14"/>
        <v>-0.32703336363636404</v>
      </c>
      <c r="J188">
        <f t="shared" si="15"/>
        <v>0.30869737539280495</v>
      </c>
    </row>
    <row r="189" spans="1:10" x14ac:dyDescent="0.25">
      <c r="A189" s="11">
        <v>34.400002000000001</v>
      </c>
      <c r="B189" s="11">
        <v>2.0077259999999999</v>
      </c>
      <c r="E189">
        <f t="shared" si="10"/>
        <v>0.13272456958763001</v>
      </c>
      <c r="G189">
        <f t="shared" si="13"/>
        <v>2.1477382222222223</v>
      </c>
      <c r="H189">
        <f t="shared" si="14"/>
        <v>-0.14001222222222243</v>
      </c>
      <c r="J189">
        <f t="shared" si="15"/>
        <v>0.12167623397866333</v>
      </c>
    </row>
    <row r="190" spans="1:10" x14ac:dyDescent="0.25">
      <c r="A190" s="11">
        <v>34.599997999999999</v>
      </c>
      <c r="B190" s="11">
        <v>2.153041</v>
      </c>
      <c r="E190">
        <f t="shared" si="10"/>
        <v>1.2590430412370068E-2</v>
      </c>
      <c r="G190">
        <f t="shared" si="13"/>
        <v>2.1490282299999999</v>
      </c>
      <c r="H190">
        <f t="shared" si="14"/>
        <v>4.0127700000001099E-3</v>
      </c>
      <c r="J190">
        <f t="shared" si="15"/>
        <v>2.2348758243559214E-2</v>
      </c>
    </row>
    <row r="191" spans="1:10" x14ac:dyDescent="0.25">
      <c r="A191" s="11">
        <v>34.799999</v>
      </c>
      <c r="B191" s="11">
        <v>2.265072</v>
      </c>
      <c r="E191">
        <f t="shared" si="10"/>
        <v>0.12462143041237006</v>
      </c>
      <c r="G191">
        <f t="shared" si="13"/>
        <v>2.1519010300000003</v>
      </c>
      <c r="H191">
        <f t="shared" si="14"/>
        <v>0.11317096999999965</v>
      </c>
      <c r="J191">
        <f t="shared" si="15"/>
        <v>0.13150695824355876</v>
      </c>
    </row>
    <row r="192" spans="1:10" x14ac:dyDescent="0.25">
      <c r="A192" s="11">
        <v>35</v>
      </c>
      <c r="B192" s="11">
        <v>2.3331940000000002</v>
      </c>
      <c r="E192">
        <f t="shared" si="10"/>
        <v>0.1927434304123703</v>
      </c>
      <c r="G192">
        <f t="shared" si="13"/>
        <v>2.1517594100000004</v>
      </c>
      <c r="H192">
        <f t="shared" si="14"/>
        <v>0.18143458999999984</v>
      </c>
      <c r="J192">
        <f t="shared" si="15"/>
        <v>0.19977057824355895</v>
      </c>
    </row>
    <row r="193" spans="1:10" x14ac:dyDescent="0.25">
      <c r="A193" s="11">
        <v>35.200001</v>
      </c>
      <c r="B193" s="11">
        <v>2.3662619999999999</v>
      </c>
      <c r="E193">
        <f t="shared" si="10"/>
        <v>0.22581143041236995</v>
      </c>
      <c r="G193">
        <f t="shared" si="13"/>
        <v>2.1488157400000008</v>
      </c>
      <c r="H193">
        <f t="shared" si="14"/>
        <v>0.21744625999999911</v>
      </c>
      <c r="J193">
        <f t="shared" si="15"/>
        <v>0.23578224824355823</v>
      </c>
    </row>
    <row r="194" spans="1:10" x14ac:dyDescent="0.25">
      <c r="A194" s="11">
        <v>35.400002000000001</v>
      </c>
      <c r="B194" s="11">
        <v>2.3754520000000001</v>
      </c>
      <c r="E194">
        <f t="shared" si="10"/>
        <v>0.2350014304123702</v>
      </c>
      <c r="G194">
        <f t="shared" si="13"/>
        <v>2.1431227600000002</v>
      </c>
      <c r="H194">
        <f t="shared" si="14"/>
        <v>0.23232923999999988</v>
      </c>
      <c r="J194">
        <f t="shared" si="15"/>
        <v>0.25066522824355897</v>
      </c>
    </row>
    <row r="195" spans="1:10" x14ac:dyDescent="0.25">
      <c r="A195" s="11">
        <v>35.599997999999999</v>
      </c>
      <c r="B195" s="11">
        <v>2.3440949999999998</v>
      </c>
      <c r="E195">
        <f t="shared" si="10"/>
        <v>0.2036444304123699</v>
      </c>
      <c r="G195">
        <f t="shared" si="13"/>
        <v>2.1354833100000001</v>
      </c>
      <c r="H195">
        <f t="shared" si="14"/>
        <v>0.20861168999999968</v>
      </c>
      <c r="J195">
        <f t="shared" si="15"/>
        <v>0.2269476782435588</v>
      </c>
    </row>
    <row r="196" spans="1:10" x14ac:dyDescent="0.25">
      <c r="A196" s="11">
        <v>35.799999</v>
      </c>
      <c r="B196" s="11">
        <v>2.2627250000000001</v>
      </c>
      <c r="E196">
        <f t="shared" si="10"/>
        <v>0.12227443041237018</v>
      </c>
      <c r="G196">
        <f t="shared" si="13"/>
        <v>2.1315260202020205</v>
      </c>
      <c r="H196">
        <f t="shared" si="14"/>
        <v>0.13119897979797956</v>
      </c>
      <c r="J196">
        <f t="shared" si="15"/>
        <v>0.14953496804153868</v>
      </c>
    </row>
    <row r="197" spans="1:10" x14ac:dyDescent="0.25">
      <c r="A197" s="11">
        <v>35.870967999999998</v>
      </c>
      <c r="B197" s="11">
        <v>2.2161080000000002</v>
      </c>
      <c r="E197">
        <f t="shared" si="10"/>
        <v>7.5657430412370275E-2</v>
      </c>
      <c r="G197">
        <f t="shared" si="13"/>
        <v>2.1268149489795922</v>
      </c>
      <c r="H197">
        <f t="shared" si="14"/>
        <v>8.9293051020407965E-2</v>
      </c>
      <c r="J197">
        <f t="shared" si="15"/>
        <v>0.10762903926396707</v>
      </c>
    </row>
    <row r="198" spans="1:10" x14ac:dyDescent="0.25">
      <c r="A198" s="11">
        <v>36</v>
      </c>
      <c r="B198" s="11">
        <v>2.131348</v>
      </c>
      <c r="E198">
        <f t="shared" si="10"/>
        <v>9.102569587629894E-3</v>
      </c>
      <c r="G198">
        <f t="shared" si="13"/>
        <v>2.1217326907216498</v>
      </c>
      <c r="H198">
        <f t="shared" si="14"/>
        <v>9.6153092783501926E-3</v>
      </c>
      <c r="J198">
        <f t="shared" si="15"/>
        <v>2.7951297521909297E-2</v>
      </c>
    </row>
    <row r="199" spans="1:10" x14ac:dyDescent="0.25">
      <c r="A199" s="11">
        <v>36.200001</v>
      </c>
      <c r="B199" s="11">
        <v>1.977741</v>
      </c>
      <c r="E199">
        <f t="shared" si="10"/>
        <v>0.16270956958762994</v>
      </c>
      <c r="G199">
        <f t="shared" si="13"/>
        <v>2.1166079895833341</v>
      </c>
      <c r="H199">
        <f t="shared" si="14"/>
        <v>-0.1388669895833341</v>
      </c>
      <c r="J199">
        <f t="shared" si="15"/>
        <v>0.120531001339775</v>
      </c>
    </row>
    <row r="200" spans="1:10" x14ac:dyDescent="0.25">
      <c r="A200" s="11">
        <v>36.400002000000001</v>
      </c>
      <c r="B200" s="11">
        <v>1.8283130000000001</v>
      </c>
      <c r="E200">
        <f t="shared" si="10"/>
        <v>0.31213756958762984</v>
      </c>
      <c r="G200">
        <f t="shared" si="13"/>
        <v>2.1173537395833333</v>
      </c>
      <c r="H200">
        <f t="shared" si="14"/>
        <v>-0.28904073958333321</v>
      </c>
      <c r="J200">
        <f t="shared" si="15"/>
        <v>0.27070475133977412</v>
      </c>
    </row>
    <row r="201" spans="1:10" x14ac:dyDescent="0.25">
      <c r="A201" s="11">
        <v>36.599997999999999</v>
      </c>
      <c r="B201" s="11">
        <v>1.6869810000000001</v>
      </c>
      <c r="E201">
        <f t="shared" ref="E201:E264" si="16">ABS(B201-$D$8)</f>
        <v>0.45346956958762985</v>
      </c>
      <c r="G201">
        <f t="shared" si="13"/>
        <v>2.120739197916667</v>
      </c>
      <c r="H201">
        <f t="shared" si="14"/>
        <v>-0.43375819791666692</v>
      </c>
      <c r="J201">
        <f t="shared" si="15"/>
        <v>0.41542220967310783</v>
      </c>
    </row>
    <row r="202" spans="1:10" x14ac:dyDescent="0.25">
      <c r="A202" s="11">
        <v>36.799999</v>
      </c>
      <c r="B202" s="11">
        <v>1.646174</v>
      </c>
      <c r="E202">
        <f t="shared" si="16"/>
        <v>0.49427656958762989</v>
      </c>
      <c r="G202">
        <f t="shared" si="13"/>
        <v>2.1268123854166667</v>
      </c>
      <c r="H202">
        <f t="shared" si="14"/>
        <v>-0.4806383854166667</v>
      </c>
      <c r="J202">
        <f t="shared" si="15"/>
        <v>0.46230239717310762</v>
      </c>
    </row>
    <row r="203" spans="1:10" x14ac:dyDescent="0.25">
      <c r="A203" s="11">
        <v>37</v>
      </c>
      <c r="B203" s="11">
        <v>1.815553</v>
      </c>
      <c r="E203">
        <f t="shared" si="16"/>
        <v>0.32489756958762994</v>
      </c>
      <c r="G203">
        <f t="shared" si="13"/>
        <v>2.1353392812499998</v>
      </c>
      <c r="H203">
        <f t="shared" si="14"/>
        <v>-0.31978628124999986</v>
      </c>
      <c r="J203">
        <f t="shared" si="15"/>
        <v>0.30145029300644077</v>
      </c>
    </row>
    <row r="204" spans="1:10" x14ac:dyDescent="0.25">
      <c r="A204" s="11">
        <v>37.200001</v>
      </c>
      <c r="B204" s="11">
        <v>2.020178</v>
      </c>
      <c r="E204">
        <f t="shared" si="16"/>
        <v>0.12027256958762989</v>
      </c>
      <c r="G204">
        <f t="shared" si="13"/>
        <v>2.146470958333333</v>
      </c>
      <c r="H204">
        <f t="shared" si="14"/>
        <v>-0.12629295833333298</v>
      </c>
      <c r="J204">
        <f t="shared" si="15"/>
        <v>0.10795697008977388</v>
      </c>
    </row>
    <row r="205" spans="1:10" x14ac:dyDescent="0.25">
      <c r="A205" s="11">
        <v>37.400002000000001</v>
      </c>
      <c r="B205" s="11">
        <v>2.1739220000000001</v>
      </c>
      <c r="E205">
        <f t="shared" si="16"/>
        <v>3.3471430412370218E-2</v>
      </c>
      <c r="G205">
        <f t="shared" ref="G205:G236" si="17">AVERAGE(B156:B255)</f>
        <v>2.1599871562500002</v>
      </c>
      <c r="H205">
        <f t="shared" ref="H205:H236" si="18">B205-G205</f>
        <v>1.3934843749999981E-2</v>
      </c>
      <c r="J205">
        <f t="shared" si="15"/>
        <v>3.2270831993559082E-2</v>
      </c>
    </row>
    <row r="206" spans="1:10" x14ac:dyDescent="0.25">
      <c r="A206" s="11">
        <v>37.599997999999999</v>
      </c>
      <c r="B206" s="11">
        <v>2.3018000000000001</v>
      </c>
      <c r="E206">
        <f t="shared" si="16"/>
        <v>0.16134943041237015</v>
      </c>
      <c r="G206">
        <f t="shared" si="17"/>
        <v>2.1743652812499996</v>
      </c>
      <c r="H206">
        <f t="shared" si="18"/>
        <v>0.12743471875000045</v>
      </c>
      <c r="J206">
        <f t="shared" si="15"/>
        <v>0.14577070699355957</v>
      </c>
    </row>
    <row r="207" spans="1:10" x14ac:dyDescent="0.25">
      <c r="A207" s="11">
        <v>37.799999</v>
      </c>
      <c r="B207" s="11">
        <v>2.3997950000000001</v>
      </c>
      <c r="E207">
        <f t="shared" si="16"/>
        <v>0.25934443041237021</v>
      </c>
      <c r="G207">
        <f t="shared" si="17"/>
        <v>2.1869557187500002</v>
      </c>
      <c r="H207">
        <f t="shared" si="18"/>
        <v>0.21283928124999996</v>
      </c>
      <c r="J207">
        <f t="shared" si="15"/>
        <v>0.23117526949355907</v>
      </c>
    </row>
    <row r="208" spans="1:10" x14ac:dyDescent="0.25">
      <c r="A208" s="11">
        <v>38</v>
      </c>
      <c r="B208" s="11">
        <v>2.4477180000000001</v>
      </c>
      <c r="E208">
        <f t="shared" si="16"/>
        <v>0.30726743041237015</v>
      </c>
      <c r="G208">
        <f t="shared" si="17"/>
        <v>2.1980886354166667</v>
      </c>
      <c r="H208">
        <f t="shared" si="18"/>
        <v>0.2496293645833334</v>
      </c>
      <c r="J208">
        <f t="shared" si="15"/>
        <v>0.26796535282689249</v>
      </c>
    </row>
    <row r="209" spans="1:10" x14ac:dyDescent="0.25">
      <c r="A209" s="11">
        <v>38.200001</v>
      </c>
      <c r="B209" s="11">
        <v>2.4538129999999998</v>
      </c>
      <c r="E209">
        <f t="shared" si="16"/>
        <v>0.31336243041236989</v>
      </c>
      <c r="G209">
        <f t="shared" si="17"/>
        <v>2.207175697916667</v>
      </c>
      <c r="H209">
        <f t="shared" si="18"/>
        <v>0.24663730208333279</v>
      </c>
      <c r="J209">
        <f t="shared" si="15"/>
        <v>0.26497329032689187</v>
      </c>
    </row>
    <row r="210" spans="1:10" x14ac:dyDescent="0.25">
      <c r="A210" s="11">
        <v>38.262363000000001</v>
      </c>
      <c r="B210" s="11">
        <v>2.4438870000000001</v>
      </c>
      <c r="E210">
        <f t="shared" si="16"/>
        <v>0.30343643041237023</v>
      </c>
      <c r="G210">
        <f t="shared" si="17"/>
        <v>2.2133481562499999</v>
      </c>
      <c r="H210">
        <f t="shared" si="18"/>
        <v>0.23053884375000022</v>
      </c>
      <c r="J210">
        <f t="shared" si="15"/>
        <v>0.24887483199355934</v>
      </c>
    </row>
    <row r="211" spans="1:10" x14ac:dyDescent="0.25">
      <c r="A211" s="11">
        <v>38.400002000000001</v>
      </c>
      <c r="B211" s="11">
        <v>2.4219789999999999</v>
      </c>
      <c r="E211">
        <f t="shared" si="16"/>
        <v>0.28152843041236997</v>
      </c>
      <c r="G211">
        <f t="shared" si="17"/>
        <v>2.2163618333333339</v>
      </c>
      <c r="H211">
        <f t="shared" si="18"/>
        <v>0.20561716666666596</v>
      </c>
      <c r="J211">
        <f t="shared" si="15"/>
        <v>0.22395315491022508</v>
      </c>
    </row>
    <row r="212" spans="1:10" x14ac:dyDescent="0.25">
      <c r="A212" s="11">
        <v>38.599997999999999</v>
      </c>
      <c r="B212" s="11">
        <v>2.3300689999999999</v>
      </c>
      <c r="E212">
        <f t="shared" si="16"/>
        <v>0.18961843041237003</v>
      </c>
      <c r="G212">
        <f t="shared" si="17"/>
        <v>2.2185329375000005</v>
      </c>
      <c r="H212">
        <f t="shared" si="18"/>
        <v>0.11153606249999948</v>
      </c>
      <c r="J212">
        <f t="shared" si="15"/>
        <v>0.12987205074355859</v>
      </c>
    </row>
    <row r="213" spans="1:10" x14ac:dyDescent="0.25">
      <c r="A213" s="11">
        <v>38.799999</v>
      </c>
      <c r="B213" s="11">
        <v>2.2045110000000001</v>
      </c>
      <c r="E213">
        <f t="shared" si="16"/>
        <v>6.4060430412370195E-2</v>
      </c>
      <c r="G213">
        <f t="shared" si="17"/>
        <v>2.2186005625000003</v>
      </c>
      <c r="H213">
        <f t="shared" si="18"/>
        <v>-1.4089562500000152E-2</v>
      </c>
      <c r="J213">
        <f t="shared" si="15"/>
        <v>4.2464257435589521E-3</v>
      </c>
    </row>
    <row r="214" spans="1:10" x14ac:dyDescent="0.25">
      <c r="A214" s="11">
        <v>39</v>
      </c>
      <c r="B214" s="11">
        <v>2.046217</v>
      </c>
      <c r="E214">
        <f t="shared" si="16"/>
        <v>9.4233569587629962E-2</v>
      </c>
      <c r="G214">
        <f t="shared" si="17"/>
        <v>2.2167625000000002</v>
      </c>
      <c r="H214">
        <f t="shared" si="18"/>
        <v>-0.17054550000000024</v>
      </c>
      <c r="J214">
        <f t="shared" si="15"/>
        <v>0.15220951175644112</v>
      </c>
    </row>
    <row r="215" spans="1:10" x14ac:dyDescent="0.25">
      <c r="A215" s="11">
        <v>39.200001</v>
      </c>
      <c r="B215" s="11">
        <v>1.8887240000000001</v>
      </c>
      <c r="E215">
        <f t="shared" si="16"/>
        <v>0.25172656958762984</v>
      </c>
      <c r="G215">
        <f t="shared" si="17"/>
        <v>2.2156501666666668</v>
      </c>
      <c r="H215">
        <f t="shared" si="18"/>
        <v>-0.32692616666666674</v>
      </c>
      <c r="J215">
        <f t="shared" si="15"/>
        <v>0.30859017842310765</v>
      </c>
    </row>
    <row r="216" spans="1:10" x14ac:dyDescent="0.25">
      <c r="A216" s="11">
        <v>39.400002000000001</v>
      </c>
      <c r="B216" s="11">
        <v>1.7644789999999999</v>
      </c>
      <c r="E216">
        <f t="shared" si="16"/>
        <v>0.37597156958763001</v>
      </c>
      <c r="G216">
        <f t="shared" si="17"/>
        <v>2.217080333333334</v>
      </c>
      <c r="H216">
        <f t="shared" si="18"/>
        <v>-0.45260133333333408</v>
      </c>
      <c r="J216">
        <f t="shared" si="15"/>
        <v>0.43426534508977499</v>
      </c>
    </row>
    <row r="217" spans="1:10" x14ac:dyDescent="0.25">
      <c r="A217" s="11">
        <v>39.599997999999999</v>
      </c>
      <c r="B217" s="11">
        <v>1.8223689999999999</v>
      </c>
      <c r="E217">
        <f t="shared" si="16"/>
        <v>0.31808156958763001</v>
      </c>
      <c r="G217">
        <f t="shared" si="17"/>
        <v>2.2210183125000005</v>
      </c>
      <c r="H217">
        <f t="shared" si="18"/>
        <v>-0.39864931250000057</v>
      </c>
      <c r="J217">
        <f t="shared" si="15"/>
        <v>0.38031332425644149</v>
      </c>
    </row>
    <row r="218" spans="1:10" x14ac:dyDescent="0.25">
      <c r="A218" s="11">
        <v>39.799999</v>
      </c>
      <c r="B218" s="11">
        <v>2.1033590000000002</v>
      </c>
      <c r="E218">
        <f t="shared" si="16"/>
        <v>3.7091569587629714E-2</v>
      </c>
      <c r="G218">
        <f t="shared" si="17"/>
        <v>2.2273486666666664</v>
      </c>
      <c r="H218">
        <f t="shared" si="18"/>
        <v>-0.12398966666666622</v>
      </c>
      <c r="J218">
        <f t="shared" si="15"/>
        <v>0.10565367842310712</v>
      </c>
    </row>
    <row r="219" spans="1:10" x14ac:dyDescent="0.25">
      <c r="A219" s="11">
        <v>40</v>
      </c>
      <c r="B219" s="11">
        <v>2.3432750000000002</v>
      </c>
      <c r="E219">
        <f t="shared" si="16"/>
        <v>0.2028244304123703</v>
      </c>
      <c r="G219">
        <f t="shared" si="17"/>
        <v>2.236020125</v>
      </c>
      <c r="H219">
        <f t="shared" si="18"/>
        <v>0.10725487500000019</v>
      </c>
      <c r="J219">
        <f t="shared" si="15"/>
        <v>0.12559086324355931</v>
      </c>
    </row>
    <row r="220" spans="1:10" x14ac:dyDescent="0.25">
      <c r="A220" s="11">
        <v>40.200001</v>
      </c>
      <c r="B220" s="11">
        <v>2.5323009999999999</v>
      </c>
      <c r="E220">
        <f t="shared" si="16"/>
        <v>0.39185043041237</v>
      </c>
      <c r="G220">
        <f t="shared" si="17"/>
        <v>2.2462529999999998</v>
      </c>
      <c r="H220">
        <f t="shared" si="18"/>
        <v>0.28604800000000008</v>
      </c>
      <c r="J220">
        <f t="shared" si="15"/>
        <v>0.30438398824355917</v>
      </c>
    </row>
    <row r="221" spans="1:10" x14ac:dyDescent="0.25">
      <c r="A221" s="11">
        <v>40.400002000000001</v>
      </c>
      <c r="B221" s="11">
        <v>2.676469</v>
      </c>
      <c r="E221">
        <f t="shared" si="16"/>
        <v>0.53601843041237007</v>
      </c>
      <c r="G221">
        <f t="shared" si="17"/>
        <v>2.2562485520833335</v>
      </c>
      <c r="H221">
        <f t="shared" si="18"/>
        <v>0.42022044791666646</v>
      </c>
      <c r="J221">
        <f t="shared" si="15"/>
        <v>0.43855643616022555</v>
      </c>
    </row>
    <row r="222" spans="1:10" x14ac:dyDescent="0.25">
      <c r="A222" s="11">
        <v>40.599997999999999</v>
      </c>
      <c r="B222" s="11">
        <v>2.7712659999999998</v>
      </c>
      <c r="E222">
        <f t="shared" si="16"/>
        <v>0.63081543041236987</v>
      </c>
      <c r="G222">
        <f t="shared" si="17"/>
        <v>2.2656123333333333</v>
      </c>
      <c r="H222">
        <f t="shared" si="18"/>
        <v>0.50565366666666645</v>
      </c>
      <c r="J222">
        <f t="shared" si="15"/>
        <v>0.52398965491022553</v>
      </c>
    </row>
    <row r="223" spans="1:10" x14ac:dyDescent="0.25">
      <c r="A223" s="11">
        <v>40.653762999999998</v>
      </c>
      <c r="B223" s="11">
        <v>2.787032</v>
      </c>
      <c r="E223">
        <f t="shared" si="16"/>
        <v>0.64658143041237004</v>
      </c>
      <c r="G223">
        <f t="shared" si="17"/>
        <v>2.2716835729166669</v>
      </c>
      <c r="H223">
        <f t="shared" si="18"/>
        <v>0.51534842708333306</v>
      </c>
      <c r="J223">
        <f t="shared" si="15"/>
        <v>0.53368441532689215</v>
      </c>
    </row>
    <row r="224" spans="1:10" x14ac:dyDescent="0.25">
      <c r="A224" s="11">
        <v>40.799999</v>
      </c>
      <c r="B224" s="11">
        <v>2.8299159999999999</v>
      </c>
      <c r="E224">
        <f t="shared" si="16"/>
        <v>0.68946543041236996</v>
      </c>
      <c r="G224">
        <f t="shared" si="17"/>
        <v>2.2746551666666668</v>
      </c>
      <c r="H224">
        <f t="shared" si="18"/>
        <v>0.55526083333333309</v>
      </c>
      <c r="J224">
        <f t="shared" si="15"/>
        <v>0.57359682157689218</v>
      </c>
    </row>
    <row r="225" spans="1:10" x14ac:dyDescent="0.25">
      <c r="A225" s="11">
        <v>41</v>
      </c>
      <c r="B225" s="11">
        <v>2.8628779999999998</v>
      </c>
      <c r="E225">
        <f t="shared" si="16"/>
        <v>0.7224274304123699</v>
      </c>
      <c r="G225">
        <f t="shared" si="17"/>
        <v>2.2762343333333335</v>
      </c>
      <c r="H225">
        <f t="shared" si="18"/>
        <v>0.58664366666666634</v>
      </c>
      <c r="J225">
        <f t="shared" si="15"/>
        <v>0.60497965491022543</v>
      </c>
    </row>
    <row r="226" spans="1:10" x14ac:dyDescent="0.25">
      <c r="A226" s="11">
        <v>41.200001</v>
      </c>
      <c r="B226" s="11">
        <v>2.8760089999999998</v>
      </c>
      <c r="E226">
        <f t="shared" si="16"/>
        <v>0.7355584304123699</v>
      </c>
      <c r="G226">
        <f t="shared" si="17"/>
        <v>2.2754129166666668</v>
      </c>
      <c r="H226">
        <f t="shared" si="18"/>
        <v>0.60059608333333303</v>
      </c>
      <c r="J226">
        <f t="shared" si="15"/>
        <v>0.61893207157689212</v>
      </c>
    </row>
    <row r="227" spans="1:10" x14ac:dyDescent="0.25">
      <c r="A227" s="11">
        <v>41.400002000000001</v>
      </c>
      <c r="B227" s="11">
        <v>2.8536359999999998</v>
      </c>
      <c r="E227">
        <f t="shared" si="16"/>
        <v>0.71318543041236993</v>
      </c>
      <c r="G227">
        <f t="shared" si="17"/>
        <v>2.2721663854166669</v>
      </c>
      <c r="H227">
        <f t="shared" si="18"/>
        <v>0.58146961458333291</v>
      </c>
      <c r="J227">
        <f t="shared" si="15"/>
        <v>0.59980560282689199</v>
      </c>
    </row>
    <row r="228" spans="1:10" x14ac:dyDescent="0.25">
      <c r="A228" s="11">
        <v>41.599997999999999</v>
      </c>
      <c r="B228" s="11">
        <v>2.7925770000000001</v>
      </c>
      <c r="E228">
        <f t="shared" si="16"/>
        <v>0.65212643041237017</v>
      </c>
      <c r="G228">
        <f t="shared" si="17"/>
        <v>2.2671573229166668</v>
      </c>
      <c r="H228">
        <f t="shared" si="18"/>
        <v>0.52541967708333326</v>
      </c>
      <c r="J228">
        <f t="shared" si="15"/>
        <v>0.54375566532689235</v>
      </c>
    </row>
    <row r="229" spans="1:10" x14ac:dyDescent="0.25">
      <c r="A229" s="11">
        <v>41.799999</v>
      </c>
      <c r="B229" s="11">
        <v>2.6435469999999999</v>
      </c>
      <c r="E229">
        <f t="shared" si="16"/>
        <v>0.50309643041236995</v>
      </c>
      <c r="G229">
        <f t="shared" si="17"/>
        <v>2.2633542499999995</v>
      </c>
      <c r="H229">
        <f t="shared" si="18"/>
        <v>0.38019275000000041</v>
      </c>
      <c r="J229">
        <f t="shared" si="15"/>
        <v>0.3985287382435595</v>
      </c>
    </row>
    <row r="230" spans="1:10" x14ac:dyDescent="0.25">
      <c r="A230" s="11">
        <v>42</v>
      </c>
      <c r="B230" s="11">
        <v>2.4732919999999998</v>
      </c>
      <c r="E230">
        <f t="shared" si="16"/>
        <v>0.33284143041236991</v>
      </c>
      <c r="G230">
        <f t="shared" si="17"/>
        <v>2.2625441041666665</v>
      </c>
      <c r="H230">
        <f t="shared" si="18"/>
        <v>0.21074789583333331</v>
      </c>
      <c r="J230">
        <f t="shared" si="15"/>
        <v>0.22908388407689242</v>
      </c>
    </row>
    <row r="231" spans="1:10" x14ac:dyDescent="0.25">
      <c r="A231" s="11">
        <v>42.200001</v>
      </c>
      <c r="B231" s="11">
        <v>2.2906550000000001</v>
      </c>
      <c r="E231">
        <f t="shared" si="16"/>
        <v>0.15020443041237019</v>
      </c>
      <c r="G231">
        <f t="shared" si="17"/>
        <v>2.2644547291666663</v>
      </c>
      <c r="H231">
        <f t="shared" si="18"/>
        <v>2.6200270833333761E-2</v>
      </c>
      <c r="J231">
        <f t="shared" si="15"/>
        <v>4.4536259076892862E-2</v>
      </c>
    </row>
    <row r="232" spans="1:10" x14ac:dyDescent="0.25">
      <c r="A232" s="11">
        <v>42.400002000000001</v>
      </c>
      <c r="B232" s="11">
        <v>2.089655</v>
      </c>
      <c r="E232">
        <f t="shared" si="16"/>
        <v>5.0795569587629874E-2</v>
      </c>
      <c r="G232">
        <f t="shared" si="17"/>
        <v>2.2688658958333332</v>
      </c>
      <c r="H232">
        <f t="shared" si="18"/>
        <v>-0.17921089583333316</v>
      </c>
      <c r="J232">
        <f t="shared" si="15"/>
        <v>0.16087490758977405</v>
      </c>
    </row>
    <row r="233" spans="1:10" x14ac:dyDescent="0.25">
      <c r="A233" s="11">
        <v>42.599997999999999</v>
      </c>
      <c r="B233" s="11">
        <v>1.9490810000000001</v>
      </c>
      <c r="E233">
        <f t="shared" si="16"/>
        <v>0.19136956958762985</v>
      </c>
      <c r="G233">
        <f t="shared" si="17"/>
        <v>2.2755664687499997</v>
      </c>
      <c r="H233">
        <f t="shared" si="18"/>
        <v>-0.32648546874999962</v>
      </c>
      <c r="J233">
        <f t="shared" si="15"/>
        <v>0.30814948050644053</v>
      </c>
    </row>
    <row r="234" spans="1:10" x14ac:dyDescent="0.25">
      <c r="A234" s="11">
        <v>42.799999</v>
      </c>
      <c r="B234" s="11">
        <v>2.0669780000000002</v>
      </c>
      <c r="E234">
        <f t="shared" si="16"/>
        <v>7.347256958762971E-2</v>
      </c>
      <c r="G234">
        <f t="shared" si="17"/>
        <v>2.2833841770833332</v>
      </c>
      <c r="H234">
        <f t="shared" si="18"/>
        <v>-0.21640617708333298</v>
      </c>
      <c r="J234">
        <f t="shared" si="15"/>
        <v>0.19807018883977387</v>
      </c>
    </row>
    <row r="235" spans="1:10" x14ac:dyDescent="0.25">
      <c r="A235" s="11">
        <v>43</v>
      </c>
      <c r="B235" s="11">
        <v>2.1677810000000002</v>
      </c>
      <c r="E235">
        <f t="shared" si="16"/>
        <v>2.7330430412370266E-2</v>
      </c>
      <c r="G235">
        <f t="shared" si="17"/>
        <v>2.2923669374999998</v>
      </c>
      <c r="H235">
        <f t="shared" si="18"/>
        <v>-0.12458593749999958</v>
      </c>
      <c r="J235">
        <f t="shared" si="15"/>
        <v>0.10624994925644048</v>
      </c>
    </row>
    <row r="236" spans="1:10" x14ac:dyDescent="0.25">
      <c r="A236" s="11">
        <v>43.045161999999998</v>
      </c>
      <c r="B236" s="11">
        <v>2.1843689999999998</v>
      </c>
      <c r="E236">
        <f t="shared" si="16"/>
        <v>4.3918430412369869E-2</v>
      </c>
      <c r="G236">
        <f t="shared" si="17"/>
        <v>2.3024878437499998</v>
      </c>
      <c r="H236">
        <f t="shared" si="18"/>
        <v>-0.11811884375000004</v>
      </c>
      <c r="J236">
        <f t="shared" si="15"/>
        <v>9.9782855506440934E-2</v>
      </c>
    </row>
    <row r="237" spans="1:10" x14ac:dyDescent="0.25">
      <c r="A237" s="11">
        <v>43.200001</v>
      </c>
      <c r="B237" s="11">
        <v>2.2412429999999999</v>
      </c>
      <c r="E237">
        <f t="shared" si="16"/>
        <v>0.10079243041236996</v>
      </c>
      <c r="G237">
        <f t="shared" ref="G237:G245" si="19">AVERAGE(B188:B287)</f>
        <v>2.31113365625</v>
      </c>
      <c r="H237">
        <f t="shared" ref="H237:H245" si="20">B237-G237</f>
        <v>-6.9890656250000127E-2</v>
      </c>
      <c r="J237">
        <f t="shared" si="15"/>
        <v>5.1554668006441026E-2</v>
      </c>
    </row>
    <row r="238" spans="1:10" x14ac:dyDescent="0.25">
      <c r="A238" s="11">
        <v>43.400002000000001</v>
      </c>
      <c r="B238" s="11">
        <v>2.2922099999999999</v>
      </c>
      <c r="E238">
        <f t="shared" si="16"/>
        <v>0.15175943041236994</v>
      </c>
      <c r="G238">
        <f t="shared" si="19"/>
        <v>2.3172112708333334</v>
      </c>
      <c r="H238">
        <f t="shared" si="20"/>
        <v>-2.5001270833333589E-2</v>
      </c>
      <c r="J238">
        <f t="shared" si="15"/>
        <v>6.6652825897744843E-3</v>
      </c>
    </row>
    <row r="239" spans="1:10" x14ac:dyDescent="0.25">
      <c r="A239" s="11">
        <v>43.599997999999999</v>
      </c>
      <c r="B239" s="11">
        <v>2.3063929999999999</v>
      </c>
      <c r="E239">
        <f t="shared" si="16"/>
        <v>0.16594243041237</v>
      </c>
      <c r="G239">
        <f t="shared" si="19"/>
        <v>2.3205006562499997</v>
      </c>
      <c r="H239">
        <f t="shared" si="20"/>
        <v>-1.4107656249999767E-2</v>
      </c>
      <c r="J239">
        <f t="shared" si="15"/>
        <v>4.2283319935593373E-3</v>
      </c>
    </row>
    <row r="240" spans="1:10" x14ac:dyDescent="0.25">
      <c r="A240" s="11">
        <v>43.799999</v>
      </c>
      <c r="B240" s="11">
        <v>2.2767390000000001</v>
      </c>
      <c r="E240">
        <f t="shared" si="16"/>
        <v>0.13628843041237015</v>
      </c>
      <c r="G240">
        <f t="shared" si="19"/>
        <v>2.3210392812499996</v>
      </c>
      <c r="H240">
        <f t="shared" si="20"/>
        <v>-4.4300281249999518E-2</v>
      </c>
      <c r="J240">
        <f t="shared" si="15"/>
        <v>2.5964293006440414E-2</v>
      </c>
    </row>
    <row r="241" spans="1:10" x14ac:dyDescent="0.25">
      <c r="A241" s="11">
        <v>44</v>
      </c>
      <c r="B241" s="11">
        <v>2.2029960000000002</v>
      </c>
      <c r="E241">
        <f t="shared" si="16"/>
        <v>6.2545430412370262E-2</v>
      </c>
      <c r="G241">
        <f t="shared" si="19"/>
        <v>2.3187846458333334</v>
      </c>
      <c r="H241">
        <f t="shared" si="20"/>
        <v>-0.11578864583333326</v>
      </c>
      <c r="J241">
        <f t="shared" si="15"/>
        <v>9.7452657589774158E-2</v>
      </c>
    </row>
    <row r="242" spans="1:10" x14ac:dyDescent="0.25">
      <c r="A242" s="11">
        <v>44.200001</v>
      </c>
      <c r="B242" s="11">
        <v>2.120803</v>
      </c>
      <c r="E242">
        <f t="shared" si="16"/>
        <v>1.9647569587629921E-2</v>
      </c>
      <c r="G242">
        <f t="shared" si="19"/>
        <v>2.3139110833333327</v>
      </c>
      <c r="H242">
        <f t="shared" si="20"/>
        <v>-0.19310808333333274</v>
      </c>
      <c r="J242">
        <f t="shared" si="15"/>
        <v>0.17477209508977362</v>
      </c>
    </row>
    <row r="243" spans="1:10" x14ac:dyDescent="0.25">
      <c r="A243" s="11">
        <v>44.400002000000001</v>
      </c>
      <c r="B243" s="11">
        <v>2.0144039999999999</v>
      </c>
      <c r="E243">
        <f t="shared" si="16"/>
        <v>0.12604656958763005</v>
      </c>
      <c r="G243">
        <f t="shared" si="19"/>
        <v>2.3068940416666668</v>
      </c>
      <c r="H243">
        <f t="shared" si="20"/>
        <v>-0.29249004166666692</v>
      </c>
      <c r="J243">
        <f t="shared" si="15"/>
        <v>0.27415405342310784</v>
      </c>
    </row>
    <row r="244" spans="1:10" x14ac:dyDescent="0.25">
      <c r="A244" s="11">
        <v>44.599997999999999</v>
      </c>
      <c r="B244" s="11">
        <v>1.872933</v>
      </c>
      <c r="E244">
        <f t="shared" si="16"/>
        <v>0.26751756958762996</v>
      </c>
      <c r="G244">
        <f t="shared" si="19"/>
        <v>2.2987436145833327</v>
      </c>
      <c r="H244">
        <f t="shared" si="20"/>
        <v>-0.42581061458333269</v>
      </c>
      <c r="J244">
        <f t="shared" si="15"/>
        <v>0.4074746263397736</v>
      </c>
    </row>
    <row r="245" spans="1:10" x14ac:dyDescent="0.25">
      <c r="A245" s="11">
        <v>44.799999</v>
      </c>
      <c r="B245" s="11">
        <v>1.7230840000000001</v>
      </c>
      <c r="E245">
        <f t="shared" si="16"/>
        <v>0.41736656958762985</v>
      </c>
      <c r="G245">
        <f t="shared" si="19"/>
        <v>2.2926252083333329</v>
      </c>
      <c r="H245">
        <f t="shared" si="20"/>
        <v>-0.56954120833333288</v>
      </c>
      <c r="J245">
        <f t="shared" si="15"/>
        <v>0.5512052200897738</v>
      </c>
    </row>
    <row r="246" spans="1:10" x14ac:dyDescent="0.25">
      <c r="A246" s="11">
        <v>45</v>
      </c>
      <c r="B246" s="11" t="s">
        <v>15</v>
      </c>
    </row>
    <row r="247" spans="1:10" x14ac:dyDescent="0.25">
      <c r="A247" s="11">
        <v>45.200001</v>
      </c>
      <c r="B247" s="11" t="s">
        <v>15</v>
      </c>
    </row>
    <row r="248" spans="1:10" x14ac:dyDescent="0.25">
      <c r="A248" s="11">
        <v>45.400002000000001</v>
      </c>
      <c r="B248" s="11" t="s">
        <v>15</v>
      </c>
    </row>
    <row r="249" spans="1:10" x14ac:dyDescent="0.25">
      <c r="A249" s="11">
        <v>45.436557999999998</v>
      </c>
      <c r="B249" s="11" t="s">
        <v>15</v>
      </c>
    </row>
    <row r="250" spans="1:10" x14ac:dyDescent="0.25">
      <c r="A250" s="11">
        <v>45.599997999999999</v>
      </c>
      <c r="B250" s="11">
        <v>2.6420400000000002</v>
      </c>
      <c r="E250">
        <f t="shared" si="16"/>
        <v>0.50158943041237025</v>
      </c>
      <c r="G250">
        <f t="shared" ref="G250:G281" si="21">AVERAGE(B201:B300)</f>
        <v>2.3001475520833332</v>
      </c>
      <c r="H250">
        <f t="shared" ref="H250:H281" si="22">B250-G250</f>
        <v>0.34189244791666695</v>
      </c>
      <c r="J250">
        <f t="shared" ref="J250:J309" si="23">ABS(H250-$I$53)</f>
        <v>0.36022843616022604</v>
      </c>
    </row>
    <row r="251" spans="1:10" x14ac:dyDescent="0.25">
      <c r="A251" s="11">
        <v>45.799999</v>
      </c>
      <c r="B251" s="11">
        <v>2.8167249999999999</v>
      </c>
      <c r="E251">
        <f t="shared" si="16"/>
        <v>0.67627443041237001</v>
      </c>
      <c r="G251">
        <f t="shared" si="21"/>
        <v>2.3076216458333332</v>
      </c>
      <c r="H251">
        <f t="shared" si="22"/>
        <v>0.50910335416666674</v>
      </c>
      <c r="J251">
        <f t="shared" si="23"/>
        <v>0.52743934241022583</v>
      </c>
    </row>
    <row r="252" spans="1:10" x14ac:dyDescent="0.25">
      <c r="A252" s="11">
        <v>46</v>
      </c>
      <c r="B252" s="11">
        <v>2.9350779999999999</v>
      </c>
      <c r="E252">
        <f t="shared" si="16"/>
        <v>0.79462743041236994</v>
      </c>
      <c r="G252">
        <f t="shared" si="21"/>
        <v>2.3157385624999995</v>
      </c>
      <c r="H252">
        <f t="shared" si="22"/>
        <v>0.61933943750000031</v>
      </c>
      <c r="J252">
        <f t="shared" si="23"/>
        <v>0.6376754257435594</v>
      </c>
    </row>
    <row r="253" spans="1:10" x14ac:dyDescent="0.25">
      <c r="A253" s="11">
        <v>46.200001</v>
      </c>
      <c r="B253" s="11">
        <v>3.0031590000000001</v>
      </c>
      <c r="E253">
        <f t="shared" si="16"/>
        <v>0.86270843041237022</v>
      </c>
      <c r="G253">
        <f t="shared" si="21"/>
        <v>2.3220640104166663</v>
      </c>
      <c r="H253">
        <f t="shared" si="22"/>
        <v>0.68109498958333381</v>
      </c>
      <c r="J253">
        <f t="shared" si="23"/>
        <v>0.6994309778268929</v>
      </c>
    </row>
    <row r="254" spans="1:10" x14ac:dyDescent="0.25">
      <c r="A254" s="11">
        <v>46.400002000000001</v>
      </c>
      <c r="B254" s="11">
        <v>3.0375519999999998</v>
      </c>
      <c r="E254">
        <f t="shared" si="16"/>
        <v>0.89710143041236989</v>
      </c>
      <c r="G254">
        <f t="shared" si="21"/>
        <v>2.3256028749999995</v>
      </c>
      <c r="H254">
        <f t="shared" si="22"/>
        <v>0.71194912500000029</v>
      </c>
      <c r="J254">
        <f t="shared" si="23"/>
        <v>0.73028511324355938</v>
      </c>
    </row>
    <row r="255" spans="1:10" x14ac:dyDescent="0.25">
      <c r="A255" s="11">
        <v>46.599997999999999</v>
      </c>
      <c r="B255" s="11">
        <v>3.0434839999999999</v>
      </c>
      <c r="E255">
        <f t="shared" si="16"/>
        <v>0.90303343041236994</v>
      </c>
      <c r="G255">
        <f t="shared" si="21"/>
        <v>2.3263958437499994</v>
      </c>
      <c r="H255">
        <f t="shared" si="22"/>
        <v>0.71708815625000044</v>
      </c>
      <c r="J255">
        <f t="shared" si="23"/>
        <v>0.73542414449355953</v>
      </c>
    </row>
    <row r="256" spans="1:10" x14ac:dyDescent="0.25">
      <c r="A256" s="11">
        <v>46.799999</v>
      </c>
      <c r="B256" s="11">
        <v>3.036543</v>
      </c>
      <c r="E256">
        <f t="shared" si="16"/>
        <v>0.89609243041237008</v>
      </c>
      <c r="G256">
        <f t="shared" si="21"/>
        <v>2.3244347708333328</v>
      </c>
      <c r="H256">
        <f t="shared" si="22"/>
        <v>0.71210822916666716</v>
      </c>
      <c r="J256">
        <f t="shared" si="23"/>
        <v>0.73044421741022625</v>
      </c>
    </row>
    <row r="257" spans="1:10" x14ac:dyDescent="0.25">
      <c r="A257" s="11">
        <v>47</v>
      </c>
      <c r="B257" s="11">
        <v>2.984766</v>
      </c>
      <c r="E257">
        <f t="shared" si="16"/>
        <v>0.84431543041237012</v>
      </c>
      <c r="G257">
        <f t="shared" si="21"/>
        <v>2.3197693124999996</v>
      </c>
      <c r="H257">
        <f t="shared" si="22"/>
        <v>0.66499668750000041</v>
      </c>
      <c r="J257">
        <f t="shared" si="23"/>
        <v>0.68333267574355949</v>
      </c>
    </row>
    <row r="258" spans="1:10" x14ac:dyDescent="0.25">
      <c r="A258" s="11">
        <v>47.200001</v>
      </c>
      <c r="B258" s="11">
        <v>2.9046850000000002</v>
      </c>
      <c r="E258">
        <f t="shared" si="16"/>
        <v>0.76423443041237027</v>
      </c>
      <c r="G258">
        <f t="shared" si="21"/>
        <v>2.3128260937499996</v>
      </c>
      <c r="H258">
        <f t="shared" si="22"/>
        <v>0.59185890625000059</v>
      </c>
      <c r="J258">
        <f t="shared" si="23"/>
        <v>0.61019489449355968</v>
      </c>
    </row>
    <row r="259" spans="1:10" x14ac:dyDescent="0.25">
      <c r="A259" s="11">
        <v>47.400002000000001</v>
      </c>
      <c r="B259" s="11">
        <v>2.7721149999999999</v>
      </c>
      <c r="E259">
        <f t="shared" si="16"/>
        <v>0.63166443041236997</v>
      </c>
      <c r="G259">
        <f t="shared" si="21"/>
        <v>2.3049206458333322</v>
      </c>
      <c r="H259">
        <f t="shared" si="22"/>
        <v>0.46719435416666766</v>
      </c>
      <c r="J259">
        <f t="shared" si="23"/>
        <v>0.48553034241022675</v>
      </c>
    </row>
    <row r="260" spans="1:10" x14ac:dyDescent="0.25">
      <c r="A260" s="11">
        <v>47.599997999999999</v>
      </c>
      <c r="B260" s="11">
        <v>2.5963120000000002</v>
      </c>
      <c r="E260">
        <f t="shared" si="16"/>
        <v>0.45586143041237026</v>
      </c>
      <c r="G260">
        <f t="shared" si="21"/>
        <v>2.2970485416666659</v>
      </c>
      <c r="H260">
        <f t="shared" si="22"/>
        <v>0.29926345833333423</v>
      </c>
      <c r="J260">
        <f t="shared" si="23"/>
        <v>0.31759944657689332</v>
      </c>
    </row>
    <row r="261" spans="1:10" x14ac:dyDescent="0.25">
      <c r="A261" s="11">
        <v>47.799999</v>
      </c>
      <c r="B261" s="11">
        <v>2.3723269999999999</v>
      </c>
      <c r="E261">
        <f t="shared" si="16"/>
        <v>0.23187643041236994</v>
      </c>
      <c r="G261">
        <f t="shared" si="21"/>
        <v>2.2912076041666656</v>
      </c>
      <c r="H261">
        <f t="shared" si="22"/>
        <v>8.1119395833334274E-2</v>
      </c>
      <c r="J261">
        <f t="shared" si="23"/>
        <v>9.9455384076893374E-2</v>
      </c>
    </row>
    <row r="262" spans="1:10" x14ac:dyDescent="0.25">
      <c r="A262" s="11">
        <v>47.827956999999998</v>
      </c>
      <c r="B262" s="11">
        <v>2.342206</v>
      </c>
      <c r="E262">
        <f t="shared" si="16"/>
        <v>0.2017554304123701</v>
      </c>
      <c r="G262">
        <f t="shared" si="21"/>
        <v>2.2877108229166661</v>
      </c>
      <c r="H262">
        <f t="shared" si="22"/>
        <v>5.4495177083333957E-2</v>
      </c>
      <c r="J262">
        <f t="shared" si="23"/>
        <v>7.2831165326893058E-2</v>
      </c>
    </row>
    <row r="263" spans="1:10" x14ac:dyDescent="0.25">
      <c r="A263" s="11">
        <v>48</v>
      </c>
      <c r="B263" s="11">
        <v>2.1568390000000002</v>
      </c>
      <c r="E263">
        <f t="shared" si="16"/>
        <v>1.6388430412370258E-2</v>
      </c>
      <c r="G263">
        <f t="shared" si="21"/>
        <v>2.2865199895833324</v>
      </c>
      <c r="H263">
        <f t="shared" si="22"/>
        <v>-0.12968098958333218</v>
      </c>
      <c r="J263">
        <f t="shared" si="23"/>
        <v>0.11134500133977308</v>
      </c>
    </row>
    <row r="264" spans="1:10" x14ac:dyDescent="0.25">
      <c r="A264" s="11">
        <v>48.200001</v>
      </c>
      <c r="B264" s="11">
        <v>1.9730620000000001</v>
      </c>
      <c r="E264">
        <f t="shared" si="16"/>
        <v>0.16738856958762982</v>
      </c>
      <c r="G264">
        <f t="shared" si="21"/>
        <v>2.287011322916666</v>
      </c>
      <c r="H264">
        <f t="shared" si="22"/>
        <v>-0.31394932291666588</v>
      </c>
      <c r="J264">
        <f t="shared" si="23"/>
        <v>0.2956133346731068</v>
      </c>
    </row>
    <row r="265" spans="1:10" x14ac:dyDescent="0.25">
      <c r="A265" s="11">
        <v>48.400002000000001</v>
      </c>
      <c r="B265" s="11">
        <v>2.0052099999999999</v>
      </c>
      <c r="E265">
        <f t="shared" ref="E265:E328" si="24">ABS(B265-$D$8)</f>
        <v>0.13524056958762998</v>
      </c>
      <c r="G265">
        <f t="shared" si="21"/>
        <v>2.2899580208333328</v>
      </c>
      <c r="H265">
        <f t="shared" si="22"/>
        <v>-0.28474802083333284</v>
      </c>
      <c r="J265">
        <f t="shared" si="23"/>
        <v>0.26641203258977375</v>
      </c>
    </row>
    <row r="266" spans="1:10" x14ac:dyDescent="0.25">
      <c r="A266" s="11">
        <v>48.599997999999999</v>
      </c>
      <c r="B266" s="11">
        <v>2.163001</v>
      </c>
      <c r="E266">
        <f t="shared" si="24"/>
        <v>2.2550430412370037E-2</v>
      </c>
      <c r="G266">
        <f t="shared" si="21"/>
        <v>2.2946265312499996</v>
      </c>
      <c r="H266">
        <f t="shared" si="22"/>
        <v>-0.13162553124999965</v>
      </c>
      <c r="J266">
        <f t="shared" si="23"/>
        <v>0.11328954300644055</v>
      </c>
    </row>
    <row r="267" spans="1:10" x14ac:dyDescent="0.25">
      <c r="A267" s="11">
        <v>48.799999</v>
      </c>
      <c r="B267" s="11">
        <v>2.2859790000000002</v>
      </c>
      <c r="E267">
        <f t="shared" si="24"/>
        <v>0.14552843041237029</v>
      </c>
      <c r="G267">
        <f t="shared" si="21"/>
        <v>2.2989150416666666</v>
      </c>
      <c r="H267">
        <f t="shared" si="22"/>
        <v>-1.2936041666666398E-2</v>
      </c>
      <c r="J267">
        <f t="shared" si="23"/>
        <v>5.3999465768927064E-3</v>
      </c>
    </row>
    <row r="268" spans="1:10" x14ac:dyDescent="0.25">
      <c r="A268" s="11">
        <v>49</v>
      </c>
      <c r="B268" s="11">
        <v>2.370288</v>
      </c>
      <c r="E268">
        <f t="shared" si="24"/>
        <v>0.22983743041237004</v>
      </c>
      <c r="G268">
        <f t="shared" si="21"/>
        <v>2.300032322916667</v>
      </c>
      <c r="H268">
        <f t="shared" si="22"/>
        <v>7.0255677083332913E-2</v>
      </c>
      <c r="J268">
        <f t="shared" si="23"/>
        <v>8.8591665326892013E-2</v>
      </c>
    </row>
    <row r="269" spans="1:10" x14ac:dyDescent="0.25">
      <c r="A269" s="11">
        <v>49.200001</v>
      </c>
      <c r="B269" s="11">
        <v>2.4244669999999999</v>
      </c>
      <c r="E269">
        <f t="shared" si="24"/>
        <v>0.28401643041237001</v>
      </c>
      <c r="G269">
        <f t="shared" si="21"/>
        <v>2.2979693020833332</v>
      </c>
      <c r="H269">
        <f t="shared" si="22"/>
        <v>0.12649769791666676</v>
      </c>
      <c r="J269">
        <f t="shared" si="23"/>
        <v>0.14483368616022588</v>
      </c>
    </row>
    <row r="270" spans="1:10" x14ac:dyDescent="0.25">
      <c r="A270" s="11">
        <v>49.400002000000001</v>
      </c>
      <c r="B270" s="11">
        <v>2.440089</v>
      </c>
      <c r="E270">
        <f t="shared" si="24"/>
        <v>0.29963843041237004</v>
      </c>
      <c r="G270">
        <f t="shared" si="21"/>
        <v>2.2928536770833334</v>
      </c>
      <c r="H270">
        <f t="shared" si="22"/>
        <v>0.14723532291666652</v>
      </c>
      <c r="J270">
        <f t="shared" si="23"/>
        <v>0.16557131116022564</v>
      </c>
    </row>
    <row r="271" spans="1:10" x14ac:dyDescent="0.25">
      <c r="A271" s="11">
        <v>49.599997999999999</v>
      </c>
      <c r="B271" s="11">
        <v>2.4384619999999999</v>
      </c>
      <c r="E271">
        <f t="shared" si="24"/>
        <v>0.29801143041236999</v>
      </c>
      <c r="G271">
        <f t="shared" si="21"/>
        <v>2.2848699687499998</v>
      </c>
      <c r="H271">
        <f t="shared" si="22"/>
        <v>0.15359203125000009</v>
      </c>
      <c r="J271">
        <f t="shared" si="23"/>
        <v>0.17192801949355921</v>
      </c>
    </row>
    <row r="272" spans="1:10" x14ac:dyDescent="0.25">
      <c r="A272" s="11">
        <v>49.799999</v>
      </c>
      <c r="B272" s="11">
        <v>2.4046439999999998</v>
      </c>
      <c r="E272">
        <f t="shared" si="24"/>
        <v>0.26419343041236987</v>
      </c>
      <c r="G272">
        <f t="shared" si="21"/>
        <v>2.2743590520833332</v>
      </c>
      <c r="H272">
        <f t="shared" si="22"/>
        <v>0.13028494791666656</v>
      </c>
      <c r="J272">
        <f t="shared" si="23"/>
        <v>0.14862093616022568</v>
      </c>
    </row>
    <row r="273" spans="1:10" x14ac:dyDescent="0.25">
      <c r="A273" s="11">
        <v>50</v>
      </c>
      <c r="B273" s="11">
        <v>2.2917200000000002</v>
      </c>
      <c r="E273">
        <f t="shared" si="24"/>
        <v>0.15126943041237029</v>
      </c>
      <c r="G273">
        <f t="shared" si="21"/>
        <v>2.2617510312499998</v>
      </c>
      <c r="H273">
        <f t="shared" si="22"/>
        <v>2.9968968750000435E-2</v>
      </c>
      <c r="J273">
        <f t="shared" si="23"/>
        <v>4.8304956993559536E-2</v>
      </c>
    </row>
    <row r="274" spans="1:10" x14ac:dyDescent="0.25">
      <c r="A274" s="11">
        <v>50.200001</v>
      </c>
      <c r="B274" s="11">
        <v>2.1529910000000001</v>
      </c>
      <c r="E274">
        <f t="shared" si="24"/>
        <v>1.2540430412370185E-2</v>
      </c>
      <c r="G274">
        <f t="shared" si="21"/>
        <v>2.2471321666666668</v>
      </c>
      <c r="H274">
        <f t="shared" si="22"/>
        <v>-9.414116666666672E-2</v>
      </c>
      <c r="J274">
        <f t="shared" si="23"/>
        <v>7.5805178423107619E-2</v>
      </c>
    </row>
    <row r="275" spans="1:10" x14ac:dyDescent="0.25">
      <c r="A275" s="11">
        <v>50.219352999999998</v>
      </c>
      <c r="B275" s="11">
        <v>2.1379800000000002</v>
      </c>
      <c r="E275">
        <f t="shared" si="24"/>
        <v>2.4705695876297007E-3</v>
      </c>
      <c r="G275">
        <f t="shared" si="21"/>
        <v>2.2327119895833332</v>
      </c>
      <c r="H275">
        <f t="shared" si="22"/>
        <v>-9.4731989583332954E-2</v>
      </c>
      <c r="J275">
        <f t="shared" si="23"/>
        <v>7.6396001339773853E-2</v>
      </c>
    </row>
    <row r="276" spans="1:10" x14ac:dyDescent="0.25">
      <c r="A276" s="11">
        <v>50.400002000000001</v>
      </c>
      <c r="B276" s="11">
        <v>1.997871</v>
      </c>
      <c r="E276">
        <f t="shared" si="24"/>
        <v>0.14257956958762996</v>
      </c>
      <c r="G276">
        <f t="shared" si="21"/>
        <v>2.2201700312499999</v>
      </c>
      <c r="H276">
        <f t="shared" si="22"/>
        <v>-0.22229903124999995</v>
      </c>
      <c r="J276">
        <f t="shared" si="23"/>
        <v>0.20396304300644083</v>
      </c>
    </row>
    <row r="277" spans="1:10" x14ac:dyDescent="0.25">
      <c r="A277" s="11">
        <v>50.599997999999999</v>
      </c>
      <c r="B277" s="11">
        <v>1.822527</v>
      </c>
      <c r="E277">
        <f t="shared" si="24"/>
        <v>0.31792356958762991</v>
      </c>
      <c r="G277">
        <f t="shared" si="21"/>
        <v>2.2080251458333335</v>
      </c>
      <c r="H277">
        <f t="shared" si="22"/>
        <v>-0.38549814583333353</v>
      </c>
      <c r="J277">
        <f t="shared" si="23"/>
        <v>0.36716215758977444</v>
      </c>
    </row>
    <row r="278" spans="1:10" x14ac:dyDescent="0.25">
      <c r="A278" s="11">
        <v>50.799999</v>
      </c>
      <c r="B278" s="11">
        <v>1.669343</v>
      </c>
      <c r="E278">
        <f t="shared" si="24"/>
        <v>0.47110756958762989</v>
      </c>
      <c r="G278">
        <f t="shared" si="21"/>
        <v>2.1981739375</v>
      </c>
      <c r="H278">
        <f t="shared" si="22"/>
        <v>-0.52883093749999999</v>
      </c>
      <c r="J278">
        <f t="shared" si="23"/>
        <v>0.5104949492564409</v>
      </c>
    </row>
    <row r="279" spans="1:10" x14ac:dyDescent="0.25">
      <c r="A279" s="11">
        <v>51</v>
      </c>
      <c r="B279" s="11">
        <v>1.7735730000000001</v>
      </c>
      <c r="E279">
        <f t="shared" si="24"/>
        <v>0.36687756958762985</v>
      </c>
      <c r="G279">
        <f t="shared" si="21"/>
        <v>2.1911245624999998</v>
      </c>
      <c r="H279">
        <f t="shared" si="22"/>
        <v>-0.4175515624999997</v>
      </c>
      <c r="J279">
        <f t="shared" si="23"/>
        <v>0.39921557425644061</v>
      </c>
    </row>
    <row r="280" spans="1:10" x14ac:dyDescent="0.25">
      <c r="A280" s="11">
        <v>51.200001</v>
      </c>
      <c r="B280" s="11">
        <v>2.0033799999999999</v>
      </c>
      <c r="E280">
        <f t="shared" si="24"/>
        <v>0.13707056958762998</v>
      </c>
      <c r="G280">
        <f t="shared" si="21"/>
        <v>2.1867147291666664</v>
      </c>
      <c r="H280">
        <f t="shared" si="22"/>
        <v>-0.18333472916666649</v>
      </c>
      <c r="J280">
        <f t="shared" si="23"/>
        <v>0.16499874092310737</v>
      </c>
    </row>
    <row r="281" spans="1:10" x14ac:dyDescent="0.25">
      <c r="A281" s="11">
        <v>51.400002000000001</v>
      </c>
      <c r="B281" s="11">
        <v>2.1716440000000001</v>
      </c>
      <c r="E281">
        <f t="shared" si="24"/>
        <v>3.1193430412370216E-2</v>
      </c>
      <c r="G281">
        <f t="shared" si="21"/>
        <v>2.1846924270833332</v>
      </c>
      <c r="H281">
        <f t="shared" si="22"/>
        <v>-1.3048427083333092E-2</v>
      </c>
      <c r="J281">
        <f t="shared" si="23"/>
        <v>5.2875611602260127E-3</v>
      </c>
    </row>
    <row r="282" spans="1:10" x14ac:dyDescent="0.25">
      <c r="A282" s="11">
        <v>51.599997999999999</v>
      </c>
      <c r="B282" s="11">
        <v>2.2997589999999999</v>
      </c>
      <c r="E282">
        <f t="shared" si="24"/>
        <v>0.15930843041236997</v>
      </c>
      <c r="G282">
        <f t="shared" ref="G282:G313" si="25">AVERAGE(B233:B332)</f>
        <v>2.1849642604166664</v>
      </c>
      <c r="H282">
        <f t="shared" ref="H282:H313" si="26">B282-G282</f>
        <v>0.11479473958333353</v>
      </c>
      <c r="J282">
        <f t="shared" si="23"/>
        <v>0.13313072782689264</v>
      </c>
    </row>
    <row r="283" spans="1:10" x14ac:dyDescent="0.25">
      <c r="A283" s="11">
        <v>51.799999</v>
      </c>
      <c r="B283" s="11">
        <v>2.3847200000000002</v>
      </c>
      <c r="E283">
        <f t="shared" si="24"/>
        <v>0.24426943041237026</v>
      </c>
      <c r="G283">
        <f t="shared" si="25"/>
        <v>2.1866134687499996</v>
      </c>
      <c r="H283">
        <f t="shared" si="26"/>
        <v>0.19810653125000055</v>
      </c>
      <c r="J283">
        <f t="shared" si="23"/>
        <v>0.21644251949355967</v>
      </c>
    </row>
    <row r="284" spans="1:10" x14ac:dyDescent="0.25">
      <c r="A284" s="11">
        <v>52</v>
      </c>
      <c r="B284" s="11">
        <v>2.4321190000000001</v>
      </c>
      <c r="E284">
        <f t="shared" si="24"/>
        <v>0.29166843041237023</v>
      </c>
      <c r="G284">
        <f t="shared" si="25"/>
        <v>2.186492125</v>
      </c>
      <c r="H284">
        <f t="shared" si="26"/>
        <v>0.24562687500000013</v>
      </c>
      <c r="J284">
        <f t="shared" si="23"/>
        <v>0.26396286324355922</v>
      </c>
    </row>
    <row r="285" spans="1:10" x14ac:dyDescent="0.25">
      <c r="A285" s="11">
        <v>52.200001</v>
      </c>
      <c r="B285" s="11">
        <v>2.4533849999999999</v>
      </c>
      <c r="E285">
        <f t="shared" si="24"/>
        <v>0.31293443041237001</v>
      </c>
      <c r="G285">
        <f t="shared" si="25"/>
        <v>2.1839408645833331</v>
      </c>
      <c r="H285">
        <f t="shared" si="26"/>
        <v>0.26944413541666679</v>
      </c>
      <c r="J285">
        <f t="shared" si="23"/>
        <v>0.28778012366022587</v>
      </c>
    </row>
    <row r="286" spans="1:10" x14ac:dyDescent="0.25">
      <c r="A286" s="11">
        <v>52.400002000000001</v>
      </c>
      <c r="B286" s="11">
        <v>2.4469590000000001</v>
      </c>
      <c r="E286">
        <f t="shared" si="24"/>
        <v>0.30650843041237019</v>
      </c>
      <c r="G286">
        <f t="shared" si="25"/>
        <v>2.1797497916666666</v>
      </c>
      <c r="H286">
        <f t="shared" si="26"/>
        <v>0.2672092083333335</v>
      </c>
      <c r="J286">
        <f t="shared" si="23"/>
        <v>0.28554519657689259</v>
      </c>
    </row>
    <row r="287" spans="1:10" x14ac:dyDescent="0.25">
      <c r="A287" s="11">
        <v>52.599997999999999</v>
      </c>
      <c r="B287" s="11">
        <v>2.3975659999999999</v>
      </c>
      <c r="E287">
        <f t="shared" si="24"/>
        <v>0.25711543041236995</v>
      </c>
      <c r="G287">
        <f t="shared" si="25"/>
        <v>2.1733332916666668</v>
      </c>
      <c r="H287">
        <f t="shared" si="26"/>
        <v>0.22423270833333309</v>
      </c>
      <c r="J287">
        <f t="shared" si="23"/>
        <v>0.2425686965768922</v>
      </c>
    </row>
    <row r="288" spans="1:10" x14ac:dyDescent="0.25">
      <c r="A288" s="11">
        <v>52.610751999999998</v>
      </c>
      <c r="B288" s="11">
        <v>2.3935849999999999</v>
      </c>
      <c r="E288">
        <f t="shared" si="24"/>
        <v>0.25313443041236994</v>
      </c>
      <c r="G288">
        <f t="shared" si="25"/>
        <v>2.1645246041666666</v>
      </c>
      <c r="H288">
        <f t="shared" si="26"/>
        <v>0.22906039583333326</v>
      </c>
      <c r="J288">
        <f t="shared" si="23"/>
        <v>0.24739638407689238</v>
      </c>
    </row>
    <row r="289" spans="1:10" x14ac:dyDescent="0.25">
      <c r="A289" s="11">
        <v>52.799999</v>
      </c>
      <c r="B289" s="11">
        <v>2.3235070000000002</v>
      </c>
      <c r="E289">
        <f t="shared" si="24"/>
        <v>0.1830564304123703</v>
      </c>
      <c r="G289">
        <f t="shared" si="25"/>
        <v>2.1546873645833329</v>
      </c>
      <c r="H289">
        <f t="shared" si="26"/>
        <v>0.16881963541666734</v>
      </c>
      <c r="J289">
        <f t="shared" si="23"/>
        <v>0.18715562366022645</v>
      </c>
    </row>
    <row r="290" spans="1:10" x14ac:dyDescent="0.25">
      <c r="A290" s="11">
        <v>53</v>
      </c>
      <c r="B290" s="11">
        <v>2.2047490000000001</v>
      </c>
      <c r="E290">
        <f t="shared" si="24"/>
        <v>6.4298430412370156E-2</v>
      </c>
      <c r="G290">
        <f t="shared" si="25"/>
        <v>2.1450408541666666</v>
      </c>
      <c r="H290">
        <f t="shared" si="26"/>
        <v>5.9708145833333504E-2</v>
      </c>
      <c r="J290">
        <f t="shared" si="23"/>
        <v>7.8044134076892605E-2</v>
      </c>
    </row>
    <row r="291" spans="1:10" x14ac:dyDescent="0.25">
      <c r="A291" s="11">
        <v>53.200001</v>
      </c>
      <c r="B291" s="11">
        <v>2.0486270000000002</v>
      </c>
      <c r="E291">
        <f t="shared" si="24"/>
        <v>9.1823569587629716E-2</v>
      </c>
      <c r="G291">
        <f t="shared" si="25"/>
        <v>2.1361722604166662</v>
      </c>
      <c r="H291">
        <f t="shared" si="26"/>
        <v>-8.7545260416665993E-2</v>
      </c>
      <c r="J291">
        <f t="shared" si="23"/>
        <v>6.9209272173106892E-2</v>
      </c>
    </row>
    <row r="292" spans="1:10" x14ac:dyDescent="0.25">
      <c r="A292" s="11">
        <v>53.400002000000001</v>
      </c>
      <c r="B292" s="11">
        <v>1.865332</v>
      </c>
      <c r="E292">
        <f t="shared" si="24"/>
        <v>0.27511856958762992</v>
      </c>
      <c r="G292">
        <f t="shared" si="25"/>
        <v>2.1300520833333332</v>
      </c>
      <c r="H292">
        <f t="shared" si="26"/>
        <v>-0.26472008333333319</v>
      </c>
      <c r="J292">
        <f t="shared" si="23"/>
        <v>0.24638409508977407</v>
      </c>
    </row>
    <row r="293" spans="1:10" x14ac:dyDescent="0.25">
      <c r="A293" s="11">
        <v>53.599997999999999</v>
      </c>
      <c r="B293" s="11">
        <v>1.692626</v>
      </c>
      <c r="E293">
        <f t="shared" si="24"/>
        <v>0.44782456958762995</v>
      </c>
      <c r="G293">
        <f t="shared" si="25"/>
        <v>2.1266067604166663</v>
      </c>
      <c r="H293">
        <f t="shared" si="26"/>
        <v>-0.43398076041666633</v>
      </c>
      <c r="J293">
        <f t="shared" si="23"/>
        <v>0.41564477217310725</v>
      </c>
    </row>
    <row r="294" spans="1:10" x14ac:dyDescent="0.25">
      <c r="A294" s="11">
        <v>53.799999</v>
      </c>
      <c r="B294" s="11">
        <v>1.593011</v>
      </c>
      <c r="E294">
        <f t="shared" si="24"/>
        <v>0.54743956958762996</v>
      </c>
      <c r="G294">
        <f t="shared" si="25"/>
        <v>2.1257692395833332</v>
      </c>
      <c r="H294">
        <f t="shared" si="26"/>
        <v>-0.53275823958333324</v>
      </c>
      <c r="J294">
        <f t="shared" si="23"/>
        <v>0.51442225133977415</v>
      </c>
    </row>
    <row r="295" spans="1:10" x14ac:dyDescent="0.25">
      <c r="A295" s="11">
        <v>54</v>
      </c>
      <c r="B295" s="11">
        <v>1.7567280000000001</v>
      </c>
      <c r="E295">
        <f t="shared" si="24"/>
        <v>0.38372256958762985</v>
      </c>
      <c r="G295">
        <f t="shared" si="25"/>
        <v>2.127385427083333</v>
      </c>
      <c r="H295">
        <f t="shared" si="26"/>
        <v>-0.37065742708333294</v>
      </c>
      <c r="J295">
        <f t="shared" si="23"/>
        <v>0.35232143883977385</v>
      </c>
    </row>
    <row r="296" spans="1:10" x14ac:dyDescent="0.25">
      <c r="A296" s="11">
        <v>54.200001</v>
      </c>
      <c r="B296" s="11">
        <v>1.973614</v>
      </c>
      <c r="E296">
        <f t="shared" si="24"/>
        <v>0.16683656958762993</v>
      </c>
      <c r="G296">
        <f t="shared" si="25"/>
        <v>2.1254586288659789</v>
      </c>
      <c r="H296">
        <f t="shared" si="26"/>
        <v>-0.15184462886597894</v>
      </c>
      <c r="J296">
        <f t="shared" si="23"/>
        <v>0.13350864062241982</v>
      </c>
    </row>
    <row r="297" spans="1:10" x14ac:dyDescent="0.25">
      <c r="A297" s="11">
        <v>54.400002000000001</v>
      </c>
      <c r="B297" s="11">
        <v>2.1365810000000001</v>
      </c>
      <c r="E297">
        <f t="shared" si="24"/>
        <v>3.8695695876298508E-3</v>
      </c>
      <c r="G297">
        <f t="shared" si="25"/>
        <v>2.1238934795918363</v>
      </c>
      <c r="H297">
        <f t="shared" si="26"/>
        <v>1.2687520408163788E-2</v>
      </c>
      <c r="J297">
        <f t="shared" si="23"/>
        <v>3.1023508651722893E-2</v>
      </c>
    </row>
    <row r="298" spans="1:10" x14ac:dyDescent="0.25">
      <c r="A298" s="11">
        <v>54.599997999999999</v>
      </c>
      <c r="B298" s="11">
        <v>2.270378</v>
      </c>
      <c r="E298">
        <f t="shared" si="24"/>
        <v>0.12992743041237009</v>
      </c>
      <c r="G298">
        <f t="shared" si="25"/>
        <v>2.1221218888888882</v>
      </c>
      <c r="H298">
        <f t="shared" si="26"/>
        <v>0.14825611111111181</v>
      </c>
      <c r="J298">
        <f t="shared" si="23"/>
        <v>0.16659209935467093</v>
      </c>
    </row>
    <row r="299" spans="1:10" x14ac:dyDescent="0.25">
      <c r="A299" s="11">
        <v>54.799999</v>
      </c>
      <c r="B299" s="11">
        <v>2.3535400000000002</v>
      </c>
      <c r="E299">
        <f t="shared" si="24"/>
        <v>0.21308943041237027</v>
      </c>
      <c r="G299">
        <f t="shared" si="25"/>
        <v>2.1199546799999998</v>
      </c>
      <c r="H299">
        <f t="shared" si="26"/>
        <v>0.23358532000000043</v>
      </c>
      <c r="J299">
        <f t="shared" si="23"/>
        <v>0.25192130824355952</v>
      </c>
    </row>
    <row r="300" spans="1:10" x14ac:dyDescent="0.25">
      <c r="A300" s="11">
        <v>55</v>
      </c>
      <c r="B300" s="11">
        <v>2.4042669999999999</v>
      </c>
      <c r="E300">
        <f t="shared" si="24"/>
        <v>0.26381643041237002</v>
      </c>
      <c r="G300">
        <f t="shared" si="25"/>
        <v>2.1116340099999995</v>
      </c>
      <c r="H300">
        <f t="shared" si="26"/>
        <v>0.29263299000000043</v>
      </c>
      <c r="J300">
        <f t="shared" si="23"/>
        <v>0.31096897824355951</v>
      </c>
    </row>
    <row r="301" spans="1:10" x14ac:dyDescent="0.25">
      <c r="A301" s="11">
        <v>55.002150999999998</v>
      </c>
      <c r="B301" s="11">
        <v>2.4044940000000001</v>
      </c>
      <c r="E301">
        <f t="shared" si="24"/>
        <v>0.26404343041237022</v>
      </c>
      <c r="G301">
        <f t="shared" si="25"/>
        <v>2.10035434</v>
      </c>
      <c r="H301">
        <f t="shared" si="26"/>
        <v>0.30413966000000014</v>
      </c>
      <c r="J301">
        <f t="shared" si="23"/>
        <v>0.32247564824355923</v>
      </c>
    </row>
    <row r="302" spans="1:10" x14ac:dyDescent="0.25">
      <c r="A302" s="11">
        <v>55.200001</v>
      </c>
      <c r="B302" s="11">
        <v>2.4253979999999999</v>
      </c>
      <c r="E302">
        <f t="shared" si="24"/>
        <v>0.28494743041237003</v>
      </c>
      <c r="G302">
        <f t="shared" si="25"/>
        <v>2.0866580500000005</v>
      </c>
      <c r="H302">
        <f t="shared" si="26"/>
        <v>0.33873994999999946</v>
      </c>
      <c r="J302">
        <f t="shared" si="23"/>
        <v>0.35707593824355854</v>
      </c>
    </row>
    <row r="303" spans="1:10" x14ac:dyDescent="0.25">
      <c r="A303" s="11">
        <v>55.400002000000001</v>
      </c>
      <c r="B303" s="11">
        <v>2.4227959999999999</v>
      </c>
      <c r="E303">
        <f t="shared" si="24"/>
        <v>0.28234543041237004</v>
      </c>
      <c r="G303">
        <f t="shared" si="25"/>
        <v>2.0720438100000003</v>
      </c>
      <c r="H303">
        <f t="shared" si="26"/>
        <v>0.35075218999999969</v>
      </c>
      <c r="J303">
        <f t="shared" si="23"/>
        <v>0.36908817824355877</v>
      </c>
    </row>
    <row r="304" spans="1:10" x14ac:dyDescent="0.25">
      <c r="A304" s="11">
        <v>55.599997999999999</v>
      </c>
      <c r="B304" s="11">
        <v>2.359909</v>
      </c>
      <c r="E304">
        <f t="shared" si="24"/>
        <v>0.21945843041237012</v>
      </c>
      <c r="G304">
        <f t="shared" si="25"/>
        <v>2.0555331100000003</v>
      </c>
      <c r="H304">
        <f t="shared" si="26"/>
        <v>0.30437588999999976</v>
      </c>
      <c r="J304">
        <f t="shared" si="23"/>
        <v>0.32271187824355885</v>
      </c>
    </row>
    <row r="305" spans="1:10" x14ac:dyDescent="0.25">
      <c r="A305" s="11">
        <v>55.799999</v>
      </c>
      <c r="B305" s="11">
        <v>2.2500469999999999</v>
      </c>
      <c r="E305">
        <f t="shared" si="24"/>
        <v>0.10959643041236999</v>
      </c>
      <c r="G305">
        <f t="shared" si="25"/>
        <v>2.0389262800000001</v>
      </c>
      <c r="H305">
        <f t="shared" si="26"/>
        <v>0.21112071999999982</v>
      </c>
      <c r="J305">
        <f t="shared" si="23"/>
        <v>0.22945670824355893</v>
      </c>
    </row>
    <row r="306" spans="1:10" x14ac:dyDescent="0.25">
      <c r="A306" s="11">
        <v>56</v>
      </c>
      <c r="B306" s="11">
        <v>2.113537</v>
      </c>
      <c r="E306">
        <f t="shared" si="24"/>
        <v>2.6913569587629915E-2</v>
      </c>
      <c r="G306">
        <f t="shared" si="25"/>
        <v>2.02465918</v>
      </c>
      <c r="H306">
        <f t="shared" si="26"/>
        <v>8.8877819999999996E-2</v>
      </c>
      <c r="J306">
        <f t="shared" si="23"/>
        <v>0.1072138082435591</v>
      </c>
    </row>
    <row r="307" spans="1:10" x14ac:dyDescent="0.25">
      <c r="A307" s="11">
        <v>56.200001</v>
      </c>
      <c r="B307" s="11">
        <v>1.951911</v>
      </c>
      <c r="E307">
        <f t="shared" si="24"/>
        <v>0.18853956958762996</v>
      </c>
      <c r="G307">
        <f t="shared" si="25"/>
        <v>2.0136021999999998</v>
      </c>
      <c r="H307">
        <f t="shared" si="26"/>
        <v>-6.1691199999999835E-2</v>
      </c>
      <c r="J307">
        <f t="shared" si="23"/>
        <v>4.3355211756440734E-2</v>
      </c>
    </row>
    <row r="308" spans="1:10" x14ac:dyDescent="0.25">
      <c r="A308" s="11">
        <v>56.400002000000001</v>
      </c>
      <c r="B308" s="11">
        <v>1.781169</v>
      </c>
      <c r="E308">
        <f t="shared" si="24"/>
        <v>0.35928156958762991</v>
      </c>
      <c r="G308">
        <f t="shared" si="25"/>
        <v>2.0053021399999995</v>
      </c>
      <c r="H308">
        <f t="shared" si="26"/>
        <v>-0.22413313999999951</v>
      </c>
      <c r="J308">
        <f t="shared" si="23"/>
        <v>0.20579715175644039</v>
      </c>
    </row>
    <row r="309" spans="1:10" x14ac:dyDescent="0.25">
      <c r="A309" s="11">
        <v>56.599997999999999</v>
      </c>
      <c r="B309" s="11">
        <v>1.69489</v>
      </c>
      <c r="E309">
        <f t="shared" si="24"/>
        <v>0.44556056958762991</v>
      </c>
      <c r="G309">
        <f t="shared" si="25"/>
        <v>1.9997011699999996</v>
      </c>
      <c r="H309">
        <f t="shared" si="26"/>
        <v>-0.30481116999999958</v>
      </c>
      <c r="J309">
        <f t="shared" si="23"/>
        <v>0.28647518175644049</v>
      </c>
    </row>
    <row r="310" spans="1:10" x14ac:dyDescent="0.25">
      <c r="A310" s="11">
        <v>56.799999</v>
      </c>
      <c r="B310" s="11">
        <v>1.6881649999999999</v>
      </c>
      <c r="E310">
        <f t="shared" si="24"/>
        <v>0.45228556958763</v>
      </c>
      <c r="G310">
        <f t="shared" si="25"/>
        <v>1.9966576499999993</v>
      </c>
      <c r="H310">
        <f t="shared" si="26"/>
        <v>-0.30849264999999937</v>
      </c>
      <c r="J310">
        <f t="shared" ref="J310:J365" si="27">ABS(H310-$I$53)</f>
        <v>0.29015666175644028</v>
      </c>
    </row>
    <row r="311" spans="1:10" x14ac:dyDescent="0.25">
      <c r="A311" s="11">
        <v>57</v>
      </c>
      <c r="B311" s="11">
        <v>1.8612489999999999</v>
      </c>
      <c r="E311">
        <f t="shared" si="24"/>
        <v>0.27920156958762998</v>
      </c>
      <c r="G311">
        <f t="shared" si="25"/>
        <v>1.9961743199999995</v>
      </c>
      <c r="H311">
        <f t="shared" si="26"/>
        <v>-0.13492531999999957</v>
      </c>
      <c r="J311">
        <f t="shared" si="27"/>
        <v>0.11658933175644047</v>
      </c>
    </row>
    <row r="312" spans="1:10" x14ac:dyDescent="0.25">
      <c r="A312" s="11">
        <v>57.200001</v>
      </c>
      <c r="B312" s="11">
        <v>1.994378</v>
      </c>
      <c r="E312">
        <f t="shared" si="24"/>
        <v>0.14607256958762993</v>
      </c>
      <c r="G312">
        <f t="shared" si="25"/>
        <v>1.9960571499999993</v>
      </c>
      <c r="H312">
        <f t="shared" si="26"/>
        <v>-1.6791499999992965E-3</v>
      </c>
      <c r="J312">
        <f t="shared" si="27"/>
        <v>1.6656838243559808E-2</v>
      </c>
    </row>
    <row r="313" spans="1:10" x14ac:dyDescent="0.25">
      <c r="A313" s="11">
        <v>57.393546999999998</v>
      </c>
      <c r="B313" s="11">
        <v>2.0901909999999999</v>
      </c>
      <c r="E313">
        <f t="shared" si="24"/>
        <v>5.0259569587630004E-2</v>
      </c>
      <c r="G313">
        <f t="shared" si="25"/>
        <v>1.9977192299999993</v>
      </c>
      <c r="H313">
        <f t="shared" si="26"/>
        <v>9.2471770000000619E-2</v>
      </c>
      <c r="J313">
        <f t="shared" si="27"/>
        <v>0.11080775824355972</v>
      </c>
    </row>
    <row r="314" spans="1:10" x14ac:dyDescent="0.25">
      <c r="A314" s="11">
        <v>57.400002000000001</v>
      </c>
      <c r="B314" s="11">
        <v>2.0933850000000001</v>
      </c>
      <c r="E314">
        <f t="shared" si="24"/>
        <v>4.7065569587629863E-2</v>
      </c>
      <c r="G314">
        <f t="shared" ref="G314:G345" si="28">AVERAGE(B265:B364)</f>
        <v>2.0008359599999999</v>
      </c>
      <c r="H314">
        <f t="shared" ref="H314:H345" si="29">B314-G314</f>
        <v>9.2549040000000193E-2</v>
      </c>
      <c r="J314">
        <f t="shared" si="27"/>
        <v>0.11088502824355929</v>
      </c>
    </row>
    <row r="315" spans="1:10" x14ac:dyDescent="0.25">
      <c r="A315" s="11">
        <v>57.599997999999999</v>
      </c>
      <c r="B315" s="11">
        <v>2.1716069999999998</v>
      </c>
      <c r="E315">
        <f t="shared" si="24"/>
        <v>3.1156430412369929E-2</v>
      </c>
      <c r="G315">
        <f t="shared" si="28"/>
        <v>2.0030726799999998</v>
      </c>
      <c r="H315">
        <f t="shared" si="29"/>
        <v>0.16853432000000002</v>
      </c>
      <c r="J315">
        <f t="shared" si="27"/>
        <v>0.18687030824355913</v>
      </c>
    </row>
    <row r="316" spans="1:10" x14ac:dyDescent="0.25">
      <c r="A316" s="11">
        <v>57.799999</v>
      </c>
      <c r="B316" s="11">
        <v>2.212656</v>
      </c>
      <c r="E316">
        <f t="shared" si="24"/>
        <v>7.2205430412370042E-2</v>
      </c>
      <c r="G316">
        <f t="shared" si="28"/>
        <v>2.0035880699999997</v>
      </c>
      <c r="H316">
        <f t="shared" si="29"/>
        <v>0.20906793000000023</v>
      </c>
      <c r="J316">
        <f t="shared" si="27"/>
        <v>0.22740391824355935</v>
      </c>
    </row>
    <row r="317" spans="1:10" x14ac:dyDescent="0.25">
      <c r="A317" s="11">
        <v>58</v>
      </c>
      <c r="B317" s="11">
        <v>2.2340659999999999</v>
      </c>
      <c r="E317">
        <f t="shared" si="24"/>
        <v>9.3615430412369971E-2</v>
      </c>
      <c r="G317">
        <f t="shared" si="28"/>
        <v>2.0016640799999998</v>
      </c>
      <c r="H317">
        <f t="shared" si="29"/>
        <v>0.23240192000000004</v>
      </c>
      <c r="J317">
        <f t="shared" si="27"/>
        <v>0.25073790824355913</v>
      </c>
    </row>
    <row r="318" spans="1:10" x14ac:dyDescent="0.25">
      <c r="A318" s="11">
        <v>58.200001</v>
      </c>
      <c r="B318" s="11">
        <v>2.2106180000000002</v>
      </c>
      <c r="E318">
        <f t="shared" si="24"/>
        <v>7.016743041237028E-2</v>
      </c>
      <c r="G318">
        <f t="shared" si="28"/>
        <v>1.9974452299999998</v>
      </c>
      <c r="H318">
        <f t="shared" si="29"/>
        <v>0.21317277000000034</v>
      </c>
      <c r="J318">
        <f t="shared" si="27"/>
        <v>0.23150875824355946</v>
      </c>
    </row>
    <row r="319" spans="1:10" x14ac:dyDescent="0.25">
      <c r="A319" s="11">
        <v>58.400002000000001</v>
      </c>
      <c r="B319" s="11">
        <v>2.1452249999999999</v>
      </c>
      <c r="E319">
        <f t="shared" si="24"/>
        <v>4.7744304123700232E-3</v>
      </c>
      <c r="G319">
        <f t="shared" si="28"/>
        <v>1.9910407000000001</v>
      </c>
      <c r="H319">
        <f t="shared" si="29"/>
        <v>0.15418429999999983</v>
      </c>
      <c r="J319">
        <f t="shared" si="27"/>
        <v>0.17252028824355894</v>
      </c>
    </row>
    <row r="320" spans="1:10" x14ac:dyDescent="0.25">
      <c r="A320" s="11">
        <v>58.599997999999999</v>
      </c>
      <c r="B320" s="11">
        <v>2.041201</v>
      </c>
      <c r="E320">
        <f t="shared" si="24"/>
        <v>9.9249569587629871E-2</v>
      </c>
      <c r="G320">
        <f t="shared" si="28"/>
        <v>1.98406463</v>
      </c>
      <c r="H320">
        <f t="shared" si="29"/>
        <v>5.7136370000000047E-2</v>
      </c>
      <c r="J320">
        <f t="shared" si="27"/>
        <v>7.5472358243559148E-2</v>
      </c>
    </row>
    <row r="321" spans="1:10" x14ac:dyDescent="0.25">
      <c r="A321" s="11">
        <v>58.799999</v>
      </c>
      <c r="B321" s="11">
        <v>1.9100330000000001</v>
      </c>
      <c r="E321">
        <f t="shared" si="24"/>
        <v>0.23041756958762982</v>
      </c>
      <c r="G321">
        <f t="shared" si="28"/>
        <v>1.9794747575757581</v>
      </c>
      <c r="H321">
        <f t="shared" si="29"/>
        <v>-6.944175757575799E-2</v>
      </c>
      <c r="J321">
        <f t="shared" si="27"/>
        <v>5.1105769332198889E-2</v>
      </c>
    </row>
    <row r="322" spans="1:10" x14ac:dyDescent="0.25">
      <c r="A322" s="11">
        <v>59</v>
      </c>
      <c r="B322" s="11">
        <v>1.7622180000000001</v>
      </c>
      <c r="E322">
        <f t="shared" si="24"/>
        <v>0.37823256958762985</v>
      </c>
      <c r="G322">
        <f t="shared" si="28"/>
        <v>1.9778839292929296</v>
      </c>
      <c r="H322">
        <f t="shared" si="29"/>
        <v>-0.21566592929292949</v>
      </c>
      <c r="J322">
        <f t="shared" si="27"/>
        <v>0.19732994104937038</v>
      </c>
    </row>
    <row r="323" spans="1:10" x14ac:dyDescent="0.25">
      <c r="A323" s="11">
        <v>59.200001</v>
      </c>
      <c r="B323" s="11">
        <v>1.576662</v>
      </c>
      <c r="E323">
        <f t="shared" si="24"/>
        <v>0.56378856958762991</v>
      </c>
      <c r="G323">
        <f t="shared" si="28"/>
        <v>1.9795825656565658</v>
      </c>
      <c r="H323">
        <f t="shared" si="29"/>
        <v>-0.40292056565656575</v>
      </c>
      <c r="J323">
        <f t="shared" si="27"/>
        <v>0.38458457741300667</v>
      </c>
    </row>
    <row r="324" spans="1:10" x14ac:dyDescent="0.25">
      <c r="A324" s="11">
        <v>59.400002000000001</v>
      </c>
      <c r="B324" s="11">
        <v>1.4265049999999999</v>
      </c>
      <c r="E324">
        <f t="shared" si="24"/>
        <v>0.71394556958763</v>
      </c>
      <c r="G324">
        <f t="shared" si="28"/>
        <v>1.9842236666666668</v>
      </c>
      <c r="H324">
        <f t="shared" si="29"/>
        <v>-0.55771866666666692</v>
      </c>
      <c r="J324">
        <f t="shared" si="27"/>
        <v>0.53938267842310783</v>
      </c>
    </row>
    <row r="325" spans="1:10" x14ac:dyDescent="0.25">
      <c r="A325" s="11">
        <v>59.599997999999999</v>
      </c>
      <c r="B325" s="11">
        <v>1.4785410000000001</v>
      </c>
      <c r="E325">
        <f t="shared" si="24"/>
        <v>0.66190956958762981</v>
      </c>
      <c r="G325">
        <f t="shared" si="28"/>
        <v>1.9901875656565657</v>
      </c>
      <c r="H325">
        <f t="shared" si="29"/>
        <v>-0.51164656565656563</v>
      </c>
      <c r="J325">
        <f t="shared" si="27"/>
        <v>0.49331057741300655</v>
      </c>
    </row>
    <row r="326" spans="1:10" x14ac:dyDescent="0.25">
      <c r="A326" s="11">
        <v>59.784945999999998</v>
      </c>
      <c r="B326" s="11">
        <v>1.6719809999999999</v>
      </c>
      <c r="E326">
        <f t="shared" si="24"/>
        <v>0.46846956958762997</v>
      </c>
      <c r="G326">
        <f t="shared" si="28"/>
        <v>1.9982152929292933</v>
      </c>
      <c r="H326">
        <f t="shared" si="29"/>
        <v>-0.3262342929292934</v>
      </c>
      <c r="J326">
        <f t="shared" si="27"/>
        <v>0.30789830468573431</v>
      </c>
    </row>
    <row r="327" spans="1:10" x14ac:dyDescent="0.25">
      <c r="A327" s="11">
        <v>59.799999</v>
      </c>
      <c r="B327" s="11">
        <v>1.687727</v>
      </c>
      <c r="E327">
        <f t="shared" si="24"/>
        <v>0.45272356958762994</v>
      </c>
      <c r="G327">
        <f t="shared" si="28"/>
        <v>2.0082949090909099</v>
      </c>
      <c r="H327">
        <f t="shared" si="29"/>
        <v>-0.32056790909090993</v>
      </c>
      <c r="J327">
        <f t="shared" si="27"/>
        <v>0.30223192084735084</v>
      </c>
    </row>
    <row r="328" spans="1:10" x14ac:dyDescent="0.25">
      <c r="A328" s="11">
        <v>60</v>
      </c>
      <c r="B328" s="11">
        <v>1.8468610000000001</v>
      </c>
      <c r="E328">
        <f t="shared" si="24"/>
        <v>0.29358956958762983</v>
      </c>
      <c r="G328">
        <f t="shared" si="28"/>
        <v>2.0199781111111119</v>
      </c>
      <c r="H328">
        <f t="shared" si="29"/>
        <v>-0.17311711111111183</v>
      </c>
      <c r="J328">
        <f t="shared" si="27"/>
        <v>0.15478112286755272</v>
      </c>
    </row>
    <row r="329" spans="1:10" x14ac:dyDescent="0.25">
      <c r="A329" s="11">
        <v>60.200001</v>
      </c>
      <c r="B329" s="11">
        <v>1.966807</v>
      </c>
      <c r="E329">
        <f t="shared" ref="E329:E392" si="30">ABS(B329-$D$8)</f>
        <v>0.17364356958762994</v>
      </c>
      <c r="G329">
        <f t="shared" si="28"/>
        <v>2.0306269797979808</v>
      </c>
      <c r="H329">
        <f t="shared" si="29"/>
        <v>-6.3819979797980819E-2</v>
      </c>
      <c r="J329">
        <f t="shared" si="27"/>
        <v>4.5483991554421718E-2</v>
      </c>
    </row>
    <row r="330" spans="1:10" x14ac:dyDescent="0.25">
      <c r="A330" s="11">
        <v>60.400002000000001</v>
      </c>
      <c r="B330" s="11">
        <v>2.0499480000000001</v>
      </c>
      <c r="E330">
        <f t="shared" si="30"/>
        <v>9.0502569587629811E-2</v>
      </c>
      <c r="G330">
        <f t="shared" si="28"/>
        <v>2.0388359393939406</v>
      </c>
      <c r="H330">
        <f t="shared" si="29"/>
        <v>1.1112060606059515E-2</v>
      </c>
      <c r="J330">
        <f t="shared" si="27"/>
        <v>2.9448048849618619E-2</v>
      </c>
    </row>
    <row r="331" spans="1:10" x14ac:dyDescent="0.25">
      <c r="A331" s="11">
        <v>60.599997999999999</v>
      </c>
      <c r="B331" s="11">
        <v>2.096514</v>
      </c>
      <c r="E331">
        <f t="shared" si="30"/>
        <v>4.3936569587629926E-2</v>
      </c>
      <c r="G331">
        <f t="shared" si="28"/>
        <v>2.0449771616161625</v>
      </c>
      <c r="H331">
        <f t="shared" si="29"/>
        <v>5.1536838383837491E-2</v>
      </c>
      <c r="J331">
        <f t="shared" si="27"/>
        <v>6.9872826627396592E-2</v>
      </c>
    </row>
    <row r="332" spans="1:10" x14ac:dyDescent="0.25">
      <c r="A332" s="11">
        <v>60.799999</v>
      </c>
      <c r="B332" s="11">
        <v>2.1157509999999999</v>
      </c>
      <c r="E332">
        <f t="shared" si="30"/>
        <v>2.4699569587629977E-2</v>
      </c>
      <c r="G332">
        <f t="shared" si="28"/>
        <v>2.048914121212122</v>
      </c>
      <c r="H332">
        <f t="shared" si="29"/>
        <v>6.6836878787877918E-2</v>
      </c>
      <c r="J332">
        <f t="shared" si="27"/>
        <v>8.5172867031437019E-2</v>
      </c>
    </row>
    <row r="333" spans="1:10" x14ac:dyDescent="0.25">
      <c r="A333" s="11">
        <v>61</v>
      </c>
      <c r="B333" s="11">
        <v>2.107405</v>
      </c>
      <c r="E333">
        <f t="shared" si="30"/>
        <v>3.3045569587629942E-2</v>
      </c>
      <c r="G333">
        <f t="shared" si="28"/>
        <v>2.0507262828282835</v>
      </c>
      <c r="H333">
        <f t="shared" si="29"/>
        <v>5.6678717171716464E-2</v>
      </c>
      <c r="J333">
        <f t="shared" si="27"/>
        <v>7.5014705415275565E-2</v>
      </c>
    </row>
    <row r="334" spans="1:10" x14ac:dyDescent="0.25">
      <c r="A334" s="11">
        <v>61.200001</v>
      </c>
      <c r="B334" s="11">
        <v>2.055329</v>
      </c>
      <c r="E334">
        <f t="shared" si="30"/>
        <v>8.5121569587629953E-2</v>
      </c>
      <c r="G334">
        <f t="shared" si="28"/>
        <v>2.0505741010101013</v>
      </c>
      <c r="H334">
        <f t="shared" si="29"/>
        <v>4.7548989898986704E-3</v>
      </c>
      <c r="J334">
        <f t="shared" si="27"/>
        <v>2.3090887233457775E-2</v>
      </c>
    </row>
    <row r="335" spans="1:10" x14ac:dyDescent="0.25">
      <c r="A335" s="11">
        <v>61.400002000000001</v>
      </c>
      <c r="B335" s="11">
        <v>1.92286</v>
      </c>
      <c r="E335">
        <f t="shared" si="30"/>
        <v>0.2175905695876299</v>
      </c>
      <c r="G335">
        <f t="shared" si="28"/>
        <v>2.0486429292929298</v>
      </c>
      <c r="H335">
        <f t="shared" si="29"/>
        <v>-0.12578292929292978</v>
      </c>
      <c r="J335">
        <f t="shared" si="27"/>
        <v>0.10744694104937068</v>
      </c>
    </row>
    <row r="336" spans="1:10" x14ac:dyDescent="0.25">
      <c r="A336" s="11">
        <v>61.599997999999999</v>
      </c>
      <c r="B336" s="11">
        <v>1.7820260000000001</v>
      </c>
      <c r="E336">
        <f t="shared" si="30"/>
        <v>0.3584245695876298</v>
      </c>
      <c r="G336">
        <f t="shared" si="28"/>
        <v>2.0449217070707078</v>
      </c>
      <c r="H336">
        <f t="shared" si="29"/>
        <v>-0.26289570707070764</v>
      </c>
      <c r="J336">
        <f t="shared" si="27"/>
        <v>0.24455971882714853</v>
      </c>
    </row>
    <row r="337" spans="1:10" x14ac:dyDescent="0.25">
      <c r="A337" s="11">
        <v>61.799999</v>
      </c>
      <c r="B337" s="11">
        <v>1.625259</v>
      </c>
      <c r="E337">
        <f t="shared" si="30"/>
        <v>0.51519156958762991</v>
      </c>
      <c r="G337">
        <f t="shared" si="28"/>
        <v>2.0402642727272733</v>
      </c>
      <c r="H337">
        <f t="shared" si="29"/>
        <v>-0.41500527272727328</v>
      </c>
      <c r="J337">
        <f t="shared" si="27"/>
        <v>0.39666928448371419</v>
      </c>
    </row>
    <row r="338" spans="1:10" x14ac:dyDescent="0.25">
      <c r="A338" s="11">
        <v>62</v>
      </c>
      <c r="B338" s="11">
        <v>1.4465760000000001</v>
      </c>
      <c r="E338">
        <f t="shared" si="30"/>
        <v>0.69387456958762983</v>
      </c>
      <c r="G338">
        <f t="shared" si="28"/>
        <v>2.0358425252525256</v>
      </c>
      <c r="H338">
        <f t="shared" si="29"/>
        <v>-0.58926652525252554</v>
      </c>
      <c r="J338">
        <f t="shared" si="27"/>
        <v>0.57093053700896645</v>
      </c>
    </row>
    <row r="339" spans="1:10" x14ac:dyDescent="0.25">
      <c r="A339" s="11">
        <v>62.176341999999998</v>
      </c>
      <c r="B339" s="11">
        <v>1.362018</v>
      </c>
      <c r="E339">
        <f t="shared" si="30"/>
        <v>0.77843256958762996</v>
      </c>
      <c r="G339">
        <f t="shared" si="28"/>
        <v>2.0333756666666667</v>
      </c>
      <c r="H339">
        <f t="shared" si="29"/>
        <v>-0.67135766666666674</v>
      </c>
      <c r="J339">
        <f t="shared" si="27"/>
        <v>0.65302167842310765</v>
      </c>
    </row>
    <row r="340" spans="1:10" x14ac:dyDescent="0.25">
      <c r="A340" s="11">
        <v>62.200001</v>
      </c>
      <c r="B340" s="11">
        <v>1.3506739999999999</v>
      </c>
      <c r="E340">
        <f t="shared" si="30"/>
        <v>0.78977656958762998</v>
      </c>
      <c r="G340">
        <f t="shared" si="28"/>
        <v>2.0331635858585861</v>
      </c>
      <c r="H340">
        <f t="shared" si="29"/>
        <v>-0.68248958585858621</v>
      </c>
      <c r="J340">
        <f t="shared" si="27"/>
        <v>0.66415359761502712</v>
      </c>
    </row>
    <row r="341" spans="1:10" x14ac:dyDescent="0.25">
      <c r="A341" s="11">
        <v>62.400002000000001</v>
      </c>
      <c r="B341" s="11">
        <v>1.3516109999999999</v>
      </c>
      <c r="E341">
        <f t="shared" si="30"/>
        <v>0.78883956958763002</v>
      </c>
      <c r="G341">
        <f t="shared" si="28"/>
        <v>2.0351170909090905</v>
      </c>
      <c r="H341">
        <f t="shared" si="29"/>
        <v>-0.68350609090909065</v>
      </c>
      <c r="J341">
        <f t="shared" si="27"/>
        <v>0.66517010266553156</v>
      </c>
    </row>
    <row r="342" spans="1:10" x14ac:dyDescent="0.25">
      <c r="A342" s="11">
        <v>62.599997999999999</v>
      </c>
      <c r="B342" s="11">
        <v>1.533266</v>
      </c>
      <c r="E342">
        <f t="shared" si="30"/>
        <v>0.6071845695876299</v>
      </c>
      <c r="G342">
        <f t="shared" si="28"/>
        <v>2.0391628484848487</v>
      </c>
      <c r="H342">
        <f t="shared" si="29"/>
        <v>-0.50589684848484873</v>
      </c>
      <c r="J342">
        <f t="shared" si="27"/>
        <v>0.48756086024128964</v>
      </c>
    </row>
    <row r="343" spans="1:10" x14ac:dyDescent="0.25">
      <c r="A343" s="11">
        <v>62.799999</v>
      </c>
      <c r="B343" s="11">
        <v>1.6836530000000001</v>
      </c>
      <c r="E343">
        <f t="shared" si="30"/>
        <v>0.45679756958762985</v>
      </c>
      <c r="G343">
        <f t="shared" si="28"/>
        <v>2.045519595959596</v>
      </c>
      <c r="H343">
        <f t="shared" si="29"/>
        <v>-0.36186659595959592</v>
      </c>
      <c r="J343">
        <f t="shared" si="27"/>
        <v>0.34353060771603683</v>
      </c>
    </row>
    <row r="344" spans="1:10" x14ac:dyDescent="0.25">
      <c r="A344" s="11">
        <v>63</v>
      </c>
      <c r="B344" s="11">
        <v>1.7925310000000001</v>
      </c>
      <c r="E344">
        <f t="shared" si="30"/>
        <v>0.34791956958762982</v>
      </c>
      <c r="G344">
        <f t="shared" si="28"/>
        <v>2.0529240707070708</v>
      </c>
      <c r="H344">
        <f t="shared" si="29"/>
        <v>-0.26039307070707074</v>
      </c>
      <c r="J344">
        <f t="shared" si="27"/>
        <v>0.24205708246351162</v>
      </c>
    </row>
    <row r="345" spans="1:10" x14ac:dyDescent="0.25">
      <c r="A345" s="11">
        <v>63.200001</v>
      </c>
      <c r="B345" s="11">
        <v>1.8782380000000001</v>
      </c>
      <c r="E345">
        <f t="shared" si="30"/>
        <v>0.26221256958762984</v>
      </c>
      <c r="G345">
        <f t="shared" si="28"/>
        <v>2.0583876060606059</v>
      </c>
      <c r="H345">
        <f t="shared" si="29"/>
        <v>-0.18014960606060582</v>
      </c>
      <c r="J345">
        <f t="shared" si="27"/>
        <v>0.1618136178170467</v>
      </c>
    </row>
    <row r="346" spans="1:10" x14ac:dyDescent="0.25">
      <c r="A346" s="11">
        <v>63.400002000000001</v>
      </c>
      <c r="B346" s="11">
        <v>1.9404859999999999</v>
      </c>
      <c r="E346">
        <f t="shared" si="30"/>
        <v>0.19996456958762998</v>
      </c>
      <c r="G346">
        <f t="shared" ref="G346:G365" si="31">AVERAGE(B297:B396)</f>
        <v>2.0608654141414142</v>
      </c>
      <c r="H346">
        <f t="shared" ref="H346:H365" si="32">B346-G346</f>
        <v>-0.12037941414141429</v>
      </c>
      <c r="J346">
        <f t="shared" si="27"/>
        <v>0.10204342589785519</v>
      </c>
    </row>
    <row r="347" spans="1:10" x14ac:dyDescent="0.25">
      <c r="A347" s="11">
        <v>63.599997999999999</v>
      </c>
      <c r="B347" s="11">
        <v>1.9720740000000001</v>
      </c>
      <c r="E347">
        <f t="shared" si="30"/>
        <v>0.16837656958762981</v>
      </c>
      <c r="G347">
        <f t="shared" si="31"/>
        <v>2.0603545353535355</v>
      </c>
      <c r="H347">
        <f t="shared" si="32"/>
        <v>-8.8280535353535416E-2</v>
      </c>
      <c r="J347">
        <f t="shared" si="27"/>
        <v>6.9944547109976316E-2</v>
      </c>
    </row>
    <row r="348" spans="1:10" x14ac:dyDescent="0.25">
      <c r="A348" s="11">
        <v>63.799999</v>
      </c>
      <c r="B348" s="11">
        <v>1.9485060000000001</v>
      </c>
      <c r="E348">
        <f t="shared" si="30"/>
        <v>0.19194456958762984</v>
      </c>
      <c r="G348">
        <f t="shared" si="31"/>
        <v>2.0569082929292932</v>
      </c>
      <c r="H348">
        <f t="shared" si="32"/>
        <v>-0.10840229292929315</v>
      </c>
      <c r="J348">
        <f t="shared" si="27"/>
        <v>9.0066304685734053E-2</v>
      </c>
    </row>
    <row r="349" spans="1:10" x14ac:dyDescent="0.25">
      <c r="A349" s="11">
        <v>64</v>
      </c>
      <c r="B349" s="11">
        <v>1.9054009999999999</v>
      </c>
      <c r="E349">
        <f t="shared" si="30"/>
        <v>0.23504956958763001</v>
      </c>
      <c r="G349">
        <f t="shared" si="31"/>
        <v>2.0510205454545458</v>
      </c>
      <c r="H349">
        <f t="shared" si="32"/>
        <v>-0.14561954545454592</v>
      </c>
      <c r="J349">
        <f t="shared" si="27"/>
        <v>0.1272835572109868</v>
      </c>
    </row>
    <row r="350" spans="1:10" x14ac:dyDescent="0.25">
      <c r="A350" s="11">
        <v>64.199996999999996</v>
      </c>
      <c r="B350" s="11">
        <v>1.8099730000000001</v>
      </c>
      <c r="E350">
        <f t="shared" si="30"/>
        <v>0.33047756958762986</v>
      </c>
      <c r="G350">
        <f t="shared" si="31"/>
        <v>2.042868060606061</v>
      </c>
      <c r="H350">
        <f t="shared" si="32"/>
        <v>-0.23289506060606091</v>
      </c>
      <c r="J350">
        <f t="shared" si="27"/>
        <v>0.2145590723625018</v>
      </c>
    </row>
    <row r="351" spans="1:10" x14ac:dyDescent="0.25">
      <c r="A351" s="11">
        <v>64.400002000000001</v>
      </c>
      <c r="B351" s="11">
        <v>1.688758</v>
      </c>
      <c r="E351">
        <f t="shared" si="30"/>
        <v>0.45169256958762993</v>
      </c>
      <c r="G351">
        <f t="shared" si="31"/>
        <v>2.0329342828282835</v>
      </c>
      <c r="H351">
        <f t="shared" si="32"/>
        <v>-0.3441762828282835</v>
      </c>
      <c r="J351">
        <f t="shared" si="27"/>
        <v>0.32584029458472441</v>
      </c>
    </row>
    <row r="352" spans="1:10" x14ac:dyDescent="0.25">
      <c r="A352" s="11">
        <v>64.567740999999998</v>
      </c>
      <c r="B352" s="11">
        <v>1.5654490000000001</v>
      </c>
      <c r="E352">
        <f t="shared" si="30"/>
        <v>0.57500156958762982</v>
      </c>
      <c r="G352">
        <f t="shared" si="31"/>
        <v>2.0228405454545455</v>
      </c>
      <c r="H352">
        <f t="shared" si="32"/>
        <v>-0.45739154545454541</v>
      </c>
      <c r="J352">
        <f t="shared" si="27"/>
        <v>0.43905555721098632</v>
      </c>
    </row>
    <row r="353" spans="1:10" x14ac:dyDescent="0.25">
      <c r="A353" s="11">
        <v>64.599997999999999</v>
      </c>
      <c r="B353" s="11">
        <v>1.5417350000000001</v>
      </c>
      <c r="E353">
        <f t="shared" si="30"/>
        <v>0.59871556958762984</v>
      </c>
      <c r="G353">
        <f t="shared" si="31"/>
        <v>2.0139916565656568</v>
      </c>
      <c r="H353">
        <f t="shared" si="32"/>
        <v>-0.47225665656565674</v>
      </c>
      <c r="J353">
        <f t="shared" si="27"/>
        <v>0.45392066832209765</v>
      </c>
    </row>
    <row r="354" spans="1:10" x14ac:dyDescent="0.25">
      <c r="A354" s="11">
        <v>64.800003000000004</v>
      </c>
      <c r="B354" s="11">
        <v>1.386482</v>
      </c>
      <c r="E354">
        <f t="shared" si="30"/>
        <v>0.75396856958762992</v>
      </c>
      <c r="G354">
        <f t="shared" si="31"/>
        <v>2.0064391616161616</v>
      </c>
      <c r="H354">
        <f t="shared" si="32"/>
        <v>-0.61995716161616166</v>
      </c>
      <c r="J354">
        <f t="shared" si="27"/>
        <v>0.60162117337260257</v>
      </c>
    </row>
    <row r="355" spans="1:10" x14ac:dyDescent="0.25">
      <c r="A355" s="11">
        <v>65</v>
      </c>
      <c r="B355" s="11">
        <v>1.3828009999999999</v>
      </c>
      <c r="E355">
        <f t="shared" si="30"/>
        <v>0.75764956958762997</v>
      </c>
      <c r="G355">
        <f t="shared" si="31"/>
        <v>2.0003269696969697</v>
      </c>
      <c r="H355">
        <f t="shared" si="32"/>
        <v>-0.61752596969696971</v>
      </c>
      <c r="J355">
        <f t="shared" si="27"/>
        <v>0.59918998145341063</v>
      </c>
    </row>
    <row r="356" spans="1:10" x14ac:dyDescent="0.25">
      <c r="A356" s="11">
        <v>65.199996999999996</v>
      </c>
      <c r="B356" s="11">
        <v>1.6098330000000001</v>
      </c>
      <c r="E356">
        <f t="shared" si="30"/>
        <v>0.53061756958762984</v>
      </c>
      <c r="G356">
        <f t="shared" si="31"/>
        <v>1.9963218787878787</v>
      </c>
      <c r="H356">
        <f t="shared" si="32"/>
        <v>-0.38648887878787863</v>
      </c>
      <c r="J356">
        <f t="shared" si="27"/>
        <v>0.36815289054431954</v>
      </c>
    </row>
    <row r="357" spans="1:10" x14ac:dyDescent="0.25">
      <c r="A357" s="11">
        <v>65.400002000000001</v>
      </c>
      <c r="B357" s="11">
        <v>1.879068</v>
      </c>
      <c r="E357">
        <f t="shared" si="30"/>
        <v>0.26138256958762995</v>
      </c>
      <c r="G357">
        <f t="shared" si="31"/>
        <v>1.9945620909090906</v>
      </c>
      <c r="H357">
        <f t="shared" si="32"/>
        <v>-0.11549409090909069</v>
      </c>
      <c r="J357">
        <f t="shared" si="27"/>
        <v>9.7158102665531584E-2</v>
      </c>
    </row>
    <row r="358" spans="1:10" x14ac:dyDescent="0.25">
      <c r="A358" s="11">
        <v>65.599997999999999</v>
      </c>
      <c r="B358" s="11">
        <v>2.0746790000000002</v>
      </c>
      <c r="E358">
        <f t="shared" si="30"/>
        <v>6.5771569587629752E-2</v>
      </c>
      <c r="G358">
        <f t="shared" si="31"/>
        <v>1.9948261111111107</v>
      </c>
      <c r="H358">
        <f t="shared" si="32"/>
        <v>7.9852888888889417E-2</v>
      </c>
      <c r="J358">
        <f t="shared" si="27"/>
        <v>9.8188877132448518E-2</v>
      </c>
    </row>
    <row r="359" spans="1:10" x14ac:dyDescent="0.25">
      <c r="A359" s="11">
        <v>65.800003000000004</v>
      </c>
      <c r="B359" s="11">
        <v>2.212018</v>
      </c>
      <c r="E359">
        <f t="shared" si="30"/>
        <v>7.1567430412370125E-2</v>
      </c>
      <c r="G359">
        <f t="shared" si="31"/>
        <v>1.9956897575757573</v>
      </c>
      <c r="H359">
        <f t="shared" si="32"/>
        <v>0.21632824242424276</v>
      </c>
      <c r="J359">
        <f t="shared" si="27"/>
        <v>0.23466423066780187</v>
      </c>
    </row>
    <row r="360" spans="1:10" x14ac:dyDescent="0.25">
      <c r="A360" s="11">
        <v>66</v>
      </c>
      <c r="B360" s="11">
        <v>2.29196</v>
      </c>
      <c r="E360">
        <f t="shared" si="30"/>
        <v>0.15150943041237008</v>
      </c>
      <c r="G360">
        <f t="shared" si="31"/>
        <v>1.9959305757575754</v>
      </c>
      <c r="H360">
        <f t="shared" si="32"/>
        <v>0.29602942424242462</v>
      </c>
      <c r="J360">
        <f t="shared" si="27"/>
        <v>0.31436541248598371</v>
      </c>
    </row>
    <row r="361" spans="1:10" x14ac:dyDescent="0.25">
      <c r="A361" s="11">
        <v>66.199996999999996</v>
      </c>
      <c r="B361" s="11">
        <v>2.3239939999999999</v>
      </c>
      <c r="E361">
        <f t="shared" si="30"/>
        <v>0.18354343041236998</v>
      </c>
      <c r="G361">
        <f t="shared" si="31"/>
        <v>1.993331141414141</v>
      </c>
      <c r="H361">
        <f t="shared" si="32"/>
        <v>0.33066285858585887</v>
      </c>
      <c r="J361">
        <f t="shared" si="27"/>
        <v>0.34899884682941795</v>
      </c>
    </row>
    <row r="362" spans="1:10" x14ac:dyDescent="0.25">
      <c r="A362" s="11">
        <v>66.400002000000001</v>
      </c>
      <c r="B362" s="11">
        <v>2.330489</v>
      </c>
      <c r="E362">
        <f t="shared" si="30"/>
        <v>0.19003843041237012</v>
      </c>
      <c r="G362">
        <f t="shared" si="31"/>
        <v>1.9882793333333331</v>
      </c>
      <c r="H362">
        <f t="shared" si="32"/>
        <v>0.34220966666666697</v>
      </c>
      <c r="J362">
        <f t="shared" si="27"/>
        <v>0.36054565491022605</v>
      </c>
    </row>
    <row r="363" spans="1:10" x14ac:dyDescent="0.25">
      <c r="A363" s="11">
        <v>66.599997999999999</v>
      </c>
      <c r="B363" s="11">
        <v>2.3230469999999999</v>
      </c>
      <c r="E363">
        <f t="shared" si="30"/>
        <v>0.18259643041236995</v>
      </c>
      <c r="G363">
        <f t="shared" si="31"/>
        <v>1.9812094646464644</v>
      </c>
      <c r="H363">
        <f t="shared" si="32"/>
        <v>0.34183753535353545</v>
      </c>
      <c r="J363">
        <f t="shared" si="27"/>
        <v>0.36017352359709454</v>
      </c>
    </row>
    <row r="364" spans="1:10" x14ac:dyDescent="0.25">
      <c r="A364" s="11">
        <v>66.800003000000004</v>
      </c>
      <c r="B364" s="11">
        <v>2.284735</v>
      </c>
      <c r="E364">
        <f t="shared" si="30"/>
        <v>0.14428443041237005</v>
      </c>
      <c r="G364">
        <f t="shared" si="31"/>
        <v>1.9744843838383834</v>
      </c>
      <c r="H364">
        <f t="shared" si="32"/>
        <v>0.31025061616161653</v>
      </c>
      <c r="J364">
        <f t="shared" si="27"/>
        <v>0.32858660440517562</v>
      </c>
    </row>
    <row r="365" spans="1:10" x14ac:dyDescent="0.25">
      <c r="A365" s="11">
        <v>66.959136999999998</v>
      </c>
      <c r="B365" s="11">
        <v>2.228882</v>
      </c>
      <c r="E365">
        <f t="shared" si="30"/>
        <v>8.8431430412370116E-2</v>
      </c>
      <c r="G365">
        <f t="shared" si="31"/>
        <v>1.9724729285714282</v>
      </c>
      <c r="H365">
        <f t="shared" si="32"/>
        <v>0.25640907142857183</v>
      </c>
      <c r="J365">
        <f t="shared" si="27"/>
        <v>0.27474505967213092</v>
      </c>
    </row>
    <row r="366" spans="1:10" x14ac:dyDescent="0.25">
      <c r="A366" s="11">
        <v>67</v>
      </c>
      <c r="B366" s="11">
        <v>2.21454</v>
      </c>
      <c r="E366">
        <f t="shared" si="30"/>
        <v>7.4089430412370039E-2</v>
      </c>
    </row>
    <row r="367" spans="1:10" x14ac:dyDescent="0.25">
      <c r="A367" s="11">
        <v>67.199996999999996</v>
      </c>
      <c r="B367" s="11">
        <v>2.0935800000000002</v>
      </c>
      <c r="E367">
        <f t="shared" si="30"/>
        <v>4.6870569587629696E-2</v>
      </c>
    </row>
    <row r="368" spans="1:10" x14ac:dyDescent="0.25">
      <c r="A368" s="11">
        <v>67.400002000000001</v>
      </c>
      <c r="B368" s="11">
        <v>1.9484030000000001</v>
      </c>
      <c r="E368">
        <f t="shared" si="30"/>
        <v>0.19204756958762981</v>
      </c>
    </row>
    <row r="369" spans="1:5" x14ac:dyDescent="0.25">
      <c r="A369" s="11">
        <v>67.599997999999999</v>
      </c>
      <c r="B369" s="11">
        <v>1.784014</v>
      </c>
      <c r="E369">
        <f t="shared" si="30"/>
        <v>0.35643656958762993</v>
      </c>
    </row>
    <row r="370" spans="1:5" x14ac:dyDescent="0.25">
      <c r="A370" s="11">
        <v>67.800003000000004</v>
      </c>
      <c r="B370" s="11">
        <v>1.7424820000000001</v>
      </c>
      <c r="E370">
        <f t="shared" si="30"/>
        <v>0.39796856958762983</v>
      </c>
    </row>
    <row r="371" spans="1:5" x14ac:dyDescent="0.25">
      <c r="A371" s="11">
        <v>68</v>
      </c>
      <c r="B371" s="11" t="s">
        <v>15</v>
      </c>
    </row>
    <row r="372" spans="1:5" x14ac:dyDescent="0.25">
      <c r="A372" s="11">
        <v>68.199996999999996</v>
      </c>
      <c r="B372" s="11">
        <v>2.2471519999999998</v>
      </c>
      <c r="E372">
        <f t="shared" si="30"/>
        <v>0.1067014304123699</v>
      </c>
    </row>
    <row r="373" spans="1:5" x14ac:dyDescent="0.25">
      <c r="A373" s="11">
        <v>68.400002000000001</v>
      </c>
      <c r="B373" s="11">
        <v>2.4598849999999999</v>
      </c>
      <c r="E373">
        <f t="shared" si="30"/>
        <v>0.31943443041236996</v>
      </c>
    </row>
    <row r="374" spans="1:5" x14ac:dyDescent="0.25">
      <c r="A374" s="11">
        <v>68.599997999999999</v>
      </c>
      <c r="B374" s="11">
        <v>2.61246</v>
      </c>
      <c r="E374">
        <f t="shared" si="30"/>
        <v>0.47200943041237009</v>
      </c>
    </row>
    <row r="375" spans="1:5" x14ac:dyDescent="0.25">
      <c r="A375" s="11">
        <v>68.800003000000004</v>
      </c>
      <c r="B375" s="11">
        <v>2.7284060000000001</v>
      </c>
      <c r="E375">
        <f t="shared" si="30"/>
        <v>0.58795543041237019</v>
      </c>
    </row>
    <row r="376" spans="1:5" x14ac:dyDescent="0.25">
      <c r="A376" s="11">
        <v>69</v>
      </c>
      <c r="B376" s="11">
        <v>2.7926160000000002</v>
      </c>
      <c r="E376">
        <f t="shared" si="30"/>
        <v>0.65216543041237029</v>
      </c>
    </row>
    <row r="377" spans="1:5" x14ac:dyDescent="0.25">
      <c r="A377" s="11">
        <v>69.199996999999996</v>
      </c>
      <c r="B377" s="11">
        <v>2.8204090000000002</v>
      </c>
      <c r="E377">
        <f t="shared" si="30"/>
        <v>0.67995843041237025</v>
      </c>
    </row>
    <row r="378" spans="1:5" x14ac:dyDescent="0.25">
      <c r="A378" s="11">
        <v>69.350539999999995</v>
      </c>
      <c r="B378" s="11">
        <v>2.8259799999999999</v>
      </c>
      <c r="E378">
        <f t="shared" si="30"/>
        <v>0.68552943041237002</v>
      </c>
    </row>
    <row r="379" spans="1:5" x14ac:dyDescent="0.25">
      <c r="A379" s="11">
        <v>69.400002000000001</v>
      </c>
      <c r="B379" s="11">
        <v>2.8278110000000001</v>
      </c>
      <c r="E379">
        <f t="shared" si="30"/>
        <v>0.68736043041237016</v>
      </c>
    </row>
    <row r="380" spans="1:5" x14ac:dyDescent="0.25">
      <c r="A380" s="11">
        <v>69.599997999999999</v>
      </c>
      <c r="B380" s="11">
        <v>2.8160669999999999</v>
      </c>
      <c r="E380">
        <f t="shared" si="30"/>
        <v>0.67561643041236996</v>
      </c>
    </row>
    <row r="381" spans="1:5" x14ac:dyDescent="0.25">
      <c r="A381" s="11">
        <v>69.800003000000004</v>
      </c>
      <c r="B381" s="11">
        <v>2.7796249999999998</v>
      </c>
      <c r="E381">
        <f t="shared" si="30"/>
        <v>0.63917443041236988</v>
      </c>
    </row>
    <row r="382" spans="1:5" x14ac:dyDescent="0.25">
      <c r="A382" s="11">
        <v>70</v>
      </c>
      <c r="B382" s="11">
        <v>2.6895180000000001</v>
      </c>
      <c r="E382">
        <f t="shared" si="30"/>
        <v>0.54906743041237016</v>
      </c>
    </row>
    <row r="383" spans="1:5" x14ac:dyDescent="0.25">
      <c r="A383" s="11">
        <v>70.199996999999996</v>
      </c>
      <c r="B383" s="11">
        <v>2.5641240000000001</v>
      </c>
      <c r="E383">
        <f t="shared" si="30"/>
        <v>0.42367343041237016</v>
      </c>
    </row>
    <row r="384" spans="1:5" x14ac:dyDescent="0.25">
      <c r="A384" s="11">
        <v>70.400002000000001</v>
      </c>
      <c r="B384" s="11">
        <v>2.4170530000000001</v>
      </c>
      <c r="E384">
        <f t="shared" si="30"/>
        <v>0.2766024304123702</v>
      </c>
    </row>
    <row r="385" spans="1:5" x14ac:dyDescent="0.25">
      <c r="A385" s="11">
        <v>70.599997999999999</v>
      </c>
      <c r="B385" s="11">
        <v>2.2621989999999998</v>
      </c>
      <c r="E385">
        <f t="shared" si="30"/>
        <v>0.12174843041236993</v>
      </c>
    </row>
    <row r="386" spans="1:5" x14ac:dyDescent="0.25">
      <c r="A386" s="11">
        <v>70.800003000000004</v>
      </c>
      <c r="B386" s="11">
        <v>2.0785580000000001</v>
      </c>
      <c r="E386">
        <f t="shared" si="30"/>
        <v>6.1892569587629787E-2</v>
      </c>
    </row>
    <row r="387" spans="1:5" x14ac:dyDescent="0.25">
      <c r="A387" s="11">
        <v>71</v>
      </c>
      <c r="B387" s="11">
        <v>1.93648</v>
      </c>
      <c r="E387">
        <f t="shared" si="30"/>
        <v>0.20397056958762994</v>
      </c>
    </row>
    <row r="388" spans="1:5" x14ac:dyDescent="0.25">
      <c r="A388" s="11">
        <v>71.199996999999996</v>
      </c>
      <c r="B388" s="11">
        <v>1.955832</v>
      </c>
      <c r="E388">
        <f t="shared" si="30"/>
        <v>0.1846185695876299</v>
      </c>
    </row>
    <row r="389" spans="1:5" x14ac:dyDescent="0.25">
      <c r="A389" s="11">
        <v>71.400002000000001</v>
      </c>
      <c r="B389" s="11">
        <v>2.079288</v>
      </c>
      <c r="E389">
        <f t="shared" si="30"/>
        <v>6.1162569587629889E-2</v>
      </c>
    </row>
    <row r="390" spans="1:5" x14ac:dyDescent="0.25">
      <c r="A390" s="11">
        <v>71.599997999999999</v>
      </c>
      <c r="B390" s="11">
        <v>2.1837529999999998</v>
      </c>
      <c r="E390">
        <f t="shared" si="30"/>
        <v>4.3302430412369919E-2</v>
      </c>
    </row>
    <row r="391" spans="1:5" x14ac:dyDescent="0.25">
      <c r="A391" s="11">
        <v>71.741935999999995</v>
      </c>
      <c r="B391" s="11">
        <v>2.2420239999999998</v>
      </c>
      <c r="E391">
        <f t="shared" si="30"/>
        <v>0.10157343041236988</v>
      </c>
    </row>
    <row r="392" spans="1:5" x14ac:dyDescent="0.25">
      <c r="A392" s="11">
        <v>71.800003000000004</v>
      </c>
      <c r="B392" s="11">
        <v>2.2658619999999998</v>
      </c>
      <c r="E392">
        <f t="shared" si="30"/>
        <v>0.12541143041236991</v>
      </c>
    </row>
    <row r="393" spans="1:5" x14ac:dyDescent="0.25">
      <c r="A393" s="11">
        <v>72</v>
      </c>
      <c r="B393" s="11">
        <v>2.3219439999999998</v>
      </c>
      <c r="E393">
        <f t="shared" ref="E393:E416" si="33">ABS(B393-$D$8)</f>
        <v>0.18149343041236987</v>
      </c>
    </row>
    <row r="394" spans="1:5" x14ac:dyDescent="0.25">
      <c r="A394" s="11">
        <v>72.199996999999996</v>
      </c>
      <c r="B394" s="11">
        <v>2.3260540000000001</v>
      </c>
      <c r="E394">
        <f t="shared" si="33"/>
        <v>0.18560343041237015</v>
      </c>
    </row>
    <row r="395" spans="1:5" x14ac:dyDescent="0.25">
      <c r="A395" s="11">
        <v>72.400002000000001</v>
      </c>
      <c r="B395" s="11">
        <v>2.2976179999999999</v>
      </c>
      <c r="E395">
        <f t="shared" si="33"/>
        <v>0.15716743041237002</v>
      </c>
    </row>
    <row r="396" spans="1:5" x14ac:dyDescent="0.25">
      <c r="A396" s="11">
        <v>72.599997999999999</v>
      </c>
      <c r="B396" s="11">
        <v>2.2189169999999998</v>
      </c>
      <c r="E396">
        <f t="shared" si="33"/>
        <v>7.8466430412369892E-2</v>
      </c>
    </row>
    <row r="397" spans="1:5" x14ac:dyDescent="0.25">
      <c r="A397" s="11">
        <v>72.800003000000004</v>
      </c>
      <c r="B397" s="11">
        <v>2.086004</v>
      </c>
      <c r="E397">
        <f t="shared" si="33"/>
        <v>5.4446569587629945E-2</v>
      </c>
    </row>
    <row r="398" spans="1:5" x14ac:dyDescent="0.25">
      <c r="A398" s="11">
        <v>73</v>
      </c>
      <c r="B398" s="11">
        <v>1.9292</v>
      </c>
      <c r="E398">
        <f t="shared" si="33"/>
        <v>0.21125056958762989</v>
      </c>
    </row>
    <row r="399" spans="1:5" x14ac:dyDescent="0.25">
      <c r="A399" s="11">
        <v>73.199996999999996</v>
      </c>
      <c r="B399" s="11">
        <v>1.770653</v>
      </c>
      <c r="E399">
        <f t="shared" si="33"/>
        <v>0.36979756958762988</v>
      </c>
    </row>
    <row r="400" spans="1:5" x14ac:dyDescent="0.25">
      <c r="A400" s="11">
        <v>73.400002000000001</v>
      </c>
      <c r="B400" s="11">
        <v>1.5971709999999999</v>
      </c>
      <c r="E400">
        <f t="shared" si="33"/>
        <v>0.54327956958763002</v>
      </c>
    </row>
    <row r="401" spans="1:5" x14ac:dyDescent="0.25">
      <c r="A401" s="11">
        <v>73.599997999999999</v>
      </c>
      <c r="B401" s="11">
        <v>1.4210499999999999</v>
      </c>
      <c r="E401">
        <f t="shared" si="33"/>
        <v>0.71940056958762999</v>
      </c>
    </row>
    <row r="402" spans="1:5" x14ac:dyDescent="0.25">
      <c r="A402" s="11">
        <v>73.800003000000004</v>
      </c>
      <c r="B402" s="11">
        <v>1.426118</v>
      </c>
      <c r="E402">
        <f t="shared" si="33"/>
        <v>0.71433256958762992</v>
      </c>
    </row>
    <row r="403" spans="1:5" x14ac:dyDescent="0.25">
      <c r="A403" s="11">
        <v>74</v>
      </c>
      <c r="B403" s="11">
        <v>1.546756</v>
      </c>
      <c r="E403">
        <f t="shared" si="33"/>
        <v>0.59369456958762989</v>
      </c>
    </row>
    <row r="404" spans="1:5" x14ac:dyDescent="0.25">
      <c r="A404" s="11">
        <v>74.133330999999998</v>
      </c>
      <c r="B404" s="11">
        <v>1.612212</v>
      </c>
      <c r="E404">
        <f t="shared" si="33"/>
        <v>0.52823856958762994</v>
      </c>
    </row>
    <row r="405" spans="1:5" x14ac:dyDescent="0.25">
      <c r="A405" s="11">
        <v>74.199996999999996</v>
      </c>
      <c r="B405" s="11">
        <v>1.6449400000000001</v>
      </c>
      <c r="E405">
        <f t="shared" si="33"/>
        <v>0.49551056958762985</v>
      </c>
    </row>
    <row r="406" spans="1:5" x14ac:dyDescent="0.25">
      <c r="A406" s="11">
        <v>74.400002000000001</v>
      </c>
      <c r="B406" s="11">
        <v>1.717033</v>
      </c>
      <c r="E406">
        <f t="shared" si="33"/>
        <v>0.42341756958762988</v>
      </c>
    </row>
    <row r="407" spans="1:5" x14ac:dyDescent="0.25">
      <c r="A407" s="11">
        <v>74.599997999999999</v>
      </c>
      <c r="B407" s="11">
        <v>1.777692</v>
      </c>
      <c r="E407">
        <f t="shared" si="33"/>
        <v>0.36275856958762986</v>
      </c>
    </row>
    <row r="408" spans="1:5" x14ac:dyDescent="0.25">
      <c r="A408" s="11">
        <v>74.800003000000004</v>
      </c>
      <c r="B408" s="11">
        <v>1.807307</v>
      </c>
      <c r="E408">
        <f t="shared" si="33"/>
        <v>0.33314356958762992</v>
      </c>
    </row>
    <row r="409" spans="1:5" x14ac:dyDescent="0.25">
      <c r="A409" s="11">
        <v>75</v>
      </c>
      <c r="B409" s="11">
        <v>1.7803910000000001</v>
      </c>
      <c r="E409">
        <f t="shared" si="33"/>
        <v>0.36005956958762986</v>
      </c>
    </row>
    <row r="410" spans="1:5" x14ac:dyDescent="0.25">
      <c r="A410" s="11">
        <v>75.199996999999996</v>
      </c>
      <c r="B410" s="11">
        <v>1.7120059999999999</v>
      </c>
      <c r="E410">
        <f t="shared" si="33"/>
        <v>0.42844456958763</v>
      </c>
    </row>
    <row r="411" spans="1:5" x14ac:dyDescent="0.25">
      <c r="A411" s="11">
        <v>75.400002000000001</v>
      </c>
      <c r="B411" s="11">
        <v>1.6039049999999999</v>
      </c>
      <c r="E411">
        <f t="shared" si="33"/>
        <v>0.53654556958763</v>
      </c>
    </row>
    <row r="412" spans="1:5" x14ac:dyDescent="0.25">
      <c r="A412" s="11">
        <v>75.599997999999999</v>
      </c>
      <c r="B412" s="11">
        <v>1.4942489999999999</v>
      </c>
      <c r="E412">
        <f t="shared" si="33"/>
        <v>0.64620156958762998</v>
      </c>
    </row>
    <row r="413" spans="1:5" x14ac:dyDescent="0.25">
      <c r="A413" s="11">
        <v>75.800003000000004</v>
      </c>
      <c r="B413" s="11">
        <v>1.390274</v>
      </c>
      <c r="E413">
        <f t="shared" si="33"/>
        <v>0.7501765695876299</v>
      </c>
    </row>
    <row r="414" spans="1:5" x14ac:dyDescent="0.25">
      <c r="A414" s="11">
        <v>76</v>
      </c>
      <c r="B414" s="11">
        <v>1.427602</v>
      </c>
      <c r="E414">
        <f t="shared" si="33"/>
        <v>0.71284856958762988</v>
      </c>
    </row>
    <row r="415" spans="1:5" x14ac:dyDescent="0.25">
      <c r="A415" s="11">
        <v>76.199996999999996</v>
      </c>
      <c r="B415" s="11" t="s">
        <v>15</v>
      </c>
      <c r="E415" t="s">
        <v>29</v>
      </c>
    </row>
    <row r="416" spans="1:5" x14ac:dyDescent="0.25">
      <c r="A416" s="11">
        <v>76.400002000000001</v>
      </c>
      <c r="B416" s="11">
        <v>1.9794259999999999</v>
      </c>
      <c r="E416">
        <f t="shared" si="33"/>
        <v>0.16102456958763001</v>
      </c>
    </row>
    <row r="417" spans="1:2" x14ac:dyDescent="0.25">
      <c r="A417" s="11">
        <v>76.524726999999999</v>
      </c>
      <c r="B417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3B2C3-2666-42C3-B162-0B426F22ABE7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27.570312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27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0.73072899999999996</v>
      </c>
      <c r="D4">
        <f>AVERAGE(B4:B428)</f>
        <v>1.2326138067632855</v>
      </c>
      <c r="E4">
        <f>ABS(B4-$D$4)</f>
        <v>0.50188480676328551</v>
      </c>
      <c r="F4">
        <f>1/(COUNT(B:B))*SUM(E:E)</f>
        <v>0.27834204193796819</v>
      </c>
    </row>
    <row r="5" spans="1:6" x14ac:dyDescent="0.25">
      <c r="A5" s="11">
        <v>0.4</v>
      </c>
      <c r="B5" s="11">
        <v>0.63697999999999999</v>
      </c>
      <c r="E5">
        <f t="shared" ref="E5:E68" si="0">ABS(B5-$D$4)</f>
        <v>0.59563380676328548</v>
      </c>
    </row>
    <row r="6" spans="1:6" x14ac:dyDescent="0.25">
      <c r="A6" s="11">
        <v>0.6</v>
      </c>
      <c r="B6" s="11">
        <v>0.51750399999999996</v>
      </c>
      <c r="E6">
        <f t="shared" si="0"/>
        <v>0.7151098067632855</v>
      </c>
    </row>
    <row r="7" spans="1:6" x14ac:dyDescent="0.25">
      <c r="A7" s="11">
        <v>0.8</v>
      </c>
      <c r="B7" s="11">
        <v>0.38764700000000002</v>
      </c>
      <c r="E7">
        <f t="shared" si="0"/>
        <v>0.84496680676328539</v>
      </c>
    </row>
    <row r="8" spans="1:6" x14ac:dyDescent="0.25">
      <c r="A8" s="11">
        <v>1</v>
      </c>
      <c r="B8" s="11">
        <v>0.42353000000000002</v>
      </c>
      <c r="E8">
        <f t="shared" si="0"/>
        <v>0.80908380676328551</v>
      </c>
    </row>
    <row r="9" spans="1:6" x14ac:dyDescent="0.25">
      <c r="A9" s="11">
        <v>1.2</v>
      </c>
      <c r="B9" s="11">
        <v>0.77551700000000001</v>
      </c>
      <c r="E9">
        <f t="shared" si="0"/>
        <v>0.45709680676328546</v>
      </c>
    </row>
    <row r="10" spans="1:6" x14ac:dyDescent="0.25">
      <c r="A10" s="11">
        <v>1.4</v>
      </c>
      <c r="B10" s="11">
        <v>0.98449500000000001</v>
      </c>
      <c r="E10">
        <f t="shared" si="0"/>
        <v>0.24811880676328546</v>
      </c>
    </row>
    <row r="11" spans="1:6" x14ac:dyDescent="0.25">
      <c r="A11" s="11">
        <v>1.6</v>
      </c>
      <c r="B11" s="11">
        <v>1.1265670000000001</v>
      </c>
      <c r="E11">
        <f t="shared" si="0"/>
        <v>0.10604680676328537</v>
      </c>
    </row>
    <row r="12" spans="1:6" x14ac:dyDescent="0.25">
      <c r="A12" s="11">
        <v>1.8</v>
      </c>
      <c r="B12" s="11">
        <v>1.2006540000000001</v>
      </c>
      <c r="E12">
        <f t="shared" si="0"/>
        <v>3.1959806763285359E-2</v>
      </c>
    </row>
    <row r="13" spans="1:6" x14ac:dyDescent="0.25">
      <c r="A13" s="11">
        <v>2</v>
      </c>
      <c r="B13" s="11">
        <v>1.238035</v>
      </c>
      <c r="E13">
        <f t="shared" si="0"/>
        <v>5.4211932367145277E-3</v>
      </c>
    </row>
    <row r="14" spans="1:6" x14ac:dyDescent="0.25">
      <c r="A14" s="11">
        <v>2.2000000000000002</v>
      </c>
      <c r="B14" s="11">
        <v>1.2362690000000001</v>
      </c>
      <c r="E14">
        <f t="shared" si="0"/>
        <v>3.6551932367145934E-3</v>
      </c>
    </row>
    <row r="15" spans="1:6" x14ac:dyDescent="0.25">
      <c r="A15" s="11">
        <v>2.3971439999999999</v>
      </c>
      <c r="B15" s="11">
        <v>1.222647</v>
      </c>
      <c r="E15">
        <f t="shared" si="0"/>
        <v>9.9668067632854296E-3</v>
      </c>
    </row>
    <row r="16" spans="1:6" x14ac:dyDescent="0.25">
      <c r="A16" s="11">
        <v>2.4</v>
      </c>
      <c r="B16" s="11">
        <v>1.22245</v>
      </c>
      <c r="E16">
        <f t="shared" si="0"/>
        <v>1.0163806763285432E-2</v>
      </c>
    </row>
    <row r="17" spans="1:5" x14ac:dyDescent="0.25">
      <c r="A17" s="11">
        <v>2.6</v>
      </c>
      <c r="B17" s="11">
        <v>1.153966</v>
      </c>
      <c r="E17">
        <f t="shared" si="0"/>
        <v>7.8647806763285422E-2</v>
      </c>
    </row>
    <row r="18" spans="1:5" x14ac:dyDescent="0.25">
      <c r="A18" s="11">
        <v>2.8</v>
      </c>
      <c r="B18" s="11">
        <v>1.001814</v>
      </c>
      <c r="E18">
        <f t="shared" si="0"/>
        <v>0.23079980676328549</v>
      </c>
    </row>
    <row r="19" spans="1:5" x14ac:dyDescent="0.25">
      <c r="A19" s="11">
        <v>3</v>
      </c>
      <c r="B19" s="11">
        <v>0.81020899999999996</v>
      </c>
      <c r="E19">
        <f t="shared" si="0"/>
        <v>0.42240480676328551</v>
      </c>
    </row>
    <row r="20" spans="1:5" x14ac:dyDescent="0.25">
      <c r="A20" s="11">
        <v>3.2</v>
      </c>
      <c r="B20" s="11">
        <v>0.58332700000000004</v>
      </c>
      <c r="E20">
        <f t="shared" si="0"/>
        <v>0.64928680676328543</v>
      </c>
    </row>
    <row r="21" spans="1:5" x14ac:dyDescent="0.25">
      <c r="A21" s="11">
        <v>3.4</v>
      </c>
      <c r="B21" s="11">
        <v>0.40068799999999999</v>
      </c>
      <c r="E21">
        <f t="shared" si="0"/>
        <v>0.83192580676328554</v>
      </c>
    </row>
    <row r="22" spans="1:5" x14ac:dyDescent="0.25">
      <c r="A22" s="11">
        <v>3.6</v>
      </c>
      <c r="B22" s="11">
        <v>0.40751799999999999</v>
      </c>
      <c r="E22">
        <f t="shared" si="0"/>
        <v>0.82509580676328542</v>
      </c>
    </row>
    <row r="23" spans="1:5" x14ac:dyDescent="0.25">
      <c r="A23" s="11">
        <v>3.8</v>
      </c>
      <c r="B23" s="11">
        <v>0.50958999999999999</v>
      </c>
      <c r="E23">
        <f t="shared" si="0"/>
        <v>0.72302380676328548</v>
      </c>
    </row>
    <row r="24" spans="1:5" x14ac:dyDescent="0.25">
      <c r="A24" s="11">
        <v>4</v>
      </c>
      <c r="B24" s="11">
        <v>0.61056299999999997</v>
      </c>
      <c r="E24">
        <f t="shared" si="0"/>
        <v>0.6220508067632855</v>
      </c>
    </row>
    <row r="25" spans="1:5" x14ac:dyDescent="0.25">
      <c r="A25" s="11">
        <v>4.2</v>
      </c>
      <c r="B25" s="11">
        <v>0.674481</v>
      </c>
      <c r="E25">
        <f t="shared" si="0"/>
        <v>0.55813280676328547</v>
      </c>
    </row>
    <row r="26" spans="1:5" x14ac:dyDescent="0.25">
      <c r="A26" s="11">
        <v>4.4000000000000004</v>
      </c>
      <c r="B26" s="11">
        <v>0.72457499999999997</v>
      </c>
      <c r="E26">
        <f t="shared" si="0"/>
        <v>0.5080388067632855</v>
      </c>
    </row>
    <row r="27" spans="1:5" x14ac:dyDescent="0.25">
      <c r="A27" s="11">
        <v>4.5999999999999996</v>
      </c>
      <c r="B27" s="11">
        <v>0.74776200000000004</v>
      </c>
      <c r="E27">
        <f t="shared" si="0"/>
        <v>0.48485180676328543</v>
      </c>
    </row>
    <row r="28" spans="1:5" x14ac:dyDescent="0.25">
      <c r="A28" s="11">
        <v>4.794289</v>
      </c>
      <c r="B28" s="11">
        <v>0.71399299999999999</v>
      </c>
      <c r="E28">
        <f t="shared" si="0"/>
        <v>0.51862080676328548</v>
      </c>
    </row>
    <row r="29" spans="1:5" x14ac:dyDescent="0.25">
      <c r="A29" s="11">
        <v>4.8</v>
      </c>
      <c r="B29" s="11">
        <v>0.713001</v>
      </c>
      <c r="E29">
        <f t="shared" si="0"/>
        <v>0.51961280676328547</v>
      </c>
    </row>
    <row r="30" spans="1:5" x14ac:dyDescent="0.25">
      <c r="A30" s="11">
        <v>5</v>
      </c>
      <c r="B30" s="11">
        <v>0.63231400000000004</v>
      </c>
      <c r="E30">
        <f t="shared" si="0"/>
        <v>0.60029980676328543</v>
      </c>
    </row>
    <row r="31" spans="1:5" x14ac:dyDescent="0.25">
      <c r="A31" s="11">
        <v>5.2</v>
      </c>
      <c r="B31" s="11">
        <v>0.53244899999999995</v>
      </c>
      <c r="E31">
        <f t="shared" si="0"/>
        <v>0.70016480676328552</v>
      </c>
    </row>
    <row r="32" spans="1:5" x14ac:dyDescent="0.25">
      <c r="A32" s="11">
        <v>5.4</v>
      </c>
      <c r="B32" s="11">
        <v>0.41211900000000001</v>
      </c>
      <c r="E32">
        <f t="shared" si="0"/>
        <v>0.82049480676328546</v>
      </c>
    </row>
    <row r="33" spans="1:5" x14ac:dyDescent="0.25">
      <c r="A33" s="11">
        <v>5.6</v>
      </c>
      <c r="B33" s="11">
        <v>0.57754000000000005</v>
      </c>
      <c r="E33">
        <f t="shared" si="0"/>
        <v>0.65507380676328542</v>
      </c>
    </row>
    <row r="34" spans="1:5" x14ac:dyDescent="0.25">
      <c r="A34" s="11">
        <v>5.8</v>
      </c>
      <c r="B34" s="11">
        <v>0.76231599999999999</v>
      </c>
      <c r="E34">
        <f t="shared" si="0"/>
        <v>0.47029780676328548</v>
      </c>
    </row>
    <row r="35" spans="1:5" x14ac:dyDescent="0.25">
      <c r="A35" s="11">
        <v>6</v>
      </c>
      <c r="B35" s="11">
        <v>0.92284999999999995</v>
      </c>
      <c r="E35">
        <f t="shared" si="0"/>
        <v>0.30976380676328552</v>
      </c>
    </row>
    <row r="36" spans="1:5" x14ac:dyDescent="0.25">
      <c r="A36" s="11">
        <v>6.2</v>
      </c>
      <c r="B36" s="11">
        <v>1.0609729999999999</v>
      </c>
      <c r="E36">
        <f t="shared" si="0"/>
        <v>0.17164080676328552</v>
      </c>
    </row>
    <row r="37" spans="1:5" x14ac:dyDescent="0.25">
      <c r="A37" s="11">
        <v>6.4</v>
      </c>
      <c r="B37" s="11">
        <v>1.151502</v>
      </c>
      <c r="E37">
        <f t="shared" si="0"/>
        <v>8.1111806763285443E-2</v>
      </c>
    </row>
    <row r="38" spans="1:5" x14ac:dyDescent="0.25">
      <c r="A38" s="11">
        <v>6.6</v>
      </c>
      <c r="B38" s="11">
        <v>1.184337</v>
      </c>
      <c r="E38">
        <f t="shared" si="0"/>
        <v>4.8276806763285496E-2</v>
      </c>
    </row>
    <row r="39" spans="1:5" x14ac:dyDescent="0.25">
      <c r="A39" s="11">
        <v>6.8</v>
      </c>
      <c r="B39" s="11">
        <v>1.199983</v>
      </c>
      <c r="E39">
        <f t="shared" si="0"/>
        <v>3.2630806763285447E-2</v>
      </c>
    </row>
    <row r="40" spans="1:5" x14ac:dyDescent="0.25">
      <c r="A40" s="11">
        <v>7</v>
      </c>
      <c r="B40" s="11">
        <v>1.179813</v>
      </c>
      <c r="E40">
        <f t="shared" si="0"/>
        <v>5.2800806763285468E-2</v>
      </c>
    </row>
    <row r="41" spans="1:5" x14ac:dyDescent="0.25">
      <c r="A41" s="11">
        <v>7.191433</v>
      </c>
      <c r="B41" s="11">
        <v>1.117899</v>
      </c>
      <c r="E41">
        <f t="shared" si="0"/>
        <v>0.11471480676328549</v>
      </c>
    </row>
    <row r="42" spans="1:5" x14ac:dyDescent="0.25">
      <c r="A42" s="11">
        <v>7.2</v>
      </c>
      <c r="B42" s="11">
        <v>1.1151279999999999</v>
      </c>
      <c r="E42">
        <f t="shared" si="0"/>
        <v>0.11748580676328557</v>
      </c>
    </row>
    <row r="43" spans="1:5" x14ac:dyDescent="0.25">
      <c r="A43" s="11">
        <v>7.4</v>
      </c>
      <c r="B43" s="11">
        <v>0.97697800000000001</v>
      </c>
      <c r="E43">
        <f t="shared" si="0"/>
        <v>0.25563580676328546</v>
      </c>
    </row>
    <row r="44" spans="1:5" x14ac:dyDescent="0.25">
      <c r="A44" s="11">
        <v>7.6</v>
      </c>
      <c r="B44" s="11">
        <v>0.79182900000000001</v>
      </c>
      <c r="E44">
        <f t="shared" si="0"/>
        <v>0.44078480676328546</v>
      </c>
    </row>
    <row r="45" spans="1:5" x14ac:dyDescent="0.25">
      <c r="A45" s="11">
        <v>7.8</v>
      </c>
      <c r="B45" s="11">
        <v>0.57565</v>
      </c>
      <c r="E45">
        <f t="shared" si="0"/>
        <v>0.65696380676328547</v>
      </c>
    </row>
    <row r="46" spans="1:5" x14ac:dyDescent="0.25">
      <c r="A46" s="11">
        <v>8</v>
      </c>
      <c r="B46" s="11">
        <v>0.48765199999999997</v>
      </c>
      <c r="E46">
        <f t="shared" si="0"/>
        <v>0.74496180676328549</v>
      </c>
    </row>
    <row r="47" spans="1:5" x14ac:dyDescent="0.25">
      <c r="A47" s="11">
        <v>8.1999999999999993</v>
      </c>
      <c r="B47" s="11">
        <v>0.65894900000000001</v>
      </c>
      <c r="E47">
        <f t="shared" si="0"/>
        <v>0.57366480676328546</v>
      </c>
    </row>
    <row r="48" spans="1:5" x14ac:dyDescent="0.25">
      <c r="A48" s="11">
        <v>8.4</v>
      </c>
      <c r="B48" s="11">
        <v>0.83687800000000001</v>
      </c>
      <c r="E48">
        <f t="shared" si="0"/>
        <v>0.39573580676328546</v>
      </c>
    </row>
    <row r="49" spans="1:11" x14ac:dyDescent="0.25">
      <c r="A49" s="11">
        <v>8.6</v>
      </c>
      <c r="B49" s="11">
        <v>0.96716599999999997</v>
      </c>
      <c r="E49">
        <f t="shared" si="0"/>
        <v>0.2654478067632855</v>
      </c>
    </row>
    <row r="50" spans="1:11" x14ac:dyDescent="0.25">
      <c r="A50" s="11">
        <v>8.8000000000000007</v>
      </c>
      <c r="B50" s="11">
        <v>1.0498730000000001</v>
      </c>
      <c r="E50">
        <f t="shared" si="0"/>
        <v>0.18274080676328541</v>
      </c>
    </row>
    <row r="51" spans="1:11" x14ac:dyDescent="0.25">
      <c r="A51" s="11">
        <v>9</v>
      </c>
      <c r="B51" s="11">
        <v>1.0667519999999999</v>
      </c>
      <c r="E51">
        <f t="shared" si="0"/>
        <v>0.16586180676328555</v>
      </c>
    </row>
    <row r="52" spans="1:11" x14ac:dyDescent="0.25">
      <c r="A52" s="11">
        <v>9.1999999999999993</v>
      </c>
      <c r="B52" s="11">
        <v>1.054732</v>
      </c>
      <c r="E52">
        <f t="shared" si="0"/>
        <v>0.17788180676328547</v>
      </c>
    </row>
    <row r="53" spans="1:11" x14ac:dyDescent="0.25">
      <c r="A53" s="11">
        <v>9.4</v>
      </c>
      <c r="B53" s="11">
        <v>1.0158499999999999</v>
      </c>
      <c r="E53">
        <f t="shared" si="0"/>
        <v>0.21676380676328555</v>
      </c>
      <c r="G53">
        <f t="shared" ref="G53:G116" si="1">AVERAGE(B4:B103)</f>
        <v>0.94139534000000014</v>
      </c>
      <c r="H53">
        <f t="shared" ref="H53:H116" si="2">B53-G53</f>
        <v>7.4454659999999784E-2</v>
      </c>
      <c r="I53">
        <f>AVERAGE(H53:H365)</f>
        <v>2.5195584504792458E-2</v>
      </c>
      <c r="J53">
        <f>ABS(H53-$I$53)</f>
        <v>4.9259075495207326E-2</v>
      </c>
      <c r="K53">
        <f>1/(COUNT(G:G))*SUM(J:J)</f>
        <v>0.20735269689983565</v>
      </c>
    </row>
    <row r="54" spans="1:11" x14ac:dyDescent="0.25">
      <c r="A54" s="11">
        <v>9.5885770000000008</v>
      </c>
      <c r="B54" s="11">
        <v>0.95328900000000005</v>
      </c>
      <c r="E54">
        <f t="shared" si="0"/>
        <v>0.27932480676328542</v>
      </c>
      <c r="G54">
        <f t="shared" si="1"/>
        <v>0.94553700000000007</v>
      </c>
      <c r="H54">
        <f t="shared" si="2"/>
        <v>7.7519999999999811E-3</v>
      </c>
      <c r="J54">
        <f t="shared" ref="J54:J117" si="3">ABS(H54-$I$53)</f>
        <v>1.7443584504792477E-2</v>
      </c>
    </row>
    <row r="55" spans="1:11" x14ac:dyDescent="0.25">
      <c r="A55" s="11">
        <v>9.6</v>
      </c>
      <c r="B55" s="11">
        <v>0.94950000000000001</v>
      </c>
      <c r="E55">
        <f t="shared" si="0"/>
        <v>0.28311380676328546</v>
      </c>
      <c r="G55">
        <f t="shared" si="1"/>
        <v>0.94985970000000008</v>
      </c>
      <c r="H55">
        <f t="shared" si="2"/>
        <v>-3.5970000000007385E-4</v>
      </c>
      <c r="J55">
        <f t="shared" si="3"/>
        <v>2.5555284504792532E-2</v>
      </c>
    </row>
    <row r="56" spans="1:11" x14ac:dyDescent="0.25">
      <c r="A56" s="11">
        <v>9.8000000000000007</v>
      </c>
      <c r="B56" s="11">
        <v>0.84490900000000002</v>
      </c>
      <c r="E56">
        <f t="shared" si="0"/>
        <v>0.38770480676328545</v>
      </c>
      <c r="G56">
        <f t="shared" si="1"/>
        <v>0.95450039000000009</v>
      </c>
      <c r="H56">
        <f t="shared" si="2"/>
        <v>-0.10959139000000007</v>
      </c>
      <c r="J56">
        <f t="shared" si="3"/>
        <v>0.13478697450479252</v>
      </c>
    </row>
    <row r="57" spans="1:11" x14ac:dyDescent="0.25">
      <c r="A57" s="11">
        <v>10</v>
      </c>
      <c r="B57" s="11">
        <v>0.70669700000000002</v>
      </c>
      <c r="E57">
        <f t="shared" si="0"/>
        <v>0.52591680676328545</v>
      </c>
      <c r="G57">
        <f t="shared" si="1"/>
        <v>0.96032657999999993</v>
      </c>
      <c r="H57">
        <f t="shared" si="2"/>
        <v>-0.25362957999999991</v>
      </c>
      <c r="J57">
        <f t="shared" si="3"/>
        <v>0.27882516450479239</v>
      </c>
    </row>
    <row r="58" spans="1:11" x14ac:dyDescent="0.25">
      <c r="A58" s="11">
        <v>10.199999999999999</v>
      </c>
      <c r="B58" s="11">
        <v>0.705183</v>
      </c>
      <c r="E58">
        <f t="shared" si="0"/>
        <v>0.52743080676328546</v>
      </c>
      <c r="G58">
        <f t="shared" si="1"/>
        <v>0.96447949999999982</v>
      </c>
      <c r="H58">
        <f t="shared" si="2"/>
        <v>-0.25929649999999982</v>
      </c>
      <c r="J58">
        <f t="shared" si="3"/>
        <v>0.2844920845047923</v>
      </c>
    </row>
    <row r="59" spans="1:11" x14ac:dyDescent="0.25">
      <c r="A59" s="11">
        <v>10.4</v>
      </c>
      <c r="B59" s="11">
        <v>0.74685599999999996</v>
      </c>
      <c r="E59">
        <f t="shared" si="0"/>
        <v>0.4857578067632855</v>
      </c>
      <c r="G59">
        <f t="shared" si="1"/>
        <v>0.96492106999999994</v>
      </c>
      <c r="H59">
        <f t="shared" si="2"/>
        <v>-0.21806506999999997</v>
      </c>
      <c r="J59">
        <f t="shared" si="3"/>
        <v>0.24326065450479242</v>
      </c>
    </row>
    <row r="60" spans="1:11" x14ac:dyDescent="0.25">
      <c r="A60" s="11">
        <v>10.6</v>
      </c>
      <c r="B60" s="11">
        <v>0.90483499999999994</v>
      </c>
      <c r="E60">
        <f t="shared" si="0"/>
        <v>0.32777880676328552</v>
      </c>
      <c r="G60">
        <f t="shared" si="1"/>
        <v>0.96489404999999995</v>
      </c>
      <c r="H60">
        <f t="shared" si="2"/>
        <v>-6.0059050000000003E-2</v>
      </c>
      <c r="J60">
        <f t="shared" si="3"/>
        <v>8.5254634504792454E-2</v>
      </c>
    </row>
    <row r="61" spans="1:11" x14ac:dyDescent="0.25">
      <c r="A61" s="11">
        <v>10.8</v>
      </c>
      <c r="B61" s="11">
        <v>1.0445040000000001</v>
      </c>
      <c r="E61">
        <f t="shared" si="0"/>
        <v>0.18810980676328537</v>
      </c>
      <c r="G61">
        <f t="shared" si="1"/>
        <v>0.9649664899999999</v>
      </c>
      <c r="H61">
        <f t="shared" si="2"/>
        <v>7.95375100000002E-2</v>
      </c>
      <c r="J61">
        <f t="shared" si="3"/>
        <v>5.4341925495207742E-2</v>
      </c>
    </row>
    <row r="62" spans="1:11" x14ac:dyDescent="0.25">
      <c r="A62" s="11">
        <v>11</v>
      </c>
      <c r="B62" s="11">
        <v>1.138844</v>
      </c>
      <c r="E62">
        <f t="shared" si="0"/>
        <v>9.3769806763285501E-2</v>
      </c>
      <c r="G62">
        <f t="shared" si="1"/>
        <v>0.96548115999999995</v>
      </c>
      <c r="H62">
        <f t="shared" si="2"/>
        <v>0.17336284000000002</v>
      </c>
      <c r="J62">
        <f t="shared" si="3"/>
        <v>0.14816725549520757</v>
      </c>
    </row>
    <row r="63" spans="1:11" x14ac:dyDescent="0.25">
      <c r="A63" s="11">
        <v>11.2</v>
      </c>
      <c r="B63" s="11">
        <v>1.1949700000000001</v>
      </c>
      <c r="E63">
        <f t="shared" si="0"/>
        <v>3.7643806763285381E-2</v>
      </c>
      <c r="G63">
        <f t="shared" si="1"/>
        <v>0.9664353699999999</v>
      </c>
      <c r="H63">
        <f t="shared" si="2"/>
        <v>0.22853463000000018</v>
      </c>
      <c r="J63">
        <f t="shared" si="3"/>
        <v>0.20333904549520773</v>
      </c>
    </row>
    <row r="64" spans="1:11" x14ac:dyDescent="0.25">
      <c r="A64" s="11">
        <v>11.4</v>
      </c>
      <c r="B64" s="11">
        <v>1.2112179999999999</v>
      </c>
      <c r="E64">
        <f t="shared" si="0"/>
        <v>2.1395806763285563E-2</v>
      </c>
      <c r="G64">
        <f t="shared" si="1"/>
        <v>0.96767156999999993</v>
      </c>
      <c r="H64">
        <f t="shared" si="2"/>
        <v>0.24354642999999998</v>
      </c>
      <c r="J64">
        <f t="shared" si="3"/>
        <v>0.21835084549520753</v>
      </c>
    </row>
    <row r="65" spans="1:10" x14ac:dyDescent="0.25">
      <c r="A65" s="11">
        <v>11.6</v>
      </c>
      <c r="B65" s="11">
        <v>1.1981679999999999</v>
      </c>
      <c r="E65">
        <f t="shared" si="0"/>
        <v>3.4445806763285569E-2</v>
      </c>
      <c r="G65">
        <f t="shared" si="1"/>
        <v>0.96912630000000011</v>
      </c>
      <c r="H65">
        <f t="shared" si="2"/>
        <v>0.22904169999999979</v>
      </c>
      <c r="J65">
        <f t="shared" si="3"/>
        <v>0.20384611549520734</v>
      </c>
    </row>
    <row r="66" spans="1:10" x14ac:dyDescent="0.25">
      <c r="A66" s="11">
        <v>11.8</v>
      </c>
      <c r="B66" s="11">
        <v>1.1333690000000001</v>
      </c>
      <c r="E66">
        <f t="shared" si="0"/>
        <v>9.9244806763285398E-2</v>
      </c>
      <c r="G66">
        <f t="shared" si="1"/>
        <v>0.97040226000000007</v>
      </c>
      <c r="H66">
        <f t="shared" si="2"/>
        <v>0.16296674</v>
      </c>
      <c r="J66">
        <f t="shared" si="3"/>
        <v>0.13777115549520755</v>
      </c>
    </row>
    <row r="67" spans="1:10" x14ac:dyDescent="0.25">
      <c r="A67" s="11">
        <v>11.985722000000001</v>
      </c>
      <c r="B67" s="11">
        <v>1.024991</v>
      </c>
      <c r="E67">
        <f t="shared" si="0"/>
        <v>0.20762280676328548</v>
      </c>
      <c r="G67">
        <f t="shared" si="1"/>
        <v>0.97189006999999994</v>
      </c>
      <c r="H67">
        <f t="shared" si="2"/>
        <v>5.3100930000000046E-2</v>
      </c>
      <c r="J67">
        <f t="shared" si="3"/>
        <v>2.7905345495207588E-2</v>
      </c>
    </row>
    <row r="68" spans="1:10" x14ac:dyDescent="0.25">
      <c r="A68" s="11">
        <v>12</v>
      </c>
      <c r="B68" s="11">
        <v>1.016659</v>
      </c>
      <c r="E68">
        <f t="shared" si="0"/>
        <v>0.21595480676328549</v>
      </c>
      <c r="G68">
        <f t="shared" si="1"/>
        <v>0.97414724999999991</v>
      </c>
      <c r="H68">
        <f t="shared" si="2"/>
        <v>4.251175000000007E-2</v>
      </c>
      <c r="J68">
        <f t="shared" si="3"/>
        <v>1.7316165495207612E-2</v>
      </c>
    </row>
    <row r="69" spans="1:10" x14ac:dyDescent="0.25">
      <c r="A69" s="11">
        <v>12.2</v>
      </c>
      <c r="B69" s="11">
        <v>0.88539100000000004</v>
      </c>
      <c r="E69">
        <f t="shared" ref="E69:E132" si="4">ABS(B69-$D$4)</f>
        <v>0.34722280676328543</v>
      </c>
      <c r="G69">
        <f t="shared" si="1"/>
        <v>0.97726640999999992</v>
      </c>
      <c r="H69">
        <f t="shared" si="2"/>
        <v>-9.187540999999988E-2</v>
      </c>
      <c r="J69">
        <f t="shared" si="3"/>
        <v>0.11707099450479233</v>
      </c>
    </row>
    <row r="70" spans="1:10" x14ac:dyDescent="0.25">
      <c r="A70" s="11">
        <v>12.4</v>
      </c>
      <c r="B70" s="11">
        <v>0.71627700000000005</v>
      </c>
      <c r="E70">
        <f t="shared" si="4"/>
        <v>0.51633680676328542</v>
      </c>
      <c r="G70">
        <f t="shared" si="1"/>
        <v>0.98249895999999992</v>
      </c>
      <c r="H70">
        <f t="shared" si="2"/>
        <v>-0.26622195999999987</v>
      </c>
      <c r="J70">
        <f t="shared" si="3"/>
        <v>0.29141754450479235</v>
      </c>
    </row>
    <row r="71" spans="1:10" x14ac:dyDescent="0.25">
      <c r="A71" s="11">
        <v>12.6</v>
      </c>
      <c r="B71" s="11">
        <v>0.64013299999999995</v>
      </c>
      <c r="E71">
        <f t="shared" si="4"/>
        <v>0.59248080676328552</v>
      </c>
      <c r="G71">
        <f t="shared" si="1"/>
        <v>0.98849698999999991</v>
      </c>
      <c r="H71">
        <f t="shared" si="2"/>
        <v>-0.34836398999999996</v>
      </c>
      <c r="J71">
        <f t="shared" si="3"/>
        <v>0.37355957450479244</v>
      </c>
    </row>
    <row r="72" spans="1:10" x14ac:dyDescent="0.25">
      <c r="A72" s="11">
        <v>12.8</v>
      </c>
      <c r="B72" s="11">
        <v>0.79734899999999997</v>
      </c>
      <c r="E72">
        <f t="shared" si="4"/>
        <v>0.43526480676328549</v>
      </c>
      <c r="G72">
        <f t="shared" si="1"/>
        <v>0.99655163999999974</v>
      </c>
      <c r="H72">
        <f t="shared" si="2"/>
        <v>-0.19920263999999976</v>
      </c>
      <c r="J72">
        <f t="shared" si="3"/>
        <v>0.22439822450479222</v>
      </c>
    </row>
    <row r="73" spans="1:10" x14ac:dyDescent="0.25">
      <c r="A73" s="11">
        <v>13</v>
      </c>
      <c r="B73" s="11">
        <v>1.0797319999999999</v>
      </c>
      <c r="E73">
        <f t="shared" si="4"/>
        <v>0.15288180676328555</v>
      </c>
      <c r="G73">
        <f t="shared" si="1"/>
        <v>1.0056012599999997</v>
      </c>
      <c r="H73">
        <f t="shared" si="2"/>
        <v>7.4130740000000195E-2</v>
      </c>
      <c r="J73">
        <f t="shared" si="3"/>
        <v>4.8935155495207737E-2</v>
      </c>
    </row>
    <row r="74" spans="1:10" x14ac:dyDescent="0.25">
      <c r="A74" s="11">
        <v>13.2</v>
      </c>
      <c r="B74" s="11">
        <v>1.267531</v>
      </c>
      <c r="E74">
        <f t="shared" si="4"/>
        <v>3.4917193236714494E-2</v>
      </c>
      <c r="G74">
        <f t="shared" si="1"/>
        <v>1.0154315899999999</v>
      </c>
      <c r="H74">
        <f t="shared" si="2"/>
        <v>0.25209941000000002</v>
      </c>
      <c r="J74">
        <f t="shared" si="3"/>
        <v>0.22690382549520757</v>
      </c>
    </row>
    <row r="75" spans="1:10" x14ac:dyDescent="0.25">
      <c r="A75" s="11">
        <v>13.4</v>
      </c>
      <c r="B75" s="11">
        <v>1.3788659999999999</v>
      </c>
      <c r="E75">
        <f t="shared" si="4"/>
        <v>0.14625219323671446</v>
      </c>
      <c r="G75">
        <f t="shared" si="1"/>
        <v>1.0261159999999998</v>
      </c>
      <c r="H75">
        <f t="shared" si="2"/>
        <v>0.35275000000000012</v>
      </c>
      <c r="J75">
        <f t="shared" si="3"/>
        <v>0.32755441549520764</v>
      </c>
    </row>
    <row r="76" spans="1:10" x14ac:dyDescent="0.25">
      <c r="A76" s="11">
        <v>13.6</v>
      </c>
      <c r="B76" s="11">
        <v>1.4347160000000001</v>
      </c>
      <c r="E76">
        <f t="shared" si="4"/>
        <v>0.20210219323671463</v>
      </c>
      <c r="G76">
        <f t="shared" si="1"/>
        <v>1.0368613899999999</v>
      </c>
      <c r="H76">
        <f t="shared" si="2"/>
        <v>0.39785461000000022</v>
      </c>
      <c r="J76">
        <f t="shared" si="3"/>
        <v>0.37265902549520774</v>
      </c>
    </row>
    <row r="77" spans="1:10" x14ac:dyDescent="0.25">
      <c r="A77" s="11">
        <v>13.8</v>
      </c>
      <c r="B77" s="11">
        <v>1.4574530000000001</v>
      </c>
      <c r="E77">
        <f t="shared" si="4"/>
        <v>0.22483919323671464</v>
      </c>
      <c r="G77">
        <f t="shared" si="1"/>
        <v>1.0476541399999997</v>
      </c>
      <c r="H77">
        <f t="shared" si="2"/>
        <v>0.40979886000000043</v>
      </c>
      <c r="J77">
        <f t="shared" si="3"/>
        <v>0.38460327549520795</v>
      </c>
    </row>
    <row r="78" spans="1:10" x14ac:dyDescent="0.25">
      <c r="A78" s="11">
        <v>14</v>
      </c>
      <c r="B78" s="11">
        <v>1.449989</v>
      </c>
      <c r="E78">
        <f t="shared" si="4"/>
        <v>0.2173751932367145</v>
      </c>
      <c r="G78">
        <f t="shared" si="1"/>
        <v>1.0587815700000001</v>
      </c>
      <c r="H78">
        <f t="shared" si="2"/>
        <v>0.39120742999999991</v>
      </c>
      <c r="J78">
        <f t="shared" si="3"/>
        <v>0.36601184549520743</v>
      </c>
    </row>
    <row r="79" spans="1:10" x14ac:dyDescent="0.25">
      <c r="A79" s="11">
        <v>14.2</v>
      </c>
      <c r="B79" s="11">
        <v>1.4152089999999999</v>
      </c>
      <c r="E79">
        <f t="shared" si="4"/>
        <v>0.18259519323671447</v>
      </c>
      <c r="G79">
        <f t="shared" si="1"/>
        <v>1.0695220999999999</v>
      </c>
      <c r="H79">
        <f t="shared" si="2"/>
        <v>0.34568690000000002</v>
      </c>
      <c r="J79">
        <f t="shared" si="3"/>
        <v>0.32049131549520754</v>
      </c>
    </row>
    <row r="80" spans="1:10" x14ac:dyDescent="0.25">
      <c r="A80" s="11">
        <v>14.382866</v>
      </c>
      <c r="B80" s="11">
        <v>1.3259540000000001</v>
      </c>
      <c r="E80">
        <f t="shared" si="4"/>
        <v>9.3340193236714608E-2</v>
      </c>
      <c r="G80">
        <f t="shared" si="1"/>
        <v>1.0802715999999999</v>
      </c>
      <c r="H80">
        <f t="shared" si="2"/>
        <v>0.24568240000000019</v>
      </c>
      <c r="J80">
        <f t="shared" si="3"/>
        <v>0.22048681549520774</v>
      </c>
    </row>
    <row r="81" spans="1:10" x14ac:dyDescent="0.25">
      <c r="A81" s="11">
        <v>14.4</v>
      </c>
      <c r="B81" s="11">
        <v>1.317591</v>
      </c>
      <c r="E81">
        <f t="shared" si="4"/>
        <v>8.4977193236714488E-2</v>
      </c>
      <c r="G81">
        <f t="shared" si="1"/>
        <v>1.0907495299999996</v>
      </c>
      <c r="H81">
        <f t="shared" si="2"/>
        <v>0.22684147000000032</v>
      </c>
      <c r="J81">
        <f t="shared" si="3"/>
        <v>0.20164588549520787</v>
      </c>
    </row>
    <row r="82" spans="1:10" x14ac:dyDescent="0.25">
      <c r="A82" s="11">
        <v>14.6</v>
      </c>
      <c r="B82" s="11">
        <v>1.196893</v>
      </c>
      <c r="E82">
        <f t="shared" si="4"/>
        <v>3.5720806763285484E-2</v>
      </c>
      <c r="G82">
        <f t="shared" si="1"/>
        <v>1.1010386999999997</v>
      </c>
      <c r="H82">
        <f t="shared" si="2"/>
        <v>9.5854300000000281E-2</v>
      </c>
      <c r="J82">
        <f t="shared" si="3"/>
        <v>7.065871549520783E-2</v>
      </c>
    </row>
    <row r="83" spans="1:10" x14ac:dyDescent="0.25">
      <c r="A83" s="11">
        <v>14.8</v>
      </c>
      <c r="B83" s="11">
        <v>1.0482549999999999</v>
      </c>
      <c r="E83">
        <f t="shared" si="4"/>
        <v>0.18435880676328553</v>
      </c>
      <c r="G83">
        <f t="shared" si="1"/>
        <v>1.1094417799999998</v>
      </c>
      <c r="H83">
        <f t="shared" si="2"/>
        <v>-6.1186779999999885E-2</v>
      </c>
      <c r="J83">
        <f t="shared" si="3"/>
        <v>8.6382364504792336E-2</v>
      </c>
    </row>
    <row r="84" spans="1:10" x14ac:dyDescent="0.25">
      <c r="A84" s="11">
        <v>15</v>
      </c>
      <c r="B84" s="11">
        <v>0.88044100000000003</v>
      </c>
      <c r="E84">
        <f t="shared" si="4"/>
        <v>0.35217280676328544</v>
      </c>
      <c r="G84">
        <f t="shared" si="1"/>
        <v>1.1137358299999998</v>
      </c>
      <c r="H84">
        <f t="shared" si="2"/>
        <v>-0.23329482999999973</v>
      </c>
      <c r="J84">
        <f t="shared" si="3"/>
        <v>0.25849041450479221</v>
      </c>
    </row>
    <row r="85" spans="1:10" x14ac:dyDescent="0.25">
      <c r="A85" s="11">
        <v>15.2</v>
      </c>
      <c r="B85" s="11">
        <v>0.78661199999999998</v>
      </c>
      <c r="E85">
        <f t="shared" si="4"/>
        <v>0.44600180676328549</v>
      </c>
      <c r="G85">
        <f t="shared" si="1"/>
        <v>1.1162635699999996</v>
      </c>
      <c r="H85">
        <f t="shared" si="2"/>
        <v>-0.32965156999999967</v>
      </c>
      <c r="J85">
        <f t="shared" si="3"/>
        <v>0.35484715450479215</v>
      </c>
    </row>
    <row r="86" spans="1:10" x14ac:dyDescent="0.25">
      <c r="A86" s="11">
        <v>15.4</v>
      </c>
      <c r="B86" s="11">
        <v>0.87888699999999997</v>
      </c>
      <c r="E86">
        <f t="shared" si="4"/>
        <v>0.3537268067632855</v>
      </c>
      <c r="G86">
        <f t="shared" si="1"/>
        <v>1.1182923199999997</v>
      </c>
      <c r="H86">
        <f t="shared" si="2"/>
        <v>-0.2394053199999997</v>
      </c>
      <c r="J86">
        <f t="shared" si="3"/>
        <v>0.26460090450479218</v>
      </c>
    </row>
    <row r="87" spans="1:10" x14ac:dyDescent="0.25">
      <c r="A87" s="11">
        <v>15.6</v>
      </c>
      <c r="B87" s="11">
        <v>0.99523399999999995</v>
      </c>
      <c r="E87">
        <f t="shared" si="4"/>
        <v>0.23737980676328552</v>
      </c>
      <c r="G87">
        <f t="shared" si="1"/>
        <v>1.1205454299999997</v>
      </c>
      <c r="H87">
        <f t="shared" si="2"/>
        <v>-0.12531142999999978</v>
      </c>
      <c r="J87">
        <f t="shared" si="3"/>
        <v>0.15050701450479223</v>
      </c>
    </row>
    <row r="88" spans="1:10" x14ac:dyDescent="0.25">
      <c r="A88" s="11">
        <v>15.8</v>
      </c>
      <c r="B88" s="11">
        <v>1.0891900000000001</v>
      </c>
      <c r="E88">
        <f t="shared" si="4"/>
        <v>0.14342380676328537</v>
      </c>
      <c r="G88">
        <f t="shared" si="1"/>
        <v>1.1233126499999999</v>
      </c>
      <c r="H88">
        <f t="shared" si="2"/>
        <v>-3.412264999999981E-2</v>
      </c>
      <c r="J88">
        <f t="shared" si="3"/>
        <v>5.9318234504792268E-2</v>
      </c>
    </row>
    <row r="89" spans="1:10" x14ac:dyDescent="0.25">
      <c r="A89" s="11">
        <v>16</v>
      </c>
      <c r="B89" s="11">
        <v>1.1569860000000001</v>
      </c>
      <c r="E89">
        <f t="shared" si="4"/>
        <v>7.5627806763285399E-2</v>
      </c>
      <c r="G89">
        <f t="shared" si="1"/>
        <v>1.12642004</v>
      </c>
      <c r="H89">
        <f t="shared" si="2"/>
        <v>3.0565960000000114E-2</v>
      </c>
      <c r="J89">
        <f t="shared" si="3"/>
        <v>5.3703754952076563E-3</v>
      </c>
    </row>
    <row r="90" spans="1:10" x14ac:dyDescent="0.25">
      <c r="A90" s="11">
        <v>16.200001</v>
      </c>
      <c r="B90" s="11">
        <v>1.172715</v>
      </c>
      <c r="E90">
        <f t="shared" si="4"/>
        <v>5.9898806763285517E-2</v>
      </c>
      <c r="G90">
        <f t="shared" si="1"/>
        <v>1.1299351499999999</v>
      </c>
      <c r="H90">
        <f t="shared" si="2"/>
        <v>4.2779850000000064E-2</v>
      </c>
      <c r="J90">
        <f t="shared" si="3"/>
        <v>1.7584265495207606E-2</v>
      </c>
    </row>
    <row r="91" spans="1:10" x14ac:dyDescent="0.25">
      <c r="A91" s="11">
        <v>16.399999999999999</v>
      </c>
      <c r="B91" s="11">
        <v>1.1279939999999999</v>
      </c>
      <c r="E91">
        <f t="shared" si="4"/>
        <v>0.10461980676328553</v>
      </c>
      <c r="G91">
        <f t="shared" si="1"/>
        <v>1.1337889399999999</v>
      </c>
      <c r="H91">
        <f t="shared" si="2"/>
        <v>-5.7949399999999152E-3</v>
      </c>
      <c r="J91">
        <f t="shared" si="3"/>
        <v>3.0990524504792373E-2</v>
      </c>
    </row>
    <row r="92" spans="1:10" x14ac:dyDescent="0.25">
      <c r="A92" s="11">
        <v>16.600000000000001</v>
      </c>
      <c r="B92" s="11">
        <v>1.051493</v>
      </c>
      <c r="E92">
        <f t="shared" si="4"/>
        <v>0.18112080676328546</v>
      </c>
      <c r="G92">
        <f t="shared" si="1"/>
        <v>1.1369300699999996</v>
      </c>
      <c r="H92">
        <f t="shared" si="2"/>
        <v>-8.543706999999956E-2</v>
      </c>
      <c r="J92">
        <f t="shared" si="3"/>
        <v>0.11063265450479201</v>
      </c>
    </row>
    <row r="93" spans="1:10" x14ac:dyDescent="0.25">
      <c r="A93" s="11">
        <v>16.780010000000001</v>
      </c>
      <c r="B93" s="11">
        <v>0.95348100000000002</v>
      </c>
      <c r="E93">
        <f t="shared" si="4"/>
        <v>0.27913280676328545</v>
      </c>
      <c r="G93">
        <f t="shared" si="1"/>
        <v>1.14039099</v>
      </c>
      <c r="H93">
        <f t="shared" si="2"/>
        <v>-0.18690998999999997</v>
      </c>
      <c r="J93">
        <f t="shared" si="3"/>
        <v>0.21210557450479242</v>
      </c>
    </row>
    <row r="94" spans="1:10" x14ac:dyDescent="0.25">
      <c r="A94" s="11">
        <v>16.799999</v>
      </c>
      <c r="B94" s="11">
        <v>0.94259700000000002</v>
      </c>
      <c r="E94">
        <f t="shared" si="4"/>
        <v>0.29001680676328545</v>
      </c>
      <c r="G94">
        <f t="shared" si="1"/>
        <v>1.1444105699999998</v>
      </c>
      <c r="H94">
        <f t="shared" si="2"/>
        <v>-0.20181356999999978</v>
      </c>
      <c r="J94">
        <f t="shared" si="3"/>
        <v>0.22700915450479223</v>
      </c>
    </row>
    <row r="95" spans="1:10" x14ac:dyDescent="0.25">
      <c r="A95" s="11">
        <v>17</v>
      </c>
      <c r="B95" s="11">
        <v>0.797207</v>
      </c>
      <c r="E95">
        <f t="shared" si="4"/>
        <v>0.43540680676328547</v>
      </c>
      <c r="G95">
        <f t="shared" si="1"/>
        <v>1.1496210199999999</v>
      </c>
      <c r="H95">
        <f t="shared" si="2"/>
        <v>-0.35241401999999988</v>
      </c>
      <c r="J95">
        <f t="shared" si="3"/>
        <v>0.37760960450479236</v>
      </c>
    </row>
    <row r="96" spans="1:10" x14ac:dyDescent="0.25">
      <c r="A96" s="11">
        <v>17.200001</v>
      </c>
      <c r="B96" s="11">
        <v>0.69748399999999999</v>
      </c>
      <c r="E96">
        <f t="shared" si="4"/>
        <v>0.53512980676328548</v>
      </c>
      <c r="G96">
        <f t="shared" si="1"/>
        <v>1.15553054</v>
      </c>
      <c r="H96">
        <f t="shared" si="2"/>
        <v>-0.45804654</v>
      </c>
      <c r="J96">
        <f t="shared" si="3"/>
        <v>0.48324212450479248</v>
      </c>
    </row>
    <row r="97" spans="1:10" x14ac:dyDescent="0.25">
      <c r="A97" s="11">
        <v>17.399999999999999</v>
      </c>
      <c r="B97" s="11">
        <v>0.74532200000000004</v>
      </c>
      <c r="E97">
        <f t="shared" si="4"/>
        <v>0.48729180676328543</v>
      </c>
      <c r="G97">
        <f t="shared" si="1"/>
        <v>1.1603571899999998</v>
      </c>
      <c r="H97">
        <f t="shared" si="2"/>
        <v>-0.41503518999999978</v>
      </c>
      <c r="J97">
        <f t="shared" si="3"/>
        <v>0.44023077450479225</v>
      </c>
    </row>
    <row r="98" spans="1:10" x14ac:dyDescent="0.25">
      <c r="A98" s="11">
        <v>17.600000000000001</v>
      </c>
      <c r="B98" s="11">
        <v>0.87362799999999996</v>
      </c>
      <c r="E98">
        <f t="shared" si="4"/>
        <v>0.35898580676328551</v>
      </c>
      <c r="G98">
        <f t="shared" si="1"/>
        <v>1.1648934099999997</v>
      </c>
      <c r="H98">
        <f t="shared" si="2"/>
        <v>-0.29126540999999972</v>
      </c>
      <c r="J98">
        <f t="shared" si="3"/>
        <v>0.3164609945047922</v>
      </c>
    </row>
    <row r="99" spans="1:10" x14ac:dyDescent="0.25">
      <c r="A99" s="11">
        <v>17.799999</v>
      </c>
      <c r="B99" s="11">
        <v>1.013557</v>
      </c>
      <c r="E99">
        <f t="shared" si="4"/>
        <v>0.21905680676328543</v>
      </c>
      <c r="G99">
        <f t="shared" si="1"/>
        <v>1.16950628</v>
      </c>
      <c r="H99">
        <f t="shared" si="2"/>
        <v>-0.15594927999999997</v>
      </c>
      <c r="J99">
        <f t="shared" si="3"/>
        <v>0.18114486450479242</v>
      </c>
    </row>
    <row r="100" spans="1:10" x14ac:dyDescent="0.25">
      <c r="A100" s="11">
        <v>18</v>
      </c>
      <c r="B100" s="11">
        <v>1.118161</v>
      </c>
      <c r="E100">
        <f t="shared" si="4"/>
        <v>0.11445280676328551</v>
      </c>
      <c r="G100">
        <f t="shared" si="1"/>
        <v>1.1745057599999997</v>
      </c>
      <c r="H100">
        <f t="shared" si="2"/>
        <v>-5.6344759999999772E-2</v>
      </c>
      <c r="J100">
        <f t="shared" si="3"/>
        <v>8.1540344504792223E-2</v>
      </c>
    </row>
    <row r="101" spans="1:10" x14ac:dyDescent="0.25">
      <c r="A101" s="11">
        <v>18.200001</v>
      </c>
      <c r="B101" s="11">
        <v>1.1837580000000001</v>
      </c>
      <c r="E101">
        <f t="shared" si="4"/>
        <v>4.8855806763285381E-2</v>
      </c>
      <c r="G101">
        <f t="shared" si="1"/>
        <v>1.1803001399999997</v>
      </c>
      <c r="H101">
        <f t="shared" si="2"/>
        <v>3.4578600000003679E-3</v>
      </c>
      <c r="J101">
        <f t="shared" si="3"/>
        <v>2.173772450479209E-2</v>
      </c>
    </row>
    <row r="102" spans="1:10" x14ac:dyDescent="0.25">
      <c r="A102" s="11">
        <v>18.399999999999999</v>
      </c>
      <c r="B102" s="11">
        <v>1.2065600000000001</v>
      </c>
      <c r="E102">
        <f t="shared" si="4"/>
        <v>2.6053806763285392E-2</v>
      </c>
      <c r="G102">
        <f t="shared" si="1"/>
        <v>1.1866775300000001</v>
      </c>
      <c r="H102">
        <f t="shared" si="2"/>
        <v>1.9882469999999985E-2</v>
      </c>
      <c r="J102">
        <f t="shared" si="3"/>
        <v>5.3131145047924724E-3</v>
      </c>
    </row>
    <row r="103" spans="1:10" x14ac:dyDescent="0.25">
      <c r="A103" s="11">
        <v>18.600000000000001</v>
      </c>
      <c r="B103" s="11">
        <v>1.1968529999999999</v>
      </c>
      <c r="E103">
        <f t="shared" si="4"/>
        <v>3.5760806763285524E-2</v>
      </c>
      <c r="G103">
        <f t="shared" si="1"/>
        <v>1.1934053</v>
      </c>
      <c r="H103">
        <f t="shared" si="2"/>
        <v>3.4476999999999425E-3</v>
      </c>
      <c r="J103">
        <f t="shared" si="3"/>
        <v>2.1747884504792515E-2</v>
      </c>
    </row>
    <row r="104" spans="1:10" x14ac:dyDescent="0.25">
      <c r="A104" s="11">
        <v>18.799999</v>
      </c>
      <c r="B104" s="11">
        <v>1.144895</v>
      </c>
      <c r="E104">
        <f t="shared" si="4"/>
        <v>8.7718806763285473E-2</v>
      </c>
      <c r="G104">
        <f t="shared" si="1"/>
        <v>1.2003135999999999</v>
      </c>
      <c r="H104">
        <f t="shared" si="2"/>
        <v>-5.5418599999999874E-2</v>
      </c>
      <c r="J104">
        <f t="shared" si="3"/>
        <v>8.0614184504792324E-2</v>
      </c>
    </row>
    <row r="105" spans="1:10" x14ac:dyDescent="0.25">
      <c r="A105" s="11">
        <v>19</v>
      </c>
      <c r="B105" s="11">
        <v>1.06925</v>
      </c>
      <c r="E105">
        <f t="shared" si="4"/>
        <v>0.16336380676328544</v>
      </c>
      <c r="G105">
        <f t="shared" si="1"/>
        <v>1.2062562699999999</v>
      </c>
      <c r="H105">
        <f t="shared" si="2"/>
        <v>-0.13700626999999987</v>
      </c>
      <c r="J105">
        <f t="shared" si="3"/>
        <v>0.16220185450479233</v>
      </c>
    </row>
    <row r="106" spans="1:10" x14ac:dyDescent="0.25">
      <c r="A106" s="11">
        <v>19.177154999999999</v>
      </c>
      <c r="B106" s="11">
        <v>0.98157300000000003</v>
      </c>
      <c r="E106">
        <f t="shared" si="4"/>
        <v>0.25104080676328544</v>
      </c>
      <c r="G106">
        <f t="shared" si="1"/>
        <v>1.21194519</v>
      </c>
      <c r="H106">
        <f t="shared" si="2"/>
        <v>-0.23037218999999998</v>
      </c>
      <c r="J106">
        <f t="shared" si="3"/>
        <v>0.25556777450479246</v>
      </c>
    </row>
    <row r="107" spans="1:10" x14ac:dyDescent="0.25">
      <c r="A107" s="11">
        <v>19.200001</v>
      </c>
      <c r="B107" s="11">
        <v>0.97026599999999996</v>
      </c>
      <c r="E107">
        <f t="shared" si="4"/>
        <v>0.26234780676328551</v>
      </c>
      <c r="G107">
        <f t="shared" si="1"/>
        <v>1.21751016</v>
      </c>
      <c r="H107">
        <f t="shared" si="2"/>
        <v>-0.24724416000000005</v>
      </c>
      <c r="J107">
        <f t="shared" si="3"/>
        <v>0.27243974450479252</v>
      </c>
    </row>
    <row r="108" spans="1:10" x14ac:dyDescent="0.25">
      <c r="A108" s="11">
        <v>19.399999999999999</v>
      </c>
      <c r="B108" s="11">
        <v>0.83882199999999996</v>
      </c>
      <c r="E108">
        <f t="shared" si="4"/>
        <v>0.39379180676328551</v>
      </c>
      <c r="G108">
        <f t="shared" si="1"/>
        <v>1.2216325699999999</v>
      </c>
      <c r="H108">
        <f t="shared" si="2"/>
        <v>-0.38281056999999996</v>
      </c>
      <c r="J108">
        <f t="shared" si="3"/>
        <v>0.40800615450479244</v>
      </c>
    </row>
    <row r="109" spans="1:10" x14ac:dyDescent="0.25">
      <c r="A109" s="11">
        <v>19.600000000000001</v>
      </c>
      <c r="B109" s="11">
        <v>0.81967400000000001</v>
      </c>
      <c r="E109">
        <f t="shared" si="4"/>
        <v>0.41293980676328546</v>
      </c>
      <c r="G109">
        <f t="shared" si="1"/>
        <v>1.22503684</v>
      </c>
      <c r="H109">
        <f t="shared" si="2"/>
        <v>-0.40536284</v>
      </c>
      <c r="J109">
        <f t="shared" si="3"/>
        <v>0.43055842450479248</v>
      </c>
    </row>
    <row r="110" spans="1:10" x14ac:dyDescent="0.25">
      <c r="A110" s="11">
        <v>19.799999</v>
      </c>
      <c r="B110" s="11">
        <v>0.98179300000000003</v>
      </c>
      <c r="E110">
        <f t="shared" si="4"/>
        <v>0.25082080676328544</v>
      </c>
      <c r="G110">
        <f t="shared" si="1"/>
        <v>1.22566336</v>
      </c>
      <c r="H110">
        <f t="shared" si="2"/>
        <v>-0.24387035999999995</v>
      </c>
      <c r="J110">
        <f t="shared" si="3"/>
        <v>0.26906594450479243</v>
      </c>
    </row>
    <row r="111" spans="1:10" x14ac:dyDescent="0.25">
      <c r="A111" s="11">
        <v>20</v>
      </c>
      <c r="B111" s="11">
        <v>1.1338109999999999</v>
      </c>
      <c r="E111">
        <f t="shared" si="4"/>
        <v>9.8802806763285567E-2</v>
      </c>
      <c r="G111">
        <f t="shared" si="1"/>
        <v>1.2262447999999999</v>
      </c>
      <c r="H111">
        <f t="shared" si="2"/>
        <v>-9.243380000000001E-2</v>
      </c>
      <c r="J111">
        <f t="shared" si="3"/>
        <v>0.11762938450479246</v>
      </c>
    </row>
    <row r="112" spans="1:10" x14ac:dyDescent="0.25">
      <c r="A112" s="11">
        <v>20.200001</v>
      </c>
      <c r="B112" s="11">
        <v>1.252121</v>
      </c>
      <c r="E112">
        <f t="shared" si="4"/>
        <v>1.9507193236714571E-2</v>
      </c>
      <c r="G112">
        <f t="shared" si="1"/>
        <v>1.2268757800000001</v>
      </c>
      <c r="H112">
        <f t="shared" si="2"/>
        <v>2.5245219999999957E-2</v>
      </c>
      <c r="J112">
        <f t="shared" si="3"/>
        <v>4.9635495207499269E-5</v>
      </c>
    </row>
    <row r="113" spans="1:10" x14ac:dyDescent="0.25">
      <c r="A113" s="11">
        <v>20.399999999999999</v>
      </c>
      <c r="B113" s="11">
        <v>1.333456</v>
      </c>
      <c r="E113">
        <f t="shared" si="4"/>
        <v>0.10084219323671451</v>
      </c>
      <c r="G113">
        <f t="shared" si="1"/>
        <v>1.2277279200000002</v>
      </c>
      <c r="H113">
        <f t="shared" si="2"/>
        <v>0.10572807999999978</v>
      </c>
      <c r="J113">
        <f t="shared" si="3"/>
        <v>8.0532495495207329E-2</v>
      </c>
    </row>
    <row r="114" spans="1:10" x14ac:dyDescent="0.25">
      <c r="A114" s="11">
        <v>20.6</v>
      </c>
      <c r="B114" s="11">
        <v>1.3598889999999999</v>
      </c>
      <c r="E114">
        <f t="shared" si="4"/>
        <v>0.12727519323671443</v>
      </c>
      <c r="G114">
        <f t="shared" si="1"/>
        <v>1.2287430400000001</v>
      </c>
      <c r="H114">
        <f t="shared" si="2"/>
        <v>0.13114595999999978</v>
      </c>
      <c r="J114">
        <f t="shared" si="3"/>
        <v>0.10595037549520733</v>
      </c>
    </row>
    <row r="115" spans="1:10" x14ac:dyDescent="0.25">
      <c r="A115" s="11">
        <v>20.799999</v>
      </c>
      <c r="B115" s="11">
        <v>1.36812</v>
      </c>
      <c r="E115">
        <f t="shared" si="4"/>
        <v>0.13550619323671453</v>
      </c>
      <c r="G115">
        <f t="shared" si="1"/>
        <v>1.2295368499999999</v>
      </c>
      <c r="H115">
        <f t="shared" si="2"/>
        <v>0.1385831500000001</v>
      </c>
      <c r="J115">
        <f t="shared" si="3"/>
        <v>0.11338756549520765</v>
      </c>
    </row>
    <row r="116" spans="1:10" x14ac:dyDescent="0.25">
      <c r="A116" s="11">
        <v>21</v>
      </c>
      <c r="B116" s="11">
        <v>1.3500460000000001</v>
      </c>
      <c r="E116">
        <f t="shared" si="4"/>
        <v>0.11743219323671461</v>
      </c>
      <c r="G116">
        <f t="shared" si="1"/>
        <v>1.2304260600000001</v>
      </c>
      <c r="H116">
        <f t="shared" si="2"/>
        <v>0.11961993999999998</v>
      </c>
      <c r="J116">
        <f t="shared" si="3"/>
        <v>9.4424355495207529E-2</v>
      </c>
    </row>
    <row r="117" spans="1:10" x14ac:dyDescent="0.25">
      <c r="A117" s="11">
        <v>21.200001</v>
      </c>
      <c r="B117" s="11">
        <v>1.3027470000000001</v>
      </c>
      <c r="E117">
        <f t="shared" si="4"/>
        <v>7.013319323671463E-2</v>
      </c>
      <c r="G117">
        <f t="shared" ref="G117:G180" si="5">AVERAGE(B68:B167)</f>
        <v>1.2317713000000001</v>
      </c>
      <c r="H117">
        <f t="shared" ref="H117:H180" si="6">B117-G117</f>
        <v>7.0975699999999975E-2</v>
      </c>
      <c r="J117">
        <f t="shared" si="3"/>
        <v>4.5780115495207517E-2</v>
      </c>
    </row>
    <row r="118" spans="1:10" x14ac:dyDescent="0.25">
      <c r="A118" s="11">
        <v>21.4</v>
      </c>
      <c r="B118" s="11">
        <v>1.2275320000000001</v>
      </c>
      <c r="E118">
        <f t="shared" si="4"/>
        <v>5.0818067632854014E-3</v>
      </c>
      <c r="G118">
        <f t="shared" si="5"/>
        <v>1.23252735</v>
      </c>
      <c r="H118">
        <f t="shared" si="6"/>
        <v>-4.995349999999954E-3</v>
      </c>
      <c r="J118">
        <f t="shared" ref="J118:J181" si="7">ABS(H118-$I$53)</f>
        <v>3.0190934504792412E-2</v>
      </c>
    </row>
    <row r="119" spans="1:10" x14ac:dyDescent="0.25">
      <c r="A119" s="11">
        <v>21.574299</v>
      </c>
      <c r="B119" s="11">
        <v>1.122125</v>
      </c>
      <c r="E119">
        <f t="shared" si="4"/>
        <v>0.11048880676328543</v>
      </c>
      <c r="G119">
        <f t="shared" si="5"/>
        <v>1.2338650799999999</v>
      </c>
      <c r="H119">
        <f t="shared" si="6"/>
        <v>-0.11174007999999991</v>
      </c>
      <c r="J119">
        <f t="shared" si="7"/>
        <v>0.13693566450479236</v>
      </c>
    </row>
    <row r="120" spans="1:10" x14ac:dyDescent="0.25">
      <c r="A120" s="11">
        <v>21.6</v>
      </c>
      <c r="B120" s="11">
        <v>1.106582</v>
      </c>
      <c r="E120">
        <f t="shared" si="4"/>
        <v>0.12603180676328551</v>
      </c>
      <c r="G120">
        <f t="shared" si="5"/>
        <v>1.2363048699999999</v>
      </c>
      <c r="H120">
        <f t="shared" si="6"/>
        <v>-0.12972286999999993</v>
      </c>
      <c r="J120">
        <f t="shared" si="7"/>
        <v>0.15491845450479239</v>
      </c>
    </row>
    <row r="121" spans="1:10" x14ac:dyDescent="0.25">
      <c r="A121" s="11">
        <v>21.799999</v>
      </c>
      <c r="B121" s="11">
        <v>1.000491</v>
      </c>
      <c r="E121">
        <f t="shared" si="4"/>
        <v>0.23212280676328545</v>
      </c>
      <c r="G121">
        <f t="shared" si="5"/>
        <v>1.24029941</v>
      </c>
      <c r="H121">
        <f t="shared" si="6"/>
        <v>-0.23980840999999997</v>
      </c>
      <c r="J121">
        <f t="shared" si="7"/>
        <v>0.26500399450479245</v>
      </c>
    </row>
    <row r="122" spans="1:10" x14ac:dyDescent="0.25">
      <c r="A122" s="11">
        <v>22</v>
      </c>
      <c r="B122" s="11">
        <v>1.2129829999999999</v>
      </c>
      <c r="E122">
        <f t="shared" si="4"/>
        <v>1.9630806763285547E-2</v>
      </c>
      <c r="G122">
        <f t="shared" si="5"/>
        <v>1.24290261</v>
      </c>
      <c r="H122">
        <f t="shared" si="6"/>
        <v>-2.9919610000000096E-2</v>
      </c>
      <c r="J122">
        <f t="shared" si="7"/>
        <v>5.5115194504792554E-2</v>
      </c>
    </row>
    <row r="123" spans="1:10" x14ac:dyDescent="0.25">
      <c r="A123" s="11">
        <v>22.200001</v>
      </c>
      <c r="B123" s="11">
        <v>1.414552</v>
      </c>
      <c r="E123">
        <f t="shared" si="4"/>
        <v>0.18193819323671456</v>
      </c>
      <c r="G123">
        <f t="shared" si="5"/>
        <v>1.2451485099999999</v>
      </c>
      <c r="H123">
        <f t="shared" si="6"/>
        <v>0.1694034900000001</v>
      </c>
      <c r="J123">
        <f t="shared" si="7"/>
        <v>0.14420790549520765</v>
      </c>
    </row>
    <row r="124" spans="1:10" x14ac:dyDescent="0.25">
      <c r="A124" s="11">
        <v>22.4</v>
      </c>
      <c r="B124" s="11">
        <v>1.593596</v>
      </c>
      <c r="E124">
        <f t="shared" si="4"/>
        <v>0.36098219323671454</v>
      </c>
      <c r="G124">
        <f t="shared" si="5"/>
        <v>1.24723641</v>
      </c>
      <c r="H124">
        <f t="shared" si="6"/>
        <v>0.34635959000000005</v>
      </c>
      <c r="J124">
        <f t="shared" si="7"/>
        <v>0.32116400549520757</v>
      </c>
    </row>
    <row r="125" spans="1:10" x14ac:dyDescent="0.25">
      <c r="A125" s="11">
        <v>22.6</v>
      </c>
      <c r="B125" s="11">
        <v>1.7429220000000001</v>
      </c>
      <c r="E125">
        <f t="shared" si="4"/>
        <v>0.51030819323671461</v>
      </c>
      <c r="G125">
        <f t="shared" si="5"/>
        <v>1.2493274300000001</v>
      </c>
      <c r="H125">
        <f t="shared" si="6"/>
        <v>0.49359456999999995</v>
      </c>
      <c r="J125">
        <f t="shared" si="7"/>
        <v>0.46839898549520748</v>
      </c>
    </row>
    <row r="126" spans="1:10" x14ac:dyDescent="0.25">
      <c r="A126" s="11">
        <v>22.799999</v>
      </c>
      <c r="B126" s="11">
        <v>1.7991140000000001</v>
      </c>
      <c r="E126">
        <f t="shared" si="4"/>
        <v>0.56650019323671463</v>
      </c>
      <c r="G126">
        <f t="shared" si="5"/>
        <v>1.2515011800000002</v>
      </c>
      <c r="H126">
        <f t="shared" si="6"/>
        <v>0.54761281999999989</v>
      </c>
      <c r="J126">
        <f t="shared" si="7"/>
        <v>0.52241723549520747</v>
      </c>
    </row>
    <row r="127" spans="1:10" x14ac:dyDescent="0.25">
      <c r="A127" s="11">
        <v>23</v>
      </c>
      <c r="B127" s="11">
        <v>1.827037</v>
      </c>
      <c r="E127">
        <f t="shared" si="4"/>
        <v>0.59442319323671455</v>
      </c>
      <c r="G127">
        <f t="shared" si="5"/>
        <v>1.2536930800000001</v>
      </c>
      <c r="H127">
        <f t="shared" si="6"/>
        <v>0.5733439199999999</v>
      </c>
      <c r="J127">
        <f t="shared" si="7"/>
        <v>0.54814833549520747</v>
      </c>
    </row>
    <row r="128" spans="1:10" x14ac:dyDescent="0.25">
      <c r="A128" s="11">
        <v>23.200001</v>
      </c>
      <c r="B128" s="11">
        <v>1.8267359999999999</v>
      </c>
      <c r="E128">
        <f t="shared" si="4"/>
        <v>0.59412219323671445</v>
      </c>
      <c r="G128">
        <f t="shared" si="5"/>
        <v>1.2556703200000001</v>
      </c>
      <c r="H128">
        <f t="shared" si="6"/>
        <v>0.5710656799999998</v>
      </c>
      <c r="J128">
        <f t="shared" si="7"/>
        <v>0.54587009549520737</v>
      </c>
    </row>
    <row r="129" spans="1:10" x14ac:dyDescent="0.25">
      <c r="A129" s="11">
        <v>23.4</v>
      </c>
      <c r="B129" s="11">
        <v>1.7870539999999999</v>
      </c>
      <c r="E129">
        <f t="shared" si="4"/>
        <v>0.55444019323671445</v>
      </c>
      <c r="G129">
        <f t="shared" si="5"/>
        <v>1.2571013899999999</v>
      </c>
      <c r="H129">
        <f t="shared" si="6"/>
        <v>0.52995261000000005</v>
      </c>
      <c r="J129">
        <f t="shared" si="7"/>
        <v>0.50475702549520762</v>
      </c>
    </row>
    <row r="130" spans="1:10" x14ac:dyDescent="0.25">
      <c r="A130" s="11">
        <v>23.6</v>
      </c>
      <c r="B130" s="11">
        <v>1.7072639999999999</v>
      </c>
      <c r="E130">
        <f t="shared" si="4"/>
        <v>0.47465019323671442</v>
      </c>
      <c r="G130">
        <f t="shared" si="5"/>
        <v>1.2583252199999999</v>
      </c>
      <c r="H130">
        <f t="shared" si="6"/>
        <v>0.44893877999999998</v>
      </c>
      <c r="J130">
        <f t="shared" si="7"/>
        <v>0.4237431954952075</v>
      </c>
    </row>
    <row r="131" spans="1:10" x14ac:dyDescent="0.25">
      <c r="A131" s="11">
        <v>23.799999</v>
      </c>
      <c r="B131" s="11">
        <v>1.5802419999999999</v>
      </c>
      <c r="E131">
        <f t="shared" si="4"/>
        <v>0.34762819323671446</v>
      </c>
      <c r="G131">
        <f t="shared" si="5"/>
        <v>1.2584373500000001</v>
      </c>
      <c r="H131">
        <f t="shared" si="6"/>
        <v>0.3218046499999998</v>
      </c>
      <c r="J131">
        <f t="shared" si="7"/>
        <v>0.29660906549520732</v>
      </c>
    </row>
    <row r="132" spans="1:10" x14ac:dyDescent="0.25">
      <c r="A132" s="11">
        <v>23.971443000000001</v>
      </c>
      <c r="B132" s="11">
        <v>1.441036</v>
      </c>
      <c r="E132">
        <f t="shared" si="4"/>
        <v>0.20842219323671451</v>
      </c>
      <c r="G132">
        <f t="shared" si="5"/>
        <v>1.2584546700000001</v>
      </c>
      <c r="H132">
        <f t="shared" si="6"/>
        <v>0.18258132999999988</v>
      </c>
      <c r="J132">
        <f t="shared" si="7"/>
        <v>0.15738574549520742</v>
      </c>
    </row>
    <row r="133" spans="1:10" x14ac:dyDescent="0.25">
      <c r="A133" s="11">
        <v>24</v>
      </c>
      <c r="B133" s="11">
        <v>1.417848</v>
      </c>
      <c r="E133">
        <f t="shared" ref="E133:E196" si="8">ABS(B133-$D$4)</f>
        <v>0.18523419323671453</v>
      </c>
      <c r="G133">
        <f t="shared" si="5"/>
        <v>1.2596422400000002</v>
      </c>
      <c r="H133">
        <f t="shared" si="6"/>
        <v>0.15820575999999975</v>
      </c>
      <c r="J133">
        <f t="shared" si="7"/>
        <v>0.1330101754952073</v>
      </c>
    </row>
    <row r="134" spans="1:10" x14ac:dyDescent="0.25">
      <c r="A134" s="11">
        <v>24.200001</v>
      </c>
      <c r="B134" s="11">
        <v>1.191721</v>
      </c>
      <c r="E134">
        <f t="shared" si="8"/>
        <v>4.0892806763285439E-2</v>
      </c>
      <c r="G134">
        <f t="shared" si="5"/>
        <v>1.26311006</v>
      </c>
      <c r="H134">
        <f t="shared" si="6"/>
        <v>-7.1389060000000004E-2</v>
      </c>
      <c r="J134">
        <f t="shared" si="7"/>
        <v>9.6584644504792455E-2</v>
      </c>
    </row>
    <row r="135" spans="1:10" x14ac:dyDescent="0.25">
      <c r="A135" s="11">
        <v>24.4</v>
      </c>
      <c r="B135" s="11">
        <v>1.175624</v>
      </c>
      <c r="E135">
        <f t="shared" si="8"/>
        <v>5.6989806763285467E-2</v>
      </c>
      <c r="G135">
        <f t="shared" si="5"/>
        <v>1.2676666000000001</v>
      </c>
      <c r="H135">
        <f t="shared" si="6"/>
        <v>-9.2042600000000085E-2</v>
      </c>
      <c r="J135">
        <f t="shared" si="7"/>
        <v>0.11723818450479254</v>
      </c>
    </row>
    <row r="136" spans="1:10" x14ac:dyDescent="0.25">
      <c r="A136" s="11">
        <v>24.6</v>
      </c>
      <c r="B136" s="11">
        <v>1.2638480000000001</v>
      </c>
      <c r="E136">
        <f t="shared" si="8"/>
        <v>3.1234193236714614E-2</v>
      </c>
      <c r="G136">
        <f t="shared" si="5"/>
        <v>1.2726904700000001</v>
      </c>
      <c r="H136">
        <f t="shared" si="6"/>
        <v>-8.8424700000000467E-3</v>
      </c>
      <c r="J136">
        <f t="shared" si="7"/>
        <v>3.4038054504792505E-2</v>
      </c>
    </row>
    <row r="137" spans="1:10" x14ac:dyDescent="0.25">
      <c r="A137" s="11">
        <v>24.799999</v>
      </c>
      <c r="B137" s="11">
        <v>1.3768130000000001</v>
      </c>
      <c r="E137">
        <f t="shared" si="8"/>
        <v>0.1441991932367146</v>
      </c>
      <c r="G137">
        <f t="shared" si="5"/>
        <v>1.2776977200000001</v>
      </c>
      <c r="H137">
        <f t="shared" si="6"/>
        <v>9.9115279999999917E-2</v>
      </c>
      <c r="J137">
        <f t="shared" si="7"/>
        <v>7.3919695495207466E-2</v>
      </c>
    </row>
    <row r="138" spans="1:10" x14ac:dyDescent="0.25">
      <c r="A138" s="11">
        <v>25</v>
      </c>
      <c r="B138" s="11">
        <v>1.4610590000000001</v>
      </c>
      <c r="E138">
        <f t="shared" si="8"/>
        <v>0.22844519323671464</v>
      </c>
      <c r="G138">
        <f t="shared" si="5"/>
        <v>1.2826730300000002</v>
      </c>
      <c r="H138">
        <f t="shared" si="6"/>
        <v>0.17838596999999989</v>
      </c>
      <c r="J138">
        <f t="shared" si="7"/>
        <v>0.15319038549520744</v>
      </c>
    </row>
    <row r="139" spans="1:10" x14ac:dyDescent="0.25">
      <c r="A139" s="11">
        <v>25.200001</v>
      </c>
      <c r="B139" s="11">
        <v>1.5107219999999999</v>
      </c>
      <c r="E139">
        <f t="shared" si="8"/>
        <v>0.27810819323671443</v>
      </c>
      <c r="G139">
        <f t="shared" si="5"/>
        <v>1.2875591400000002</v>
      </c>
      <c r="H139">
        <f t="shared" si="6"/>
        <v>0.22316285999999974</v>
      </c>
      <c r="J139">
        <f t="shared" si="7"/>
        <v>0.19796727549520729</v>
      </c>
    </row>
    <row r="140" spans="1:10" x14ac:dyDescent="0.25">
      <c r="A140" s="11">
        <v>25.4</v>
      </c>
      <c r="B140" s="11">
        <v>1.5313239999999999</v>
      </c>
      <c r="E140">
        <f t="shared" si="8"/>
        <v>0.29871019323671444</v>
      </c>
      <c r="G140">
        <f t="shared" si="5"/>
        <v>1.29222799</v>
      </c>
      <c r="H140">
        <f t="shared" si="6"/>
        <v>0.23909600999999991</v>
      </c>
      <c r="J140">
        <f t="shared" si="7"/>
        <v>0.21390042549520746</v>
      </c>
    </row>
    <row r="141" spans="1:10" x14ac:dyDescent="0.25">
      <c r="A141" s="11">
        <v>25.6</v>
      </c>
      <c r="B141" s="11">
        <v>1.5032779999999999</v>
      </c>
      <c r="E141">
        <f t="shared" si="8"/>
        <v>0.27066419323671442</v>
      </c>
      <c r="G141">
        <f t="shared" si="5"/>
        <v>1.2967187900000001</v>
      </c>
      <c r="H141">
        <f t="shared" si="6"/>
        <v>0.20655920999999977</v>
      </c>
      <c r="J141">
        <f t="shared" si="7"/>
        <v>0.18136362549520732</v>
      </c>
    </row>
    <row r="142" spans="1:10" x14ac:dyDescent="0.25">
      <c r="A142" s="11">
        <v>25.799999</v>
      </c>
      <c r="B142" s="11">
        <v>1.429241</v>
      </c>
      <c r="E142">
        <f t="shared" si="8"/>
        <v>0.19662719323671451</v>
      </c>
      <c r="G142">
        <f t="shared" si="5"/>
        <v>1.3012021499999999</v>
      </c>
      <c r="H142">
        <f t="shared" si="6"/>
        <v>0.12803885000000004</v>
      </c>
      <c r="J142">
        <f t="shared" si="7"/>
        <v>0.10284326549520759</v>
      </c>
    </row>
    <row r="143" spans="1:10" x14ac:dyDescent="0.25">
      <c r="A143" s="11">
        <v>26</v>
      </c>
      <c r="B143" s="11">
        <v>1.32307</v>
      </c>
      <c r="E143">
        <f t="shared" si="8"/>
        <v>9.0456193236714499E-2</v>
      </c>
      <c r="G143">
        <f t="shared" si="5"/>
        <v>1.3058197999999999</v>
      </c>
      <c r="H143">
        <f t="shared" si="6"/>
        <v>1.7250200000000104E-2</v>
      </c>
      <c r="J143">
        <f t="shared" si="7"/>
        <v>7.9453845047923535E-3</v>
      </c>
    </row>
    <row r="144" spans="1:10" x14ac:dyDescent="0.25">
      <c r="A144" s="11">
        <v>26.200001</v>
      </c>
      <c r="B144" s="11">
        <v>1.1937869999999999</v>
      </c>
      <c r="E144">
        <f t="shared" si="8"/>
        <v>3.8826806763285537E-2</v>
      </c>
      <c r="G144">
        <f t="shared" si="5"/>
        <v>1.3096364600000001</v>
      </c>
      <c r="H144">
        <f t="shared" si="6"/>
        <v>-0.11584946000000018</v>
      </c>
      <c r="J144">
        <f t="shared" si="7"/>
        <v>0.14104504450479263</v>
      </c>
    </row>
    <row r="145" spans="1:10" x14ac:dyDescent="0.25">
      <c r="A145" s="11">
        <v>26.368587000000002</v>
      </c>
      <c r="B145" s="11">
        <v>1.096695</v>
      </c>
      <c r="E145">
        <f t="shared" si="8"/>
        <v>0.13591880676328549</v>
      </c>
      <c r="G145">
        <f t="shared" si="5"/>
        <v>1.3138997000000003</v>
      </c>
      <c r="H145">
        <f t="shared" si="6"/>
        <v>-0.21720470000000036</v>
      </c>
      <c r="J145">
        <f t="shared" si="7"/>
        <v>0.24240028450479281</v>
      </c>
    </row>
    <row r="146" spans="1:10" x14ac:dyDescent="0.25">
      <c r="A146" s="11">
        <v>26.4</v>
      </c>
      <c r="B146" s="11">
        <v>1.0786039999999999</v>
      </c>
      <c r="E146">
        <f t="shared" si="8"/>
        <v>0.15400980676328557</v>
      </c>
      <c r="G146">
        <f t="shared" si="5"/>
        <v>1.3180363600000005</v>
      </c>
      <c r="H146">
        <f t="shared" si="6"/>
        <v>-0.23943236000000057</v>
      </c>
      <c r="J146">
        <f t="shared" si="7"/>
        <v>0.26462794450479304</v>
      </c>
    </row>
    <row r="147" spans="1:10" x14ac:dyDescent="0.25">
      <c r="A147" s="11">
        <v>26.6</v>
      </c>
      <c r="B147" s="11">
        <v>1.1416139999999999</v>
      </c>
      <c r="E147">
        <f t="shared" si="8"/>
        <v>9.0999806763285562E-2</v>
      </c>
      <c r="G147">
        <f t="shared" si="5"/>
        <v>1.3217105500000002</v>
      </c>
      <c r="H147">
        <f t="shared" si="6"/>
        <v>-0.18009655000000024</v>
      </c>
      <c r="J147">
        <f t="shared" si="7"/>
        <v>0.20529213450479269</v>
      </c>
    </row>
    <row r="148" spans="1:10" x14ac:dyDescent="0.25">
      <c r="A148" s="11">
        <v>26.799999</v>
      </c>
      <c r="B148" s="11">
        <v>1.2905</v>
      </c>
      <c r="E148">
        <f t="shared" si="8"/>
        <v>5.7886193236714512E-2</v>
      </c>
      <c r="G148">
        <f t="shared" si="5"/>
        <v>1.3241060200000003</v>
      </c>
      <c r="H148">
        <f t="shared" si="6"/>
        <v>-3.3606020000000347E-2</v>
      </c>
      <c r="J148">
        <f t="shared" si="7"/>
        <v>5.8801604504792805E-2</v>
      </c>
    </row>
    <row r="149" spans="1:10" x14ac:dyDescent="0.25">
      <c r="A149" s="11">
        <v>27</v>
      </c>
      <c r="B149" s="11">
        <v>1.428453</v>
      </c>
      <c r="E149">
        <f t="shared" si="8"/>
        <v>0.1958391932367145</v>
      </c>
      <c r="G149">
        <f t="shared" si="5"/>
        <v>1.3257952600000003</v>
      </c>
      <c r="H149">
        <f t="shared" si="6"/>
        <v>0.10265773999999972</v>
      </c>
      <c r="J149">
        <f t="shared" si="7"/>
        <v>7.7462155495207269E-2</v>
      </c>
    </row>
    <row r="150" spans="1:10" x14ac:dyDescent="0.25">
      <c r="A150" s="11">
        <v>27.200001</v>
      </c>
      <c r="B150" s="11">
        <v>1.5498209999999999</v>
      </c>
      <c r="E150">
        <f t="shared" si="8"/>
        <v>0.31720719323671442</v>
      </c>
      <c r="G150">
        <f t="shared" si="5"/>
        <v>1.32727214</v>
      </c>
      <c r="H150">
        <f t="shared" si="6"/>
        <v>0.22254885999999985</v>
      </c>
      <c r="J150">
        <f t="shared" si="7"/>
        <v>0.1973532754952074</v>
      </c>
    </row>
    <row r="151" spans="1:10" x14ac:dyDescent="0.25">
      <c r="A151" s="11">
        <v>27.4</v>
      </c>
      <c r="B151" s="11">
        <v>1.64619</v>
      </c>
      <c r="E151">
        <f t="shared" si="8"/>
        <v>0.41357619323671457</v>
      </c>
      <c r="G151">
        <f t="shared" si="5"/>
        <v>1.3286958999999998</v>
      </c>
      <c r="H151">
        <f t="shared" si="6"/>
        <v>0.31749410000000022</v>
      </c>
      <c r="J151">
        <f t="shared" si="7"/>
        <v>0.29229851549520774</v>
      </c>
    </row>
    <row r="152" spans="1:10" x14ac:dyDescent="0.25">
      <c r="A152" s="11">
        <v>27.6</v>
      </c>
      <c r="B152" s="11">
        <v>1.6924710000000001</v>
      </c>
      <c r="E152">
        <f t="shared" si="8"/>
        <v>0.45985719323671459</v>
      </c>
      <c r="G152">
        <f t="shared" si="5"/>
        <v>1.33033443</v>
      </c>
      <c r="H152">
        <f t="shared" si="6"/>
        <v>0.3621365700000001</v>
      </c>
      <c r="J152">
        <f t="shared" si="7"/>
        <v>0.33694098549520762</v>
      </c>
    </row>
    <row r="153" spans="1:10" x14ac:dyDescent="0.25">
      <c r="A153" s="11">
        <v>27.799999</v>
      </c>
      <c r="B153" s="11">
        <v>1.6886270000000001</v>
      </c>
      <c r="E153">
        <f t="shared" si="8"/>
        <v>0.45601319323671463</v>
      </c>
      <c r="G153">
        <f t="shared" si="5"/>
        <v>1.3320764700000001</v>
      </c>
      <c r="H153">
        <f t="shared" si="6"/>
        <v>0.35655053000000003</v>
      </c>
      <c r="J153">
        <f t="shared" si="7"/>
        <v>0.33135494549520755</v>
      </c>
    </row>
    <row r="154" spans="1:10" x14ac:dyDescent="0.25">
      <c r="A154" s="11">
        <v>28</v>
      </c>
      <c r="B154" s="11">
        <v>1.6441190000000001</v>
      </c>
      <c r="E154">
        <f t="shared" si="8"/>
        <v>0.41150519323671464</v>
      </c>
      <c r="G154">
        <f t="shared" si="5"/>
        <v>1.3337273100000002</v>
      </c>
      <c r="H154">
        <f t="shared" si="6"/>
        <v>0.31039168999999989</v>
      </c>
      <c r="J154">
        <f t="shared" si="7"/>
        <v>0.28519610549520741</v>
      </c>
    </row>
    <row r="155" spans="1:10" x14ac:dyDescent="0.25">
      <c r="A155" s="11">
        <v>28.200001</v>
      </c>
      <c r="B155" s="11">
        <v>1.5437669999999999</v>
      </c>
      <c r="E155">
        <f t="shared" si="8"/>
        <v>0.31115319323671442</v>
      </c>
      <c r="G155">
        <f t="shared" si="5"/>
        <v>1.3353880500000002</v>
      </c>
      <c r="H155">
        <f t="shared" si="6"/>
        <v>0.20837894999999973</v>
      </c>
      <c r="J155">
        <f t="shared" si="7"/>
        <v>0.18318336549520728</v>
      </c>
    </row>
    <row r="156" spans="1:10" x14ac:dyDescent="0.25">
      <c r="A156" s="11">
        <v>28.4</v>
      </c>
      <c r="B156" s="11">
        <v>1.4138010000000001</v>
      </c>
      <c r="E156">
        <f t="shared" si="8"/>
        <v>0.18118719323671462</v>
      </c>
      <c r="G156">
        <f t="shared" si="5"/>
        <v>1.3369924900000001</v>
      </c>
      <c r="H156">
        <f t="shared" si="6"/>
        <v>7.6808509999999997E-2</v>
      </c>
      <c r="J156">
        <f t="shared" si="7"/>
        <v>5.1612925495207539E-2</v>
      </c>
    </row>
    <row r="157" spans="1:10" x14ac:dyDescent="0.25">
      <c r="A157" s="11">
        <v>28.6</v>
      </c>
      <c r="B157" s="11">
        <v>1.2631939999999999</v>
      </c>
      <c r="E157">
        <f t="shared" si="8"/>
        <v>3.0580193236714459E-2</v>
      </c>
      <c r="G157">
        <f t="shared" si="5"/>
        <v>1.33774763</v>
      </c>
      <c r="H157">
        <f t="shared" si="6"/>
        <v>-7.4553630000000037E-2</v>
      </c>
      <c r="J157">
        <f t="shared" si="7"/>
        <v>9.9749214504792488E-2</v>
      </c>
    </row>
    <row r="158" spans="1:10" x14ac:dyDescent="0.25">
      <c r="A158" s="11">
        <v>28.765732</v>
      </c>
      <c r="B158" s="11">
        <v>1.117424</v>
      </c>
      <c r="E158">
        <f t="shared" si="8"/>
        <v>0.1151898067632855</v>
      </c>
      <c r="G158">
        <f t="shared" si="5"/>
        <v>1.3388656899999998</v>
      </c>
      <c r="H158">
        <f t="shared" si="6"/>
        <v>-0.2214416899999998</v>
      </c>
      <c r="J158">
        <f t="shared" si="7"/>
        <v>0.24663727450479225</v>
      </c>
    </row>
    <row r="159" spans="1:10" x14ac:dyDescent="0.25">
      <c r="A159" s="11">
        <v>28.799999</v>
      </c>
      <c r="B159" s="11">
        <v>1.087283</v>
      </c>
      <c r="E159">
        <f t="shared" si="8"/>
        <v>0.14533080676328547</v>
      </c>
      <c r="G159">
        <f t="shared" si="5"/>
        <v>1.3394025399999998</v>
      </c>
      <c r="H159">
        <f t="shared" si="6"/>
        <v>-0.25211953999999981</v>
      </c>
      <c r="J159">
        <f t="shared" si="7"/>
        <v>0.27731512450479229</v>
      </c>
    </row>
    <row r="160" spans="1:10" x14ac:dyDescent="0.25">
      <c r="A160" s="11">
        <v>29</v>
      </c>
      <c r="B160" s="11">
        <v>0.96748699999999999</v>
      </c>
      <c r="E160">
        <f t="shared" si="8"/>
        <v>0.26512680676328548</v>
      </c>
      <c r="G160">
        <f t="shared" si="5"/>
        <v>1.3387634800000001</v>
      </c>
      <c r="H160">
        <f t="shared" si="6"/>
        <v>-0.37127648000000013</v>
      </c>
      <c r="J160">
        <f t="shared" si="7"/>
        <v>0.39647206450479261</v>
      </c>
    </row>
    <row r="161" spans="1:10" x14ac:dyDescent="0.25">
      <c r="A161" s="11">
        <v>29.200001</v>
      </c>
      <c r="B161" s="11">
        <v>1.1026480000000001</v>
      </c>
      <c r="E161">
        <f t="shared" si="8"/>
        <v>0.1299658067632854</v>
      </c>
      <c r="G161">
        <f t="shared" si="5"/>
        <v>1.3367360800000001</v>
      </c>
      <c r="H161">
        <f t="shared" si="6"/>
        <v>-0.23408808000000003</v>
      </c>
      <c r="J161">
        <f t="shared" si="7"/>
        <v>0.25928366450479251</v>
      </c>
    </row>
    <row r="162" spans="1:10" x14ac:dyDescent="0.25">
      <c r="A162" s="11">
        <v>29.4</v>
      </c>
      <c r="B162" s="11">
        <v>1.2019420000000001</v>
      </c>
      <c r="E162">
        <f t="shared" si="8"/>
        <v>3.0671806763285403E-2</v>
      </c>
      <c r="G162">
        <f t="shared" si="5"/>
        <v>1.33445788</v>
      </c>
      <c r="H162">
        <f t="shared" si="6"/>
        <v>-0.13251587999999992</v>
      </c>
      <c r="J162">
        <f t="shared" si="7"/>
        <v>0.15771146450479237</v>
      </c>
    </row>
    <row r="163" spans="1:10" x14ac:dyDescent="0.25">
      <c r="A163" s="11">
        <v>29.6</v>
      </c>
      <c r="B163" s="11">
        <v>1.280184</v>
      </c>
      <c r="E163">
        <f t="shared" si="8"/>
        <v>4.757019323671452E-2</v>
      </c>
      <c r="G163">
        <f t="shared" si="5"/>
        <v>1.3321738499999998</v>
      </c>
      <c r="H163">
        <f t="shared" si="6"/>
        <v>-5.1989849999999782E-2</v>
      </c>
      <c r="J163">
        <f t="shared" si="7"/>
        <v>7.7185434504792233E-2</v>
      </c>
    </row>
    <row r="164" spans="1:10" x14ac:dyDescent="0.25">
      <c r="A164" s="11">
        <v>29.799999</v>
      </c>
      <c r="B164" s="11">
        <v>1.31273</v>
      </c>
      <c r="E164">
        <f t="shared" si="8"/>
        <v>8.0116193236714484E-2</v>
      </c>
      <c r="G164">
        <f t="shared" si="5"/>
        <v>1.3301535199999999</v>
      </c>
      <c r="H164">
        <f t="shared" si="6"/>
        <v>-1.7423519999999915E-2</v>
      </c>
      <c r="J164">
        <f t="shared" si="7"/>
        <v>4.2619104504792373E-2</v>
      </c>
    </row>
    <row r="165" spans="1:10" x14ac:dyDescent="0.25">
      <c r="A165" s="11">
        <v>30</v>
      </c>
      <c r="B165" s="11">
        <v>1.277549</v>
      </c>
      <c r="E165">
        <f t="shared" si="8"/>
        <v>4.4935193236714577E-2</v>
      </c>
      <c r="G165">
        <f t="shared" si="5"/>
        <v>1.3282709299999993</v>
      </c>
      <c r="H165">
        <f t="shared" si="6"/>
        <v>-5.0721929999999249E-2</v>
      </c>
      <c r="J165">
        <f t="shared" si="7"/>
        <v>7.59175145047917E-2</v>
      </c>
    </row>
    <row r="166" spans="1:10" x14ac:dyDescent="0.25">
      <c r="A166" s="11">
        <v>30.200001</v>
      </c>
      <c r="B166" s="11">
        <v>1.2222900000000001</v>
      </c>
      <c r="E166">
        <f t="shared" si="8"/>
        <v>1.032380676328537E-2</v>
      </c>
      <c r="G166">
        <f t="shared" si="5"/>
        <v>1.3260256899999994</v>
      </c>
      <c r="H166">
        <f t="shared" si="6"/>
        <v>-0.10373568999999927</v>
      </c>
      <c r="J166">
        <f t="shared" si="7"/>
        <v>0.12893127450479172</v>
      </c>
    </row>
    <row r="167" spans="1:10" x14ac:dyDescent="0.25">
      <c r="A167" s="11">
        <v>30.4</v>
      </c>
      <c r="B167" s="11">
        <v>1.1595150000000001</v>
      </c>
      <c r="E167">
        <f t="shared" si="8"/>
        <v>7.3098806763285396E-2</v>
      </c>
      <c r="G167">
        <f t="shared" si="5"/>
        <v>1.323382129999999</v>
      </c>
      <c r="H167">
        <f t="shared" si="6"/>
        <v>-0.16386712999999897</v>
      </c>
      <c r="J167">
        <f t="shared" si="7"/>
        <v>0.18906271450479142</v>
      </c>
    </row>
    <row r="168" spans="1:10" x14ac:dyDescent="0.25">
      <c r="A168" s="11">
        <v>30.6</v>
      </c>
      <c r="B168" s="11">
        <v>1.0922639999999999</v>
      </c>
      <c r="E168">
        <f t="shared" si="8"/>
        <v>0.14034980676328557</v>
      </c>
      <c r="G168">
        <f t="shared" si="5"/>
        <v>1.3204586399999989</v>
      </c>
      <c r="H168">
        <f t="shared" si="6"/>
        <v>-0.228194639999999</v>
      </c>
      <c r="J168">
        <f t="shared" si="7"/>
        <v>0.25339022450479148</v>
      </c>
    </row>
    <row r="169" spans="1:10" x14ac:dyDescent="0.25">
      <c r="A169" s="11">
        <v>30.799999</v>
      </c>
      <c r="B169" s="11">
        <v>1.019164</v>
      </c>
      <c r="E169">
        <f t="shared" si="8"/>
        <v>0.21344980676328551</v>
      </c>
      <c r="G169">
        <f t="shared" si="5"/>
        <v>1.3172332399999993</v>
      </c>
      <c r="H169">
        <f t="shared" si="6"/>
        <v>-0.29806923999999935</v>
      </c>
      <c r="J169">
        <f t="shared" si="7"/>
        <v>0.32326482450479183</v>
      </c>
    </row>
    <row r="170" spans="1:10" x14ac:dyDescent="0.25">
      <c r="A170" s="11">
        <v>31</v>
      </c>
      <c r="B170" s="11">
        <v>0.960256</v>
      </c>
      <c r="E170">
        <f t="shared" si="8"/>
        <v>0.27235780676328547</v>
      </c>
      <c r="G170">
        <f t="shared" si="5"/>
        <v>1.3130287299999992</v>
      </c>
      <c r="H170">
        <f t="shared" si="6"/>
        <v>-0.3527727299999992</v>
      </c>
      <c r="J170">
        <f t="shared" si="7"/>
        <v>0.37796831450479168</v>
      </c>
    </row>
    <row r="171" spans="1:10" x14ac:dyDescent="0.25">
      <c r="A171" s="11">
        <v>31.162876000000001</v>
      </c>
      <c r="B171" s="11">
        <v>1.039587</v>
      </c>
      <c r="E171">
        <f t="shared" si="8"/>
        <v>0.19302680676328543</v>
      </c>
      <c r="G171">
        <f t="shared" si="5"/>
        <v>1.3095692899999996</v>
      </c>
      <c r="H171">
        <f t="shared" si="6"/>
        <v>-0.26998228999999951</v>
      </c>
      <c r="J171">
        <f t="shared" si="7"/>
        <v>0.29517787450479199</v>
      </c>
    </row>
    <row r="172" spans="1:10" x14ac:dyDescent="0.25">
      <c r="A172" s="11">
        <v>31.200001</v>
      </c>
      <c r="B172" s="11">
        <v>1.057669</v>
      </c>
      <c r="E172">
        <f t="shared" si="8"/>
        <v>0.1749448067632855</v>
      </c>
      <c r="G172">
        <f t="shared" si="5"/>
        <v>1.3048369099999995</v>
      </c>
      <c r="H172">
        <f t="shared" si="6"/>
        <v>-0.24716790999999949</v>
      </c>
      <c r="J172">
        <f t="shared" si="7"/>
        <v>0.27236349450479197</v>
      </c>
    </row>
    <row r="173" spans="1:10" x14ac:dyDescent="0.25">
      <c r="A173" s="11">
        <v>31.4</v>
      </c>
      <c r="B173" s="11">
        <v>1.304322</v>
      </c>
      <c r="E173">
        <f t="shared" si="8"/>
        <v>7.1708193236714513E-2</v>
      </c>
      <c r="G173">
        <f t="shared" si="5"/>
        <v>1.2994179299999997</v>
      </c>
      <c r="H173">
        <f t="shared" si="6"/>
        <v>4.9040700000002602E-3</v>
      </c>
      <c r="J173">
        <f t="shared" si="7"/>
        <v>2.0291514504792198E-2</v>
      </c>
    </row>
    <row r="174" spans="1:10" x14ac:dyDescent="0.25">
      <c r="A174" s="11">
        <v>31.6</v>
      </c>
      <c r="B174" s="11">
        <v>1.476321</v>
      </c>
      <c r="E174">
        <f t="shared" si="8"/>
        <v>0.24370719323671453</v>
      </c>
      <c r="G174">
        <f t="shared" si="5"/>
        <v>1.2926345399999994</v>
      </c>
      <c r="H174">
        <f t="shared" si="6"/>
        <v>0.18368646000000055</v>
      </c>
      <c r="J174">
        <f t="shared" si="7"/>
        <v>0.1584908754952081</v>
      </c>
    </row>
    <row r="175" spans="1:10" x14ac:dyDescent="0.25">
      <c r="A175" s="11">
        <v>31.799999</v>
      </c>
      <c r="B175" s="11">
        <v>1.587968</v>
      </c>
      <c r="E175">
        <f t="shared" si="8"/>
        <v>0.35535419323671458</v>
      </c>
      <c r="G175">
        <f t="shared" si="5"/>
        <v>1.2857662999999995</v>
      </c>
      <c r="H175">
        <f t="shared" si="6"/>
        <v>0.30220170000000057</v>
      </c>
      <c r="J175">
        <f t="shared" si="7"/>
        <v>0.27700611549520809</v>
      </c>
    </row>
    <row r="176" spans="1:10" x14ac:dyDescent="0.25">
      <c r="A176" s="11">
        <v>32</v>
      </c>
      <c r="B176" s="11">
        <v>1.652091</v>
      </c>
      <c r="E176">
        <f t="shared" si="8"/>
        <v>0.41947719323671451</v>
      </c>
      <c r="G176">
        <f t="shared" si="5"/>
        <v>1.2794563399999994</v>
      </c>
      <c r="H176">
        <f t="shared" si="6"/>
        <v>0.37263466000000056</v>
      </c>
      <c r="J176">
        <f t="shared" si="7"/>
        <v>0.34743907549520808</v>
      </c>
    </row>
    <row r="177" spans="1:10" x14ac:dyDescent="0.25">
      <c r="A177" s="11">
        <v>32.200001</v>
      </c>
      <c r="B177" s="11">
        <v>1.6766430000000001</v>
      </c>
      <c r="E177">
        <f t="shared" si="8"/>
        <v>0.44402919323671464</v>
      </c>
      <c r="G177">
        <f t="shared" si="5"/>
        <v>1.2735226799999995</v>
      </c>
      <c r="H177">
        <f t="shared" si="6"/>
        <v>0.40312032000000064</v>
      </c>
      <c r="J177">
        <f t="shared" si="7"/>
        <v>0.37792473549520816</v>
      </c>
    </row>
    <row r="178" spans="1:10" x14ac:dyDescent="0.25">
      <c r="A178" s="11">
        <v>32.400002000000001</v>
      </c>
      <c r="B178" s="11">
        <v>1.647713</v>
      </c>
      <c r="E178">
        <f t="shared" si="8"/>
        <v>0.41509919323671451</v>
      </c>
      <c r="G178">
        <f t="shared" si="5"/>
        <v>1.2676077499999994</v>
      </c>
      <c r="H178">
        <f t="shared" si="6"/>
        <v>0.38010525000000062</v>
      </c>
      <c r="J178">
        <f t="shared" si="7"/>
        <v>0.35490966549520814</v>
      </c>
    </row>
    <row r="179" spans="1:10" x14ac:dyDescent="0.25">
      <c r="A179" s="11">
        <v>32.599997999999999</v>
      </c>
      <c r="B179" s="11">
        <v>1.558316</v>
      </c>
      <c r="E179">
        <f t="shared" si="8"/>
        <v>0.32570219323671457</v>
      </c>
      <c r="G179">
        <f t="shared" si="5"/>
        <v>1.2615172999999995</v>
      </c>
      <c r="H179">
        <f t="shared" si="6"/>
        <v>0.29679870000000053</v>
      </c>
      <c r="J179">
        <f t="shared" si="7"/>
        <v>0.27160311549520805</v>
      </c>
    </row>
    <row r="180" spans="1:10" x14ac:dyDescent="0.25">
      <c r="A180" s="11">
        <v>32.799999</v>
      </c>
      <c r="B180" s="11">
        <v>1.448337</v>
      </c>
      <c r="E180">
        <f t="shared" si="8"/>
        <v>0.21572319323671452</v>
      </c>
      <c r="G180">
        <f t="shared" si="5"/>
        <v>1.2554840899999995</v>
      </c>
      <c r="H180">
        <f t="shared" si="6"/>
        <v>0.19285291000000049</v>
      </c>
      <c r="J180">
        <f t="shared" si="7"/>
        <v>0.16765732549520804</v>
      </c>
    </row>
    <row r="181" spans="1:10" x14ac:dyDescent="0.25">
      <c r="A181" s="11">
        <v>33</v>
      </c>
      <c r="B181" s="11">
        <v>1.3288040000000001</v>
      </c>
      <c r="E181">
        <f t="shared" si="8"/>
        <v>9.6190193236714627E-2</v>
      </c>
      <c r="G181">
        <f t="shared" ref="G181:G244" si="9">AVERAGE(B132:B231)</f>
        <v>1.2499529099999993</v>
      </c>
      <c r="H181">
        <f t="shared" ref="H181:H244" si="10">B181-G181</f>
        <v>7.885109000000079E-2</v>
      </c>
      <c r="J181">
        <f t="shared" si="7"/>
        <v>5.3655505495208332E-2</v>
      </c>
    </row>
    <row r="182" spans="1:10" x14ac:dyDescent="0.25">
      <c r="A182" s="11">
        <v>33.200001</v>
      </c>
      <c r="B182" s="11">
        <v>1.1986250000000001</v>
      </c>
      <c r="E182">
        <f t="shared" si="8"/>
        <v>3.3988806763285417E-2</v>
      </c>
      <c r="G182">
        <f t="shared" si="9"/>
        <v>1.2450078299999994</v>
      </c>
      <c r="H182">
        <f t="shared" si="10"/>
        <v>-4.638282999999932E-2</v>
      </c>
      <c r="J182">
        <f t="shared" ref="J182:J245" si="11">ABS(H182-$I$53)</f>
        <v>7.1578414504791771E-2</v>
      </c>
    </row>
    <row r="183" spans="1:10" x14ac:dyDescent="0.25">
      <c r="A183" s="11">
        <v>33.400002000000001</v>
      </c>
      <c r="B183" s="11">
        <v>1.1670119999999999</v>
      </c>
      <c r="E183">
        <f t="shared" si="8"/>
        <v>6.5601806763285531E-2</v>
      </c>
      <c r="G183">
        <f t="shared" si="9"/>
        <v>1.2395218399999992</v>
      </c>
      <c r="H183">
        <f t="shared" si="10"/>
        <v>-7.250983999999927E-2</v>
      </c>
      <c r="J183">
        <f t="shared" si="11"/>
        <v>9.7705424504791721E-2</v>
      </c>
    </row>
    <row r="184" spans="1:10" x14ac:dyDescent="0.25">
      <c r="A184" s="11">
        <v>33.560020000000002</v>
      </c>
      <c r="B184" s="11">
        <v>1.227223</v>
      </c>
      <c r="E184">
        <f t="shared" si="8"/>
        <v>5.3908067632855161E-3</v>
      </c>
      <c r="G184">
        <f t="shared" si="9"/>
        <v>1.2356791599999992</v>
      </c>
      <c r="H184">
        <f t="shared" si="10"/>
        <v>-8.4561599999992687E-3</v>
      </c>
      <c r="J184">
        <f t="shared" si="11"/>
        <v>3.3651744504791727E-2</v>
      </c>
    </row>
    <row r="185" spans="1:10" x14ac:dyDescent="0.25">
      <c r="A185" s="11">
        <v>33.599997999999999</v>
      </c>
      <c r="B185" s="11">
        <v>1.2422660000000001</v>
      </c>
      <c r="E185">
        <f t="shared" si="8"/>
        <v>9.6521932367146235E-3</v>
      </c>
      <c r="G185">
        <f t="shared" si="9"/>
        <v>1.2335197399999993</v>
      </c>
      <c r="H185">
        <f t="shared" si="10"/>
        <v>8.7462600000007829E-3</v>
      </c>
      <c r="J185">
        <f t="shared" si="11"/>
        <v>1.6449324504791675E-2</v>
      </c>
    </row>
    <row r="186" spans="1:10" x14ac:dyDescent="0.25">
      <c r="A186" s="11">
        <v>33.799999</v>
      </c>
      <c r="B186" s="11">
        <v>1.3812739999999999</v>
      </c>
      <c r="E186">
        <f t="shared" si="8"/>
        <v>0.14866019323671442</v>
      </c>
      <c r="G186">
        <f t="shared" si="9"/>
        <v>1.2317433799999993</v>
      </c>
      <c r="H186">
        <f t="shared" si="10"/>
        <v>0.14953062000000061</v>
      </c>
      <c r="J186">
        <f t="shared" si="11"/>
        <v>0.12433503549520816</v>
      </c>
    </row>
    <row r="187" spans="1:10" x14ac:dyDescent="0.25">
      <c r="A187" s="11">
        <v>34</v>
      </c>
      <c r="B187" s="11">
        <v>1.495959</v>
      </c>
      <c r="E187">
        <f t="shared" si="8"/>
        <v>0.26334519323671457</v>
      </c>
      <c r="G187">
        <f t="shared" si="9"/>
        <v>1.2292750699999992</v>
      </c>
      <c r="H187">
        <f t="shared" si="10"/>
        <v>0.26668393000000079</v>
      </c>
      <c r="J187">
        <f t="shared" si="11"/>
        <v>0.24148834549520834</v>
      </c>
    </row>
    <row r="188" spans="1:10" x14ac:dyDescent="0.25">
      <c r="A188" s="11">
        <v>34.200001</v>
      </c>
      <c r="B188" s="11">
        <v>1.586721</v>
      </c>
      <c r="E188">
        <f t="shared" si="8"/>
        <v>0.35410719323671458</v>
      </c>
      <c r="G188">
        <f t="shared" si="9"/>
        <v>1.2272349199999992</v>
      </c>
      <c r="H188">
        <f t="shared" si="10"/>
        <v>0.35948608000000082</v>
      </c>
      <c r="J188">
        <f t="shared" si="11"/>
        <v>0.33429049549520834</v>
      </c>
    </row>
    <row r="189" spans="1:10" x14ac:dyDescent="0.25">
      <c r="A189" s="11">
        <v>34.400002000000001</v>
      </c>
      <c r="B189" s="11">
        <v>1.645597</v>
      </c>
      <c r="E189">
        <f t="shared" si="8"/>
        <v>0.41298319323671451</v>
      </c>
      <c r="G189">
        <f t="shared" si="9"/>
        <v>1.2254349399999993</v>
      </c>
      <c r="H189">
        <f t="shared" si="10"/>
        <v>0.42016206000000067</v>
      </c>
      <c r="J189">
        <f t="shared" si="11"/>
        <v>0.39496647549520819</v>
      </c>
    </row>
    <row r="190" spans="1:10" x14ac:dyDescent="0.25">
      <c r="A190" s="11">
        <v>34.599997999999999</v>
      </c>
      <c r="B190" s="11">
        <v>1.6395999999999999</v>
      </c>
      <c r="E190">
        <f t="shared" si="8"/>
        <v>0.40698619323671448</v>
      </c>
      <c r="G190">
        <f t="shared" si="9"/>
        <v>1.223801479999999</v>
      </c>
      <c r="H190">
        <f t="shared" si="10"/>
        <v>0.41579852000000095</v>
      </c>
      <c r="J190">
        <f t="shared" si="11"/>
        <v>0.39060293549520847</v>
      </c>
    </row>
    <row r="191" spans="1:10" x14ac:dyDescent="0.25">
      <c r="A191" s="11">
        <v>34.799999</v>
      </c>
      <c r="B191" s="11">
        <v>1.5770740000000001</v>
      </c>
      <c r="E191">
        <f t="shared" si="8"/>
        <v>0.34446019323671462</v>
      </c>
      <c r="G191">
        <f t="shared" si="9"/>
        <v>1.222548959999999</v>
      </c>
      <c r="H191">
        <f t="shared" si="10"/>
        <v>0.35452504000000107</v>
      </c>
      <c r="J191">
        <f t="shared" si="11"/>
        <v>0.32932945549520859</v>
      </c>
    </row>
    <row r="192" spans="1:10" x14ac:dyDescent="0.25">
      <c r="A192" s="11">
        <v>35</v>
      </c>
      <c r="B192" s="11">
        <v>1.4998290000000001</v>
      </c>
      <c r="E192">
        <f t="shared" si="8"/>
        <v>0.26721519323671461</v>
      </c>
      <c r="G192">
        <f t="shared" si="9"/>
        <v>1.2217611599999991</v>
      </c>
      <c r="H192">
        <f t="shared" si="10"/>
        <v>0.27806784000000095</v>
      </c>
      <c r="J192">
        <f t="shared" si="11"/>
        <v>0.25287225549520848</v>
      </c>
    </row>
    <row r="193" spans="1:10" x14ac:dyDescent="0.25">
      <c r="A193" s="11">
        <v>35.200001</v>
      </c>
      <c r="B193" s="11">
        <v>1.415246</v>
      </c>
      <c r="E193">
        <f t="shared" si="8"/>
        <v>0.18263219323671454</v>
      </c>
      <c r="G193">
        <f t="shared" si="9"/>
        <v>1.2213287999999991</v>
      </c>
      <c r="H193">
        <f t="shared" si="10"/>
        <v>0.1939172000000009</v>
      </c>
      <c r="J193">
        <f t="shared" si="11"/>
        <v>0.16872161549520845</v>
      </c>
    </row>
    <row r="194" spans="1:10" x14ac:dyDescent="0.25">
      <c r="A194" s="11">
        <v>35.400002000000001</v>
      </c>
      <c r="B194" s="11">
        <v>1.324263</v>
      </c>
      <c r="E194">
        <f t="shared" si="8"/>
        <v>9.1649193236714499E-2</v>
      </c>
      <c r="G194">
        <f t="shared" si="9"/>
        <v>1.2209950099999991</v>
      </c>
      <c r="H194">
        <f t="shared" si="10"/>
        <v>0.10326799000000086</v>
      </c>
      <c r="J194">
        <f t="shared" si="11"/>
        <v>7.8072405495208413E-2</v>
      </c>
    </row>
    <row r="195" spans="1:10" x14ac:dyDescent="0.25">
      <c r="A195" s="11">
        <v>35.599997999999999</v>
      </c>
      <c r="B195" s="11">
        <v>1.2235309999999999</v>
      </c>
      <c r="E195">
        <f t="shared" si="8"/>
        <v>9.0828067632855447E-3</v>
      </c>
      <c r="G195">
        <f t="shared" si="9"/>
        <v>1.2202587399999991</v>
      </c>
      <c r="H195">
        <f t="shared" si="10"/>
        <v>3.272260000000804E-3</v>
      </c>
      <c r="J195">
        <f t="shared" si="11"/>
        <v>2.1923324504791654E-2</v>
      </c>
    </row>
    <row r="196" spans="1:10" x14ac:dyDescent="0.25">
      <c r="A196" s="11">
        <v>35.799999</v>
      </c>
      <c r="B196" s="11">
        <v>1.1111500000000001</v>
      </c>
      <c r="E196">
        <f t="shared" si="8"/>
        <v>0.12146380676328539</v>
      </c>
      <c r="G196">
        <f t="shared" si="9"/>
        <v>1.2180170899999991</v>
      </c>
      <c r="H196">
        <f t="shared" si="10"/>
        <v>-0.10686708999999905</v>
      </c>
      <c r="J196">
        <f t="shared" si="11"/>
        <v>0.13206267450479151</v>
      </c>
    </row>
    <row r="197" spans="1:10" x14ac:dyDescent="0.25">
      <c r="A197" s="11">
        <v>35.957165000000003</v>
      </c>
      <c r="B197" s="11">
        <v>1.112741</v>
      </c>
      <c r="E197">
        <f t="shared" ref="E197:E260" si="12">ABS(B197-$D$4)</f>
        <v>0.11987280676328549</v>
      </c>
      <c r="G197">
        <f t="shared" si="9"/>
        <v>1.2134083599999992</v>
      </c>
      <c r="H197">
        <f t="shared" si="10"/>
        <v>-0.10066735999999921</v>
      </c>
      <c r="J197">
        <f t="shared" si="11"/>
        <v>0.12586294450479166</v>
      </c>
    </row>
    <row r="198" spans="1:10" x14ac:dyDescent="0.25">
      <c r="A198" s="11">
        <v>36</v>
      </c>
      <c r="B198" s="11">
        <v>1.113175</v>
      </c>
      <c r="E198">
        <f t="shared" si="12"/>
        <v>0.11943880676328544</v>
      </c>
      <c r="G198">
        <f t="shared" si="9"/>
        <v>1.2074260099999994</v>
      </c>
      <c r="H198">
        <f t="shared" si="10"/>
        <v>-9.4251009999999358E-2</v>
      </c>
      <c r="J198">
        <f t="shared" si="11"/>
        <v>0.11944659450479181</v>
      </c>
    </row>
    <row r="199" spans="1:10" x14ac:dyDescent="0.25">
      <c r="A199" s="11">
        <v>36.200001</v>
      </c>
      <c r="B199" s="11">
        <v>1.1824809999999999</v>
      </c>
      <c r="E199">
        <f t="shared" si="12"/>
        <v>5.0132806763285576E-2</v>
      </c>
      <c r="G199">
        <f t="shared" si="9"/>
        <v>1.2010941899999994</v>
      </c>
      <c r="H199">
        <f t="shared" si="10"/>
        <v>-1.8613189999999502E-2</v>
      </c>
      <c r="J199">
        <f t="shared" si="11"/>
        <v>4.380877450479196E-2</v>
      </c>
    </row>
    <row r="200" spans="1:10" x14ac:dyDescent="0.25">
      <c r="A200" s="11">
        <v>36.400002000000001</v>
      </c>
      <c r="B200" s="11">
        <v>1.265849</v>
      </c>
      <c r="E200">
        <f t="shared" si="12"/>
        <v>3.3235193236714533E-2</v>
      </c>
      <c r="G200">
        <f t="shared" si="9"/>
        <v>1.1939321699999994</v>
      </c>
      <c r="H200">
        <f t="shared" si="10"/>
        <v>7.1916830000000598E-2</v>
      </c>
      <c r="J200">
        <f t="shared" si="11"/>
        <v>4.672124549520814E-2</v>
      </c>
    </row>
    <row r="201" spans="1:10" x14ac:dyDescent="0.25">
      <c r="A201" s="11">
        <v>36.599997999999999</v>
      </c>
      <c r="B201" s="11">
        <v>1.3261339999999999</v>
      </c>
      <c r="E201">
        <f t="shared" si="12"/>
        <v>9.3520193236714455E-2</v>
      </c>
      <c r="G201">
        <f t="shared" si="9"/>
        <v>1.1869843599999994</v>
      </c>
      <c r="H201">
        <f t="shared" si="10"/>
        <v>0.13914964000000052</v>
      </c>
      <c r="J201">
        <f t="shared" si="11"/>
        <v>0.11395405549520807</v>
      </c>
    </row>
    <row r="202" spans="1:10" x14ac:dyDescent="0.25">
      <c r="A202" s="11">
        <v>36.799999</v>
      </c>
      <c r="B202" s="11">
        <v>1.3704130000000001</v>
      </c>
      <c r="E202">
        <f t="shared" si="12"/>
        <v>0.13779919323671463</v>
      </c>
      <c r="G202">
        <f t="shared" si="9"/>
        <v>1.1804410899999995</v>
      </c>
      <c r="H202">
        <f t="shared" si="10"/>
        <v>0.18997191000000058</v>
      </c>
      <c r="J202">
        <f t="shared" si="11"/>
        <v>0.16477632549520813</v>
      </c>
    </row>
    <row r="203" spans="1:10" x14ac:dyDescent="0.25">
      <c r="A203" s="11">
        <v>37</v>
      </c>
      <c r="B203" s="11">
        <v>1.371057</v>
      </c>
      <c r="E203">
        <f t="shared" si="12"/>
        <v>0.1384431932367145</v>
      </c>
      <c r="G203">
        <f t="shared" si="9"/>
        <v>1.1744915199999997</v>
      </c>
      <c r="H203">
        <f t="shared" si="10"/>
        <v>0.19656548000000029</v>
      </c>
      <c r="J203">
        <f t="shared" si="11"/>
        <v>0.17136989549520784</v>
      </c>
    </row>
    <row r="204" spans="1:10" x14ac:dyDescent="0.25">
      <c r="A204" s="11">
        <v>37.200001</v>
      </c>
      <c r="B204" s="11">
        <v>1.309979</v>
      </c>
      <c r="E204">
        <f t="shared" si="12"/>
        <v>7.7365193236714536E-2</v>
      </c>
      <c r="G204">
        <f t="shared" si="9"/>
        <v>1.1690232899999997</v>
      </c>
      <c r="H204">
        <f t="shared" si="10"/>
        <v>0.14095571000000029</v>
      </c>
      <c r="J204">
        <f t="shared" si="11"/>
        <v>0.11576012549520784</v>
      </c>
    </row>
    <row r="205" spans="1:10" x14ac:dyDescent="0.25">
      <c r="A205" s="11">
        <v>37.400002000000001</v>
      </c>
      <c r="B205" s="11">
        <v>1.2353240000000001</v>
      </c>
      <c r="E205">
        <f t="shared" si="12"/>
        <v>2.7101932367146198E-3</v>
      </c>
      <c r="G205">
        <f t="shared" si="9"/>
        <v>1.1640731999999998</v>
      </c>
      <c r="H205">
        <f t="shared" si="10"/>
        <v>7.1250800000000281E-2</v>
      </c>
      <c r="J205">
        <f t="shared" si="11"/>
        <v>4.6055215495207823E-2</v>
      </c>
    </row>
    <row r="206" spans="1:10" x14ac:dyDescent="0.25">
      <c r="A206" s="11">
        <v>37.599997999999999</v>
      </c>
      <c r="B206" s="11">
        <v>1.1420170000000001</v>
      </c>
      <c r="E206">
        <f t="shared" si="12"/>
        <v>9.0596806763285409E-2</v>
      </c>
      <c r="G206">
        <f t="shared" si="9"/>
        <v>1.1597727999999998</v>
      </c>
      <c r="H206">
        <f t="shared" si="10"/>
        <v>-1.7755799999999766E-2</v>
      </c>
      <c r="J206">
        <f t="shared" si="11"/>
        <v>4.2951384504792224E-2</v>
      </c>
    </row>
    <row r="207" spans="1:10" x14ac:dyDescent="0.25">
      <c r="A207" s="11">
        <v>37.799999</v>
      </c>
      <c r="B207" s="11">
        <v>1.0457799999999999</v>
      </c>
      <c r="E207">
        <f t="shared" si="12"/>
        <v>0.18683380676328554</v>
      </c>
      <c r="G207">
        <f t="shared" si="9"/>
        <v>1.1562311699999999</v>
      </c>
      <c r="H207">
        <f t="shared" si="10"/>
        <v>-0.11045116999999993</v>
      </c>
      <c r="J207">
        <f t="shared" si="11"/>
        <v>0.13564675450479238</v>
      </c>
    </row>
    <row r="208" spans="1:10" x14ac:dyDescent="0.25">
      <c r="A208" s="11">
        <v>38</v>
      </c>
      <c r="B208" s="11">
        <v>0.95062800000000003</v>
      </c>
      <c r="E208">
        <f t="shared" si="12"/>
        <v>0.28198580676328544</v>
      </c>
      <c r="G208">
        <f t="shared" si="9"/>
        <v>1.1534741999999998</v>
      </c>
      <c r="H208">
        <f t="shared" si="10"/>
        <v>-0.20284619999999975</v>
      </c>
      <c r="J208">
        <f t="shared" si="11"/>
        <v>0.22804178450479221</v>
      </c>
    </row>
    <row r="209" spans="1:10" x14ac:dyDescent="0.25">
      <c r="A209" s="11">
        <v>38.200001</v>
      </c>
      <c r="B209" s="11">
        <v>0.873359</v>
      </c>
      <c r="E209">
        <f t="shared" si="12"/>
        <v>0.35925480676328547</v>
      </c>
      <c r="G209">
        <f t="shared" si="9"/>
        <v>1.1514057900000001</v>
      </c>
      <c r="H209">
        <f t="shared" si="10"/>
        <v>-0.2780467900000001</v>
      </c>
      <c r="J209">
        <f t="shared" si="11"/>
        <v>0.30324237450479258</v>
      </c>
    </row>
    <row r="210" spans="1:10" x14ac:dyDescent="0.25">
      <c r="A210" s="11">
        <v>38.354309000000001</v>
      </c>
      <c r="B210" s="11">
        <v>0.91788700000000001</v>
      </c>
      <c r="E210">
        <f t="shared" si="12"/>
        <v>0.31472680676328546</v>
      </c>
      <c r="G210">
        <f t="shared" si="9"/>
        <v>1.1523761499999998</v>
      </c>
      <c r="H210">
        <f t="shared" si="10"/>
        <v>-0.23448914999999981</v>
      </c>
      <c r="J210">
        <f t="shared" si="11"/>
        <v>0.25968473450479229</v>
      </c>
    </row>
    <row r="211" spans="1:10" x14ac:dyDescent="0.25">
      <c r="A211" s="11">
        <v>38.400002000000001</v>
      </c>
      <c r="B211" s="11">
        <v>0.93107099999999998</v>
      </c>
      <c r="E211">
        <f t="shared" si="12"/>
        <v>0.30154280676328549</v>
      </c>
      <c r="G211">
        <f t="shared" si="9"/>
        <v>1.1538486400000001</v>
      </c>
      <c r="H211">
        <f t="shared" si="10"/>
        <v>-0.22277764000000011</v>
      </c>
      <c r="J211">
        <f t="shared" si="11"/>
        <v>0.24797322450479256</v>
      </c>
    </row>
    <row r="212" spans="1:10" x14ac:dyDescent="0.25">
      <c r="A212" s="11">
        <v>38.599997999999999</v>
      </c>
      <c r="B212" s="11">
        <v>1.0243009999999999</v>
      </c>
      <c r="E212">
        <f t="shared" si="12"/>
        <v>0.20831280676328556</v>
      </c>
      <c r="G212">
        <f t="shared" si="9"/>
        <v>1.1554552800000002</v>
      </c>
      <c r="H212">
        <f t="shared" si="10"/>
        <v>-0.13115428000000029</v>
      </c>
      <c r="J212">
        <f t="shared" si="11"/>
        <v>0.15634986450479274</v>
      </c>
    </row>
    <row r="213" spans="1:10" x14ac:dyDescent="0.25">
      <c r="A213" s="11">
        <v>38.799999</v>
      </c>
      <c r="B213" s="11">
        <v>1.1050530000000001</v>
      </c>
      <c r="E213">
        <f t="shared" si="12"/>
        <v>0.12756080676328541</v>
      </c>
      <c r="G213">
        <f t="shared" si="9"/>
        <v>1.1567300200000004</v>
      </c>
      <c r="H213">
        <f t="shared" si="10"/>
        <v>-5.1677020000000295E-2</v>
      </c>
      <c r="J213">
        <f t="shared" si="11"/>
        <v>7.6872604504792746E-2</v>
      </c>
    </row>
    <row r="214" spans="1:10" x14ac:dyDescent="0.25">
      <c r="A214" s="11">
        <v>39</v>
      </c>
      <c r="B214" s="11">
        <v>1.157856</v>
      </c>
      <c r="E214">
        <f t="shared" si="12"/>
        <v>7.4757806763285473E-2</v>
      </c>
      <c r="G214">
        <f t="shared" si="9"/>
        <v>1.1588615000000002</v>
      </c>
      <c r="H214">
        <f t="shared" si="10"/>
        <v>-1.0055000000002146E-3</v>
      </c>
      <c r="J214">
        <f t="shared" si="11"/>
        <v>2.6201084504792672E-2</v>
      </c>
    </row>
    <row r="215" spans="1:10" x14ac:dyDescent="0.25">
      <c r="A215" s="11">
        <v>39.200001</v>
      </c>
      <c r="B215" s="11">
        <v>1.179861</v>
      </c>
      <c r="E215">
        <f t="shared" si="12"/>
        <v>5.275280676328542E-2</v>
      </c>
      <c r="G215">
        <f t="shared" si="9"/>
        <v>1.1618611200000004</v>
      </c>
      <c r="H215">
        <f t="shared" si="10"/>
        <v>1.7999879999999635E-2</v>
      </c>
      <c r="J215">
        <f t="shared" si="11"/>
        <v>7.1957045047928228E-3</v>
      </c>
    </row>
    <row r="216" spans="1:10" x14ac:dyDescent="0.25">
      <c r="A216" s="11">
        <v>39.400002000000001</v>
      </c>
      <c r="B216" s="11">
        <v>1.1255219999999999</v>
      </c>
      <c r="E216">
        <f t="shared" si="12"/>
        <v>0.10709180676328556</v>
      </c>
      <c r="G216">
        <f t="shared" si="9"/>
        <v>1.1655914000000003</v>
      </c>
      <c r="H216">
        <f t="shared" si="10"/>
        <v>-4.0069400000000366E-2</v>
      </c>
      <c r="J216">
        <f t="shared" si="11"/>
        <v>6.5264984504792817E-2</v>
      </c>
    </row>
    <row r="217" spans="1:10" x14ac:dyDescent="0.25">
      <c r="A217" s="11">
        <v>39.599997999999999</v>
      </c>
      <c r="B217" s="11">
        <v>1.0383910000000001</v>
      </c>
      <c r="E217">
        <f t="shared" si="12"/>
        <v>0.1942228067632854</v>
      </c>
      <c r="G217">
        <f t="shared" si="9"/>
        <v>1.1698479100000003</v>
      </c>
      <c r="H217">
        <f t="shared" si="10"/>
        <v>-0.13145691000000026</v>
      </c>
      <c r="J217">
        <f t="shared" si="11"/>
        <v>0.15665249450479271</v>
      </c>
    </row>
    <row r="218" spans="1:10" x14ac:dyDescent="0.25">
      <c r="A218" s="11">
        <v>39.799999</v>
      </c>
      <c r="B218" s="11">
        <v>0.93518299999999999</v>
      </c>
      <c r="E218">
        <f t="shared" si="12"/>
        <v>0.29743080676328548</v>
      </c>
      <c r="G218">
        <f t="shared" si="9"/>
        <v>1.1740108000000005</v>
      </c>
      <c r="H218">
        <f t="shared" si="10"/>
        <v>-0.23882780000000048</v>
      </c>
      <c r="J218">
        <f t="shared" si="11"/>
        <v>0.26402338450479296</v>
      </c>
    </row>
    <row r="219" spans="1:10" x14ac:dyDescent="0.25">
      <c r="A219" s="11">
        <v>40</v>
      </c>
      <c r="B219" s="11">
        <v>0.79958499999999999</v>
      </c>
      <c r="E219">
        <f t="shared" si="12"/>
        <v>0.43302880676328548</v>
      </c>
      <c r="G219">
        <f t="shared" si="9"/>
        <v>1.1780052300000003</v>
      </c>
      <c r="H219">
        <f t="shared" si="10"/>
        <v>-0.37842023000000036</v>
      </c>
      <c r="J219">
        <f t="shared" si="11"/>
        <v>0.40361581450479284</v>
      </c>
    </row>
    <row r="220" spans="1:10" x14ac:dyDescent="0.25">
      <c r="A220" s="11">
        <v>40.200001</v>
      </c>
      <c r="B220" s="11">
        <v>0.68613100000000005</v>
      </c>
      <c r="E220">
        <f t="shared" si="12"/>
        <v>0.54648280676328542</v>
      </c>
      <c r="G220">
        <f t="shared" si="9"/>
        <v>1.1816246500000005</v>
      </c>
      <c r="H220">
        <f t="shared" si="10"/>
        <v>-0.49549365000000045</v>
      </c>
      <c r="J220">
        <f t="shared" si="11"/>
        <v>0.52068923450479287</v>
      </c>
    </row>
    <row r="221" spans="1:10" x14ac:dyDescent="0.25">
      <c r="A221" s="11">
        <v>40.400002000000001</v>
      </c>
      <c r="B221" s="11">
        <v>0.65454699999999999</v>
      </c>
      <c r="E221">
        <f t="shared" si="12"/>
        <v>0.57806680676328548</v>
      </c>
      <c r="G221">
        <f t="shared" si="9"/>
        <v>1.1835116900000004</v>
      </c>
      <c r="H221">
        <f t="shared" si="10"/>
        <v>-0.52896469000000046</v>
      </c>
      <c r="J221">
        <f t="shared" si="11"/>
        <v>0.55416027450479288</v>
      </c>
    </row>
    <row r="222" spans="1:10" x14ac:dyDescent="0.25">
      <c r="A222" s="11">
        <v>40.599997999999999</v>
      </c>
      <c r="B222" s="11">
        <v>0.73974499999999999</v>
      </c>
      <c r="E222">
        <f t="shared" si="12"/>
        <v>0.49286880676328548</v>
      </c>
      <c r="G222">
        <f t="shared" si="9"/>
        <v>1.1844736000000002</v>
      </c>
      <c r="H222">
        <f t="shared" si="10"/>
        <v>-0.44472860000000025</v>
      </c>
      <c r="J222">
        <f t="shared" si="11"/>
        <v>0.46992418450479273</v>
      </c>
    </row>
    <row r="223" spans="1:10" x14ac:dyDescent="0.25">
      <c r="A223" s="11">
        <v>40.751452999999998</v>
      </c>
      <c r="B223" s="11">
        <v>0.87265400000000004</v>
      </c>
      <c r="E223">
        <f t="shared" si="12"/>
        <v>0.35995980676328543</v>
      </c>
      <c r="G223">
        <f t="shared" si="9"/>
        <v>1.1830007100000002</v>
      </c>
      <c r="H223">
        <f t="shared" si="10"/>
        <v>-0.31034671000000014</v>
      </c>
      <c r="J223">
        <f t="shared" si="11"/>
        <v>0.33554229450479262</v>
      </c>
    </row>
    <row r="224" spans="1:10" x14ac:dyDescent="0.25">
      <c r="A224" s="11">
        <v>40.799999</v>
      </c>
      <c r="B224" s="11">
        <v>0.91525699999999999</v>
      </c>
      <c r="E224">
        <f t="shared" si="12"/>
        <v>0.31735680676328548</v>
      </c>
      <c r="G224">
        <f t="shared" si="9"/>
        <v>1.1811593300000001</v>
      </c>
      <c r="H224">
        <f t="shared" si="10"/>
        <v>-0.26590233000000008</v>
      </c>
      <c r="J224">
        <f t="shared" si="11"/>
        <v>0.29109791450479255</v>
      </c>
    </row>
    <row r="225" spans="1:10" x14ac:dyDescent="0.25">
      <c r="A225" s="11">
        <v>41</v>
      </c>
      <c r="B225" s="11">
        <v>1.056098</v>
      </c>
      <c r="E225">
        <f t="shared" si="12"/>
        <v>0.17651580676328549</v>
      </c>
      <c r="G225">
        <f t="shared" si="9"/>
        <v>1.1789945400000001</v>
      </c>
      <c r="H225">
        <f t="shared" si="10"/>
        <v>-0.12289654000000017</v>
      </c>
      <c r="J225">
        <f t="shared" si="11"/>
        <v>0.14809212450479262</v>
      </c>
    </row>
    <row r="226" spans="1:10" x14ac:dyDescent="0.25">
      <c r="A226" s="11">
        <v>41.200001</v>
      </c>
      <c r="B226" s="11">
        <v>1.168118</v>
      </c>
      <c r="E226">
        <f t="shared" si="12"/>
        <v>6.4495806763285479E-2</v>
      </c>
      <c r="G226">
        <f t="shared" si="9"/>
        <v>1.17652815</v>
      </c>
      <c r="H226">
        <f t="shared" si="10"/>
        <v>-8.4101500000000051E-3</v>
      </c>
      <c r="J226">
        <f t="shared" si="11"/>
        <v>3.3605734504792463E-2</v>
      </c>
    </row>
    <row r="227" spans="1:10" x14ac:dyDescent="0.25">
      <c r="A227" s="11">
        <v>41.400002000000001</v>
      </c>
      <c r="B227" s="11">
        <v>1.233671</v>
      </c>
      <c r="E227">
        <f t="shared" si="12"/>
        <v>1.0571932367144932E-3</v>
      </c>
      <c r="G227">
        <f t="shared" si="9"/>
        <v>1.17465822</v>
      </c>
      <c r="H227">
        <f t="shared" si="10"/>
        <v>5.9012779999999987E-2</v>
      </c>
      <c r="J227">
        <f t="shared" si="11"/>
        <v>3.3817195495207529E-2</v>
      </c>
    </row>
    <row r="228" spans="1:10" x14ac:dyDescent="0.25">
      <c r="A228" s="11">
        <v>41.599997999999999</v>
      </c>
      <c r="B228" s="11">
        <v>1.2352430000000001</v>
      </c>
      <c r="E228">
        <f t="shared" si="12"/>
        <v>2.629193236714622E-3</v>
      </c>
      <c r="G228">
        <f t="shared" si="9"/>
        <v>1.1737555899999998</v>
      </c>
      <c r="H228">
        <f t="shared" si="10"/>
        <v>6.1487410000000242E-2</v>
      </c>
      <c r="J228">
        <f t="shared" si="11"/>
        <v>3.6291825495207784E-2</v>
      </c>
    </row>
    <row r="229" spans="1:10" x14ac:dyDescent="0.25">
      <c r="A229" s="11">
        <v>41.799999</v>
      </c>
      <c r="B229" s="11">
        <v>1.1780090000000001</v>
      </c>
      <c r="E229">
        <f t="shared" si="12"/>
        <v>5.4604806763285385E-2</v>
      </c>
      <c r="G229">
        <f t="shared" si="9"/>
        <v>1.17395095</v>
      </c>
      <c r="H229">
        <f t="shared" si="10"/>
        <v>4.0580500000000352E-3</v>
      </c>
      <c r="J229">
        <f t="shared" si="11"/>
        <v>2.1137534504792423E-2</v>
      </c>
    </row>
    <row r="230" spans="1:10" x14ac:dyDescent="0.25">
      <c r="A230" s="11">
        <v>42</v>
      </c>
      <c r="B230" s="11">
        <v>1.1039429999999999</v>
      </c>
      <c r="E230">
        <f t="shared" si="12"/>
        <v>0.12867080676328557</v>
      </c>
      <c r="G230">
        <f t="shared" si="9"/>
        <v>1.1748164700000003</v>
      </c>
      <c r="H230">
        <f t="shared" si="10"/>
        <v>-7.0873470000000438E-2</v>
      </c>
      <c r="J230">
        <f t="shared" si="11"/>
        <v>9.6069054504792889E-2</v>
      </c>
    </row>
    <row r="231" spans="1:10" x14ac:dyDescent="0.25">
      <c r="A231" s="11">
        <v>42.200001</v>
      </c>
      <c r="B231" s="11">
        <v>1.0271239999999999</v>
      </c>
      <c r="E231">
        <f t="shared" si="12"/>
        <v>0.20548980676328554</v>
      </c>
      <c r="G231">
        <f t="shared" si="9"/>
        <v>1.1763093100000004</v>
      </c>
      <c r="H231">
        <f t="shared" si="10"/>
        <v>-0.14918531000000046</v>
      </c>
      <c r="J231">
        <f t="shared" si="11"/>
        <v>0.17438089450479291</v>
      </c>
    </row>
    <row r="232" spans="1:10" x14ac:dyDescent="0.25">
      <c r="A232" s="11">
        <v>42.400002000000001</v>
      </c>
      <c r="B232" s="11">
        <v>0.94652800000000004</v>
      </c>
      <c r="E232">
        <f t="shared" si="12"/>
        <v>0.28608580676328543</v>
      </c>
      <c r="G232">
        <f t="shared" si="9"/>
        <v>1.1784888400000002</v>
      </c>
      <c r="H232">
        <f t="shared" si="10"/>
        <v>-0.23196084000000017</v>
      </c>
      <c r="J232">
        <f t="shared" si="11"/>
        <v>0.25715642450479265</v>
      </c>
    </row>
    <row r="233" spans="1:10" x14ac:dyDescent="0.25">
      <c r="A233" s="11">
        <v>42.599997999999999</v>
      </c>
      <c r="B233" s="11">
        <v>0.86924900000000005</v>
      </c>
      <c r="E233">
        <f t="shared" si="12"/>
        <v>0.36336480676328542</v>
      </c>
      <c r="G233">
        <f t="shared" si="9"/>
        <v>1.18036892</v>
      </c>
      <c r="H233">
        <f t="shared" si="10"/>
        <v>-0.31111991999999999</v>
      </c>
      <c r="J233">
        <f t="shared" si="11"/>
        <v>0.33631550450479247</v>
      </c>
    </row>
    <row r="234" spans="1:10" x14ac:dyDescent="0.25">
      <c r="A234" s="11">
        <v>42.799999</v>
      </c>
      <c r="B234" s="11">
        <v>0.80745299999999998</v>
      </c>
      <c r="E234">
        <f t="shared" si="12"/>
        <v>0.42516080676328549</v>
      </c>
      <c r="G234">
        <f t="shared" si="9"/>
        <v>1.1810328400000001</v>
      </c>
      <c r="H234">
        <f t="shared" si="10"/>
        <v>-0.37357984000000011</v>
      </c>
      <c r="J234">
        <f t="shared" si="11"/>
        <v>0.39877542450479259</v>
      </c>
    </row>
    <row r="235" spans="1:10" x14ac:dyDescent="0.25">
      <c r="A235" s="11">
        <v>43</v>
      </c>
      <c r="B235" s="11">
        <v>0.95968200000000004</v>
      </c>
      <c r="E235">
        <f t="shared" si="12"/>
        <v>0.27293180676328543</v>
      </c>
      <c r="G235">
        <f t="shared" si="9"/>
        <v>1.18154994</v>
      </c>
      <c r="H235">
        <f t="shared" si="10"/>
        <v>-0.22186793999999999</v>
      </c>
      <c r="J235">
        <f t="shared" si="11"/>
        <v>0.24706352450479244</v>
      </c>
    </row>
    <row r="236" spans="1:10" x14ac:dyDescent="0.25">
      <c r="A236" s="11">
        <v>43.148598</v>
      </c>
      <c r="B236" s="11">
        <v>1.086212</v>
      </c>
      <c r="E236">
        <f t="shared" si="12"/>
        <v>0.14640180676328551</v>
      </c>
      <c r="G236">
        <f t="shared" si="9"/>
        <v>1.1838024900000002</v>
      </c>
      <c r="H236">
        <f t="shared" si="10"/>
        <v>-9.7590490000000196E-2</v>
      </c>
      <c r="J236">
        <f t="shared" si="11"/>
        <v>0.12278607450479265</v>
      </c>
    </row>
    <row r="237" spans="1:10" x14ac:dyDescent="0.25">
      <c r="A237" s="11">
        <v>43.200001</v>
      </c>
      <c r="B237" s="11">
        <v>1.129982</v>
      </c>
      <c r="E237">
        <f t="shared" si="12"/>
        <v>0.10263180676328543</v>
      </c>
      <c r="G237">
        <f t="shared" si="9"/>
        <v>1.1872228700000003</v>
      </c>
      <c r="H237">
        <f t="shared" si="10"/>
        <v>-5.7240870000000221E-2</v>
      </c>
      <c r="J237">
        <f t="shared" si="11"/>
        <v>8.2436454504792672E-2</v>
      </c>
    </row>
    <row r="238" spans="1:10" x14ac:dyDescent="0.25">
      <c r="A238" s="11">
        <v>43.400002000000001</v>
      </c>
      <c r="B238" s="11">
        <v>1.2570440000000001</v>
      </c>
      <c r="E238">
        <f t="shared" si="12"/>
        <v>2.4430193236714581E-2</v>
      </c>
      <c r="G238">
        <f t="shared" si="9"/>
        <v>1.1907918400000002</v>
      </c>
      <c r="H238">
        <f t="shared" si="10"/>
        <v>6.6252159999999893E-2</v>
      </c>
      <c r="J238">
        <f t="shared" si="11"/>
        <v>4.1056575495207435E-2</v>
      </c>
    </row>
    <row r="239" spans="1:10" x14ac:dyDescent="0.25">
      <c r="A239" s="11">
        <v>43.599997999999999</v>
      </c>
      <c r="B239" s="11">
        <v>1.330724</v>
      </c>
      <c r="E239">
        <f t="shared" si="12"/>
        <v>9.8110193236714549E-2</v>
      </c>
      <c r="G239">
        <f t="shared" si="9"/>
        <v>1.1942557900000002</v>
      </c>
      <c r="H239">
        <f t="shared" si="10"/>
        <v>0.13646820999999987</v>
      </c>
      <c r="J239">
        <f t="shared" si="11"/>
        <v>0.11127262549520742</v>
      </c>
    </row>
    <row r="240" spans="1:10" x14ac:dyDescent="0.25">
      <c r="A240" s="11">
        <v>43.799999</v>
      </c>
      <c r="B240" s="11">
        <v>1.3679779999999999</v>
      </c>
      <c r="E240">
        <f t="shared" si="12"/>
        <v>0.13536419323671445</v>
      </c>
      <c r="G240">
        <f t="shared" si="9"/>
        <v>1.1987582100000003</v>
      </c>
      <c r="H240">
        <f t="shared" si="10"/>
        <v>0.16921978999999965</v>
      </c>
      <c r="J240">
        <f t="shared" si="11"/>
        <v>0.1440242054952072</v>
      </c>
    </row>
    <row r="241" spans="1:10" x14ac:dyDescent="0.25">
      <c r="A241" s="11">
        <v>44</v>
      </c>
      <c r="B241" s="11">
        <v>1.378026</v>
      </c>
      <c r="E241">
        <f t="shared" si="12"/>
        <v>0.1454121932367145</v>
      </c>
      <c r="G241">
        <f t="shared" si="9"/>
        <v>1.2043655800000002</v>
      </c>
      <c r="H241">
        <f t="shared" si="10"/>
        <v>0.17366041999999982</v>
      </c>
      <c r="J241">
        <f t="shared" si="11"/>
        <v>0.14846483549520736</v>
      </c>
    </row>
    <row r="242" spans="1:10" x14ac:dyDescent="0.25">
      <c r="A242" s="11">
        <v>44.200001</v>
      </c>
      <c r="B242" s="11">
        <v>1.3504609999999999</v>
      </c>
      <c r="E242">
        <f t="shared" si="12"/>
        <v>0.11784719323671444</v>
      </c>
      <c r="G242">
        <f t="shared" si="9"/>
        <v>1.2108732200000001</v>
      </c>
      <c r="H242">
        <f t="shared" si="10"/>
        <v>0.13958777999999983</v>
      </c>
      <c r="J242">
        <f t="shared" si="11"/>
        <v>0.11439219549520738</v>
      </c>
    </row>
    <row r="243" spans="1:10" x14ac:dyDescent="0.25">
      <c r="A243" s="11">
        <v>44.400002000000001</v>
      </c>
      <c r="B243" s="11">
        <v>1.2798339999999999</v>
      </c>
      <c r="E243">
        <f t="shared" si="12"/>
        <v>4.7220193236714447E-2</v>
      </c>
      <c r="G243">
        <f t="shared" si="9"/>
        <v>1.2180529100000002</v>
      </c>
      <c r="H243">
        <f t="shared" si="10"/>
        <v>6.1781089999999761E-2</v>
      </c>
      <c r="J243">
        <f t="shared" si="11"/>
        <v>3.6585505495207303E-2</v>
      </c>
    </row>
    <row r="244" spans="1:10" x14ac:dyDescent="0.25">
      <c r="A244" s="11">
        <v>44.599997999999999</v>
      </c>
      <c r="B244" s="11">
        <v>1.1604080000000001</v>
      </c>
      <c r="E244">
        <f t="shared" si="12"/>
        <v>7.2205806763285363E-2</v>
      </c>
      <c r="G244">
        <f t="shared" si="9"/>
        <v>1.2254046700000001</v>
      </c>
      <c r="H244">
        <f t="shared" si="10"/>
        <v>-6.4996669999999979E-2</v>
      </c>
      <c r="J244">
        <f t="shared" si="11"/>
        <v>9.019225450479243E-2</v>
      </c>
    </row>
    <row r="245" spans="1:10" x14ac:dyDescent="0.25">
      <c r="A245" s="11">
        <v>44.799999</v>
      </c>
      <c r="B245" s="11">
        <v>1.0230680000000001</v>
      </c>
      <c r="E245">
        <f t="shared" si="12"/>
        <v>0.20954580676328538</v>
      </c>
      <c r="G245">
        <f t="shared" ref="G245:G308" si="13">AVERAGE(B196:B295)</f>
        <v>1.2327486400000003</v>
      </c>
      <c r="H245">
        <f t="shared" ref="H245:H308" si="14">B245-G245</f>
        <v>-0.2096806400000002</v>
      </c>
      <c r="J245">
        <f t="shared" si="11"/>
        <v>0.23487622450479265</v>
      </c>
    </row>
    <row r="246" spans="1:10" x14ac:dyDescent="0.25">
      <c r="A246" s="11">
        <v>45</v>
      </c>
      <c r="B246" s="11">
        <v>0.85443899999999995</v>
      </c>
      <c r="E246">
        <f t="shared" si="12"/>
        <v>0.37817480676328552</v>
      </c>
      <c r="G246">
        <f t="shared" si="13"/>
        <v>1.2400040400000001</v>
      </c>
      <c r="H246">
        <f t="shared" si="14"/>
        <v>-0.38556504000000014</v>
      </c>
      <c r="J246">
        <f t="shared" ref="J246:J309" si="15">ABS(H246-$I$53)</f>
        <v>0.41076062450479262</v>
      </c>
    </row>
    <row r="247" spans="1:10" x14ac:dyDescent="0.25">
      <c r="A247" s="11">
        <v>45.200001</v>
      </c>
      <c r="B247" s="11">
        <v>0.68074100000000004</v>
      </c>
      <c r="E247">
        <f t="shared" si="12"/>
        <v>0.55187280676328543</v>
      </c>
      <c r="G247">
        <f t="shared" si="13"/>
        <v>1.2457900400000002</v>
      </c>
      <c r="H247">
        <f t="shared" si="14"/>
        <v>-0.56504904000000011</v>
      </c>
      <c r="J247">
        <f t="shared" si="15"/>
        <v>0.59024462450479254</v>
      </c>
    </row>
    <row r="248" spans="1:10" x14ac:dyDescent="0.25">
      <c r="A248" s="11">
        <v>45.400002000000001</v>
      </c>
      <c r="B248" s="11">
        <v>0.69226500000000002</v>
      </c>
      <c r="E248">
        <f t="shared" si="12"/>
        <v>0.54034880676328545</v>
      </c>
      <c r="G248">
        <f t="shared" si="13"/>
        <v>1.2499007300000002</v>
      </c>
      <c r="H248">
        <f t="shared" si="14"/>
        <v>-0.55763573000000022</v>
      </c>
      <c r="J248">
        <f t="shared" si="15"/>
        <v>0.58283131450479264</v>
      </c>
    </row>
    <row r="249" spans="1:10" x14ac:dyDescent="0.25">
      <c r="A249" s="11">
        <v>45.545741999999997</v>
      </c>
      <c r="B249" s="11">
        <v>0.79527099999999995</v>
      </c>
      <c r="E249">
        <f t="shared" si="12"/>
        <v>0.43734280676328552</v>
      </c>
      <c r="G249">
        <f t="shared" si="13"/>
        <v>1.2527491799999999</v>
      </c>
      <c r="H249">
        <f t="shared" si="14"/>
        <v>-0.45747817999999996</v>
      </c>
      <c r="J249">
        <f t="shared" si="15"/>
        <v>0.48267376450479244</v>
      </c>
    </row>
    <row r="250" spans="1:10" x14ac:dyDescent="0.25">
      <c r="A250" s="11">
        <v>45.599997999999999</v>
      </c>
      <c r="B250" s="11">
        <v>0.833619</v>
      </c>
      <c r="E250">
        <f t="shared" si="12"/>
        <v>0.39899480676328547</v>
      </c>
      <c r="G250">
        <f t="shared" si="13"/>
        <v>1.25503795</v>
      </c>
      <c r="H250">
        <f t="shared" si="14"/>
        <v>-0.42141894999999996</v>
      </c>
      <c r="J250">
        <f t="shared" si="15"/>
        <v>0.44661453450479244</v>
      </c>
    </row>
    <row r="251" spans="1:10" x14ac:dyDescent="0.25">
      <c r="A251" s="11">
        <v>45.799999</v>
      </c>
      <c r="B251" s="11">
        <v>0.95140899999999995</v>
      </c>
      <c r="E251">
        <f t="shared" si="12"/>
        <v>0.28120480676328552</v>
      </c>
      <c r="G251">
        <f t="shared" si="13"/>
        <v>1.25684262</v>
      </c>
      <c r="H251">
        <f t="shared" si="14"/>
        <v>-0.30543362000000007</v>
      </c>
      <c r="J251">
        <f t="shared" si="15"/>
        <v>0.33062920450479255</v>
      </c>
    </row>
    <row r="252" spans="1:10" x14ac:dyDescent="0.25">
      <c r="A252" s="11">
        <v>46</v>
      </c>
      <c r="B252" s="11">
        <v>1.038144</v>
      </c>
      <c r="E252">
        <f t="shared" si="12"/>
        <v>0.19446980676328551</v>
      </c>
      <c r="G252">
        <f t="shared" si="13"/>
        <v>1.2582625599999999</v>
      </c>
      <c r="H252">
        <f t="shared" si="14"/>
        <v>-0.22011855999999996</v>
      </c>
      <c r="J252">
        <f t="shared" si="15"/>
        <v>0.24531414450479241</v>
      </c>
    </row>
    <row r="253" spans="1:10" x14ac:dyDescent="0.25">
      <c r="A253" s="11">
        <v>46.200001</v>
      </c>
      <c r="B253" s="11">
        <v>1.0936699999999999</v>
      </c>
      <c r="E253">
        <f t="shared" si="12"/>
        <v>0.13894380676328555</v>
      </c>
      <c r="G253">
        <f t="shared" si="13"/>
        <v>1.2596895799999996</v>
      </c>
      <c r="H253">
        <f t="shared" si="14"/>
        <v>-0.16601957999999972</v>
      </c>
      <c r="J253">
        <f t="shared" si="15"/>
        <v>0.19121516450479217</v>
      </c>
    </row>
    <row r="254" spans="1:10" x14ac:dyDescent="0.25">
      <c r="A254" s="11">
        <v>46.400002000000001</v>
      </c>
      <c r="B254" s="11">
        <v>1.097296</v>
      </c>
      <c r="E254">
        <f t="shared" si="12"/>
        <v>0.13531780676328542</v>
      </c>
      <c r="G254">
        <f t="shared" si="13"/>
        <v>1.2615761199999997</v>
      </c>
      <c r="H254">
        <f t="shared" si="14"/>
        <v>-0.1642801199999997</v>
      </c>
      <c r="J254">
        <f t="shared" si="15"/>
        <v>0.18947570450479215</v>
      </c>
    </row>
    <row r="255" spans="1:10" x14ac:dyDescent="0.25">
      <c r="A255" s="11">
        <v>46.599997999999999</v>
      </c>
      <c r="B255" s="11">
        <v>1.0487580000000001</v>
      </c>
      <c r="E255">
        <f t="shared" si="12"/>
        <v>0.18385580676328539</v>
      </c>
      <c r="G255">
        <f t="shared" si="13"/>
        <v>1.2638248899999998</v>
      </c>
      <c r="H255">
        <f t="shared" si="14"/>
        <v>-0.21506688999999968</v>
      </c>
      <c r="J255">
        <f t="shared" si="15"/>
        <v>0.24026247450479213</v>
      </c>
    </row>
    <row r="256" spans="1:10" x14ac:dyDescent="0.25">
      <c r="A256" s="11">
        <v>46.799999</v>
      </c>
      <c r="B256" s="11">
        <v>0.983761</v>
      </c>
      <c r="E256">
        <f t="shared" si="12"/>
        <v>0.24885280676328547</v>
      </c>
      <c r="G256">
        <f t="shared" si="13"/>
        <v>1.2664674799999998</v>
      </c>
      <c r="H256">
        <f t="shared" si="14"/>
        <v>-0.28270647999999976</v>
      </c>
      <c r="J256">
        <f t="shared" si="15"/>
        <v>0.30790206450479224</v>
      </c>
    </row>
    <row r="257" spans="1:10" x14ac:dyDescent="0.25">
      <c r="A257" s="11">
        <v>47</v>
      </c>
      <c r="B257" s="11">
        <v>0.90903100000000003</v>
      </c>
      <c r="E257">
        <f t="shared" si="12"/>
        <v>0.32358280676328544</v>
      </c>
      <c r="G257">
        <f t="shared" si="13"/>
        <v>1.2694667999999998</v>
      </c>
      <c r="H257">
        <f t="shared" si="14"/>
        <v>-0.36043579999999975</v>
      </c>
      <c r="J257">
        <f t="shared" si="15"/>
        <v>0.38563138450479223</v>
      </c>
    </row>
    <row r="258" spans="1:10" x14ac:dyDescent="0.25">
      <c r="A258" s="11">
        <v>47.200001</v>
      </c>
      <c r="B258" s="11">
        <v>0.841727</v>
      </c>
      <c r="E258">
        <f t="shared" si="12"/>
        <v>0.39088680676328547</v>
      </c>
      <c r="G258">
        <f t="shared" si="13"/>
        <v>1.2727848099999997</v>
      </c>
      <c r="H258">
        <f t="shared" si="14"/>
        <v>-0.43105780999999965</v>
      </c>
      <c r="J258">
        <f t="shared" si="15"/>
        <v>0.45625339450479213</v>
      </c>
    </row>
    <row r="259" spans="1:10" x14ac:dyDescent="0.25">
      <c r="A259" s="11">
        <v>47.400002000000001</v>
      </c>
      <c r="B259" s="11">
        <v>0.88044199999999995</v>
      </c>
      <c r="E259">
        <f t="shared" si="12"/>
        <v>0.35217180676328552</v>
      </c>
      <c r="G259">
        <f t="shared" si="13"/>
        <v>1.2762301499999997</v>
      </c>
      <c r="H259">
        <f t="shared" si="14"/>
        <v>-0.39578814999999978</v>
      </c>
      <c r="J259">
        <f t="shared" si="15"/>
        <v>0.42098373450479226</v>
      </c>
    </row>
    <row r="260" spans="1:10" x14ac:dyDescent="0.25">
      <c r="A260" s="11">
        <v>47.599997999999999</v>
      </c>
      <c r="B260" s="11">
        <v>1.0645230000000001</v>
      </c>
      <c r="E260">
        <f t="shared" si="12"/>
        <v>0.16809080676328536</v>
      </c>
      <c r="G260">
        <f t="shared" si="13"/>
        <v>1.2791975399999997</v>
      </c>
      <c r="H260">
        <f t="shared" si="14"/>
        <v>-0.21467453999999964</v>
      </c>
      <c r="J260">
        <f t="shared" si="15"/>
        <v>0.23987012450479209</v>
      </c>
    </row>
    <row r="261" spans="1:10" x14ac:dyDescent="0.25">
      <c r="A261" s="11">
        <v>47.799999</v>
      </c>
      <c r="B261" s="11">
        <v>1.249897</v>
      </c>
      <c r="E261">
        <f t="shared" ref="E261:E324" si="16">ABS(B261-$D$4)</f>
        <v>1.7283193236714567E-2</v>
      </c>
      <c r="G261">
        <f t="shared" si="13"/>
        <v>1.2840808899999996</v>
      </c>
      <c r="H261">
        <f t="shared" si="14"/>
        <v>-3.418388999999955E-2</v>
      </c>
      <c r="J261">
        <f t="shared" si="15"/>
        <v>5.9379474504792008E-2</v>
      </c>
    </row>
    <row r="262" spans="1:10" x14ac:dyDescent="0.25">
      <c r="A262" s="11">
        <v>47.942886000000001</v>
      </c>
      <c r="B262" s="11">
        <v>1.362606</v>
      </c>
      <c r="E262">
        <f t="shared" si="16"/>
        <v>0.12999219323671451</v>
      </c>
      <c r="G262">
        <f t="shared" si="13"/>
        <v>1.2896487799999994</v>
      </c>
      <c r="H262">
        <f t="shared" si="14"/>
        <v>7.29572200000006E-2</v>
      </c>
      <c r="J262">
        <f t="shared" si="15"/>
        <v>4.7761635495208142E-2</v>
      </c>
    </row>
    <row r="263" spans="1:10" x14ac:dyDescent="0.25">
      <c r="A263" s="11">
        <v>48</v>
      </c>
      <c r="B263" s="11">
        <v>1.4076580000000001</v>
      </c>
      <c r="E263">
        <f t="shared" si="16"/>
        <v>0.17504419323671461</v>
      </c>
      <c r="G263">
        <f t="shared" si="13"/>
        <v>1.2956009599999996</v>
      </c>
      <c r="H263">
        <f t="shared" si="14"/>
        <v>0.1120570400000005</v>
      </c>
      <c r="J263">
        <f t="shared" si="15"/>
        <v>8.6861455495208045E-2</v>
      </c>
    </row>
    <row r="264" spans="1:10" x14ac:dyDescent="0.25">
      <c r="A264" s="11">
        <v>48.200001</v>
      </c>
      <c r="B264" s="11">
        <v>1.5258780000000001</v>
      </c>
      <c r="E264">
        <f t="shared" si="16"/>
        <v>0.2932641932367146</v>
      </c>
      <c r="G264">
        <f t="shared" si="13"/>
        <v>1.3015784099999999</v>
      </c>
      <c r="H264">
        <f t="shared" si="14"/>
        <v>0.22429959000000022</v>
      </c>
      <c r="J264">
        <f t="shared" si="15"/>
        <v>0.19910400549520776</v>
      </c>
    </row>
    <row r="265" spans="1:10" x14ac:dyDescent="0.25">
      <c r="A265" s="11">
        <v>48.400002000000001</v>
      </c>
      <c r="B265" s="11">
        <v>1.5775110000000001</v>
      </c>
      <c r="E265">
        <f t="shared" si="16"/>
        <v>0.34489719323671464</v>
      </c>
      <c r="G265">
        <f t="shared" si="13"/>
        <v>1.3076242699999998</v>
      </c>
      <c r="H265">
        <f t="shared" si="14"/>
        <v>0.2698867300000003</v>
      </c>
      <c r="J265">
        <f t="shared" si="15"/>
        <v>0.24469114549520785</v>
      </c>
    </row>
    <row r="266" spans="1:10" x14ac:dyDescent="0.25">
      <c r="A266" s="11">
        <v>48.599997999999999</v>
      </c>
      <c r="B266" s="11">
        <v>1.595318</v>
      </c>
      <c r="E266">
        <f t="shared" si="16"/>
        <v>0.36270419323671454</v>
      </c>
      <c r="G266">
        <f t="shared" si="13"/>
        <v>1.3145302799999996</v>
      </c>
      <c r="H266">
        <f t="shared" si="14"/>
        <v>0.28078772000000041</v>
      </c>
      <c r="J266">
        <f t="shared" si="15"/>
        <v>0.25559213549520793</v>
      </c>
    </row>
    <row r="267" spans="1:10" x14ac:dyDescent="0.25">
      <c r="A267" s="11">
        <v>48.799999</v>
      </c>
      <c r="B267" s="11">
        <v>1.5851660000000001</v>
      </c>
      <c r="E267">
        <f t="shared" si="16"/>
        <v>0.35255219323671461</v>
      </c>
      <c r="G267">
        <f t="shared" si="13"/>
        <v>1.3221610199999998</v>
      </c>
      <c r="H267">
        <f t="shared" si="14"/>
        <v>0.26300498000000028</v>
      </c>
      <c r="J267">
        <f t="shared" si="15"/>
        <v>0.23780939549520783</v>
      </c>
    </row>
    <row r="268" spans="1:10" x14ac:dyDescent="0.25">
      <c r="A268" s="11">
        <v>49</v>
      </c>
      <c r="B268" s="11">
        <v>1.508553</v>
      </c>
      <c r="E268">
        <f t="shared" si="16"/>
        <v>0.27593919323671456</v>
      </c>
      <c r="G268">
        <f t="shared" si="13"/>
        <v>1.3302533599999997</v>
      </c>
      <c r="H268">
        <f t="shared" si="14"/>
        <v>0.17829964000000031</v>
      </c>
      <c r="J268">
        <f t="shared" si="15"/>
        <v>0.15310405549520786</v>
      </c>
    </row>
    <row r="269" spans="1:10" x14ac:dyDescent="0.25">
      <c r="A269" s="11">
        <v>49.200001</v>
      </c>
      <c r="B269" s="11">
        <v>1.418607</v>
      </c>
      <c r="E269">
        <f t="shared" si="16"/>
        <v>0.18599319323671448</v>
      </c>
      <c r="G269">
        <f t="shared" si="13"/>
        <v>1.3389676999999998</v>
      </c>
      <c r="H269">
        <f t="shared" si="14"/>
        <v>7.963930000000019E-2</v>
      </c>
      <c r="J269">
        <f t="shared" si="15"/>
        <v>5.4443715495207733E-2</v>
      </c>
    </row>
    <row r="270" spans="1:10" x14ac:dyDescent="0.25">
      <c r="A270" s="11">
        <v>49.400002000000001</v>
      </c>
      <c r="B270" s="11">
        <v>1.322198</v>
      </c>
      <c r="E270">
        <f t="shared" si="16"/>
        <v>8.9584193236714516E-2</v>
      </c>
      <c r="G270">
        <f t="shared" si="13"/>
        <v>1.34789716</v>
      </c>
      <c r="H270">
        <f t="shared" si="14"/>
        <v>-2.5699160000000054E-2</v>
      </c>
      <c r="J270">
        <f t="shared" si="15"/>
        <v>5.0894744504792512E-2</v>
      </c>
    </row>
    <row r="271" spans="1:10" x14ac:dyDescent="0.25">
      <c r="A271" s="11">
        <v>49.599997999999999</v>
      </c>
      <c r="B271" s="11">
        <v>1.228291</v>
      </c>
      <c r="E271">
        <f t="shared" si="16"/>
        <v>4.3228067632854472E-3</v>
      </c>
      <c r="G271">
        <f t="shared" si="13"/>
        <v>1.3562230299999998</v>
      </c>
      <c r="H271">
        <f t="shared" si="14"/>
        <v>-0.12793202999999975</v>
      </c>
      <c r="J271">
        <f t="shared" si="15"/>
        <v>0.1531276145047922</v>
      </c>
    </row>
    <row r="272" spans="1:10" x14ac:dyDescent="0.25">
      <c r="A272" s="11">
        <v>49.799999</v>
      </c>
      <c r="B272" s="11">
        <v>1.1538600000000001</v>
      </c>
      <c r="E272">
        <f t="shared" si="16"/>
        <v>7.8753806763285361E-2</v>
      </c>
      <c r="G272">
        <f t="shared" si="13"/>
        <v>1.3627248999999997</v>
      </c>
      <c r="H272">
        <f t="shared" si="14"/>
        <v>-0.20886489999999958</v>
      </c>
      <c r="J272">
        <f t="shared" si="15"/>
        <v>0.23406048450479203</v>
      </c>
    </row>
    <row r="273" spans="1:10" x14ac:dyDescent="0.25">
      <c r="A273" s="11">
        <v>50</v>
      </c>
      <c r="B273" s="11">
        <v>1.157033</v>
      </c>
      <c r="E273">
        <f t="shared" si="16"/>
        <v>7.5580806763285491E-2</v>
      </c>
      <c r="G273">
        <f t="shared" si="13"/>
        <v>1.3670575799999998</v>
      </c>
      <c r="H273">
        <f t="shared" si="14"/>
        <v>-0.21002457999999979</v>
      </c>
      <c r="J273">
        <f t="shared" si="15"/>
        <v>0.23522016450479225</v>
      </c>
    </row>
    <row r="274" spans="1:10" x14ac:dyDescent="0.25">
      <c r="A274" s="11">
        <v>50.200001</v>
      </c>
      <c r="B274" s="11">
        <v>1.2921830000000001</v>
      </c>
      <c r="E274">
        <f t="shared" si="16"/>
        <v>5.9569193236714613E-2</v>
      </c>
      <c r="G274">
        <f t="shared" si="13"/>
        <v>1.3713542499999998</v>
      </c>
      <c r="H274">
        <f t="shared" si="14"/>
        <v>-7.9171249999999693E-2</v>
      </c>
      <c r="J274">
        <f t="shared" si="15"/>
        <v>0.10436683450479214</v>
      </c>
    </row>
    <row r="275" spans="1:10" x14ac:dyDescent="0.25">
      <c r="A275" s="11">
        <v>50.340031000000003</v>
      </c>
      <c r="B275" s="11">
        <v>1.371489</v>
      </c>
      <c r="E275">
        <f t="shared" si="16"/>
        <v>0.13887519323671449</v>
      </c>
      <c r="G275">
        <f t="shared" si="13"/>
        <v>1.3753118399999993</v>
      </c>
      <c r="H275">
        <f t="shared" si="14"/>
        <v>-3.8228399999993279E-3</v>
      </c>
      <c r="J275">
        <f t="shared" si="15"/>
        <v>2.9018424504791786E-2</v>
      </c>
    </row>
    <row r="276" spans="1:10" x14ac:dyDescent="0.25">
      <c r="A276" s="11">
        <v>50.400002000000001</v>
      </c>
      <c r="B276" s="11">
        <v>1.4054519999999999</v>
      </c>
      <c r="E276">
        <f t="shared" si="16"/>
        <v>0.17283819323671445</v>
      </c>
      <c r="G276">
        <f t="shared" si="13"/>
        <v>1.3788106699999993</v>
      </c>
      <c r="H276">
        <f t="shared" si="14"/>
        <v>2.6641330000000574E-2</v>
      </c>
      <c r="J276">
        <f t="shared" si="15"/>
        <v>1.4457454952081158E-3</v>
      </c>
    </row>
    <row r="277" spans="1:10" x14ac:dyDescent="0.25">
      <c r="A277" s="11">
        <v>50.599997999999999</v>
      </c>
      <c r="B277" s="11">
        <v>1.4896499999999999</v>
      </c>
      <c r="E277">
        <f t="shared" si="16"/>
        <v>0.25703619323671445</v>
      </c>
      <c r="G277">
        <f t="shared" si="13"/>
        <v>1.3820102199999997</v>
      </c>
      <c r="H277">
        <f t="shared" si="14"/>
        <v>0.10763978000000018</v>
      </c>
      <c r="J277">
        <f t="shared" si="15"/>
        <v>8.2444195495207734E-2</v>
      </c>
    </row>
    <row r="278" spans="1:10" x14ac:dyDescent="0.25">
      <c r="A278" s="11">
        <v>50.799999</v>
      </c>
      <c r="B278" s="11">
        <v>1.55745</v>
      </c>
      <c r="E278">
        <f t="shared" si="16"/>
        <v>0.32483619323671453</v>
      </c>
      <c r="G278">
        <f t="shared" si="13"/>
        <v>1.3853918099999993</v>
      </c>
      <c r="H278">
        <f t="shared" si="14"/>
        <v>0.17205819000000067</v>
      </c>
      <c r="J278">
        <f t="shared" si="15"/>
        <v>0.14686260549520821</v>
      </c>
    </row>
    <row r="279" spans="1:10" x14ac:dyDescent="0.25">
      <c r="A279" s="11">
        <v>51</v>
      </c>
      <c r="B279" s="11">
        <v>1.577852</v>
      </c>
      <c r="E279">
        <f t="shared" si="16"/>
        <v>0.34523819323671456</v>
      </c>
      <c r="G279">
        <f t="shared" si="13"/>
        <v>1.3895579199999994</v>
      </c>
      <c r="H279">
        <f t="shared" si="14"/>
        <v>0.18829408000000059</v>
      </c>
      <c r="J279">
        <f t="shared" si="15"/>
        <v>0.16309849549520813</v>
      </c>
    </row>
    <row r="280" spans="1:10" x14ac:dyDescent="0.25">
      <c r="A280" s="11">
        <v>51.200001</v>
      </c>
      <c r="B280" s="11">
        <v>1.5348889999999999</v>
      </c>
      <c r="E280">
        <f t="shared" si="16"/>
        <v>0.30227519323671448</v>
      </c>
      <c r="G280">
        <f t="shared" si="13"/>
        <v>1.3943047199999992</v>
      </c>
      <c r="H280">
        <f t="shared" si="14"/>
        <v>0.14058428000000078</v>
      </c>
      <c r="J280">
        <f t="shared" si="15"/>
        <v>0.11538869549520833</v>
      </c>
    </row>
    <row r="281" spans="1:10" x14ac:dyDescent="0.25">
      <c r="A281" s="11">
        <v>51.400002000000001</v>
      </c>
      <c r="B281" s="11">
        <v>1.4780880000000001</v>
      </c>
      <c r="E281">
        <f t="shared" si="16"/>
        <v>0.2454741932367146</v>
      </c>
      <c r="G281">
        <f t="shared" si="13"/>
        <v>1.3993384999999996</v>
      </c>
      <c r="H281">
        <f t="shared" si="14"/>
        <v>7.8749500000000472E-2</v>
      </c>
      <c r="J281">
        <f t="shared" si="15"/>
        <v>5.3553915495208014E-2</v>
      </c>
    </row>
    <row r="282" spans="1:10" x14ac:dyDescent="0.25">
      <c r="A282" s="11">
        <v>51.599997999999999</v>
      </c>
      <c r="B282" s="11">
        <v>1.4165779999999999</v>
      </c>
      <c r="E282">
        <f t="shared" si="16"/>
        <v>0.18396419323671442</v>
      </c>
      <c r="G282">
        <f t="shared" si="13"/>
        <v>1.4044013099999995</v>
      </c>
      <c r="H282">
        <f t="shared" si="14"/>
        <v>1.2176690000000434E-2</v>
      </c>
      <c r="J282">
        <f t="shared" si="15"/>
        <v>1.3018894504792024E-2</v>
      </c>
    </row>
    <row r="283" spans="1:10" x14ac:dyDescent="0.25">
      <c r="A283" s="11">
        <v>51.799999</v>
      </c>
      <c r="B283" s="11">
        <v>1.3550199999999999</v>
      </c>
      <c r="E283">
        <f t="shared" si="16"/>
        <v>0.12240619323671442</v>
      </c>
      <c r="G283">
        <f t="shared" si="13"/>
        <v>1.4095023599999996</v>
      </c>
      <c r="H283">
        <f t="shared" si="14"/>
        <v>-5.448235999999973E-2</v>
      </c>
      <c r="J283">
        <f t="shared" si="15"/>
        <v>7.9677944504792181E-2</v>
      </c>
    </row>
    <row r="284" spans="1:10" x14ac:dyDescent="0.25">
      <c r="A284" s="11">
        <v>52</v>
      </c>
      <c r="B284" s="11">
        <v>1.293615</v>
      </c>
      <c r="E284">
        <f t="shared" si="16"/>
        <v>6.100119323671449E-2</v>
      </c>
      <c r="G284">
        <f t="shared" si="13"/>
        <v>1.41453809</v>
      </c>
      <c r="H284">
        <f t="shared" si="14"/>
        <v>-0.12092309000000001</v>
      </c>
      <c r="J284">
        <f t="shared" si="15"/>
        <v>0.14611867450479246</v>
      </c>
    </row>
    <row r="285" spans="1:10" x14ac:dyDescent="0.25">
      <c r="A285" s="11">
        <v>52.200001</v>
      </c>
      <c r="B285" s="11">
        <v>1.293976</v>
      </c>
      <c r="E285">
        <f t="shared" si="16"/>
        <v>6.1362193236714546E-2</v>
      </c>
      <c r="G285">
        <f t="shared" si="13"/>
        <v>1.41818355</v>
      </c>
      <c r="H285">
        <f t="shared" si="14"/>
        <v>-0.12420754999999994</v>
      </c>
      <c r="J285">
        <f t="shared" si="15"/>
        <v>0.1494031345047924</v>
      </c>
    </row>
    <row r="286" spans="1:10" x14ac:dyDescent="0.25">
      <c r="A286" s="11">
        <v>52.400002000000001</v>
      </c>
      <c r="B286" s="11">
        <v>1.6065290000000001</v>
      </c>
      <c r="E286">
        <f t="shared" si="16"/>
        <v>0.37391519323671463</v>
      </c>
      <c r="G286">
        <f t="shared" si="13"/>
        <v>1.4235742199999999</v>
      </c>
      <c r="H286">
        <f t="shared" si="14"/>
        <v>0.18295478000000021</v>
      </c>
      <c r="J286">
        <f t="shared" si="15"/>
        <v>0.15775919549520775</v>
      </c>
    </row>
    <row r="287" spans="1:10" x14ac:dyDescent="0.25">
      <c r="A287" s="11">
        <v>52.599997999999999</v>
      </c>
      <c r="B287" s="11">
        <v>1.8379970000000001</v>
      </c>
      <c r="E287">
        <f t="shared" si="16"/>
        <v>0.60538319323671463</v>
      </c>
      <c r="G287">
        <f t="shared" si="13"/>
        <v>1.4306441999999999</v>
      </c>
      <c r="H287">
        <f t="shared" si="14"/>
        <v>0.40735280000000018</v>
      </c>
      <c r="J287">
        <f t="shared" si="15"/>
        <v>0.3821572154952077</v>
      </c>
    </row>
    <row r="288" spans="1:10" x14ac:dyDescent="0.25">
      <c r="A288" s="11">
        <v>52.737175000000001</v>
      </c>
      <c r="B288" s="11">
        <v>1.9436180000000001</v>
      </c>
      <c r="E288">
        <f t="shared" si="16"/>
        <v>0.7110041932367146</v>
      </c>
      <c r="G288">
        <f t="shared" si="13"/>
        <v>1.43795366</v>
      </c>
      <c r="H288">
        <f t="shared" si="14"/>
        <v>0.50566434000000005</v>
      </c>
      <c r="J288">
        <f t="shared" si="15"/>
        <v>0.48046875549520757</v>
      </c>
    </row>
    <row r="289" spans="1:10" x14ac:dyDescent="0.25">
      <c r="A289" s="11">
        <v>52.799999</v>
      </c>
      <c r="B289" s="11">
        <v>1.991992</v>
      </c>
      <c r="E289">
        <f t="shared" si="16"/>
        <v>0.75937819323671452</v>
      </c>
      <c r="G289">
        <f t="shared" si="13"/>
        <v>1.4454534000000003</v>
      </c>
      <c r="H289">
        <f t="shared" si="14"/>
        <v>0.54653859999999965</v>
      </c>
      <c r="J289">
        <f t="shared" si="15"/>
        <v>0.52134301549520723</v>
      </c>
    </row>
    <row r="290" spans="1:10" x14ac:dyDescent="0.25">
      <c r="A290" s="11">
        <v>53</v>
      </c>
      <c r="B290" s="11">
        <v>2.089842</v>
      </c>
      <c r="E290">
        <f t="shared" si="16"/>
        <v>0.85722819323671451</v>
      </c>
      <c r="G290">
        <f t="shared" si="13"/>
        <v>1.4529055100000001</v>
      </c>
      <c r="H290">
        <f t="shared" si="14"/>
        <v>0.63693648999999986</v>
      </c>
      <c r="J290">
        <f t="shared" si="15"/>
        <v>0.61174090549520743</v>
      </c>
    </row>
    <row r="291" spans="1:10" x14ac:dyDescent="0.25">
      <c r="A291" s="11">
        <v>53.200001</v>
      </c>
      <c r="B291" s="11">
        <v>2.1378110000000001</v>
      </c>
      <c r="E291">
        <f t="shared" si="16"/>
        <v>0.90519719323671466</v>
      </c>
      <c r="G291">
        <f t="shared" si="13"/>
        <v>1.4604489800000005</v>
      </c>
      <c r="H291">
        <f t="shared" si="14"/>
        <v>0.67736201999999968</v>
      </c>
      <c r="J291">
        <f t="shared" si="15"/>
        <v>0.65216643549520725</v>
      </c>
    </row>
    <row r="292" spans="1:10" x14ac:dyDescent="0.25">
      <c r="A292" s="11">
        <v>53.400002000000001</v>
      </c>
      <c r="B292" s="11">
        <v>2.1505930000000002</v>
      </c>
      <c r="E292">
        <f t="shared" si="16"/>
        <v>0.91797919323671473</v>
      </c>
      <c r="G292">
        <f t="shared" si="13"/>
        <v>1.4684552499999999</v>
      </c>
      <c r="H292">
        <f t="shared" si="14"/>
        <v>0.68213775000000032</v>
      </c>
      <c r="J292">
        <f t="shared" si="15"/>
        <v>0.6569421654952079</v>
      </c>
    </row>
    <row r="293" spans="1:10" x14ac:dyDescent="0.25">
      <c r="A293" s="11">
        <v>53.599997999999999</v>
      </c>
      <c r="B293" s="11">
        <v>2.1332149999999999</v>
      </c>
      <c r="E293">
        <f t="shared" si="16"/>
        <v>0.90060119323671439</v>
      </c>
      <c r="G293">
        <f t="shared" si="13"/>
        <v>1.4769144499999998</v>
      </c>
      <c r="H293">
        <f t="shared" si="14"/>
        <v>0.65630055000000009</v>
      </c>
      <c r="J293">
        <f t="shared" si="15"/>
        <v>0.63110496549520767</v>
      </c>
    </row>
    <row r="294" spans="1:10" x14ac:dyDescent="0.25">
      <c r="A294" s="11">
        <v>53.799999</v>
      </c>
      <c r="B294" s="11">
        <v>2.0594389999999998</v>
      </c>
      <c r="E294">
        <f t="shared" si="16"/>
        <v>0.82682519323671433</v>
      </c>
      <c r="G294">
        <f t="shared" si="13"/>
        <v>1.4857076800000002</v>
      </c>
      <c r="H294">
        <f t="shared" si="14"/>
        <v>0.5737313199999996</v>
      </c>
      <c r="J294">
        <f t="shared" si="15"/>
        <v>0.54853573549520718</v>
      </c>
    </row>
    <row r="295" spans="1:10" x14ac:dyDescent="0.25">
      <c r="A295" s="11">
        <v>54</v>
      </c>
      <c r="B295" s="11">
        <v>1.9579279999999999</v>
      </c>
      <c r="E295">
        <f t="shared" si="16"/>
        <v>0.72531419323671442</v>
      </c>
      <c r="G295">
        <f t="shared" si="13"/>
        <v>1.4945261300000001</v>
      </c>
      <c r="H295">
        <f t="shared" si="14"/>
        <v>0.46340186999999977</v>
      </c>
      <c r="J295">
        <f t="shared" si="15"/>
        <v>0.43820628549520729</v>
      </c>
    </row>
    <row r="296" spans="1:10" x14ac:dyDescent="0.25">
      <c r="A296" s="11">
        <v>54.200001</v>
      </c>
      <c r="B296" s="11">
        <v>1.8366899999999999</v>
      </c>
      <c r="E296">
        <f t="shared" si="16"/>
        <v>0.60407619323671446</v>
      </c>
      <c r="G296">
        <f t="shared" si="13"/>
        <v>1.5033732499999999</v>
      </c>
      <c r="H296">
        <f t="shared" si="14"/>
        <v>0.33331675000000005</v>
      </c>
      <c r="J296">
        <f t="shared" si="15"/>
        <v>0.30812116549520757</v>
      </c>
    </row>
    <row r="297" spans="1:10" x14ac:dyDescent="0.25">
      <c r="A297" s="11">
        <v>54.400002000000001</v>
      </c>
      <c r="B297" s="11">
        <v>1.691341</v>
      </c>
      <c r="E297">
        <f t="shared" si="16"/>
        <v>0.45872719323671451</v>
      </c>
      <c r="G297">
        <f t="shared" si="13"/>
        <v>1.5121956599999999</v>
      </c>
      <c r="H297">
        <f t="shared" si="14"/>
        <v>0.17914534000000004</v>
      </c>
      <c r="J297">
        <f t="shared" si="15"/>
        <v>0.15394975549520759</v>
      </c>
    </row>
    <row r="298" spans="1:10" x14ac:dyDescent="0.25">
      <c r="A298" s="11">
        <v>54.599997999999999</v>
      </c>
      <c r="B298" s="11">
        <v>1.5242439999999999</v>
      </c>
      <c r="E298">
        <f t="shared" si="16"/>
        <v>0.29163019323671446</v>
      </c>
      <c r="G298">
        <f t="shared" si="13"/>
        <v>1.5189451599999999</v>
      </c>
      <c r="H298">
        <f t="shared" si="14"/>
        <v>5.2988400000000269E-3</v>
      </c>
      <c r="J298">
        <f t="shared" si="15"/>
        <v>1.9896744504792431E-2</v>
      </c>
    </row>
    <row r="299" spans="1:10" x14ac:dyDescent="0.25">
      <c r="A299" s="11">
        <v>54.799999</v>
      </c>
      <c r="B299" s="11">
        <v>1.4673259999999999</v>
      </c>
      <c r="E299">
        <f t="shared" si="16"/>
        <v>0.23471219323671444</v>
      </c>
      <c r="G299">
        <f t="shared" si="13"/>
        <v>1.5248685799999995</v>
      </c>
      <c r="H299">
        <f t="shared" si="14"/>
        <v>-5.7542579999999566E-2</v>
      </c>
      <c r="J299">
        <f t="shared" si="15"/>
        <v>8.2738164504792017E-2</v>
      </c>
    </row>
    <row r="300" spans="1:10" x14ac:dyDescent="0.25">
      <c r="A300" s="11">
        <v>55</v>
      </c>
      <c r="B300" s="11">
        <v>1.494726</v>
      </c>
      <c r="E300">
        <f t="shared" si="16"/>
        <v>0.26211219323671453</v>
      </c>
      <c r="G300">
        <f t="shared" si="13"/>
        <v>1.5317297599999995</v>
      </c>
      <c r="H300">
        <f t="shared" si="14"/>
        <v>-3.7003759999999497E-2</v>
      </c>
      <c r="J300">
        <f t="shared" si="15"/>
        <v>6.2199344504791955E-2</v>
      </c>
    </row>
    <row r="301" spans="1:10" x14ac:dyDescent="0.25">
      <c r="A301" s="11">
        <v>55.134318999999998</v>
      </c>
      <c r="B301" s="11">
        <v>1.5066010000000001</v>
      </c>
      <c r="E301">
        <f t="shared" si="16"/>
        <v>0.27398719323671461</v>
      </c>
      <c r="G301">
        <f t="shared" si="13"/>
        <v>1.5385003199999998</v>
      </c>
      <c r="H301">
        <f t="shared" si="14"/>
        <v>-3.1899319999999731E-2</v>
      </c>
      <c r="J301">
        <f t="shared" si="15"/>
        <v>5.7094904504792189E-2</v>
      </c>
    </row>
    <row r="302" spans="1:10" x14ac:dyDescent="0.25">
      <c r="A302" s="11">
        <v>55.200001</v>
      </c>
      <c r="B302" s="11">
        <v>1.5124070000000001</v>
      </c>
      <c r="E302">
        <f t="shared" si="16"/>
        <v>0.27979319323671459</v>
      </c>
      <c r="G302">
        <f t="shared" si="13"/>
        <v>1.5450965599999995</v>
      </c>
      <c r="H302">
        <f t="shared" si="14"/>
        <v>-3.2689559999999451E-2</v>
      </c>
      <c r="J302">
        <f t="shared" si="15"/>
        <v>5.7885144504791909E-2</v>
      </c>
    </row>
    <row r="303" spans="1:10" x14ac:dyDescent="0.25">
      <c r="A303" s="11">
        <v>55.400002000000001</v>
      </c>
      <c r="B303" s="11">
        <v>1.5137590000000001</v>
      </c>
      <c r="E303">
        <f t="shared" si="16"/>
        <v>0.28114519323671461</v>
      </c>
      <c r="G303">
        <f t="shared" si="13"/>
        <v>1.5514111099999994</v>
      </c>
      <c r="H303">
        <f t="shared" si="14"/>
        <v>-3.765210999999935E-2</v>
      </c>
      <c r="J303">
        <f t="shared" si="15"/>
        <v>6.2847694504791801E-2</v>
      </c>
    </row>
    <row r="304" spans="1:10" x14ac:dyDescent="0.25">
      <c r="A304" s="11">
        <v>55.599997999999999</v>
      </c>
      <c r="B304" s="11">
        <v>1.4986330000000001</v>
      </c>
      <c r="E304">
        <f t="shared" si="16"/>
        <v>0.26601919323671464</v>
      </c>
      <c r="G304">
        <f t="shared" si="13"/>
        <v>1.5578610399999995</v>
      </c>
      <c r="H304">
        <f t="shared" si="14"/>
        <v>-5.9228039999999371E-2</v>
      </c>
      <c r="J304">
        <f t="shared" si="15"/>
        <v>8.4423624504791822E-2</v>
      </c>
    </row>
    <row r="305" spans="1:10" x14ac:dyDescent="0.25">
      <c r="A305" s="11">
        <v>55.799999</v>
      </c>
      <c r="B305" s="11">
        <v>1.4602010000000001</v>
      </c>
      <c r="E305">
        <f t="shared" si="16"/>
        <v>0.22758719323671461</v>
      </c>
      <c r="G305">
        <f t="shared" si="13"/>
        <v>1.5647331599999996</v>
      </c>
      <c r="H305">
        <f t="shared" si="14"/>
        <v>-0.10453215999999954</v>
      </c>
      <c r="J305">
        <f t="shared" si="15"/>
        <v>0.12972774450479199</v>
      </c>
    </row>
    <row r="306" spans="1:10" x14ac:dyDescent="0.25">
      <c r="A306" s="11">
        <v>56</v>
      </c>
      <c r="B306" s="11">
        <v>1.4062760000000001</v>
      </c>
      <c r="E306">
        <f t="shared" si="16"/>
        <v>0.17366219323671461</v>
      </c>
      <c r="G306">
        <f t="shared" si="13"/>
        <v>1.5714327299999993</v>
      </c>
      <c r="H306">
        <f t="shared" si="14"/>
        <v>-0.1651567299999992</v>
      </c>
      <c r="J306">
        <f t="shared" si="15"/>
        <v>0.19035231450479165</v>
      </c>
    </row>
    <row r="307" spans="1:10" x14ac:dyDescent="0.25">
      <c r="A307" s="11">
        <v>56.200001</v>
      </c>
      <c r="B307" s="11">
        <v>1.345712</v>
      </c>
      <c r="E307">
        <f t="shared" si="16"/>
        <v>0.11309819323671455</v>
      </c>
      <c r="G307">
        <f t="shared" si="13"/>
        <v>1.5777937199999994</v>
      </c>
      <c r="H307">
        <f t="shared" si="14"/>
        <v>-0.23208171999999938</v>
      </c>
      <c r="J307">
        <f t="shared" si="15"/>
        <v>0.25727730450479186</v>
      </c>
    </row>
    <row r="308" spans="1:10" x14ac:dyDescent="0.25">
      <c r="A308" s="11">
        <v>56.400002000000001</v>
      </c>
      <c r="B308" s="11">
        <v>1.282429</v>
      </c>
      <c r="E308">
        <f t="shared" si="16"/>
        <v>4.9815193236714572E-2</v>
      </c>
      <c r="G308">
        <f t="shared" si="13"/>
        <v>1.5836990599999996</v>
      </c>
      <c r="H308">
        <f t="shared" si="14"/>
        <v>-0.30127005999999956</v>
      </c>
      <c r="J308">
        <f t="shared" si="15"/>
        <v>0.32646564450479204</v>
      </c>
    </row>
    <row r="309" spans="1:10" x14ac:dyDescent="0.25">
      <c r="A309" s="11">
        <v>56.599997999999999</v>
      </c>
      <c r="B309" s="11">
        <v>1.2178929999999999</v>
      </c>
      <c r="E309">
        <f t="shared" si="16"/>
        <v>1.4720806763285577E-2</v>
      </c>
      <c r="G309">
        <f t="shared" ref="G309:G365" si="17">AVERAGE(B260:B359)</f>
        <v>1.5881062899999996</v>
      </c>
      <c r="H309">
        <f t="shared" ref="H309:H365" si="18">B309-G309</f>
        <v>-0.3702132899999997</v>
      </c>
      <c r="J309">
        <f t="shared" si="15"/>
        <v>0.39540887450479217</v>
      </c>
    </row>
    <row r="310" spans="1:10" x14ac:dyDescent="0.25">
      <c r="A310" s="11">
        <v>56.799999</v>
      </c>
      <c r="B310" s="11">
        <v>1.214626</v>
      </c>
      <c r="E310">
        <f t="shared" si="16"/>
        <v>1.7987806763285485E-2</v>
      </c>
      <c r="G310">
        <f t="shared" si="17"/>
        <v>1.5895617499999997</v>
      </c>
      <c r="H310">
        <f t="shared" si="18"/>
        <v>-0.37493574999999968</v>
      </c>
      <c r="J310">
        <f t="shared" ref="J310:J365" si="19">ABS(H310-$I$53)</f>
        <v>0.40013133450479216</v>
      </c>
    </row>
    <row r="311" spans="1:10" x14ac:dyDescent="0.25">
      <c r="A311" s="11">
        <v>57</v>
      </c>
      <c r="B311" s="11">
        <v>1.4194059999999999</v>
      </c>
      <c r="E311">
        <f t="shared" si="16"/>
        <v>0.18679219323671448</v>
      </c>
      <c r="G311">
        <f t="shared" si="17"/>
        <v>1.5889254099999996</v>
      </c>
      <c r="H311">
        <f t="shared" si="18"/>
        <v>-0.1695194099999997</v>
      </c>
      <c r="J311">
        <f t="shared" si="19"/>
        <v>0.19471499450479215</v>
      </c>
    </row>
    <row r="312" spans="1:10" x14ac:dyDescent="0.25">
      <c r="A312" s="11">
        <v>57.200001</v>
      </c>
      <c r="B312" s="11">
        <v>1.5810900000000001</v>
      </c>
      <c r="E312">
        <f t="shared" si="16"/>
        <v>0.34847619323671464</v>
      </c>
      <c r="G312">
        <f t="shared" si="17"/>
        <v>1.5882411799999998</v>
      </c>
      <c r="H312">
        <f t="shared" si="18"/>
        <v>-7.1511799999997017E-3</v>
      </c>
      <c r="J312">
        <f t="shared" si="19"/>
        <v>3.234676450479216E-2</v>
      </c>
    </row>
    <row r="313" spans="1:10" x14ac:dyDescent="0.25">
      <c r="A313" s="11">
        <v>57.400002000000001</v>
      </c>
      <c r="B313" s="11">
        <v>1.7002710000000001</v>
      </c>
      <c r="E313">
        <f t="shared" si="16"/>
        <v>0.46765719323671462</v>
      </c>
      <c r="G313">
        <f t="shared" si="17"/>
        <v>1.5881988999999999</v>
      </c>
      <c r="H313">
        <f t="shared" si="18"/>
        <v>0.11207210000000023</v>
      </c>
      <c r="J313">
        <f t="shared" si="19"/>
        <v>8.6876515495207779E-2</v>
      </c>
    </row>
    <row r="314" spans="1:10" x14ac:dyDescent="0.25">
      <c r="A314" s="11">
        <v>57.531464</v>
      </c>
      <c r="B314" s="11">
        <v>1.755601</v>
      </c>
      <c r="E314">
        <f t="shared" si="16"/>
        <v>0.5229871932367145</v>
      </c>
      <c r="G314">
        <f t="shared" si="17"/>
        <v>1.5880273499999999</v>
      </c>
      <c r="H314">
        <f t="shared" si="18"/>
        <v>0.16757365000000002</v>
      </c>
      <c r="J314">
        <f t="shared" si="19"/>
        <v>0.14237806549520757</v>
      </c>
    </row>
    <row r="315" spans="1:10" x14ac:dyDescent="0.25">
      <c r="A315" s="11">
        <v>57.599997999999999</v>
      </c>
      <c r="B315" s="11">
        <v>1.7844469999999999</v>
      </c>
      <c r="E315">
        <f t="shared" si="16"/>
        <v>0.55183319323671443</v>
      </c>
      <c r="G315">
        <f t="shared" si="17"/>
        <v>1.5879414599999999</v>
      </c>
      <c r="H315">
        <f t="shared" si="18"/>
        <v>0.19650553999999998</v>
      </c>
      <c r="J315">
        <f t="shared" si="19"/>
        <v>0.17130995549520753</v>
      </c>
    </row>
    <row r="316" spans="1:10" x14ac:dyDescent="0.25">
      <c r="A316" s="11">
        <v>57.799999</v>
      </c>
      <c r="B316" s="11">
        <v>1.8161229999999999</v>
      </c>
      <c r="E316">
        <f t="shared" si="16"/>
        <v>0.58350919323671446</v>
      </c>
      <c r="G316">
        <f t="shared" si="17"/>
        <v>1.5878177099999997</v>
      </c>
      <c r="H316">
        <f t="shared" si="18"/>
        <v>0.22830529000000022</v>
      </c>
      <c r="J316">
        <f t="shared" si="19"/>
        <v>0.20310970549520777</v>
      </c>
    </row>
    <row r="317" spans="1:10" x14ac:dyDescent="0.25">
      <c r="A317" s="11">
        <v>58</v>
      </c>
      <c r="B317" s="11">
        <v>1.8014650000000001</v>
      </c>
      <c r="E317">
        <f t="shared" si="16"/>
        <v>0.56885119323671463</v>
      </c>
      <c r="G317">
        <f t="shared" si="17"/>
        <v>1.5878888699999998</v>
      </c>
      <c r="H317">
        <f t="shared" si="18"/>
        <v>0.21357613000000031</v>
      </c>
      <c r="J317">
        <f t="shared" si="19"/>
        <v>0.18838054549520786</v>
      </c>
    </row>
    <row r="318" spans="1:10" x14ac:dyDescent="0.25">
      <c r="A318" s="11">
        <v>58.200001</v>
      </c>
      <c r="B318" s="11">
        <v>1.7444170000000001</v>
      </c>
      <c r="E318">
        <f t="shared" si="16"/>
        <v>0.51180319323671464</v>
      </c>
      <c r="G318">
        <f t="shared" si="17"/>
        <v>1.5886040300000002</v>
      </c>
      <c r="H318">
        <f t="shared" si="18"/>
        <v>0.15581296999999994</v>
      </c>
      <c r="J318">
        <f t="shared" si="19"/>
        <v>0.13061738549520749</v>
      </c>
    </row>
    <row r="319" spans="1:10" x14ac:dyDescent="0.25">
      <c r="A319" s="11">
        <v>58.400002000000001</v>
      </c>
      <c r="B319" s="11">
        <v>1.671019</v>
      </c>
      <c r="E319">
        <f t="shared" si="16"/>
        <v>0.43840519323671456</v>
      </c>
      <c r="G319">
        <f t="shared" si="17"/>
        <v>1.5895609300000004</v>
      </c>
      <c r="H319">
        <f t="shared" si="18"/>
        <v>8.1458069999999605E-2</v>
      </c>
      <c r="J319">
        <f t="shared" si="19"/>
        <v>5.6262485495207147E-2</v>
      </c>
    </row>
    <row r="320" spans="1:10" x14ac:dyDescent="0.25">
      <c r="A320" s="11">
        <v>58.599997999999999</v>
      </c>
      <c r="B320" s="11">
        <v>1.5790770000000001</v>
      </c>
      <c r="E320">
        <f t="shared" si="16"/>
        <v>0.3464631932367146</v>
      </c>
      <c r="G320">
        <f t="shared" si="17"/>
        <v>1.5902500900000005</v>
      </c>
      <c r="H320">
        <f t="shared" si="18"/>
        <v>-1.1173090000000441E-2</v>
      </c>
      <c r="J320">
        <f t="shared" si="19"/>
        <v>3.6368674504792899E-2</v>
      </c>
    </row>
    <row r="321" spans="1:10" x14ac:dyDescent="0.25">
      <c r="A321" s="11">
        <v>58.799999</v>
      </c>
      <c r="B321" s="11">
        <v>1.487134</v>
      </c>
      <c r="E321">
        <f t="shared" si="16"/>
        <v>0.25452019323671449</v>
      </c>
      <c r="G321">
        <f t="shared" si="17"/>
        <v>1.5901482800000002</v>
      </c>
      <c r="H321">
        <f t="shared" si="18"/>
        <v>-0.10301428000000024</v>
      </c>
      <c r="J321">
        <f t="shared" si="19"/>
        <v>0.12820986450479269</v>
      </c>
    </row>
    <row r="322" spans="1:10" x14ac:dyDescent="0.25">
      <c r="A322" s="11">
        <v>59</v>
      </c>
      <c r="B322" s="11">
        <v>1.3899319999999999</v>
      </c>
      <c r="E322">
        <f t="shared" si="16"/>
        <v>0.15731819323671448</v>
      </c>
      <c r="G322">
        <f t="shared" si="17"/>
        <v>1.5889706100000003</v>
      </c>
      <c r="H322">
        <f t="shared" si="18"/>
        <v>-0.19903861000000034</v>
      </c>
      <c r="J322">
        <f t="shared" si="19"/>
        <v>0.22423419450479279</v>
      </c>
    </row>
    <row r="323" spans="1:10" x14ac:dyDescent="0.25">
      <c r="A323" s="11">
        <v>59.200001</v>
      </c>
      <c r="B323" s="11">
        <v>1.305922</v>
      </c>
      <c r="E323">
        <f t="shared" si="16"/>
        <v>7.3308193236714558E-2</v>
      </c>
      <c r="G323">
        <f t="shared" si="17"/>
        <v>1.5857166800000004</v>
      </c>
      <c r="H323">
        <f t="shared" si="18"/>
        <v>-0.27979468000000041</v>
      </c>
      <c r="J323">
        <f t="shared" si="19"/>
        <v>0.30499026450479289</v>
      </c>
    </row>
    <row r="324" spans="1:10" x14ac:dyDescent="0.25">
      <c r="A324" s="11">
        <v>59.400002000000001</v>
      </c>
      <c r="B324" s="11">
        <v>1.344924</v>
      </c>
      <c r="E324">
        <f t="shared" si="16"/>
        <v>0.11231019323671454</v>
      </c>
      <c r="G324">
        <f t="shared" si="17"/>
        <v>1.5796697200000005</v>
      </c>
      <c r="H324">
        <f t="shared" si="18"/>
        <v>-0.23474572000000049</v>
      </c>
      <c r="J324">
        <f t="shared" si="19"/>
        <v>0.25994130450479297</v>
      </c>
    </row>
    <row r="325" spans="1:10" x14ac:dyDescent="0.25">
      <c r="A325" s="11">
        <v>59.599997999999999</v>
      </c>
      <c r="B325" s="11">
        <v>1.451857</v>
      </c>
      <c r="E325">
        <f t="shared" ref="E325:E388" si="20">ABS(B325-$D$4)</f>
        <v>0.21924319323671448</v>
      </c>
      <c r="G325">
        <f t="shared" si="17"/>
        <v>1.5739070000000006</v>
      </c>
      <c r="H325">
        <f t="shared" si="18"/>
        <v>-0.12205000000000066</v>
      </c>
      <c r="J325">
        <f t="shared" si="19"/>
        <v>0.14724558450479311</v>
      </c>
    </row>
    <row r="326" spans="1:10" x14ac:dyDescent="0.25">
      <c r="A326" s="11">
        <v>59.799999</v>
      </c>
      <c r="B326" s="11">
        <v>1.5180009999999999</v>
      </c>
      <c r="E326">
        <f t="shared" si="20"/>
        <v>0.28538719323671446</v>
      </c>
      <c r="G326">
        <f t="shared" si="17"/>
        <v>1.5688168500000004</v>
      </c>
      <c r="H326">
        <f t="shared" si="18"/>
        <v>-5.081585000000044E-2</v>
      </c>
      <c r="J326">
        <f t="shared" si="19"/>
        <v>7.6011434504792891E-2</v>
      </c>
    </row>
    <row r="327" spans="1:10" x14ac:dyDescent="0.25">
      <c r="A327" s="11">
        <v>59.928607999999997</v>
      </c>
      <c r="B327" s="11">
        <v>1.553626</v>
      </c>
      <c r="E327">
        <f t="shared" si="20"/>
        <v>0.32101219323671448</v>
      </c>
      <c r="G327">
        <f t="shared" si="17"/>
        <v>1.5635379000000003</v>
      </c>
      <c r="H327">
        <f t="shared" si="18"/>
        <v>-9.9119000000003066E-3</v>
      </c>
      <c r="J327">
        <f t="shared" si="19"/>
        <v>3.5107484504792764E-2</v>
      </c>
    </row>
    <row r="328" spans="1:10" x14ac:dyDescent="0.25">
      <c r="A328" s="11">
        <v>60</v>
      </c>
      <c r="B328" s="11">
        <v>1.573402</v>
      </c>
      <c r="E328">
        <f t="shared" si="20"/>
        <v>0.3407881932367145</v>
      </c>
      <c r="G328">
        <f t="shared" si="17"/>
        <v>1.5578899500000005</v>
      </c>
      <c r="H328">
        <f t="shared" si="18"/>
        <v>1.5512049999999444E-2</v>
      </c>
      <c r="J328">
        <f t="shared" si="19"/>
        <v>9.6835345047930135E-3</v>
      </c>
    </row>
    <row r="329" spans="1:10" x14ac:dyDescent="0.25">
      <c r="A329" s="11">
        <v>60.200001</v>
      </c>
      <c r="B329" s="11">
        <v>1.5946199999999999</v>
      </c>
      <c r="E329">
        <f t="shared" si="20"/>
        <v>0.36200619323671446</v>
      </c>
      <c r="G329">
        <f t="shared" si="17"/>
        <v>1.5519890000000003</v>
      </c>
      <c r="H329">
        <f t="shared" si="18"/>
        <v>4.2630999999999641E-2</v>
      </c>
      <c r="J329">
        <f t="shared" si="19"/>
        <v>1.7435415495207184E-2</v>
      </c>
    </row>
    <row r="330" spans="1:10" x14ac:dyDescent="0.25">
      <c r="A330" s="11">
        <v>60.400002000000001</v>
      </c>
      <c r="B330" s="11">
        <v>1.5786230000000001</v>
      </c>
      <c r="E330">
        <f t="shared" si="20"/>
        <v>0.34600919323671464</v>
      </c>
      <c r="G330">
        <f t="shared" si="17"/>
        <v>1.5464830600000006</v>
      </c>
      <c r="H330">
        <f t="shared" si="18"/>
        <v>3.2139939999999534E-2</v>
      </c>
      <c r="J330">
        <f t="shared" si="19"/>
        <v>6.944355495207076E-3</v>
      </c>
    </row>
    <row r="331" spans="1:10" x14ac:dyDescent="0.25">
      <c r="A331" s="11">
        <v>60.599997999999999</v>
      </c>
      <c r="B331" s="11">
        <v>1.530502</v>
      </c>
      <c r="E331">
        <f t="shared" si="20"/>
        <v>0.29788819323671456</v>
      </c>
      <c r="G331">
        <f t="shared" si="17"/>
        <v>1.5409973700000001</v>
      </c>
      <c r="H331">
        <f t="shared" si="18"/>
        <v>-1.0495370000000115E-2</v>
      </c>
      <c r="J331">
        <f t="shared" si="19"/>
        <v>3.5690954504792573E-2</v>
      </c>
    </row>
    <row r="332" spans="1:10" x14ac:dyDescent="0.25">
      <c r="A332" s="11">
        <v>60.799999</v>
      </c>
      <c r="B332" s="11">
        <v>1.452809</v>
      </c>
      <c r="E332">
        <f t="shared" si="20"/>
        <v>0.22019519323671455</v>
      </c>
      <c r="G332">
        <f t="shared" si="17"/>
        <v>1.5354786700000003</v>
      </c>
      <c r="H332">
        <f t="shared" si="18"/>
        <v>-8.266967000000025E-2</v>
      </c>
      <c r="J332">
        <f t="shared" si="19"/>
        <v>0.1078652545047927</v>
      </c>
    </row>
    <row r="333" spans="1:10" x14ac:dyDescent="0.25">
      <c r="A333" s="11">
        <v>61</v>
      </c>
      <c r="B333" s="11">
        <v>1.379354</v>
      </c>
      <c r="E333">
        <f t="shared" si="20"/>
        <v>0.1467401932367145</v>
      </c>
      <c r="G333">
        <f t="shared" si="17"/>
        <v>1.52979106</v>
      </c>
      <c r="H333">
        <f t="shared" si="18"/>
        <v>-0.15043706000000001</v>
      </c>
      <c r="J333">
        <f t="shared" si="19"/>
        <v>0.17563264450479246</v>
      </c>
    </row>
    <row r="334" spans="1:10" x14ac:dyDescent="0.25">
      <c r="A334" s="11">
        <v>61.200001</v>
      </c>
      <c r="B334" s="11">
        <v>1.311026</v>
      </c>
      <c r="E334">
        <f t="shared" si="20"/>
        <v>7.8412193236714556E-2</v>
      </c>
      <c r="G334">
        <f t="shared" si="17"/>
        <v>1.5238211400000004</v>
      </c>
      <c r="H334">
        <f t="shared" si="18"/>
        <v>-0.21279514000000033</v>
      </c>
      <c r="J334">
        <f t="shared" si="19"/>
        <v>0.23799072450479278</v>
      </c>
    </row>
    <row r="335" spans="1:10" x14ac:dyDescent="0.25">
      <c r="A335" s="11">
        <v>61.400002000000001</v>
      </c>
      <c r="B335" s="11">
        <v>1.324228</v>
      </c>
      <c r="E335">
        <f t="shared" si="20"/>
        <v>9.1614193236714492E-2</v>
      </c>
      <c r="G335">
        <f t="shared" si="17"/>
        <v>1.5170491500000003</v>
      </c>
      <c r="H335">
        <f t="shared" si="18"/>
        <v>-0.19282115000000033</v>
      </c>
      <c r="J335">
        <f t="shared" si="19"/>
        <v>0.21801673450479278</v>
      </c>
    </row>
    <row r="336" spans="1:10" x14ac:dyDescent="0.25">
      <c r="A336" s="11">
        <v>61.599997999999999</v>
      </c>
      <c r="B336" s="11">
        <v>1.6252789999999999</v>
      </c>
      <c r="E336">
        <f t="shared" si="20"/>
        <v>0.39266519323671445</v>
      </c>
      <c r="G336">
        <f t="shared" si="17"/>
        <v>1.5078772700000005</v>
      </c>
      <c r="H336">
        <f t="shared" si="18"/>
        <v>0.11740172999999943</v>
      </c>
      <c r="J336">
        <f t="shared" si="19"/>
        <v>9.2206145495206976E-2</v>
      </c>
    </row>
    <row r="337" spans="1:10" x14ac:dyDescent="0.25">
      <c r="A337" s="11">
        <v>61.799999</v>
      </c>
      <c r="B337" s="11">
        <v>1.8369800000000001</v>
      </c>
      <c r="E337">
        <f t="shared" si="20"/>
        <v>0.60436619323671459</v>
      </c>
      <c r="G337">
        <f t="shared" si="17"/>
        <v>1.4978438400000005</v>
      </c>
      <c r="H337">
        <f t="shared" si="18"/>
        <v>0.33913615999999958</v>
      </c>
      <c r="J337">
        <f t="shared" si="19"/>
        <v>0.3139405754952071</v>
      </c>
    </row>
    <row r="338" spans="1:10" x14ac:dyDescent="0.25">
      <c r="A338" s="11">
        <v>62</v>
      </c>
      <c r="B338" s="11">
        <v>1.9879899999999999</v>
      </c>
      <c r="E338">
        <f t="shared" si="20"/>
        <v>0.75537619323671445</v>
      </c>
      <c r="G338">
        <f t="shared" si="17"/>
        <v>1.4880403600000005</v>
      </c>
      <c r="H338">
        <f t="shared" si="18"/>
        <v>0.49994963999999942</v>
      </c>
      <c r="J338">
        <f t="shared" si="19"/>
        <v>0.47475405549520694</v>
      </c>
    </row>
    <row r="339" spans="1:10" x14ac:dyDescent="0.25">
      <c r="A339" s="11">
        <v>62.200001</v>
      </c>
      <c r="B339" s="11">
        <v>2.0806979999999999</v>
      </c>
      <c r="E339">
        <f t="shared" si="20"/>
        <v>0.84808419323671447</v>
      </c>
      <c r="G339">
        <f t="shared" si="17"/>
        <v>1.4788645000000005</v>
      </c>
      <c r="H339">
        <f t="shared" si="18"/>
        <v>0.60183349999999947</v>
      </c>
      <c r="J339">
        <f t="shared" si="19"/>
        <v>0.57663791549520704</v>
      </c>
    </row>
    <row r="340" spans="1:10" x14ac:dyDescent="0.25">
      <c r="A340" s="11">
        <v>62.325752000000001</v>
      </c>
      <c r="B340" s="11">
        <v>2.1131890000000002</v>
      </c>
      <c r="E340">
        <f t="shared" si="20"/>
        <v>0.88057519323671474</v>
      </c>
      <c r="G340">
        <f t="shared" si="17"/>
        <v>1.4697819900000004</v>
      </c>
      <c r="H340">
        <f t="shared" si="18"/>
        <v>0.64340700999999978</v>
      </c>
      <c r="J340">
        <f t="shared" si="19"/>
        <v>0.61821142549520736</v>
      </c>
    </row>
    <row r="341" spans="1:10" x14ac:dyDescent="0.25">
      <c r="A341" s="11">
        <v>62.400002000000001</v>
      </c>
      <c r="B341" s="11">
        <v>2.1323729999999999</v>
      </c>
      <c r="E341">
        <f t="shared" si="20"/>
        <v>0.89975919323671438</v>
      </c>
      <c r="G341">
        <f t="shared" si="17"/>
        <v>1.4607970300000006</v>
      </c>
      <c r="H341">
        <f t="shared" si="18"/>
        <v>0.67157596999999924</v>
      </c>
      <c r="J341">
        <f t="shared" si="19"/>
        <v>0.64638038549520682</v>
      </c>
    </row>
    <row r="342" spans="1:10" x14ac:dyDescent="0.25">
      <c r="A342" s="11">
        <v>62.599997999999999</v>
      </c>
      <c r="B342" s="11">
        <v>2.1510880000000001</v>
      </c>
      <c r="E342">
        <f t="shared" si="20"/>
        <v>0.91847419323671464</v>
      </c>
      <c r="G342">
        <f t="shared" si="17"/>
        <v>1.4515431000000003</v>
      </c>
      <c r="H342">
        <f t="shared" si="18"/>
        <v>0.6995448999999998</v>
      </c>
      <c r="J342">
        <f t="shared" si="19"/>
        <v>0.67434931549520738</v>
      </c>
    </row>
    <row r="343" spans="1:10" x14ac:dyDescent="0.25">
      <c r="A343" s="11">
        <v>62.799999</v>
      </c>
      <c r="B343" s="11">
        <v>2.1257540000000001</v>
      </c>
      <c r="E343">
        <f t="shared" si="20"/>
        <v>0.89314019323671467</v>
      </c>
      <c r="G343">
        <f t="shared" si="17"/>
        <v>1.4423571900000001</v>
      </c>
      <c r="H343">
        <f t="shared" si="18"/>
        <v>0.68339681000000008</v>
      </c>
      <c r="J343">
        <f t="shared" si="19"/>
        <v>0.65820122549520765</v>
      </c>
    </row>
    <row r="344" spans="1:10" x14ac:dyDescent="0.25">
      <c r="A344" s="11">
        <v>63</v>
      </c>
      <c r="B344" s="11">
        <v>2.0397310000000002</v>
      </c>
      <c r="E344">
        <f t="shared" si="20"/>
        <v>0.80711719323671471</v>
      </c>
      <c r="G344">
        <f t="shared" si="17"/>
        <v>1.4333990799999998</v>
      </c>
      <c r="H344">
        <f t="shared" si="18"/>
        <v>0.60633192000000036</v>
      </c>
      <c r="J344">
        <f t="shared" si="19"/>
        <v>0.58113633549520793</v>
      </c>
    </row>
    <row r="345" spans="1:10" x14ac:dyDescent="0.25">
      <c r="A345" s="11">
        <v>63.200001</v>
      </c>
      <c r="B345" s="11">
        <v>1.9049130000000001</v>
      </c>
      <c r="E345">
        <f t="shared" si="20"/>
        <v>0.67229919323671461</v>
      </c>
      <c r="G345">
        <f t="shared" si="17"/>
        <v>1.4247671500000001</v>
      </c>
      <c r="H345">
        <f t="shared" si="18"/>
        <v>0.48014584999999999</v>
      </c>
      <c r="J345">
        <f t="shared" si="19"/>
        <v>0.45495026549520751</v>
      </c>
    </row>
    <row r="346" spans="1:10" x14ac:dyDescent="0.25">
      <c r="A346" s="11">
        <v>63.400002000000001</v>
      </c>
      <c r="B346" s="11">
        <v>1.7391509999999999</v>
      </c>
      <c r="E346">
        <f t="shared" si="20"/>
        <v>0.50653719323671442</v>
      </c>
      <c r="G346">
        <f t="shared" si="17"/>
        <v>1.4166458099999997</v>
      </c>
      <c r="H346">
        <f t="shared" si="18"/>
        <v>0.32250519000000022</v>
      </c>
      <c r="J346">
        <f t="shared" si="19"/>
        <v>0.29730960549520774</v>
      </c>
    </row>
    <row r="347" spans="1:10" x14ac:dyDescent="0.25">
      <c r="A347" s="11">
        <v>63.599997999999999</v>
      </c>
      <c r="B347" s="11">
        <v>1.5629820000000001</v>
      </c>
      <c r="E347">
        <f t="shared" si="20"/>
        <v>0.33036819323671462</v>
      </c>
      <c r="G347">
        <f t="shared" si="17"/>
        <v>1.40928743</v>
      </c>
      <c r="H347">
        <f t="shared" si="18"/>
        <v>0.15369457000000009</v>
      </c>
      <c r="J347">
        <f t="shared" si="19"/>
        <v>0.12849898549520763</v>
      </c>
    </row>
    <row r="348" spans="1:10" x14ac:dyDescent="0.25">
      <c r="A348" s="11">
        <v>63.799999</v>
      </c>
      <c r="B348" s="11">
        <v>1.3672150000000001</v>
      </c>
      <c r="E348">
        <f t="shared" si="20"/>
        <v>0.1346011932367146</v>
      </c>
      <c r="G348">
        <f t="shared" si="17"/>
        <v>1.4043746899999994</v>
      </c>
      <c r="H348">
        <f t="shared" si="18"/>
        <v>-3.7159689999999301E-2</v>
      </c>
      <c r="J348">
        <f t="shared" si="19"/>
        <v>6.2355274504791759E-2</v>
      </c>
    </row>
    <row r="349" spans="1:10" x14ac:dyDescent="0.25">
      <c r="A349" s="11">
        <v>64</v>
      </c>
      <c r="B349" s="11">
        <v>1.387613</v>
      </c>
      <c r="E349">
        <f t="shared" si="20"/>
        <v>0.15499919323671452</v>
      </c>
      <c r="G349">
        <f t="shared" si="17"/>
        <v>1.4020316899999992</v>
      </c>
      <c r="H349">
        <f t="shared" si="18"/>
        <v>-1.4418689999999179E-2</v>
      </c>
      <c r="J349">
        <f t="shared" si="19"/>
        <v>3.9614274504791637E-2</v>
      </c>
    </row>
    <row r="350" spans="1:10" x14ac:dyDescent="0.25">
      <c r="A350" s="11">
        <v>64.199996999999996</v>
      </c>
      <c r="B350" s="11">
        <v>1.5197369999999999</v>
      </c>
      <c r="E350">
        <f t="shared" si="20"/>
        <v>0.28712319323671442</v>
      </c>
      <c r="G350">
        <f t="shared" si="17"/>
        <v>1.4010740799999997</v>
      </c>
      <c r="H350">
        <f t="shared" si="18"/>
        <v>0.11866292000000023</v>
      </c>
      <c r="J350">
        <f t="shared" si="19"/>
        <v>9.3467335495207776E-2</v>
      </c>
    </row>
    <row r="351" spans="1:10" x14ac:dyDescent="0.25">
      <c r="A351" s="11">
        <v>64.400002000000001</v>
      </c>
      <c r="B351" s="11">
        <v>1.6284650000000001</v>
      </c>
      <c r="E351">
        <f t="shared" si="20"/>
        <v>0.39585119323671458</v>
      </c>
      <c r="G351">
        <f t="shared" si="17"/>
        <v>1.401071049999999</v>
      </c>
      <c r="H351">
        <f t="shared" si="18"/>
        <v>0.22739395000000107</v>
      </c>
      <c r="J351">
        <f t="shared" si="19"/>
        <v>0.20219836549520862</v>
      </c>
    </row>
    <row r="352" spans="1:10" x14ac:dyDescent="0.25">
      <c r="A352" s="11">
        <v>64.599997999999999</v>
      </c>
      <c r="B352" s="11">
        <v>1.6977679999999999</v>
      </c>
      <c r="E352">
        <f t="shared" si="20"/>
        <v>0.46515419323671447</v>
      </c>
      <c r="G352">
        <f t="shared" si="17"/>
        <v>1.401772159999999</v>
      </c>
      <c r="H352">
        <f t="shared" si="18"/>
        <v>0.2959958400000009</v>
      </c>
      <c r="J352">
        <f t="shared" si="19"/>
        <v>0.27080025549520842</v>
      </c>
    </row>
    <row r="353" spans="1:10" x14ac:dyDescent="0.25">
      <c r="A353" s="11">
        <v>64.722892999999999</v>
      </c>
      <c r="B353" s="11">
        <v>1.725125</v>
      </c>
      <c r="E353">
        <f t="shared" si="20"/>
        <v>0.49251119323671455</v>
      </c>
      <c r="G353">
        <f t="shared" si="17"/>
        <v>1.4029480399999996</v>
      </c>
      <c r="H353">
        <f t="shared" si="18"/>
        <v>0.3221769600000004</v>
      </c>
      <c r="J353">
        <f t="shared" si="19"/>
        <v>0.29698137549520792</v>
      </c>
    </row>
    <row r="354" spans="1:10" x14ac:dyDescent="0.25">
      <c r="A354" s="11">
        <v>64.800003000000004</v>
      </c>
      <c r="B354" s="11">
        <v>1.742289</v>
      </c>
      <c r="E354">
        <f t="shared" si="20"/>
        <v>0.50967519323671451</v>
      </c>
      <c r="G354">
        <f t="shared" si="17"/>
        <v>1.4038623199999991</v>
      </c>
      <c r="H354">
        <f t="shared" si="18"/>
        <v>0.33842668000000087</v>
      </c>
      <c r="J354">
        <f t="shared" si="19"/>
        <v>0.31323109549520839</v>
      </c>
    </row>
    <row r="355" spans="1:10" x14ac:dyDescent="0.25">
      <c r="A355" s="11">
        <v>65</v>
      </c>
      <c r="B355" s="11">
        <v>1.73597</v>
      </c>
      <c r="E355">
        <f t="shared" si="20"/>
        <v>0.50335619323671454</v>
      </c>
      <c r="G355">
        <f t="shared" si="17"/>
        <v>1.4046077699999997</v>
      </c>
      <c r="H355">
        <f t="shared" si="18"/>
        <v>0.33136223000000031</v>
      </c>
      <c r="J355">
        <f t="shared" si="19"/>
        <v>0.30616664549520783</v>
      </c>
    </row>
    <row r="356" spans="1:10" x14ac:dyDescent="0.25">
      <c r="A356" s="11">
        <v>65.199996999999996</v>
      </c>
      <c r="B356" s="11">
        <v>1.653718</v>
      </c>
      <c r="E356">
        <f t="shared" si="20"/>
        <v>0.42110419323671455</v>
      </c>
      <c r="G356">
        <f t="shared" si="17"/>
        <v>1.4054531799999999</v>
      </c>
      <c r="H356">
        <f t="shared" si="18"/>
        <v>0.24826482000000016</v>
      </c>
      <c r="J356">
        <f t="shared" si="19"/>
        <v>0.22306923549520771</v>
      </c>
    </row>
    <row r="357" spans="1:10" x14ac:dyDescent="0.25">
      <c r="A357" s="11">
        <v>65.400002000000001</v>
      </c>
      <c r="B357" s="11">
        <v>1.5451299999999999</v>
      </c>
      <c r="E357">
        <f t="shared" si="20"/>
        <v>0.31251619323671442</v>
      </c>
      <c r="G357">
        <f t="shared" si="17"/>
        <v>1.4059735899999999</v>
      </c>
      <c r="H357">
        <f t="shared" si="18"/>
        <v>0.13915641000000001</v>
      </c>
      <c r="J357">
        <f t="shared" si="19"/>
        <v>0.11396082549520756</v>
      </c>
    </row>
    <row r="358" spans="1:10" x14ac:dyDescent="0.25">
      <c r="A358" s="11">
        <v>65.599997999999999</v>
      </c>
      <c r="B358" s="11">
        <v>1.432261</v>
      </c>
      <c r="E358">
        <f t="shared" si="20"/>
        <v>0.19964719323671454</v>
      </c>
      <c r="G358">
        <f t="shared" si="17"/>
        <v>1.4061997799999995</v>
      </c>
      <c r="H358">
        <f t="shared" si="18"/>
        <v>2.6061220000000551E-2</v>
      </c>
      <c r="J358">
        <f t="shared" si="19"/>
        <v>8.656354952080933E-4</v>
      </c>
    </row>
    <row r="359" spans="1:10" x14ac:dyDescent="0.25">
      <c r="A359" s="11">
        <v>65.800003000000004</v>
      </c>
      <c r="B359" s="11">
        <v>1.3211649999999999</v>
      </c>
      <c r="E359">
        <f t="shared" si="20"/>
        <v>8.8551193236714454E-2</v>
      </c>
      <c r="G359">
        <f t="shared" si="17"/>
        <v>1.4062826099999999</v>
      </c>
      <c r="H359">
        <f t="shared" si="18"/>
        <v>-8.5117609999999955E-2</v>
      </c>
      <c r="J359">
        <f t="shared" si="19"/>
        <v>0.11031319450479241</v>
      </c>
    </row>
    <row r="360" spans="1:10" x14ac:dyDescent="0.25">
      <c r="A360" s="11">
        <v>66</v>
      </c>
      <c r="B360" s="11">
        <v>1.2100690000000001</v>
      </c>
      <c r="E360">
        <f t="shared" si="20"/>
        <v>2.2544806763285408E-2</v>
      </c>
      <c r="G360">
        <f t="shared" si="17"/>
        <v>1.4057722399999997</v>
      </c>
      <c r="H360">
        <f t="shared" si="18"/>
        <v>-0.19570323999999961</v>
      </c>
      <c r="J360">
        <f t="shared" si="19"/>
        <v>0.22089882450479206</v>
      </c>
    </row>
    <row r="361" spans="1:10" x14ac:dyDescent="0.25">
      <c r="A361" s="11">
        <v>66.199996999999996</v>
      </c>
      <c r="B361" s="11">
        <v>1.1862630000000001</v>
      </c>
      <c r="E361">
        <f t="shared" si="20"/>
        <v>4.6350806763285402E-2</v>
      </c>
      <c r="G361">
        <f t="shared" si="17"/>
        <v>1.4026081099999996</v>
      </c>
      <c r="H361">
        <f t="shared" si="18"/>
        <v>-0.21634510999999956</v>
      </c>
      <c r="J361">
        <f t="shared" si="19"/>
        <v>0.24154069450479201</v>
      </c>
    </row>
    <row r="362" spans="1:10" x14ac:dyDescent="0.25">
      <c r="A362" s="11">
        <v>66.400002000000001</v>
      </c>
      <c r="B362" s="11">
        <v>1.2941830000000001</v>
      </c>
      <c r="E362">
        <f t="shared" si="20"/>
        <v>6.1569193236714614E-2</v>
      </c>
      <c r="G362">
        <f t="shared" si="17"/>
        <v>1.3972701599999997</v>
      </c>
      <c r="H362">
        <f t="shared" si="18"/>
        <v>-0.10308715999999962</v>
      </c>
      <c r="J362">
        <f t="shared" si="19"/>
        <v>0.12828274450479207</v>
      </c>
    </row>
    <row r="363" spans="1:10" x14ac:dyDescent="0.25">
      <c r="A363" s="11">
        <v>66.599997999999999</v>
      </c>
      <c r="B363" s="11">
        <v>1.40343</v>
      </c>
      <c r="E363">
        <f t="shared" si="20"/>
        <v>0.17081619323671449</v>
      </c>
      <c r="G363">
        <f t="shared" si="17"/>
        <v>1.3904337999999996</v>
      </c>
      <c r="H363">
        <f t="shared" si="18"/>
        <v>1.2996200000000346E-2</v>
      </c>
      <c r="J363">
        <f t="shared" si="19"/>
        <v>1.2199384504792112E-2</v>
      </c>
    </row>
    <row r="364" spans="1:10" x14ac:dyDescent="0.25">
      <c r="A364" s="11">
        <v>66.800003000000004</v>
      </c>
      <c r="B364" s="11">
        <v>1.508723</v>
      </c>
      <c r="E364">
        <f t="shared" si="20"/>
        <v>0.27610919323671457</v>
      </c>
      <c r="G364">
        <f t="shared" si="17"/>
        <v>1.3827781599999998</v>
      </c>
      <c r="H364">
        <f t="shared" si="18"/>
        <v>0.12594484000000028</v>
      </c>
      <c r="J364">
        <f t="shared" si="19"/>
        <v>0.10074925549520783</v>
      </c>
    </row>
    <row r="365" spans="1:10" x14ac:dyDescent="0.25">
      <c r="A365" s="11">
        <v>67</v>
      </c>
      <c r="B365" s="11">
        <v>1.5689219999999999</v>
      </c>
      <c r="E365">
        <f t="shared" si="20"/>
        <v>0.33630819323671446</v>
      </c>
      <c r="G365">
        <f t="shared" si="17"/>
        <v>1.3745992</v>
      </c>
      <c r="H365">
        <f t="shared" si="18"/>
        <v>0.19432279999999991</v>
      </c>
      <c r="J365">
        <f t="shared" si="19"/>
        <v>0.16912721549520746</v>
      </c>
    </row>
    <row r="366" spans="1:10" x14ac:dyDescent="0.25">
      <c r="A366" s="11">
        <v>67.120041000000001</v>
      </c>
      <c r="B366" s="11">
        <v>1.582943</v>
      </c>
      <c r="E366">
        <f t="shared" si="20"/>
        <v>0.35032919323671452</v>
      </c>
    </row>
    <row r="367" spans="1:10" x14ac:dyDescent="0.25">
      <c r="A367" s="11">
        <v>67.199996999999996</v>
      </c>
      <c r="B367" s="11">
        <v>1.592282</v>
      </c>
      <c r="E367">
        <f t="shared" si="20"/>
        <v>0.35966819323671451</v>
      </c>
    </row>
    <row r="368" spans="1:10" x14ac:dyDescent="0.25">
      <c r="A368" s="11">
        <v>67.400002000000001</v>
      </c>
      <c r="B368" s="11">
        <v>1.5800689999999999</v>
      </c>
      <c r="E368">
        <f t="shared" si="20"/>
        <v>0.34745519323671448</v>
      </c>
    </row>
    <row r="369" spans="1:5" x14ac:dyDescent="0.25">
      <c r="A369" s="11">
        <v>67.599997999999999</v>
      </c>
      <c r="B369" s="11">
        <v>1.514297</v>
      </c>
      <c r="E369">
        <f t="shared" si="20"/>
        <v>0.28168319323671454</v>
      </c>
    </row>
    <row r="370" spans="1:5" x14ac:dyDescent="0.25">
      <c r="A370" s="11">
        <v>67.800003000000004</v>
      </c>
      <c r="B370" s="11">
        <v>1.391114</v>
      </c>
      <c r="E370">
        <f t="shared" si="20"/>
        <v>0.15850019323671449</v>
      </c>
    </row>
    <row r="371" spans="1:5" x14ac:dyDescent="0.25">
      <c r="A371" s="11">
        <v>68</v>
      </c>
      <c r="B371" s="11">
        <v>1.21811</v>
      </c>
      <c r="E371">
        <f t="shared" si="20"/>
        <v>1.4503806763285443E-2</v>
      </c>
    </row>
    <row r="372" spans="1:5" x14ac:dyDescent="0.25">
      <c r="A372" s="11">
        <v>68.199996999999996</v>
      </c>
      <c r="B372" s="11">
        <v>1.0360929999999999</v>
      </c>
      <c r="E372">
        <f t="shared" si="20"/>
        <v>0.19652080676328554</v>
      </c>
    </row>
    <row r="373" spans="1:5" x14ac:dyDescent="0.25">
      <c r="A373" s="11">
        <v>68.400002000000001</v>
      </c>
      <c r="B373" s="11">
        <v>0.83164000000000005</v>
      </c>
      <c r="E373">
        <f t="shared" si="20"/>
        <v>0.40097380676328542</v>
      </c>
    </row>
    <row r="374" spans="1:5" x14ac:dyDescent="0.25">
      <c r="A374" s="11">
        <v>68.599997999999999</v>
      </c>
      <c r="B374" s="11">
        <v>0.68748699999999996</v>
      </c>
      <c r="E374">
        <f t="shared" si="20"/>
        <v>0.54512680676328551</v>
      </c>
    </row>
    <row r="375" spans="1:5" x14ac:dyDescent="0.25">
      <c r="A375" s="11">
        <v>68.800003000000004</v>
      </c>
      <c r="B375" s="11">
        <v>0.79521699999999995</v>
      </c>
      <c r="E375">
        <f t="shared" si="20"/>
        <v>0.43739680676328552</v>
      </c>
    </row>
    <row r="376" spans="1:5" x14ac:dyDescent="0.25">
      <c r="A376" s="11">
        <v>69</v>
      </c>
      <c r="B376" s="11">
        <v>0.89643700000000004</v>
      </c>
      <c r="E376">
        <f t="shared" si="20"/>
        <v>0.33617680676328543</v>
      </c>
    </row>
    <row r="377" spans="1:5" x14ac:dyDescent="0.25">
      <c r="A377" s="11">
        <v>69.199996999999996</v>
      </c>
      <c r="B377" s="11">
        <v>0.96175500000000003</v>
      </c>
      <c r="E377">
        <f t="shared" si="20"/>
        <v>0.27085880676328544</v>
      </c>
    </row>
    <row r="378" spans="1:5" x14ac:dyDescent="0.25">
      <c r="A378" s="11">
        <v>69.400002000000001</v>
      </c>
      <c r="B378" s="11">
        <v>0.99265499999999995</v>
      </c>
      <c r="E378">
        <f t="shared" si="20"/>
        <v>0.23995880676328551</v>
      </c>
    </row>
    <row r="379" spans="1:5" x14ac:dyDescent="0.25">
      <c r="A379" s="11">
        <v>69.517180999999994</v>
      </c>
      <c r="B379" s="11">
        <v>0.987757</v>
      </c>
      <c r="E379">
        <f t="shared" si="20"/>
        <v>0.24485680676328547</v>
      </c>
    </row>
    <row r="380" spans="1:5" x14ac:dyDescent="0.25">
      <c r="A380" s="11">
        <v>69.599997999999999</v>
      </c>
      <c r="B380" s="11">
        <v>0.98429500000000003</v>
      </c>
      <c r="E380">
        <f t="shared" si="20"/>
        <v>0.24831880676328544</v>
      </c>
    </row>
    <row r="381" spans="1:5" x14ac:dyDescent="0.25">
      <c r="A381" s="11">
        <v>69.800003000000004</v>
      </c>
      <c r="B381" s="11">
        <v>0.92951899999999998</v>
      </c>
      <c r="E381">
        <f t="shared" si="20"/>
        <v>0.30309480676328548</v>
      </c>
    </row>
    <row r="382" spans="1:5" x14ac:dyDescent="0.25">
      <c r="A382" s="11">
        <v>70</v>
      </c>
      <c r="B382" s="11">
        <v>0.86470800000000003</v>
      </c>
      <c r="E382">
        <f t="shared" si="20"/>
        <v>0.36790580676328544</v>
      </c>
    </row>
    <row r="383" spans="1:5" x14ac:dyDescent="0.25">
      <c r="A383" s="11">
        <v>70.199996999999996</v>
      </c>
      <c r="B383" s="11">
        <v>0.78625900000000004</v>
      </c>
      <c r="E383">
        <f t="shared" si="20"/>
        <v>0.44635480676328543</v>
      </c>
    </row>
    <row r="384" spans="1:5" x14ac:dyDescent="0.25">
      <c r="A384" s="11">
        <v>70.400002000000001</v>
      </c>
      <c r="B384" s="11">
        <v>0.69662299999999999</v>
      </c>
      <c r="E384">
        <f t="shared" si="20"/>
        <v>0.53599080676328548</v>
      </c>
    </row>
    <row r="385" spans="1:5" x14ac:dyDescent="0.25">
      <c r="A385" s="11">
        <v>70.599997999999999</v>
      </c>
      <c r="B385" s="11">
        <v>0.61677700000000002</v>
      </c>
      <c r="E385">
        <f t="shared" si="20"/>
        <v>0.61583680676328545</v>
      </c>
    </row>
    <row r="386" spans="1:5" x14ac:dyDescent="0.25">
      <c r="A386" s="11">
        <v>70.800003000000004</v>
      </c>
      <c r="B386" s="11">
        <v>0.68934099999999998</v>
      </c>
      <c r="E386">
        <f t="shared" si="20"/>
        <v>0.54327280676328549</v>
      </c>
    </row>
    <row r="387" spans="1:5" x14ac:dyDescent="0.25">
      <c r="A387" s="11">
        <v>71</v>
      </c>
      <c r="B387" s="11">
        <v>0.83465400000000001</v>
      </c>
      <c r="E387">
        <f t="shared" si="20"/>
        <v>0.39795980676328546</v>
      </c>
    </row>
    <row r="388" spans="1:5" x14ac:dyDescent="0.25">
      <c r="A388" s="11">
        <v>71.199996999999996</v>
      </c>
      <c r="B388" s="11">
        <v>0.96326999999999996</v>
      </c>
      <c r="E388">
        <f t="shared" si="20"/>
        <v>0.26934380676328551</v>
      </c>
    </row>
    <row r="389" spans="1:5" x14ac:dyDescent="0.25">
      <c r="A389" s="11">
        <v>71.400002000000001</v>
      </c>
      <c r="B389" s="11">
        <v>1.074406</v>
      </c>
      <c r="E389">
        <f t="shared" ref="E389:E417" si="21">ABS(B389-$D$4)</f>
        <v>0.1582078067632855</v>
      </c>
    </row>
    <row r="390" spans="1:5" x14ac:dyDescent="0.25">
      <c r="A390" s="11">
        <v>71.599997999999999</v>
      </c>
      <c r="B390" s="11">
        <v>1.1815910000000001</v>
      </c>
      <c r="E390">
        <f t="shared" si="21"/>
        <v>5.1022806763285411E-2</v>
      </c>
    </row>
    <row r="391" spans="1:5" x14ac:dyDescent="0.25">
      <c r="A391" s="11">
        <v>71.800003000000004</v>
      </c>
      <c r="B391" s="11">
        <v>1.2393149999999999</v>
      </c>
      <c r="E391">
        <f t="shared" si="21"/>
        <v>6.7011932367144755E-3</v>
      </c>
    </row>
    <row r="392" spans="1:5" x14ac:dyDescent="0.25">
      <c r="A392" s="11">
        <v>71.914330000000007</v>
      </c>
      <c r="B392" s="11">
        <v>1.2252000000000001</v>
      </c>
      <c r="E392">
        <f t="shared" si="21"/>
        <v>7.4138067632854021E-3</v>
      </c>
    </row>
    <row r="393" spans="1:5" x14ac:dyDescent="0.25">
      <c r="A393" s="11">
        <v>72</v>
      </c>
      <c r="B393" s="11">
        <v>1.2146239999999999</v>
      </c>
      <c r="E393">
        <f t="shared" si="21"/>
        <v>1.7989806763285543E-2</v>
      </c>
    </row>
    <row r="394" spans="1:5" x14ac:dyDescent="0.25">
      <c r="A394" s="11">
        <v>72.199996999999996</v>
      </c>
      <c r="B394" s="11">
        <v>1.1636280000000001</v>
      </c>
      <c r="E394">
        <f t="shared" si="21"/>
        <v>6.8985806763285362E-2</v>
      </c>
    </row>
    <row r="395" spans="1:5" x14ac:dyDescent="0.25">
      <c r="A395" s="11">
        <v>72.400002000000001</v>
      </c>
      <c r="B395" s="11">
        <v>1.094735</v>
      </c>
      <c r="E395">
        <f t="shared" si="21"/>
        <v>0.13787880676328546</v>
      </c>
    </row>
    <row r="396" spans="1:5" x14ac:dyDescent="0.25">
      <c r="A396" s="11">
        <v>72.599997999999999</v>
      </c>
      <c r="B396" s="11">
        <v>1.024556</v>
      </c>
      <c r="E396">
        <f t="shared" si="21"/>
        <v>0.20805780676328545</v>
      </c>
    </row>
    <row r="397" spans="1:5" x14ac:dyDescent="0.25">
      <c r="A397" s="11">
        <v>72.800003000000004</v>
      </c>
      <c r="B397" s="11">
        <v>0.95550299999999999</v>
      </c>
      <c r="E397">
        <f t="shared" si="21"/>
        <v>0.27711080676328548</v>
      </c>
    </row>
    <row r="398" spans="1:5" x14ac:dyDescent="0.25">
      <c r="A398" s="11">
        <v>73</v>
      </c>
      <c r="B398" s="11">
        <v>1.0329699999999999</v>
      </c>
      <c r="E398">
        <f t="shared" si="21"/>
        <v>0.19964380676328553</v>
      </c>
    </row>
    <row r="399" spans="1:5" x14ac:dyDescent="0.25">
      <c r="A399" s="11">
        <v>73.199996999999996</v>
      </c>
      <c r="B399" s="11">
        <v>1.233026</v>
      </c>
      <c r="E399">
        <f t="shared" si="21"/>
        <v>4.1219323671448649E-4</v>
      </c>
    </row>
    <row r="400" spans="1:5" x14ac:dyDescent="0.25">
      <c r="A400" s="11">
        <v>73.400002000000001</v>
      </c>
      <c r="B400" s="11">
        <v>1.398965</v>
      </c>
      <c r="E400">
        <f t="shared" si="21"/>
        <v>0.16635119323671455</v>
      </c>
    </row>
    <row r="401" spans="1:5" x14ac:dyDescent="0.25">
      <c r="A401" s="11">
        <v>73.599997999999999</v>
      </c>
      <c r="B401" s="11">
        <v>1.5062979999999999</v>
      </c>
      <c r="E401">
        <f t="shared" si="21"/>
        <v>0.27368419323671445</v>
      </c>
    </row>
    <row r="402" spans="1:5" x14ac:dyDescent="0.25">
      <c r="A402" s="11">
        <v>73.800003000000004</v>
      </c>
      <c r="B402" s="11">
        <v>1.5825180000000001</v>
      </c>
      <c r="E402">
        <f t="shared" si="21"/>
        <v>0.34990419323671462</v>
      </c>
    </row>
    <row r="403" spans="1:5" x14ac:dyDescent="0.25">
      <c r="A403" s="11">
        <v>74</v>
      </c>
      <c r="B403" s="11">
        <v>1.6313470000000001</v>
      </c>
      <c r="E403">
        <f t="shared" si="21"/>
        <v>0.39873319323671463</v>
      </c>
    </row>
    <row r="404" spans="1:5" x14ac:dyDescent="0.25">
      <c r="A404" s="11">
        <v>74.199996999999996</v>
      </c>
      <c r="B404" s="11">
        <v>1.5900609999999999</v>
      </c>
      <c r="E404">
        <f t="shared" si="21"/>
        <v>0.35744719323671448</v>
      </c>
    </row>
    <row r="405" spans="1:5" x14ac:dyDescent="0.25">
      <c r="A405" s="11">
        <v>74.31147</v>
      </c>
      <c r="B405" s="11">
        <v>1.5347459999999999</v>
      </c>
      <c r="E405">
        <f t="shared" si="21"/>
        <v>0.30213219323671447</v>
      </c>
    </row>
    <row r="406" spans="1:5" x14ac:dyDescent="0.25">
      <c r="A406" s="11">
        <v>74.400002000000001</v>
      </c>
      <c r="B406" s="11">
        <v>1.4908170000000001</v>
      </c>
      <c r="E406">
        <f t="shared" si="21"/>
        <v>0.25820319323671459</v>
      </c>
    </row>
    <row r="407" spans="1:5" x14ac:dyDescent="0.25">
      <c r="A407" s="11">
        <v>74.599997999999999</v>
      </c>
      <c r="B407" s="11">
        <v>1.397753</v>
      </c>
      <c r="E407">
        <f t="shared" si="21"/>
        <v>0.16513919323671455</v>
      </c>
    </row>
    <row r="408" spans="1:5" x14ac:dyDescent="0.25">
      <c r="A408" s="11">
        <v>74.800003000000004</v>
      </c>
      <c r="B408" s="11">
        <v>1.305048</v>
      </c>
      <c r="E408">
        <f t="shared" si="21"/>
        <v>7.2434193236714517E-2</v>
      </c>
    </row>
    <row r="409" spans="1:5" x14ac:dyDescent="0.25">
      <c r="A409" s="11">
        <v>75</v>
      </c>
      <c r="B409" s="11">
        <v>1.2261759999999999</v>
      </c>
      <c r="E409">
        <f t="shared" si="21"/>
        <v>6.4378067632855362E-3</v>
      </c>
    </row>
    <row r="410" spans="1:5" x14ac:dyDescent="0.25">
      <c r="A410" s="11">
        <v>75.199996999999996</v>
      </c>
      <c r="B410" s="11">
        <v>1.163589</v>
      </c>
      <c r="E410">
        <f t="shared" si="21"/>
        <v>6.9024806763285484E-2</v>
      </c>
    </row>
    <row r="411" spans="1:5" x14ac:dyDescent="0.25">
      <c r="A411" s="11">
        <v>75.400002000000001</v>
      </c>
      <c r="B411" s="11">
        <v>1.1029929999999999</v>
      </c>
      <c r="E411">
        <f t="shared" si="21"/>
        <v>0.12962080676328558</v>
      </c>
    </row>
    <row r="412" spans="1:5" x14ac:dyDescent="0.25">
      <c r="A412" s="11">
        <v>75.599997999999999</v>
      </c>
      <c r="B412" s="11">
        <v>1.0472950000000001</v>
      </c>
      <c r="E412">
        <f t="shared" si="21"/>
        <v>0.18531880676328538</v>
      </c>
    </row>
    <row r="413" spans="1:5" x14ac:dyDescent="0.25">
      <c r="A413" s="11">
        <v>75.800003000000004</v>
      </c>
      <c r="B413" s="11">
        <v>1.016635</v>
      </c>
      <c r="E413">
        <f t="shared" si="21"/>
        <v>0.21597880676328551</v>
      </c>
    </row>
    <row r="414" spans="1:5" x14ac:dyDescent="0.25">
      <c r="A414" s="11">
        <v>76</v>
      </c>
      <c r="B414" s="11">
        <v>0.99003699999999994</v>
      </c>
      <c r="E414">
        <f t="shared" si="21"/>
        <v>0.24257680676328552</v>
      </c>
    </row>
    <row r="415" spans="1:5" x14ac:dyDescent="0.25">
      <c r="A415" s="11">
        <v>76.199996999999996</v>
      </c>
      <c r="B415" s="11">
        <v>0.96655100000000005</v>
      </c>
      <c r="E415">
        <f t="shared" si="21"/>
        <v>0.26606280676328542</v>
      </c>
    </row>
    <row r="416" spans="1:5" x14ac:dyDescent="0.25">
      <c r="A416" s="11">
        <v>76.400002000000001</v>
      </c>
      <c r="B416" s="11">
        <v>0.94287699999999997</v>
      </c>
      <c r="E416">
        <f t="shared" si="21"/>
        <v>0.2897368067632855</v>
      </c>
    </row>
    <row r="417" spans="1:5" x14ac:dyDescent="0.25">
      <c r="A417" s="11">
        <v>76.599997999999999</v>
      </c>
      <c r="B417" s="11">
        <v>0.91659500000000005</v>
      </c>
      <c r="E417">
        <f t="shared" si="21"/>
        <v>0.31601880676328542</v>
      </c>
    </row>
    <row r="418" spans="1:5" x14ac:dyDescent="0.25">
      <c r="A418" s="11">
        <v>76.708618000000001</v>
      </c>
      <c r="B418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A3909-D1E1-4C64-971C-69FAF97CA6CE}">
  <dimension ref="A1:G227"/>
  <sheetViews>
    <sheetView workbookViewId="0"/>
  </sheetViews>
  <sheetFormatPr defaultRowHeight="15" x14ac:dyDescent="0.25"/>
  <cols>
    <col min="1" max="1" width="12.28515625" bestFit="1" customWidth="1"/>
    <col min="2" max="2" width="28" bestFit="1" customWidth="1"/>
    <col min="3" max="3" width="16.28515625" bestFit="1" customWidth="1"/>
    <col min="6" max="6" width="11.85546875" bestFit="1" customWidth="1"/>
    <col min="7" max="7" width="18.5703125" bestFit="1" customWidth="1"/>
  </cols>
  <sheetData>
    <row r="1" spans="1:2" x14ac:dyDescent="0.25">
      <c r="A1" t="s">
        <v>12</v>
      </c>
      <c r="B1" t="s">
        <v>13</v>
      </c>
    </row>
    <row r="2" spans="1:2" x14ac:dyDescent="0.25">
      <c r="A2" s="11" t="s">
        <v>14</v>
      </c>
      <c r="B2" s="11" t="s">
        <v>52</v>
      </c>
    </row>
    <row r="3" spans="1:2" x14ac:dyDescent="0.25">
      <c r="A3" s="11">
        <v>0</v>
      </c>
      <c r="B3" s="11" t="s">
        <v>15</v>
      </c>
    </row>
    <row r="4" spans="1:2" x14ac:dyDescent="0.25">
      <c r="A4" s="11">
        <v>0.16531499999999999</v>
      </c>
      <c r="B4" s="11" t="s">
        <v>15</v>
      </c>
    </row>
    <row r="5" spans="1:2" x14ac:dyDescent="0.25">
      <c r="A5" s="11">
        <v>0.44946399999999997</v>
      </c>
      <c r="B5" s="11">
        <v>0.44654899999999997</v>
      </c>
    </row>
    <row r="6" spans="1:2" x14ac:dyDescent="0.25">
      <c r="A6" s="11">
        <v>0.89892899999999998</v>
      </c>
      <c r="B6" s="11">
        <v>0.23951</v>
      </c>
    </row>
    <row r="7" spans="1:2" x14ac:dyDescent="0.25">
      <c r="A7" s="11">
        <v>1.348393</v>
      </c>
      <c r="B7" s="11">
        <v>-0.134353</v>
      </c>
    </row>
    <row r="8" spans="1:2" x14ac:dyDescent="0.25">
      <c r="A8" s="11">
        <v>1.797858</v>
      </c>
      <c r="B8" s="11">
        <v>-0.107528</v>
      </c>
    </row>
    <row r="9" spans="1:2" x14ac:dyDescent="0.25">
      <c r="A9" s="11">
        <v>2.2473230000000002</v>
      </c>
      <c r="B9" s="11">
        <v>-7.9105999999999996E-2</v>
      </c>
    </row>
    <row r="10" spans="1:2" x14ac:dyDescent="0.25">
      <c r="A10" s="11">
        <v>2.3971439999999999</v>
      </c>
      <c r="B10" s="11">
        <v>-0.131103</v>
      </c>
    </row>
    <row r="11" spans="1:2" x14ac:dyDescent="0.25">
      <c r="A11" s="11">
        <v>2.5624639999999999</v>
      </c>
      <c r="B11" s="11">
        <v>-0.18847900000000001</v>
      </c>
    </row>
    <row r="12" spans="1:2" x14ac:dyDescent="0.25">
      <c r="A12" s="11">
        <v>2.696787</v>
      </c>
      <c r="B12" s="11">
        <v>-0.235097</v>
      </c>
    </row>
    <row r="13" spans="1:2" x14ac:dyDescent="0.25">
      <c r="A13" s="11">
        <v>3.1462509999999999</v>
      </c>
      <c r="B13" s="11">
        <v>-0.47401700000000002</v>
      </c>
    </row>
    <row r="14" spans="1:2" x14ac:dyDescent="0.25">
      <c r="A14" s="11">
        <v>3.5957159999999999</v>
      </c>
      <c r="B14" s="11">
        <v>-0.31074800000000002</v>
      </c>
    </row>
    <row r="15" spans="1:2" x14ac:dyDescent="0.25">
      <c r="A15" s="11">
        <v>4.0451800000000002</v>
      </c>
      <c r="B15" s="11">
        <v>-9.2085E-2</v>
      </c>
    </row>
    <row r="16" spans="1:2" x14ac:dyDescent="0.25">
      <c r="A16" s="11">
        <v>4.4946450000000002</v>
      </c>
      <c r="B16" s="11">
        <v>-2.4499999999999999E-3</v>
      </c>
    </row>
    <row r="17" spans="1:2" x14ac:dyDescent="0.25">
      <c r="A17" s="11">
        <v>4.7942879999999999</v>
      </c>
      <c r="B17" s="11">
        <v>-6.1037000000000001E-2</v>
      </c>
    </row>
    <row r="18" spans="1:2" x14ac:dyDescent="0.25">
      <c r="A18" s="11">
        <v>4.9441090000000001</v>
      </c>
      <c r="B18" s="11">
        <v>-9.0329999999999994E-2</v>
      </c>
    </row>
    <row r="19" spans="1:2" x14ac:dyDescent="0.25">
      <c r="A19" s="11">
        <v>4.9596080000000002</v>
      </c>
      <c r="B19" s="11">
        <v>-9.3632000000000007E-2</v>
      </c>
    </row>
    <row r="20" spans="1:2" x14ac:dyDescent="0.25">
      <c r="A20" s="11">
        <v>5.3935740000000001</v>
      </c>
      <c r="B20" s="11">
        <v>-0.186087</v>
      </c>
    </row>
    <row r="21" spans="1:2" x14ac:dyDescent="0.25">
      <c r="A21" s="11">
        <v>5.8430390000000001</v>
      </c>
      <c r="B21" s="11">
        <v>1.3919000000000001E-2</v>
      </c>
    </row>
    <row r="22" spans="1:2" x14ac:dyDescent="0.25">
      <c r="A22" s="11">
        <v>6.292503</v>
      </c>
      <c r="B22" s="11">
        <v>0.19988600000000001</v>
      </c>
    </row>
    <row r="23" spans="1:2" x14ac:dyDescent="0.25">
      <c r="A23" s="11">
        <v>6.7419669999999998</v>
      </c>
      <c r="B23" s="11">
        <v>0.21545400000000001</v>
      </c>
    </row>
    <row r="24" spans="1:2" x14ac:dyDescent="0.25">
      <c r="A24" s="11">
        <v>7.1914319999999998</v>
      </c>
      <c r="B24" s="11">
        <v>-5.8025E-2</v>
      </c>
    </row>
    <row r="25" spans="1:2" x14ac:dyDescent="0.25">
      <c r="A25" s="11">
        <v>7.3567520000000002</v>
      </c>
      <c r="B25" s="11">
        <v>-0.121004</v>
      </c>
    </row>
    <row r="26" spans="1:2" x14ac:dyDescent="0.25">
      <c r="A26" s="11">
        <v>7.6408959999999997</v>
      </c>
      <c r="B26" s="11">
        <v>-0.22925000000000001</v>
      </c>
    </row>
    <row r="27" spans="1:2" x14ac:dyDescent="0.25">
      <c r="A27" s="11">
        <v>8.0903609999999997</v>
      </c>
      <c r="B27" s="11">
        <v>-6.6097000000000003E-2</v>
      </c>
    </row>
    <row r="28" spans="1:2" x14ac:dyDescent="0.25">
      <c r="A28" s="11">
        <v>8.5398250000000004</v>
      </c>
      <c r="B28" s="11">
        <v>3.6273E-2</v>
      </c>
    </row>
    <row r="29" spans="1:2" x14ac:dyDescent="0.25">
      <c r="A29" s="11">
        <v>8.9892900000000004</v>
      </c>
      <c r="B29" s="11">
        <v>-9.7472000000000003E-2</v>
      </c>
    </row>
    <row r="30" spans="1:2" x14ac:dyDescent="0.25">
      <c r="A30" s="11">
        <v>9.4387539999999994</v>
      </c>
      <c r="B30" s="11">
        <v>-0.39871200000000001</v>
      </c>
    </row>
    <row r="31" spans="1:2" x14ac:dyDescent="0.25">
      <c r="A31" s="11">
        <v>9.5885759999999998</v>
      </c>
      <c r="B31" s="11">
        <v>-0.35115600000000002</v>
      </c>
    </row>
    <row r="32" spans="1:2" x14ac:dyDescent="0.25">
      <c r="A32" s="11">
        <v>9.7538959999999992</v>
      </c>
      <c r="B32" s="11">
        <v>-0.29868099999999997</v>
      </c>
    </row>
    <row r="33" spans="1:2" x14ac:dyDescent="0.25">
      <c r="A33" s="11">
        <v>9.8882189999999994</v>
      </c>
      <c r="B33" s="11">
        <v>-0.25604500000000002</v>
      </c>
    </row>
    <row r="34" spans="1:2" x14ac:dyDescent="0.25">
      <c r="A34" s="11">
        <v>10.337683999999999</v>
      </c>
      <c r="B34" s="11">
        <v>-0.13025600000000001</v>
      </c>
    </row>
    <row r="35" spans="1:2" x14ac:dyDescent="0.25">
      <c r="A35" s="11">
        <v>10.787148</v>
      </c>
      <c r="B35" s="11">
        <v>-9.9814E-2</v>
      </c>
    </row>
    <row r="36" spans="1:2" x14ac:dyDescent="0.25">
      <c r="A36" s="11">
        <v>11.236611999999999</v>
      </c>
      <c r="B36" s="11">
        <v>-0.40393699999999999</v>
      </c>
    </row>
    <row r="37" spans="1:2" x14ac:dyDescent="0.25">
      <c r="A37" s="11">
        <v>11.686076999999999</v>
      </c>
      <c r="B37" s="11">
        <v>-0.54619899999999999</v>
      </c>
    </row>
    <row r="38" spans="1:2" x14ac:dyDescent="0.25">
      <c r="A38" s="11">
        <v>11.985720000000001</v>
      </c>
      <c r="B38" s="11">
        <v>-0.43018899999999999</v>
      </c>
    </row>
    <row r="39" spans="1:2" x14ac:dyDescent="0.25">
      <c r="A39" s="11">
        <v>12.135541</v>
      </c>
      <c r="B39" s="11">
        <v>-0.37218400000000001</v>
      </c>
    </row>
    <row r="40" spans="1:2" x14ac:dyDescent="0.25">
      <c r="A40" s="11">
        <v>12.15104</v>
      </c>
      <c r="B40" s="11">
        <v>-0.36698700000000001</v>
      </c>
    </row>
    <row r="41" spans="1:2" x14ac:dyDescent="0.25">
      <c r="A41" s="11">
        <v>12.585006</v>
      </c>
      <c r="B41" s="11">
        <v>-0.221471</v>
      </c>
    </row>
    <row r="42" spans="1:2" x14ac:dyDescent="0.25">
      <c r="A42" s="11">
        <v>13.034471</v>
      </c>
      <c r="B42" s="11">
        <v>-0.30782700000000002</v>
      </c>
    </row>
    <row r="43" spans="1:2" x14ac:dyDescent="0.25">
      <c r="A43" s="11">
        <v>13.483934</v>
      </c>
      <c r="B43" s="11">
        <v>-0.56029499999999999</v>
      </c>
    </row>
    <row r="44" spans="1:2" x14ac:dyDescent="0.25">
      <c r="A44" s="11">
        <v>13.933399</v>
      </c>
      <c r="B44" s="11">
        <v>-0.45679399999999998</v>
      </c>
    </row>
    <row r="45" spans="1:2" x14ac:dyDescent="0.25">
      <c r="A45" s="11">
        <v>14.382864</v>
      </c>
      <c r="B45" s="11">
        <v>-0.31462000000000001</v>
      </c>
    </row>
    <row r="46" spans="1:2" x14ac:dyDescent="0.25">
      <c r="A46" s="11">
        <v>14.548183</v>
      </c>
      <c r="B46" s="11">
        <v>-0.31681799999999999</v>
      </c>
    </row>
    <row r="47" spans="1:2" x14ac:dyDescent="0.25">
      <c r="A47" s="11">
        <v>14.832328</v>
      </c>
      <c r="B47" s="11">
        <v>-0.32059500000000002</v>
      </c>
    </row>
    <row r="48" spans="1:2" x14ac:dyDescent="0.25">
      <c r="A48" s="11">
        <v>15.281793</v>
      </c>
      <c r="B48" s="11">
        <v>-0.50043800000000005</v>
      </c>
    </row>
    <row r="49" spans="1:7" x14ac:dyDescent="0.25">
      <c r="A49" s="11">
        <v>15.731256999999999</v>
      </c>
      <c r="B49" s="11">
        <v>-0.54703999999999997</v>
      </c>
    </row>
    <row r="50" spans="1:7" x14ac:dyDescent="0.25">
      <c r="A50" s="11">
        <v>16.180720999999998</v>
      </c>
      <c r="B50" s="11">
        <v>-0.37933</v>
      </c>
    </row>
    <row r="51" spans="1:7" x14ac:dyDescent="0.25">
      <c r="A51" s="11">
        <v>16.630185999999998</v>
      </c>
      <c r="B51" s="11">
        <v>-0.227992</v>
      </c>
    </row>
    <row r="52" spans="1:7" x14ac:dyDescent="0.25">
      <c r="A52" s="11">
        <v>16.780007999999999</v>
      </c>
      <c r="B52" s="11">
        <v>-0.24036399999999999</v>
      </c>
    </row>
    <row r="53" spans="1:7" x14ac:dyDescent="0.25">
      <c r="A53" s="11">
        <v>16.945328</v>
      </c>
      <c r="B53" s="11">
        <v>-0.25401499999999999</v>
      </c>
      <c r="C53">
        <f>AVERAGE(B4:B104)</f>
        <v>0.10306846</v>
      </c>
      <c r="D53">
        <f>B53-C53</f>
        <v>-0.35708346000000002</v>
      </c>
      <c r="E53">
        <f>AVERAGE(D53:D365)</f>
        <v>6.2878846807876702E-6</v>
      </c>
      <c r="F53">
        <f>ABS(D53-$E$53)</f>
        <v>0.35708974788468079</v>
      </c>
      <c r="G53">
        <f>1/(COUNT(C:C))*SUM(F:F)</f>
        <v>0.35819761167940556</v>
      </c>
    </row>
    <row r="54" spans="1:7" x14ac:dyDescent="0.25">
      <c r="A54" s="11">
        <v>17.079650999999998</v>
      </c>
      <c r="B54" s="11">
        <v>-0.26510600000000001</v>
      </c>
      <c r="C54">
        <f t="shared" ref="C54:C117" si="0">AVERAGE(B5:B105)</f>
        <v>0.1106050495049505</v>
      </c>
      <c r="D54">
        <f t="shared" ref="D54:D117" si="1">B54-C54</f>
        <v>-0.37571104950495049</v>
      </c>
      <c r="F54">
        <f t="shared" ref="F54:F117" si="2">ABS(D54-$E$53)</f>
        <v>0.37571733738963126</v>
      </c>
    </row>
    <row r="55" spans="1:7" x14ac:dyDescent="0.25">
      <c r="A55" s="11">
        <v>17.529115999999998</v>
      </c>
      <c r="B55" s="11">
        <v>-0.62505999999999995</v>
      </c>
      <c r="C55">
        <f t="shared" si="0"/>
        <v>0.11667845544554459</v>
      </c>
      <c r="D55">
        <f t="shared" si="1"/>
        <v>-0.74173845544554451</v>
      </c>
      <c r="F55">
        <f t="shared" si="2"/>
        <v>0.74174474333022533</v>
      </c>
    </row>
    <row r="56" spans="1:7" x14ac:dyDescent="0.25">
      <c r="A56" s="11">
        <v>17.978580000000001</v>
      </c>
      <c r="B56" s="11">
        <v>-0.78122100000000005</v>
      </c>
      <c r="C56">
        <f t="shared" si="0"/>
        <v>0.12607972277227722</v>
      </c>
      <c r="D56">
        <f t="shared" si="1"/>
        <v>-0.90730072277227725</v>
      </c>
      <c r="F56">
        <f t="shared" si="2"/>
        <v>0.90730701065695807</v>
      </c>
    </row>
    <row r="57" spans="1:7" x14ac:dyDescent="0.25">
      <c r="A57" s="11">
        <v>18.428042999999999</v>
      </c>
      <c r="B57" s="11">
        <v>-0.63091699999999995</v>
      </c>
      <c r="C57">
        <f t="shared" si="0"/>
        <v>0.1380466534653465</v>
      </c>
      <c r="D57">
        <f t="shared" si="1"/>
        <v>-0.76896365346534645</v>
      </c>
      <c r="F57">
        <f t="shared" si="2"/>
        <v>0.76896994135002728</v>
      </c>
    </row>
    <row r="58" spans="1:7" x14ac:dyDescent="0.25">
      <c r="A58" s="11">
        <v>18.877507999999999</v>
      </c>
      <c r="B58" s="11">
        <v>-0.54696100000000003</v>
      </c>
      <c r="C58">
        <f t="shared" si="0"/>
        <v>0.14929559405940593</v>
      </c>
      <c r="D58">
        <f t="shared" si="1"/>
        <v>-0.69625659405940599</v>
      </c>
      <c r="F58">
        <f t="shared" si="2"/>
        <v>0.69626288194408681</v>
      </c>
    </row>
    <row r="59" spans="1:7" x14ac:dyDescent="0.25">
      <c r="A59" s="11">
        <v>19.177150999999999</v>
      </c>
      <c r="B59" s="11">
        <v>-0.61560599999999999</v>
      </c>
      <c r="C59">
        <f t="shared" si="0"/>
        <v>0.15948557425742577</v>
      </c>
      <c r="D59">
        <f t="shared" si="1"/>
        <v>-0.77509157425742581</v>
      </c>
      <c r="F59">
        <f t="shared" si="2"/>
        <v>0.77509786214210663</v>
      </c>
    </row>
    <row r="60" spans="1:7" x14ac:dyDescent="0.25">
      <c r="A60" s="11">
        <v>19.326972999999999</v>
      </c>
      <c r="B60" s="11">
        <v>-0.64992899999999998</v>
      </c>
      <c r="C60">
        <f t="shared" si="0"/>
        <v>0.17193008910891089</v>
      </c>
      <c r="D60">
        <f t="shared" si="1"/>
        <v>-0.82185908910891081</v>
      </c>
      <c r="F60">
        <f t="shared" si="2"/>
        <v>0.82186537699359163</v>
      </c>
    </row>
    <row r="61" spans="1:7" x14ac:dyDescent="0.25">
      <c r="A61" s="11">
        <v>19.342472000000001</v>
      </c>
      <c r="B61" s="11">
        <v>-0.66308800000000001</v>
      </c>
      <c r="C61">
        <f t="shared" si="0"/>
        <v>0.18647707920792081</v>
      </c>
      <c r="D61">
        <f t="shared" si="1"/>
        <v>-0.84956507920792079</v>
      </c>
      <c r="F61">
        <f t="shared" si="2"/>
        <v>0.84957136709260161</v>
      </c>
    </row>
    <row r="62" spans="1:7" x14ac:dyDescent="0.25">
      <c r="A62" s="11">
        <v>19.776437999999999</v>
      </c>
      <c r="B62" s="11">
        <v>-1.031544</v>
      </c>
      <c r="C62">
        <f t="shared" si="0"/>
        <v>0.20184407920792086</v>
      </c>
      <c r="D62">
        <f t="shared" si="1"/>
        <v>-1.2333880792079208</v>
      </c>
      <c r="F62">
        <f t="shared" si="2"/>
        <v>1.2333943670926015</v>
      </c>
    </row>
    <row r="63" spans="1:7" x14ac:dyDescent="0.25">
      <c r="A63" s="11">
        <v>20.225902999999999</v>
      </c>
      <c r="B63" s="11">
        <v>-1.0595110000000001</v>
      </c>
      <c r="C63">
        <f t="shared" si="0"/>
        <v>0.2164899405940594</v>
      </c>
      <c r="D63">
        <f t="shared" si="1"/>
        <v>-1.2760009405940596</v>
      </c>
      <c r="F63">
        <f t="shared" si="2"/>
        <v>1.2760072284787403</v>
      </c>
    </row>
    <row r="64" spans="1:7" x14ac:dyDescent="0.25">
      <c r="A64" s="11">
        <v>20.675367000000001</v>
      </c>
      <c r="B64" s="11">
        <v>-0.95982599999999996</v>
      </c>
      <c r="C64">
        <f t="shared" si="0"/>
        <v>0.22827304950495053</v>
      </c>
      <c r="D64">
        <f t="shared" si="1"/>
        <v>-1.1880990495049506</v>
      </c>
      <c r="F64">
        <f t="shared" si="2"/>
        <v>1.1881053373896313</v>
      </c>
    </row>
    <row r="65" spans="1:6" x14ac:dyDescent="0.25">
      <c r="A65" s="11">
        <v>21.124829999999999</v>
      </c>
      <c r="B65" s="11">
        <v>-0.83839200000000003</v>
      </c>
      <c r="C65">
        <f t="shared" si="0"/>
        <v>0.23651603960396039</v>
      </c>
      <c r="D65">
        <f t="shared" si="1"/>
        <v>-1.0749080396039603</v>
      </c>
      <c r="F65">
        <f t="shared" si="2"/>
        <v>1.074914327488641</v>
      </c>
    </row>
    <row r="66" spans="1:6" x14ac:dyDescent="0.25">
      <c r="A66" s="11">
        <v>21.574294999999999</v>
      </c>
      <c r="B66" s="11">
        <v>-0.64800800000000003</v>
      </c>
      <c r="C66">
        <f t="shared" si="0"/>
        <v>0.24275424752475244</v>
      </c>
      <c r="D66">
        <f t="shared" si="1"/>
        <v>-0.89076224752475253</v>
      </c>
      <c r="F66">
        <f t="shared" si="2"/>
        <v>0.89076853540943335</v>
      </c>
    </row>
    <row r="67" spans="1:6" x14ac:dyDescent="0.25">
      <c r="A67" s="11">
        <v>21.739616000000002</v>
      </c>
      <c r="B67" s="11">
        <v>-0.56232199999999999</v>
      </c>
      <c r="C67">
        <f t="shared" si="0"/>
        <v>0.25075155445544556</v>
      </c>
      <c r="D67">
        <f t="shared" si="1"/>
        <v>-0.81307355445544549</v>
      </c>
      <c r="F67">
        <f t="shared" si="2"/>
        <v>0.81307984234012631</v>
      </c>
    </row>
    <row r="68" spans="1:6" x14ac:dyDescent="0.25">
      <c r="A68" s="11">
        <v>22.023759999999999</v>
      </c>
      <c r="B68" s="11">
        <v>-0.415049</v>
      </c>
      <c r="C68">
        <f t="shared" si="0"/>
        <v>0.25944404950495042</v>
      </c>
      <c r="D68">
        <f t="shared" si="1"/>
        <v>-0.67449304950495037</v>
      </c>
      <c r="F68">
        <f t="shared" si="2"/>
        <v>0.67449933738963119</v>
      </c>
    </row>
    <row r="69" spans="1:6" x14ac:dyDescent="0.25">
      <c r="A69" s="11">
        <v>22.473224999999999</v>
      </c>
      <c r="B69" s="11">
        <v>-0.17050999999999999</v>
      </c>
      <c r="C69">
        <f t="shared" si="0"/>
        <v>0.26786891089108911</v>
      </c>
      <c r="D69">
        <f t="shared" si="1"/>
        <v>-0.4383789108910891</v>
      </c>
      <c r="F69">
        <f t="shared" si="2"/>
        <v>0.43838519877576987</v>
      </c>
    </row>
    <row r="70" spans="1:6" x14ac:dyDescent="0.25">
      <c r="A70" s="11">
        <v>22.922688999999998</v>
      </c>
      <c r="B70" s="11">
        <v>9.4108999999999998E-2</v>
      </c>
      <c r="C70">
        <f t="shared" si="0"/>
        <v>0.27732290099009893</v>
      </c>
      <c r="D70">
        <f t="shared" si="1"/>
        <v>-0.18321390099009893</v>
      </c>
      <c r="F70">
        <f t="shared" si="2"/>
        <v>0.18322018887477973</v>
      </c>
    </row>
    <row r="71" spans="1:6" x14ac:dyDescent="0.25">
      <c r="A71" s="11">
        <v>23.372153999999998</v>
      </c>
      <c r="B71" s="11">
        <v>0.37202600000000002</v>
      </c>
      <c r="C71">
        <f t="shared" si="0"/>
        <v>0.28612268316831674</v>
      </c>
      <c r="D71">
        <f t="shared" si="1"/>
        <v>8.5903316831683285E-2</v>
      </c>
      <c r="F71">
        <f t="shared" si="2"/>
        <v>8.5897028947002491E-2</v>
      </c>
    </row>
    <row r="72" spans="1:6" x14ac:dyDescent="0.25">
      <c r="A72" s="11">
        <v>23.821617</v>
      </c>
      <c r="B72" s="11">
        <v>0.65749199999999997</v>
      </c>
      <c r="C72">
        <f t="shared" si="0"/>
        <v>0.29374423762376239</v>
      </c>
      <c r="D72">
        <f t="shared" si="1"/>
        <v>0.36374776237623757</v>
      </c>
      <c r="F72">
        <f t="shared" si="2"/>
        <v>0.3637414744915568</v>
      </c>
    </row>
    <row r="73" spans="1:6" x14ac:dyDescent="0.25">
      <c r="A73" s="11">
        <v>23.971439</v>
      </c>
      <c r="B73" s="11">
        <v>0.755108</v>
      </c>
      <c r="C73">
        <f t="shared" si="0"/>
        <v>0.30128095049504949</v>
      </c>
      <c r="D73">
        <f t="shared" si="1"/>
        <v>0.45382704950495051</v>
      </c>
      <c r="F73">
        <f t="shared" si="2"/>
        <v>0.45382076162026974</v>
      </c>
    </row>
    <row r="74" spans="1:6" x14ac:dyDescent="0.25">
      <c r="A74" s="11">
        <v>24.136759000000001</v>
      </c>
      <c r="B74" s="11">
        <v>0.86282099999999995</v>
      </c>
      <c r="C74">
        <f t="shared" si="0"/>
        <v>0.31346581188118816</v>
      </c>
      <c r="D74">
        <f t="shared" si="1"/>
        <v>0.54935518811881179</v>
      </c>
      <c r="F74">
        <f t="shared" si="2"/>
        <v>0.54934890023413097</v>
      </c>
    </row>
    <row r="75" spans="1:6" x14ac:dyDescent="0.25">
      <c r="A75" s="11">
        <v>24.271082</v>
      </c>
      <c r="B75" s="11">
        <v>0.95033900000000004</v>
      </c>
      <c r="C75">
        <f t="shared" si="0"/>
        <v>0.32649968316831685</v>
      </c>
      <c r="D75">
        <f t="shared" si="1"/>
        <v>0.62383931683168314</v>
      </c>
      <c r="F75">
        <f t="shared" si="2"/>
        <v>0.62383302894700232</v>
      </c>
    </row>
    <row r="76" spans="1:6" x14ac:dyDescent="0.25">
      <c r="A76" s="11">
        <v>24.720547</v>
      </c>
      <c r="B76" s="11">
        <v>1.209905</v>
      </c>
      <c r="C76">
        <f t="shared" si="0"/>
        <v>0.33880554455445538</v>
      </c>
      <c r="D76">
        <f t="shared" si="1"/>
        <v>0.87109945544554468</v>
      </c>
      <c r="F76">
        <f t="shared" si="2"/>
        <v>0.87109316756086386</v>
      </c>
    </row>
    <row r="77" spans="1:6" x14ac:dyDescent="0.25">
      <c r="A77" s="11">
        <v>25.170012</v>
      </c>
      <c r="B77" s="11">
        <v>1.1488970000000001</v>
      </c>
      <c r="C77">
        <f t="shared" si="0"/>
        <v>0.34978177227722768</v>
      </c>
      <c r="D77">
        <f t="shared" si="1"/>
        <v>0.79911522772277244</v>
      </c>
      <c r="F77">
        <f t="shared" si="2"/>
        <v>0.79910893983809161</v>
      </c>
    </row>
    <row r="78" spans="1:6" x14ac:dyDescent="0.25">
      <c r="A78" s="11">
        <v>25.619475999999999</v>
      </c>
      <c r="B78" s="11">
        <v>0.81459400000000004</v>
      </c>
      <c r="C78">
        <f t="shared" si="0"/>
        <v>0.36142074257425738</v>
      </c>
      <c r="D78">
        <f t="shared" si="1"/>
        <v>0.45317325742574266</v>
      </c>
      <c r="F78">
        <f t="shared" si="2"/>
        <v>0.45316696954106189</v>
      </c>
    </row>
    <row r="79" spans="1:6" x14ac:dyDescent="0.25">
      <c r="A79" s="11">
        <v>26.068940999999999</v>
      </c>
      <c r="B79" s="11">
        <v>0.63485100000000005</v>
      </c>
      <c r="C79">
        <f t="shared" si="0"/>
        <v>0.37494960396039595</v>
      </c>
      <c r="D79">
        <f t="shared" si="1"/>
        <v>0.2599013960396041</v>
      </c>
      <c r="F79">
        <f t="shared" si="2"/>
        <v>0.25989510815492334</v>
      </c>
    </row>
    <row r="80" spans="1:6" x14ac:dyDescent="0.25">
      <c r="A80" s="11">
        <v>26.368583999999998</v>
      </c>
      <c r="B80" s="11">
        <v>0.76236499999999996</v>
      </c>
      <c r="C80">
        <f t="shared" si="0"/>
        <v>0.39243331683168309</v>
      </c>
      <c r="D80">
        <f t="shared" si="1"/>
        <v>0.36993168316831687</v>
      </c>
      <c r="F80">
        <f t="shared" si="2"/>
        <v>0.3699253952836361</v>
      </c>
    </row>
    <row r="81" spans="1:6" x14ac:dyDescent="0.25">
      <c r="A81" s="11">
        <v>26.518405999999999</v>
      </c>
      <c r="B81" s="11">
        <v>0.82612200000000002</v>
      </c>
      <c r="C81">
        <f t="shared" si="0"/>
        <v>0.40865722772277213</v>
      </c>
      <c r="D81">
        <f t="shared" si="1"/>
        <v>0.41746477227722789</v>
      </c>
      <c r="F81">
        <f t="shared" si="2"/>
        <v>0.41745848439254712</v>
      </c>
    </row>
    <row r="82" spans="1:6" x14ac:dyDescent="0.25">
      <c r="A82" s="11">
        <v>26.533902999999999</v>
      </c>
      <c r="B82" s="11">
        <v>0.83107699999999995</v>
      </c>
      <c r="C82">
        <f t="shared" si="0"/>
        <v>0.42124328712871273</v>
      </c>
      <c r="D82">
        <f t="shared" si="1"/>
        <v>0.40983371287128723</v>
      </c>
      <c r="F82">
        <f t="shared" si="2"/>
        <v>0.40982742498660646</v>
      </c>
    </row>
    <row r="83" spans="1:6" x14ac:dyDescent="0.25">
      <c r="A83" s="11">
        <v>26.967869</v>
      </c>
      <c r="B83" s="11">
        <v>0.96981200000000001</v>
      </c>
      <c r="C83">
        <f t="shared" si="0"/>
        <v>0.43362517821782165</v>
      </c>
      <c r="D83">
        <f t="shared" si="1"/>
        <v>0.53618682178217836</v>
      </c>
      <c r="F83">
        <f t="shared" si="2"/>
        <v>0.53618053389749754</v>
      </c>
    </row>
    <row r="84" spans="1:6" x14ac:dyDescent="0.25">
      <c r="A84" s="11">
        <v>27.417334</v>
      </c>
      <c r="B84" s="11">
        <v>0.84083699999999995</v>
      </c>
      <c r="C84">
        <f t="shared" si="0"/>
        <v>0.44623171287128699</v>
      </c>
      <c r="D84">
        <f t="shared" si="1"/>
        <v>0.39460528712871296</v>
      </c>
      <c r="F84">
        <f t="shared" si="2"/>
        <v>0.39459899924403219</v>
      </c>
    </row>
    <row r="85" spans="1:6" x14ac:dyDescent="0.25">
      <c r="A85" s="11">
        <v>27.866797999999999</v>
      </c>
      <c r="B85" s="11">
        <v>0.52444999999999997</v>
      </c>
      <c r="C85">
        <f t="shared" si="0"/>
        <v>0.45869599009900974</v>
      </c>
      <c r="D85">
        <f t="shared" si="1"/>
        <v>6.5754009900990229E-2</v>
      </c>
      <c r="F85">
        <f t="shared" si="2"/>
        <v>6.5747722016309434E-2</v>
      </c>
    </row>
    <row r="86" spans="1:6" x14ac:dyDescent="0.25">
      <c r="A86" s="11">
        <v>28.316262999999999</v>
      </c>
      <c r="B86" s="11">
        <v>0.61974799999999997</v>
      </c>
      <c r="C86">
        <f t="shared" si="0"/>
        <v>0.47434699009900971</v>
      </c>
      <c r="D86">
        <f t="shared" si="1"/>
        <v>0.14540100990099025</v>
      </c>
      <c r="F86">
        <f t="shared" si="2"/>
        <v>0.14539472201630946</v>
      </c>
    </row>
    <row r="87" spans="1:6" x14ac:dyDescent="0.25">
      <c r="A87" s="11">
        <v>28.765727999999999</v>
      </c>
      <c r="B87" s="11">
        <v>0.74033700000000002</v>
      </c>
      <c r="C87">
        <f t="shared" si="0"/>
        <v>0.49154920792079188</v>
      </c>
      <c r="D87">
        <f t="shared" si="1"/>
        <v>0.24878779207920815</v>
      </c>
      <c r="F87">
        <f t="shared" si="2"/>
        <v>0.24878150419452735</v>
      </c>
    </row>
    <row r="88" spans="1:6" x14ac:dyDescent="0.25">
      <c r="A88" s="11">
        <v>28.931047</v>
      </c>
      <c r="B88" s="11">
        <v>0.76884200000000003</v>
      </c>
      <c r="C88">
        <f t="shared" si="0"/>
        <v>0.50638639603960378</v>
      </c>
      <c r="D88">
        <f t="shared" si="1"/>
        <v>0.26245560396039624</v>
      </c>
      <c r="F88">
        <f t="shared" si="2"/>
        <v>0.26244931607571548</v>
      </c>
    </row>
    <row r="89" spans="1:6" x14ac:dyDescent="0.25">
      <c r="A89" s="11">
        <v>29.215192999999999</v>
      </c>
      <c r="B89" s="11">
        <v>0.81783600000000001</v>
      </c>
      <c r="C89">
        <f t="shared" si="0"/>
        <v>0.52097639603960377</v>
      </c>
      <c r="D89">
        <f t="shared" si="1"/>
        <v>0.29685960396039623</v>
      </c>
      <c r="F89">
        <f t="shared" si="2"/>
        <v>0.29685331607571547</v>
      </c>
    </row>
    <row r="90" spans="1:6" x14ac:dyDescent="0.25">
      <c r="A90" s="11">
        <v>29.664656000000001</v>
      </c>
      <c r="B90" s="11">
        <v>0.875726</v>
      </c>
      <c r="C90">
        <f t="shared" si="0"/>
        <v>0.53684825742574238</v>
      </c>
      <c r="D90">
        <f t="shared" si="1"/>
        <v>0.33887774257425762</v>
      </c>
      <c r="F90">
        <f t="shared" si="2"/>
        <v>0.33887145468957686</v>
      </c>
    </row>
    <row r="91" spans="1:6" x14ac:dyDescent="0.25">
      <c r="A91" s="11">
        <v>30.11412</v>
      </c>
      <c r="B91" s="11">
        <v>1.003317</v>
      </c>
      <c r="C91">
        <f t="shared" si="0"/>
        <v>0.55247523762376227</v>
      </c>
      <c r="D91">
        <f t="shared" si="1"/>
        <v>0.45084176237623774</v>
      </c>
      <c r="F91">
        <f t="shared" si="2"/>
        <v>0.45083547449155698</v>
      </c>
    </row>
    <row r="92" spans="1:6" x14ac:dyDescent="0.25">
      <c r="A92" s="11">
        <v>30.563585</v>
      </c>
      <c r="B92" s="11">
        <v>1.170539</v>
      </c>
      <c r="C92">
        <f t="shared" si="0"/>
        <v>0.56966393069306909</v>
      </c>
      <c r="D92">
        <f t="shared" si="1"/>
        <v>0.60087506930693091</v>
      </c>
      <c r="F92">
        <f t="shared" si="2"/>
        <v>0.60086878142225009</v>
      </c>
    </row>
    <row r="93" spans="1:6" x14ac:dyDescent="0.25">
      <c r="A93" s="11">
        <v>31.01305</v>
      </c>
      <c r="B93" s="11">
        <v>1.3885149999999999</v>
      </c>
      <c r="C93">
        <f t="shared" si="0"/>
        <v>0.58970566336633645</v>
      </c>
      <c r="D93">
        <f t="shared" si="1"/>
        <v>0.79880933663366349</v>
      </c>
      <c r="F93">
        <f t="shared" si="2"/>
        <v>0.79880304874898267</v>
      </c>
    </row>
    <row r="94" spans="1:6" x14ac:dyDescent="0.25">
      <c r="A94" s="11">
        <v>31.162872</v>
      </c>
      <c r="B94" s="11">
        <v>1.350676</v>
      </c>
      <c r="C94">
        <f t="shared" si="0"/>
        <v>0.60876932673267314</v>
      </c>
      <c r="D94">
        <f t="shared" si="1"/>
        <v>0.74190667326732684</v>
      </c>
      <c r="F94">
        <f t="shared" si="2"/>
        <v>0.74190038538264602</v>
      </c>
    </row>
    <row r="95" spans="1:6" x14ac:dyDescent="0.25">
      <c r="A95" s="11">
        <v>31.328192000000001</v>
      </c>
      <c r="B95" s="11">
        <v>1.3089219999999999</v>
      </c>
      <c r="C95">
        <f t="shared" si="0"/>
        <v>0.62773259405940574</v>
      </c>
      <c r="D95">
        <f t="shared" si="1"/>
        <v>0.68118940594059418</v>
      </c>
      <c r="F95">
        <f t="shared" si="2"/>
        <v>0.68118311805591336</v>
      </c>
    </row>
    <row r="96" spans="1:6" x14ac:dyDescent="0.25">
      <c r="A96" s="11">
        <v>31.462515</v>
      </c>
      <c r="B96" s="11">
        <v>1.2749969999999999</v>
      </c>
      <c r="C96">
        <f t="shared" si="0"/>
        <v>0.64841273267326727</v>
      </c>
      <c r="D96">
        <f t="shared" si="1"/>
        <v>0.62658426732673267</v>
      </c>
      <c r="F96">
        <f t="shared" si="2"/>
        <v>0.62657797944205185</v>
      </c>
    </row>
    <row r="97" spans="1:6" x14ac:dyDescent="0.25">
      <c r="A97" s="11">
        <v>31.91198</v>
      </c>
      <c r="B97" s="11">
        <v>0.944631</v>
      </c>
      <c r="C97">
        <f t="shared" si="0"/>
        <v>0.67155760396039599</v>
      </c>
      <c r="D97">
        <f t="shared" si="1"/>
        <v>0.27307339603960401</v>
      </c>
      <c r="F97">
        <f t="shared" si="2"/>
        <v>0.27306710815492324</v>
      </c>
    </row>
    <row r="98" spans="1:6" x14ac:dyDescent="0.25">
      <c r="A98" s="11">
        <v>32.361443000000001</v>
      </c>
      <c r="B98" s="11">
        <v>0.76822699999999999</v>
      </c>
      <c r="C98">
        <f t="shared" si="0"/>
        <v>0.69714872277227724</v>
      </c>
      <c r="D98">
        <f t="shared" si="1"/>
        <v>7.1078277227722753E-2</v>
      </c>
      <c r="F98">
        <f t="shared" si="2"/>
        <v>7.1071989343041958E-2</v>
      </c>
    </row>
    <row r="99" spans="1:6" x14ac:dyDescent="0.25">
      <c r="A99" s="11">
        <v>32.810909000000002</v>
      </c>
      <c r="B99" s="11">
        <v>0.90885099999999996</v>
      </c>
      <c r="C99">
        <f t="shared" si="0"/>
        <v>0.72021606930693061</v>
      </c>
      <c r="D99">
        <f t="shared" si="1"/>
        <v>0.18863493069306936</v>
      </c>
      <c r="F99">
        <f t="shared" si="2"/>
        <v>0.18862864280838856</v>
      </c>
    </row>
    <row r="100" spans="1:6" x14ac:dyDescent="0.25">
      <c r="A100" s="11">
        <v>33.260371999999997</v>
      </c>
      <c r="B100" s="11">
        <v>1.0174460000000001</v>
      </c>
      <c r="C100">
        <f t="shared" si="0"/>
        <v>0.74013548514851479</v>
      </c>
      <c r="D100">
        <f t="shared" si="1"/>
        <v>0.27731051485148528</v>
      </c>
      <c r="F100">
        <f t="shared" si="2"/>
        <v>0.27730422696680451</v>
      </c>
    </row>
    <row r="101" spans="1:6" x14ac:dyDescent="0.25">
      <c r="A101" s="11">
        <v>33.560017000000002</v>
      </c>
      <c r="B101" s="11">
        <v>0.94832499999999997</v>
      </c>
      <c r="C101">
        <f t="shared" si="0"/>
        <v>0.75599997029702959</v>
      </c>
      <c r="D101">
        <f t="shared" si="1"/>
        <v>0.19232502970297038</v>
      </c>
      <c r="F101">
        <f t="shared" si="2"/>
        <v>0.19231874181828959</v>
      </c>
    </row>
    <row r="102" spans="1:6" x14ac:dyDescent="0.25">
      <c r="A102" s="11">
        <v>33.709834999999998</v>
      </c>
      <c r="B102" s="11">
        <v>0.91376500000000005</v>
      </c>
      <c r="C102">
        <f t="shared" si="0"/>
        <v>0.77365530693069284</v>
      </c>
      <c r="D102">
        <f t="shared" si="1"/>
        <v>0.14010969306930721</v>
      </c>
      <c r="F102">
        <f t="shared" si="2"/>
        <v>0.14010340518462641</v>
      </c>
    </row>
    <row r="103" spans="1:6" x14ac:dyDescent="0.25">
      <c r="A103" s="11">
        <v>33.725333999999997</v>
      </c>
      <c r="B103" s="11">
        <v>0.90626200000000001</v>
      </c>
      <c r="C103">
        <f t="shared" si="0"/>
        <v>0.79227512871287109</v>
      </c>
      <c r="D103">
        <f t="shared" si="1"/>
        <v>0.11398687128712892</v>
      </c>
      <c r="F103">
        <f t="shared" si="2"/>
        <v>0.11398058340244813</v>
      </c>
    </row>
    <row r="104" spans="1:6" x14ac:dyDescent="0.25">
      <c r="A104" s="11">
        <v>34.159301999999997</v>
      </c>
      <c r="B104" s="11">
        <v>0.69619699999999995</v>
      </c>
      <c r="C104">
        <f t="shared" si="0"/>
        <v>0.81038495049504933</v>
      </c>
      <c r="D104">
        <f t="shared" si="1"/>
        <v>-0.11418795049504937</v>
      </c>
      <c r="F104">
        <f t="shared" si="2"/>
        <v>0.11419423837973017</v>
      </c>
    </row>
    <row r="105" spans="1:6" x14ac:dyDescent="0.25">
      <c r="A105" s="11">
        <v>34.608764999999998</v>
      </c>
      <c r="B105" s="11">
        <v>0.86426400000000003</v>
      </c>
      <c r="C105">
        <f t="shared" si="0"/>
        <v>0.8310042673267326</v>
      </c>
      <c r="D105">
        <f t="shared" si="1"/>
        <v>3.3259732673267428E-2</v>
      </c>
      <c r="F105">
        <f t="shared" si="2"/>
        <v>3.325344478858664E-2</v>
      </c>
    </row>
    <row r="106" spans="1:6" x14ac:dyDescent="0.25">
      <c r="A106" s="11">
        <v>35.058230999999999</v>
      </c>
      <c r="B106" s="11">
        <v>1.059963</v>
      </c>
      <c r="C106">
        <f t="shared" si="0"/>
        <v>0.85377208910891078</v>
      </c>
      <c r="D106">
        <f t="shared" si="1"/>
        <v>0.20619091089108921</v>
      </c>
      <c r="F106">
        <f t="shared" si="2"/>
        <v>0.20618462300640841</v>
      </c>
    </row>
    <row r="107" spans="1:6" x14ac:dyDescent="0.25">
      <c r="A107" s="11">
        <v>35.507694000000001</v>
      </c>
      <c r="B107" s="11">
        <v>1.189038</v>
      </c>
      <c r="C107">
        <f t="shared" si="0"/>
        <v>0.87571642574257402</v>
      </c>
      <c r="D107">
        <f t="shared" si="1"/>
        <v>0.31332157425742602</v>
      </c>
      <c r="F107">
        <f t="shared" si="2"/>
        <v>0.31331528637274525</v>
      </c>
    </row>
    <row r="108" spans="1:6" x14ac:dyDescent="0.25">
      <c r="A108" s="11">
        <v>35.957160999999999</v>
      </c>
      <c r="B108" s="11">
        <v>1.0743069999999999</v>
      </c>
      <c r="C108">
        <f t="shared" si="0"/>
        <v>0.89736956435643556</v>
      </c>
      <c r="D108">
        <f t="shared" si="1"/>
        <v>0.17693743564356434</v>
      </c>
      <c r="F108">
        <f t="shared" si="2"/>
        <v>0.17693114775888355</v>
      </c>
    </row>
    <row r="109" spans="1:6" x14ac:dyDescent="0.25">
      <c r="A109" s="11">
        <v>36.122478000000001</v>
      </c>
      <c r="B109" s="11">
        <v>1.0286150000000001</v>
      </c>
      <c r="C109">
        <f t="shared" si="0"/>
        <v>0.92158732673267318</v>
      </c>
      <c r="D109">
        <f t="shared" si="1"/>
        <v>0.10702767326732687</v>
      </c>
      <c r="F109">
        <f t="shared" si="2"/>
        <v>0.10702138538264608</v>
      </c>
    </row>
    <row r="110" spans="1:6" x14ac:dyDescent="0.25">
      <c r="A110" s="11">
        <v>36.406624000000001</v>
      </c>
      <c r="B110" s="11">
        <v>0.95008199999999998</v>
      </c>
      <c r="C110">
        <f t="shared" si="0"/>
        <v>0.94700362376237601</v>
      </c>
      <c r="D110">
        <f t="shared" si="1"/>
        <v>3.0783762376239698E-3</v>
      </c>
      <c r="F110">
        <f t="shared" si="2"/>
        <v>3.0720883529431822E-3</v>
      </c>
    </row>
    <row r="111" spans="1:6" x14ac:dyDescent="0.25">
      <c r="A111" s="11">
        <v>36.856087000000002</v>
      </c>
      <c r="B111" s="11">
        <v>1.125793</v>
      </c>
      <c r="C111">
        <f t="shared" si="0"/>
        <v>0.96987925742574232</v>
      </c>
      <c r="D111">
        <f t="shared" si="1"/>
        <v>0.15591374257425772</v>
      </c>
      <c r="F111">
        <f t="shared" si="2"/>
        <v>0.15590745468957692</v>
      </c>
    </row>
    <row r="112" spans="1:6" x14ac:dyDescent="0.25">
      <c r="A112" s="11">
        <v>37.305553000000003</v>
      </c>
      <c r="B112" s="11">
        <v>1.280767</v>
      </c>
      <c r="C112">
        <f t="shared" si="0"/>
        <v>0.99214243564356419</v>
      </c>
      <c r="D112">
        <f t="shared" si="1"/>
        <v>0.2886245643564358</v>
      </c>
      <c r="F112">
        <f t="shared" si="2"/>
        <v>0.28861827647175503</v>
      </c>
    </row>
    <row r="113" spans="1:6" x14ac:dyDescent="0.25">
      <c r="A113" s="11">
        <v>37.755015999999998</v>
      </c>
      <c r="B113" s="11">
        <v>1.31697</v>
      </c>
      <c r="C113">
        <f t="shared" si="0"/>
        <v>1.0157784356435642</v>
      </c>
      <c r="D113">
        <f t="shared" si="1"/>
        <v>0.30119156435643579</v>
      </c>
      <c r="F113">
        <f t="shared" si="2"/>
        <v>0.30118527647175503</v>
      </c>
    </row>
    <row r="114" spans="1:6" x14ac:dyDescent="0.25">
      <c r="A114" s="11">
        <v>38.204483000000003</v>
      </c>
      <c r="B114" s="11">
        <v>1.005215</v>
      </c>
      <c r="C114">
        <f t="shared" si="0"/>
        <v>1.038975415841584</v>
      </c>
      <c r="D114">
        <f t="shared" si="1"/>
        <v>-3.3760415841584068E-2</v>
      </c>
      <c r="F114">
        <f t="shared" si="2"/>
        <v>3.3766703726264856E-2</v>
      </c>
    </row>
    <row r="115" spans="1:6" x14ac:dyDescent="0.25">
      <c r="A115" s="11">
        <v>38.354301</v>
      </c>
      <c r="B115" s="11">
        <v>0.87934599999999996</v>
      </c>
      <c r="C115">
        <f t="shared" si="0"/>
        <v>1.061011316831683</v>
      </c>
      <c r="D115">
        <f t="shared" si="1"/>
        <v>-0.18166531683168308</v>
      </c>
      <c r="F115">
        <f t="shared" si="2"/>
        <v>0.18167160471636387</v>
      </c>
    </row>
    <row r="116" spans="1:6" x14ac:dyDescent="0.25">
      <c r="A116" s="11">
        <v>38.519623000000003</v>
      </c>
      <c r="B116" s="11">
        <v>0.74045700000000003</v>
      </c>
      <c r="C116">
        <f t="shared" si="0"/>
        <v>1.0823168217821781</v>
      </c>
      <c r="D116">
        <f t="shared" si="1"/>
        <v>-0.34185982178217811</v>
      </c>
      <c r="F116">
        <f t="shared" si="2"/>
        <v>0.34186610966685888</v>
      </c>
    </row>
    <row r="117" spans="1:6" x14ac:dyDescent="0.25">
      <c r="A117" s="11">
        <v>38.653945999999998</v>
      </c>
      <c r="B117" s="11">
        <v>0.62760899999999997</v>
      </c>
      <c r="C117">
        <f t="shared" si="0"/>
        <v>1.1027819999999999</v>
      </c>
      <c r="D117">
        <f t="shared" si="1"/>
        <v>-0.47517299999999996</v>
      </c>
      <c r="F117">
        <f t="shared" si="2"/>
        <v>0.47517928788468072</v>
      </c>
    </row>
    <row r="118" spans="1:6" x14ac:dyDescent="0.25">
      <c r="A118" s="11">
        <v>39.103413000000003</v>
      </c>
      <c r="B118" s="11">
        <v>0.74669099999999999</v>
      </c>
      <c r="C118">
        <f t="shared" ref="C118:C177" si="3">AVERAGE(B69:B169)</f>
        <v>1.1186154851485148</v>
      </c>
      <c r="D118">
        <f t="shared" ref="D118:D177" si="4">B118-C118</f>
        <v>-0.37192448514851484</v>
      </c>
      <c r="F118">
        <f t="shared" ref="F118:F177" si="5">ABS(D118-$E$53)</f>
        <v>0.37193077303319561</v>
      </c>
    </row>
    <row r="119" spans="1:6" x14ac:dyDescent="0.25">
      <c r="A119" s="11">
        <v>39.552875999999998</v>
      </c>
      <c r="B119" s="11">
        <v>0.78761199999999998</v>
      </c>
      <c r="C119">
        <f t="shared" si="3"/>
        <v>1.1291168118811881</v>
      </c>
      <c r="D119">
        <f t="shared" si="4"/>
        <v>-0.34150481188118809</v>
      </c>
      <c r="F119">
        <f t="shared" si="5"/>
        <v>0.34151109976586885</v>
      </c>
    </row>
    <row r="120" spans="1:6" x14ac:dyDescent="0.25">
      <c r="A120" s="11">
        <v>40.002338000000002</v>
      </c>
      <c r="B120" s="11">
        <v>0.75727900000000004</v>
      </c>
      <c r="C120">
        <f t="shared" si="3"/>
        <v>1.1383362970297028</v>
      </c>
      <c r="D120">
        <f t="shared" si="4"/>
        <v>-0.38105729702970281</v>
      </c>
      <c r="F120">
        <f t="shared" si="5"/>
        <v>0.38106358491438358</v>
      </c>
    </row>
    <row r="121" spans="1:6" x14ac:dyDescent="0.25">
      <c r="A121" s="11">
        <v>40.451805</v>
      </c>
      <c r="B121" s="11">
        <v>0.76876599999999995</v>
      </c>
      <c r="C121">
        <f t="shared" si="3"/>
        <v>1.1450512574257425</v>
      </c>
      <c r="D121">
        <f t="shared" si="4"/>
        <v>-0.37628525742574259</v>
      </c>
      <c r="F121">
        <f t="shared" si="5"/>
        <v>0.37629154531042336</v>
      </c>
    </row>
    <row r="122" spans="1:6" x14ac:dyDescent="0.25">
      <c r="A122" s="11">
        <v>40.751446000000001</v>
      </c>
      <c r="B122" s="11">
        <v>0.90269699999999997</v>
      </c>
      <c r="C122">
        <f t="shared" si="3"/>
        <v>1.1493645643564356</v>
      </c>
      <c r="D122">
        <f t="shared" si="4"/>
        <v>-0.24666756435643566</v>
      </c>
      <c r="F122">
        <f t="shared" si="5"/>
        <v>0.24667385224111646</v>
      </c>
    </row>
    <row r="123" spans="1:6" x14ac:dyDescent="0.25">
      <c r="A123" s="11">
        <v>40.901268000000002</v>
      </c>
      <c r="B123" s="11">
        <v>0.96966300000000005</v>
      </c>
      <c r="C123">
        <f t="shared" si="3"/>
        <v>1.1518943960396038</v>
      </c>
      <c r="D123">
        <f t="shared" si="4"/>
        <v>-0.1822313960396037</v>
      </c>
      <c r="F123">
        <f t="shared" si="5"/>
        <v>0.18223768392428449</v>
      </c>
    </row>
    <row r="124" spans="1:6" x14ac:dyDescent="0.25">
      <c r="A124" s="11">
        <v>40.916767</v>
      </c>
      <c r="B124" s="11">
        <v>0.97666200000000003</v>
      </c>
      <c r="C124">
        <f t="shared" si="3"/>
        <v>1.1516082772277227</v>
      </c>
      <c r="D124">
        <f t="shared" si="4"/>
        <v>-0.17494627722772271</v>
      </c>
      <c r="F124">
        <f t="shared" si="5"/>
        <v>0.17495256511240351</v>
      </c>
    </row>
    <row r="125" spans="1:6" x14ac:dyDescent="0.25">
      <c r="A125" s="11">
        <v>41.350735</v>
      </c>
      <c r="B125" s="11">
        <v>1.1726460000000001</v>
      </c>
      <c r="C125">
        <f t="shared" si="3"/>
        <v>1.1523365247524753</v>
      </c>
      <c r="D125">
        <f t="shared" si="4"/>
        <v>2.03094752475248E-2</v>
      </c>
      <c r="F125">
        <f t="shared" si="5"/>
        <v>2.0303187362844012E-2</v>
      </c>
    </row>
    <row r="126" spans="1:6" x14ac:dyDescent="0.25">
      <c r="A126" s="11">
        <v>41.800198000000002</v>
      </c>
      <c r="B126" s="11">
        <v>1.195417</v>
      </c>
      <c r="C126">
        <f t="shared" si="3"/>
        <v>1.1523246435643564</v>
      </c>
      <c r="D126">
        <f t="shared" si="4"/>
        <v>4.3092356435643575E-2</v>
      </c>
      <c r="F126">
        <f t="shared" si="5"/>
        <v>4.3086068550962787E-2</v>
      </c>
    </row>
    <row r="127" spans="1:6" x14ac:dyDescent="0.25">
      <c r="A127" s="11">
        <v>42.249659999999999</v>
      </c>
      <c r="B127" s="11">
        <v>1.0136419999999999</v>
      </c>
      <c r="C127">
        <f t="shared" si="3"/>
        <v>1.1532662970297032</v>
      </c>
      <c r="D127">
        <f t="shared" si="4"/>
        <v>-0.13962429702970325</v>
      </c>
      <c r="F127">
        <f t="shared" si="5"/>
        <v>0.13963058491438404</v>
      </c>
    </row>
    <row r="128" spans="1:6" x14ac:dyDescent="0.25">
      <c r="A128" s="11">
        <v>42.699126999999997</v>
      </c>
      <c r="B128" s="11">
        <v>1.042502</v>
      </c>
      <c r="C128">
        <f t="shared" si="3"/>
        <v>1.1579035247524754</v>
      </c>
      <c r="D128">
        <f t="shared" si="4"/>
        <v>-0.11540152475247534</v>
      </c>
      <c r="F128">
        <f t="shared" si="5"/>
        <v>0.11540781263715613</v>
      </c>
    </row>
    <row r="129" spans="1:6" x14ac:dyDescent="0.25">
      <c r="A129" s="11">
        <v>43.148589999999999</v>
      </c>
      <c r="B129" s="11">
        <v>1.2118089999999999</v>
      </c>
      <c r="C129">
        <f t="shared" si="3"/>
        <v>1.1646337128712874</v>
      </c>
      <c r="D129">
        <f t="shared" si="4"/>
        <v>4.7175287128712551E-2</v>
      </c>
      <c r="F129">
        <f t="shared" si="5"/>
        <v>4.7168999244031763E-2</v>
      </c>
    </row>
    <row r="130" spans="1:6" x14ac:dyDescent="0.25">
      <c r="A130" s="11">
        <v>43.313910999999997</v>
      </c>
      <c r="B130" s="11">
        <v>1.2689429999999999</v>
      </c>
      <c r="C130">
        <f t="shared" si="3"/>
        <v>1.1709386831683171</v>
      </c>
      <c r="D130">
        <f t="shared" si="4"/>
        <v>9.8004316831682869E-2</v>
      </c>
      <c r="F130">
        <f t="shared" si="5"/>
        <v>9.7998028947002075E-2</v>
      </c>
    </row>
    <row r="131" spans="1:6" x14ac:dyDescent="0.25">
      <c r="A131" s="11">
        <v>43.598056999999997</v>
      </c>
      <c r="B131" s="11">
        <v>1.367143</v>
      </c>
      <c r="C131">
        <f t="shared" si="3"/>
        <v>1.1782475940594062</v>
      </c>
      <c r="D131">
        <f t="shared" si="4"/>
        <v>0.18889540594059384</v>
      </c>
      <c r="F131">
        <f t="shared" si="5"/>
        <v>0.18888911805591305</v>
      </c>
    </row>
    <row r="132" spans="1:6" x14ac:dyDescent="0.25">
      <c r="A132" s="11">
        <v>44.047519999999999</v>
      </c>
      <c r="B132" s="11">
        <v>1.2874589999999999</v>
      </c>
      <c r="C132">
        <f t="shared" si="3"/>
        <v>1.1874143366336636</v>
      </c>
      <c r="D132">
        <f t="shared" si="4"/>
        <v>0.10004466336633633</v>
      </c>
      <c r="F132">
        <f t="shared" si="5"/>
        <v>0.10003837548165553</v>
      </c>
    </row>
    <row r="133" spans="1:6" x14ac:dyDescent="0.25">
      <c r="A133" s="11">
        <v>44.496986</v>
      </c>
      <c r="B133" s="11">
        <v>0.97251100000000001</v>
      </c>
      <c r="C133">
        <f t="shared" si="3"/>
        <v>1.1972778316831687</v>
      </c>
      <c r="D133">
        <f t="shared" si="4"/>
        <v>-0.22476683168316869</v>
      </c>
      <c r="F133">
        <f t="shared" si="5"/>
        <v>0.22477311956784948</v>
      </c>
    </row>
    <row r="134" spans="1:6" x14ac:dyDescent="0.25">
      <c r="A134" s="11">
        <v>44.946449000000001</v>
      </c>
      <c r="B134" s="11">
        <v>0.99452600000000002</v>
      </c>
      <c r="C134">
        <f t="shared" si="3"/>
        <v>1.2078400099009903</v>
      </c>
      <c r="D134">
        <f t="shared" si="4"/>
        <v>-0.21331400990099025</v>
      </c>
      <c r="F134">
        <f t="shared" si="5"/>
        <v>0.21332029778567105</v>
      </c>
    </row>
    <row r="135" spans="1:6" x14ac:dyDescent="0.25">
      <c r="A135" s="11">
        <v>45.395912000000003</v>
      </c>
      <c r="B135" s="11">
        <v>1.1430039999999999</v>
      </c>
      <c r="C135">
        <f t="shared" si="3"/>
        <v>1.221245584158416</v>
      </c>
      <c r="D135">
        <f t="shared" si="4"/>
        <v>-7.8241584158416089E-2</v>
      </c>
      <c r="F135">
        <f t="shared" si="5"/>
        <v>7.8247872043096883E-2</v>
      </c>
    </row>
    <row r="136" spans="1:6" x14ac:dyDescent="0.25">
      <c r="A136" s="11">
        <v>45.545734000000003</v>
      </c>
      <c r="B136" s="11">
        <v>1.1590780000000001</v>
      </c>
      <c r="C136">
        <f t="shared" si="3"/>
        <v>1.2335574653465349</v>
      </c>
      <c r="D136">
        <f t="shared" si="4"/>
        <v>-7.4479465346534823E-2</v>
      </c>
      <c r="F136">
        <f t="shared" si="5"/>
        <v>7.4485753231215618E-2</v>
      </c>
    </row>
    <row r="137" spans="1:6" x14ac:dyDescent="0.25">
      <c r="A137" s="11">
        <v>45.711055999999999</v>
      </c>
      <c r="B137" s="11">
        <v>1.176814</v>
      </c>
      <c r="C137">
        <f t="shared" si="3"/>
        <v>1.2404712178217823</v>
      </c>
      <c r="D137">
        <f t="shared" si="4"/>
        <v>-6.3657217821782242E-2</v>
      </c>
      <c r="F137">
        <f t="shared" si="5"/>
        <v>6.3663505706463036E-2</v>
      </c>
    </row>
    <row r="138" spans="1:6" x14ac:dyDescent="0.25">
      <c r="A138" s="11">
        <v>45.845379000000001</v>
      </c>
      <c r="B138" s="11">
        <v>1.191225</v>
      </c>
      <c r="C138">
        <f t="shared" si="3"/>
        <v>1.2441773960396041</v>
      </c>
      <c r="D138">
        <f t="shared" si="4"/>
        <v>-5.295239603960411E-2</v>
      </c>
      <c r="F138">
        <f t="shared" si="5"/>
        <v>5.2958683924284898E-2</v>
      </c>
    </row>
    <row r="139" spans="1:6" x14ac:dyDescent="0.25">
      <c r="A139" s="11">
        <v>46.294842000000003</v>
      </c>
      <c r="B139" s="11">
        <v>1.0683670000000001</v>
      </c>
      <c r="C139">
        <f t="shared" si="3"/>
        <v>1.2486948514851488</v>
      </c>
      <c r="D139">
        <f t="shared" si="4"/>
        <v>-0.18032785148514874</v>
      </c>
      <c r="F139">
        <f t="shared" si="5"/>
        <v>0.18033413936982953</v>
      </c>
    </row>
    <row r="140" spans="1:6" x14ac:dyDescent="0.25">
      <c r="A140" s="11">
        <v>46.744307999999997</v>
      </c>
      <c r="B140" s="11">
        <v>1.1014060000000001</v>
      </c>
      <c r="C140">
        <f t="shared" si="3"/>
        <v>1.2529719603960399</v>
      </c>
      <c r="D140">
        <f t="shared" si="4"/>
        <v>-0.15156596039603976</v>
      </c>
      <c r="F140">
        <f t="shared" si="5"/>
        <v>0.15157224828072055</v>
      </c>
    </row>
    <row r="141" spans="1:6" x14ac:dyDescent="0.25">
      <c r="A141" s="11">
        <v>47.193770999999998</v>
      </c>
      <c r="B141" s="11">
        <v>1.2360709999999999</v>
      </c>
      <c r="C141">
        <f t="shared" si="3"/>
        <v>1.2550793564356437</v>
      </c>
      <c r="D141">
        <f t="shared" si="4"/>
        <v>-1.9008356435643803E-2</v>
      </c>
      <c r="F141">
        <f t="shared" si="5"/>
        <v>1.901464432032459E-2</v>
      </c>
    </row>
    <row r="142" spans="1:6" x14ac:dyDescent="0.25">
      <c r="A142" s="11">
        <v>47.643234</v>
      </c>
      <c r="B142" s="11">
        <v>1.356854</v>
      </c>
      <c r="C142">
        <f t="shared" si="3"/>
        <v>1.2555365148514854</v>
      </c>
      <c r="D142">
        <f t="shared" si="4"/>
        <v>0.10131748514851457</v>
      </c>
      <c r="F142">
        <f t="shared" si="5"/>
        <v>0.10131119726383378</v>
      </c>
    </row>
    <row r="143" spans="1:6" x14ac:dyDescent="0.25">
      <c r="A143" s="11">
        <v>47.942878999999998</v>
      </c>
      <c r="B143" s="11">
        <v>1.428231</v>
      </c>
      <c r="C143">
        <f t="shared" si="3"/>
        <v>1.2538448217821785</v>
      </c>
      <c r="D143">
        <f t="shared" si="4"/>
        <v>0.17438617821782154</v>
      </c>
      <c r="F143">
        <f t="shared" si="5"/>
        <v>0.17437989033314075</v>
      </c>
    </row>
    <row r="144" spans="1:6" x14ac:dyDescent="0.25">
      <c r="A144" s="11">
        <v>48.092700999999998</v>
      </c>
      <c r="B144" s="11">
        <v>1.4639200000000001</v>
      </c>
      <c r="C144">
        <f t="shared" si="3"/>
        <v>1.2548379900990101</v>
      </c>
      <c r="D144">
        <f t="shared" si="4"/>
        <v>0.20908200990099002</v>
      </c>
      <c r="F144">
        <f t="shared" si="5"/>
        <v>0.20907572201630922</v>
      </c>
    </row>
    <row r="145" spans="1:6" x14ac:dyDescent="0.25">
      <c r="A145" s="11">
        <v>48.108199999999997</v>
      </c>
      <c r="B145" s="11">
        <v>1.4686360000000001</v>
      </c>
      <c r="C145">
        <f t="shared" si="3"/>
        <v>1.2581789900990101</v>
      </c>
      <c r="D145">
        <f t="shared" si="4"/>
        <v>0.21045700990098992</v>
      </c>
      <c r="F145">
        <f t="shared" si="5"/>
        <v>0.21045072201630913</v>
      </c>
    </row>
    <row r="146" spans="1:6" x14ac:dyDescent="0.25">
      <c r="A146" s="11">
        <v>48.542164</v>
      </c>
      <c r="B146" s="11">
        <v>1.60067</v>
      </c>
      <c r="C146">
        <f t="shared" si="3"/>
        <v>1.2620977227722774</v>
      </c>
      <c r="D146">
        <f t="shared" si="4"/>
        <v>0.33857227722772265</v>
      </c>
      <c r="F146">
        <f t="shared" si="5"/>
        <v>0.33856598934304188</v>
      </c>
    </row>
    <row r="147" spans="1:6" x14ac:dyDescent="0.25">
      <c r="A147" s="11">
        <v>48.991630999999998</v>
      </c>
      <c r="B147" s="11">
        <v>1.771876</v>
      </c>
      <c r="C147">
        <f t="shared" si="3"/>
        <v>1.2672650594059409</v>
      </c>
      <c r="D147">
        <f t="shared" si="4"/>
        <v>0.50461094059405909</v>
      </c>
      <c r="F147">
        <f t="shared" si="5"/>
        <v>0.50460465270937827</v>
      </c>
    </row>
    <row r="148" spans="1:6" x14ac:dyDescent="0.25">
      <c r="A148" s="11">
        <v>49.441093000000002</v>
      </c>
      <c r="B148" s="11">
        <v>2.0170370000000002</v>
      </c>
      <c r="C148">
        <f t="shared" si="3"/>
        <v>1.2738867227722774</v>
      </c>
      <c r="D148">
        <f t="shared" si="4"/>
        <v>0.74315027722772276</v>
      </c>
      <c r="F148">
        <f t="shared" si="5"/>
        <v>0.74314398934304193</v>
      </c>
    </row>
    <row r="149" spans="1:6" x14ac:dyDescent="0.25">
      <c r="A149" s="11">
        <v>49.890560000000001</v>
      </c>
      <c r="B149" s="11">
        <v>2.0842649999999998</v>
      </c>
      <c r="C149">
        <f t="shared" si="3"/>
        <v>1.2787936039603962</v>
      </c>
      <c r="D149">
        <f t="shared" si="4"/>
        <v>0.8054713960396036</v>
      </c>
      <c r="F149">
        <f t="shared" si="5"/>
        <v>0.80546510815492278</v>
      </c>
    </row>
    <row r="150" spans="1:6" x14ac:dyDescent="0.25">
      <c r="A150" s="11">
        <v>50.340023000000002</v>
      </c>
      <c r="B150" s="11">
        <v>1.782762</v>
      </c>
      <c r="C150">
        <f t="shared" si="3"/>
        <v>1.2823632673267331</v>
      </c>
      <c r="D150">
        <f t="shared" si="4"/>
        <v>0.50039873267326684</v>
      </c>
      <c r="F150">
        <f t="shared" si="5"/>
        <v>0.50039244478858602</v>
      </c>
    </row>
    <row r="151" spans="1:6" x14ac:dyDescent="0.25">
      <c r="A151" s="11">
        <v>50.505344000000001</v>
      </c>
      <c r="B151" s="11">
        <v>1.632531</v>
      </c>
      <c r="C151">
        <f t="shared" si="3"/>
        <v>1.2880342970297032</v>
      </c>
      <c r="D151">
        <f t="shared" si="4"/>
        <v>0.34449670297029678</v>
      </c>
      <c r="F151">
        <f t="shared" si="5"/>
        <v>0.34449041508561601</v>
      </c>
    </row>
    <row r="152" spans="1:6" x14ac:dyDescent="0.25">
      <c r="A152" s="11">
        <v>50.789485999999997</v>
      </c>
      <c r="B152" s="11">
        <v>1.3743209999999999</v>
      </c>
      <c r="C152">
        <f t="shared" si="3"/>
        <v>1.2949136138613864</v>
      </c>
      <c r="D152">
        <f t="shared" si="4"/>
        <v>7.9407386138613534E-2</v>
      </c>
      <c r="F152">
        <f t="shared" si="5"/>
        <v>7.9401098253932739E-2</v>
      </c>
    </row>
    <row r="153" spans="1:6" x14ac:dyDescent="0.25">
      <c r="A153" s="11">
        <v>51.238953000000002</v>
      </c>
      <c r="B153" s="11">
        <v>1.5428249999999999</v>
      </c>
      <c r="C153">
        <f t="shared" si="3"/>
        <v>1.3015584257425745</v>
      </c>
      <c r="D153">
        <f t="shared" si="4"/>
        <v>0.24126657425742537</v>
      </c>
      <c r="F153">
        <f t="shared" si="5"/>
        <v>0.24126028637274458</v>
      </c>
    </row>
    <row r="154" spans="1:6" x14ac:dyDescent="0.25">
      <c r="A154" s="11">
        <v>51.688415999999997</v>
      </c>
      <c r="B154" s="11">
        <v>1.626587</v>
      </c>
      <c r="C154">
        <f t="shared" si="3"/>
        <v>1.3109922772277234</v>
      </c>
      <c r="D154">
        <f t="shared" si="4"/>
        <v>0.31559472277227663</v>
      </c>
      <c r="F154">
        <f t="shared" si="5"/>
        <v>0.31558843488759586</v>
      </c>
    </row>
    <row r="155" spans="1:6" x14ac:dyDescent="0.25">
      <c r="A155" s="11">
        <v>52.137881999999998</v>
      </c>
      <c r="B155" s="11">
        <v>1.5639860000000001</v>
      </c>
      <c r="C155">
        <f t="shared" si="3"/>
        <v>1.3203687722772286</v>
      </c>
      <c r="D155">
        <f t="shared" si="4"/>
        <v>0.2436172277227715</v>
      </c>
      <c r="F155">
        <f t="shared" si="5"/>
        <v>0.24361093983809071</v>
      </c>
    </row>
    <row r="156" spans="1:6" x14ac:dyDescent="0.25">
      <c r="A156" s="11">
        <v>52.587344999999999</v>
      </c>
      <c r="B156" s="11">
        <v>1.4574910000000001</v>
      </c>
      <c r="C156">
        <f t="shared" si="3"/>
        <v>1.3286109900990104</v>
      </c>
      <c r="D156">
        <f t="shared" si="4"/>
        <v>0.12888000990098969</v>
      </c>
      <c r="F156">
        <f t="shared" si="5"/>
        <v>0.12887372201630889</v>
      </c>
    </row>
    <row r="157" spans="1:6" x14ac:dyDescent="0.25">
      <c r="A157" s="11">
        <v>52.737166999999999</v>
      </c>
      <c r="B157" s="11">
        <v>1.518329</v>
      </c>
      <c r="C157">
        <f t="shared" si="3"/>
        <v>1.3356661980198026</v>
      </c>
      <c r="D157">
        <f t="shared" si="4"/>
        <v>0.18266280198019746</v>
      </c>
      <c r="F157">
        <f t="shared" si="5"/>
        <v>0.18265651409551667</v>
      </c>
    </row>
    <row r="158" spans="1:6" x14ac:dyDescent="0.25">
      <c r="A158" s="11">
        <v>52.902489000000003</v>
      </c>
      <c r="B158" s="11">
        <v>1.585461</v>
      </c>
      <c r="C158">
        <f t="shared" si="3"/>
        <v>1.346404356435644</v>
      </c>
      <c r="D158">
        <f t="shared" si="4"/>
        <v>0.23905664356435596</v>
      </c>
      <c r="F158">
        <f t="shared" si="5"/>
        <v>0.23905035567967517</v>
      </c>
    </row>
    <row r="159" spans="1:6" x14ac:dyDescent="0.25">
      <c r="A159" s="11">
        <v>53.036811999999998</v>
      </c>
      <c r="B159" s="11">
        <v>1.6400060000000001</v>
      </c>
      <c r="C159">
        <f t="shared" si="3"/>
        <v>1.3576903960396045</v>
      </c>
      <c r="D159">
        <f t="shared" si="4"/>
        <v>0.28231560396039557</v>
      </c>
      <c r="F159">
        <f t="shared" si="5"/>
        <v>0.2823093160757148</v>
      </c>
    </row>
    <row r="160" spans="1:6" x14ac:dyDescent="0.25">
      <c r="A160" s="11">
        <v>53.486274999999999</v>
      </c>
      <c r="B160" s="11">
        <v>1.8303879999999999</v>
      </c>
      <c r="C160">
        <f t="shared" si="3"/>
        <v>1.3667188514851489</v>
      </c>
      <c r="D160">
        <f t="shared" si="4"/>
        <v>0.46366914851485097</v>
      </c>
      <c r="F160">
        <f t="shared" si="5"/>
        <v>0.4636628606301702</v>
      </c>
    </row>
    <row r="161" spans="1:6" x14ac:dyDescent="0.25">
      <c r="A161" s="11">
        <v>53.935738000000001</v>
      </c>
      <c r="B161" s="11">
        <v>1.917117</v>
      </c>
      <c r="C161">
        <f t="shared" si="3"/>
        <v>1.3691281100000006</v>
      </c>
      <c r="D161">
        <f t="shared" si="4"/>
        <v>0.5479888899999994</v>
      </c>
      <c r="F161">
        <f t="shared" si="5"/>
        <v>0.54798260211531857</v>
      </c>
    </row>
    <row r="162" spans="1:6" x14ac:dyDescent="0.25">
      <c r="A162" s="11">
        <v>54.385204000000002</v>
      </c>
      <c r="B162" s="11">
        <v>1.647351</v>
      </c>
      <c r="C162">
        <f t="shared" si="3"/>
        <v>1.3660786800000002</v>
      </c>
      <c r="D162">
        <f t="shared" si="4"/>
        <v>0.2812723199999998</v>
      </c>
      <c r="F162">
        <f t="shared" si="5"/>
        <v>0.28126603211531903</v>
      </c>
    </row>
    <row r="163" spans="1:6" x14ac:dyDescent="0.25">
      <c r="A163" s="11">
        <v>54.834667000000003</v>
      </c>
      <c r="B163" s="11">
        <v>1.2170369999999999</v>
      </c>
      <c r="C163">
        <f t="shared" si="3"/>
        <v>1.3628994100000003</v>
      </c>
      <c r="D163">
        <f t="shared" si="4"/>
        <v>-0.14586241000000033</v>
      </c>
      <c r="F163">
        <f t="shared" si="5"/>
        <v>0.14586869788468113</v>
      </c>
    </row>
    <row r="164" spans="1:6" x14ac:dyDescent="0.25">
      <c r="A164" s="11">
        <v>55.134312000000001</v>
      </c>
      <c r="B164" s="11">
        <v>1.327725</v>
      </c>
      <c r="C164">
        <f t="shared" si="3"/>
        <v>1.3632367800000003</v>
      </c>
      <c r="D164">
        <f t="shared" si="4"/>
        <v>-3.5511780000000215E-2</v>
      </c>
      <c r="F164">
        <f t="shared" si="5"/>
        <v>3.5518067884681002E-2</v>
      </c>
    </row>
    <row r="165" spans="1:6" x14ac:dyDescent="0.25">
      <c r="A165" s="11">
        <v>55.284134000000002</v>
      </c>
      <c r="B165" s="11">
        <v>1.3830690000000001</v>
      </c>
      <c r="C165">
        <f t="shared" si="3"/>
        <v>1.3649705900000004</v>
      </c>
      <c r="D165">
        <f t="shared" si="4"/>
        <v>1.8098409999999676E-2</v>
      </c>
      <c r="F165">
        <f t="shared" si="5"/>
        <v>1.8092122115318889E-2</v>
      </c>
    </row>
    <row r="166" spans="1:6" x14ac:dyDescent="0.25">
      <c r="A166" s="11">
        <v>55.299629000000003</v>
      </c>
      <c r="B166" s="11">
        <v>1.3872340000000001</v>
      </c>
      <c r="C166">
        <f t="shared" si="3"/>
        <v>1.3714775400000001</v>
      </c>
      <c r="D166">
        <f t="shared" si="4"/>
        <v>1.5756459999999972E-2</v>
      </c>
      <c r="F166">
        <f t="shared" si="5"/>
        <v>1.5750172115319185E-2</v>
      </c>
    </row>
    <row r="167" spans="1:6" x14ac:dyDescent="0.25">
      <c r="A167" s="11">
        <v>55.733597000000003</v>
      </c>
      <c r="B167" s="11">
        <v>1.5038480000000001</v>
      </c>
      <c r="C167">
        <f t="shared" si="3"/>
        <v>1.3825206999999999</v>
      </c>
      <c r="D167">
        <f t="shared" si="4"/>
        <v>0.12132730000000014</v>
      </c>
      <c r="F167">
        <f t="shared" si="5"/>
        <v>0.12132101211531934</v>
      </c>
    </row>
    <row r="168" spans="1:6" x14ac:dyDescent="0.25">
      <c r="A168" s="11">
        <v>56.183059999999998</v>
      </c>
      <c r="B168" s="11">
        <v>1.504661</v>
      </c>
      <c r="C168">
        <f t="shared" si="3"/>
        <v>1.3956200799999998</v>
      </c>
      <c r="D168">
        <f t="shared" si="4"/>
        <v>0.10904092000000021</v>
      </c>
      <c r="F168">
        <f t="shared" si="5"/>
        <v>0.10903463211531941</v>
      </c>
    </row>
    <row r="169" spans="1:6" x14ac:dyDescent="0.25">
      <c r="A169" s="11">
        <v>56.632525999999999</v>
      </c>
      <c r="B169" s="11">
        <v>1.1841330000000001</v>
      </c>
      <c r="C169">
        <f t="shared" si="3"/>
        <v>1.4086046999999999</v>
      </c>
      <c r="D169">
        <f t="shared" si="4"/>
        <v>-0.22447169999999983</v>
      </c>
      <c r="F169">
        <f t="shared" si="5"/>
        <v>0.22447798788468062</v>
      </c>
    </row>
    <row r="170" spans="1:6" x14ac:dyDescent="0.25">
      <c r="A170" s="11">
        <v>57.081989</v>
      </c>
      <c r="B170" s="11">
        <v>0.89012400000000003</v>
      </c>
      <c r="C170">
        <f t="shared" si="3"/>
        <v>1.4224815499999997</v>
      </c>
      <c r="D170">
        <f t="shared" si="4"/>
        <v>-0.53235754999999962</v>
      </c>
      <c r="F170">
        <f t="shared" si="5"/>
        <v>0.53236383788468045</v>
      </c>
    </row>
    <row r="171" spans="1:6" x14ac:dyDescent="0.25">
      <c r="A171" s="11">
        <v>57.531455999999999</v>
      </c>
      <c r="B171" s="11">
        <v>1.025277</v>
      </c>
      <c r="C171">
        <f t="shared" si="3"/>
        <v>1.4347688299999997</v>
      </c>
      <c r="D171">
        <f t="shared" si="4"/>
        <v>-0.40949182999999967</v>
      </c>
      <c r="F171">
        <f t="shared" si="5"/>
        <v>0.40949811788468043</v>
      </c>
    </row>
    <row r="172" spans="1:6" x14ac:dyDescent="0.25">
      <c r="A172" s="11">
        <v>57.696773999999998</v>
      </c>
      <c r="B172" s="11">
        <v>1.0502370000000001</v>
      </c>
      <c r="C172">
        <f t="shared" si="3"/>
        <v>1.4401432929292926</v>
      </c>
      <c r="D172">
        <f t="shared" si="4"/>
        <v>-0.38990629292929246</v>
      </c>
      <c r="F172">
        <f t="shared" si="5"/>
        <v>0.38991258081397323</v>
      </c>
    </row>
    <row r="173" spans="1:6" x14ac:dyDescent="0.25">
      <c r="A173" s="11">
        <v>57.980919</v>
      </c>
      <c r="B173" s="11">
        <v>1.0931360000000001</v>
      </c>
      <c r="C173">
        <f t="shared" si="3"/>
        <v>1.4400633535353529</v>
      </c>
      <c r="D173">
        <f t="shared" si="4"/>
        <v>-0.34692735353535276</v>
      </c>
      <c r="F173">
        <f t="shared" si="5"/>
        <v>0.34693364142003352</v>
      </c>
    </row>
    <row r="174" spans="1:6" x14ac:dyDescent="0.25">
      <c r="A174" s="11">
        <v>58.430385999999999</v>
      </c>
      <c r="B174" s="11">
        <v>1.010621</v>
      </c>
      <c r="C174">
        <f t="shared" si="3"/>
        <v>1.4403361818181817</v>
      </c>
      <c r="D174">
        <f t="shared" si="4"/>
        <v>-0.42971518181818169</v>
      </c>
      <c r="F174">
        <f t="shared" si="5"/>
        <v>0.42972146970286246</v>
      </c>
    </row>
    <row r="175" spans="1:6" x14ac:dyDescent="0.25">
      <c r="A175" s="11">
        <v>58.879848000000003</v>
      </c>
      <c r="B175" s="11">
        <v>0.83392299999999997</v>
      </c>
      <c r="C175">
        <f t="shared" si="3"/>
        <v>1.4430677142857138</v>
      </c>
      <c r="D175">
        <f t="shared" si="4"/>
        <v>-0.60914471428571382</v>
      </c>
      <c r="F175">
        <f t="shared" si="5"/>
        <v>0.60915100217039464</v>
      </c>
    </row>
    <row r="176" spans="1:6" x14ac:dyDescent="0.25">
      <c r="A176" s="11">
        <v>59.329310999999997</v>
      </c>
      <c r="B176" s="11">
        <v>1.023892</v>
      </c>
      <c r="C176">
        <f t="shared" si="3"/>
        <v>1.4456208144329892</v>
      </c>
      <c r="D176">
        <f t="shared" si="4"/>
        <v>-0.42172881443298915</v>
      </c>
      <c r="F176">
        <f t="shared" si="5"/>
        <v>0.42173510231766992</v>
      </c>
    </row>
    <row r="177" spans="1:6" x14ac:dyDescent="0.25">
      <c r="A177" s="11">
        <v>59.778778000000003</v>
      </c>
      <c r="B177" s="11">
        <v>1.2087049999999999</v>
      </c>
      <c r="C177">
        <f t="shared" si="3"/>
        <v>1.4501205937499997</v>
      </c>
      <c r="D177">
        <f t="shared" si="4"/>
        <v>-0.24141559374999977</v>
      </c>
      <c r="F177">
        <f t="shared" si="5"/>
        <v>0.24142188163468056</v>
      </c>
    </row>
    <row r="178" spans="1:6" x14ac:dyDescent="0.25">
      <c r="A178" s="11">
        <v>59.928600000000003</v>
      </c>
      <c r="B178" s="11">
        <v>1.2440040000000001</v>
      </c>
    </row>
    <row r="179" spans="1:6" x14ac:dyDescent="0.25">
      <c r="A179" s="11">
        <v>60.093918000000002</v>
      </c>
      <c r="B179" s="11">
        <v>1.2829539999999999</v>
      </c>
    </row>
    <row r="180" spans="1:6" x14ac:dyDescent="0.25">
      <c r="A180" s="11">
        <v>60.228240999999997</v>
      </c>
      <c r="B180" s="11">
        <v>1.3146</v>
      </c>
    </row>
    <row r="181" spans="1:6" x14ac:dyDescent="0.25">
      <c r="A181" s="11">
        <v>60.677708000000003</v>
      </c>
      <c r="B181" s="11">
        <v>1.399167</v>
      </c>
    </row>
    <row r="182" spans="1:6" x14ac:dyDescent="0.25">
      <c r="A182" s="11">
        <v>61.127170999999997</v>
      </c>
      <c r="B182" s="11">
        <v>1.564322</v>
      </c>
    </row>
    <row r="183" spans="1:6" x14ac:dyDescent="0.25">
      <c r="A183" s="11">
        <v>61.576633000000001</v>
      </c>
      <c r="B183" s="11">
        <v>1.756918</v>
      </c>
    </row>
    <row r="184" spans="1:6" x14ac:dyDescent="0.25">
      <c r="A184" s="11">
        <v>62.0261</v>
      </c>
      <c r="B184" s="11">
        <v>1.9660249999999999</v>
      </c>
    </row>
    <row r="185" spans="1:6" x14ac:dyDescent="0.25">
      <c r="A185" s="11">
        <v>62.325744999999998</v>
      </c>
      <c r="B185" s="11">
        <v>1.9076169999999999</v>
      </c>
    </row>
    <row r="186" spans="1:6" x14ac:dyDescent="0.25">
      <c r="A186" s="11">
        <v>62.475563000000001</v>
      </c>
      <c r="B186" s="11">
        <v>1.8784130000000001</v>
      </c>
    </row>
    <row r="187" spans="1:6" x14ac:dyDescent="0.25">
      <c r="A187" s="11">
        <v>62.491061999999999</v>
      </c>
      <c r="B187" s="11">
        <v>1.863248</v>
      </c>
    </row>
    <row r="188" spans="1:6" x14ac:dyDescent="0.25">
      <c r="A188" s="11">
        <v>62.92503</v>
      </c>
      <c r="B188" s="11">
        <v>1.438626</v>
      </c>
    </row>
    <row r="189" spans="1:6" x14ac:dyDescent="0.25">
      <c r="A189" s="11">
        <v>63.374493000000001</v>
      </c>
      <c r="B189" s="11">
        <v>1.1431659999999999</v>
      </c>
    </row>
    <row r="190" spans="1:6" x14ac:dyDescent="0.25">
      <c r="A190" s="11">
        <v>63.823959000000002</v>
      </c>
      <c r="B190" s="11">
        <v>1.2740990000000001</v>
      </c>
    </row>
    <row r="191" spans="1:6" x14ac:dyDescent="0.25">
      <c r="A191" s="11">
        <v>64.273421999999997</v>
      </c>
      <c r="B191" s="11">
        <v>1.307714</v>
      </c>
    </row>
    <row r="192" spans="1:6" x14ac:dyDescent="0.25">
      <c r="A192" s="11">
        <v>64.722885000000005</v>
      </c>
      <c r="B192" s="11">
        <v>1.216164</v>
      </c>
    </row>
    <row r="193" spans="1:2" x14ac:dyDescent="0.25">
      <c r="A193" s="11">
        <v>64.888205999999997</v>
      </c>
      <c r="B193" s="11">
        <v>1.216712</v>
      </c>
    </row>
    <row r="194" spans="1:2" x14ac:dyDescent="0.25">
      <c r="A194" s="11">
        <v>65.172348</v>
      </c>
      <c r="B194" s="11">
        <v>1.217654</v>
      </c>
    </row>
    <row r="195" spans="1:2" x14ac:dyDescent="0.25">
      <c r="A195" s="11">
        <v>65.621819000000002</v>
      </c>
      <c r="B195" s="11">
        <v>1.4509860000000001</v>
      </c>
    </row>
    <row r="196" spans="1:2" x14ac:dyDescent="0.25">
      <c r="A196" s="11">
        <v>66.071280999999999</v>
      </c>
      <c r="B196" s="11">
        <v>1.646363</v>
      </c>
    </row>
    <row r="197" spans="1:2" x14ac:dyDescent="0.25">
      <c r="A197" s="11">
        <v>66.520743999999993</v>
      </c>
      <c r="B197" s="11">
        <v>1.6707890000000001</v>
      </c>
    </row>
    <row r="198" spans="1:2" x14ac:dyDescent="0.25">
      <c r="A198" s="11">
        <v>66.970207000000002</v>
      </c>
      <c r="B198" s="11">
        <v>1.4665319999999999</v>
      </c>
    </row>
    <row r="199" spans="1:2" x14ac:dyDescent="0.25">
      <c r="A199" s="11">
        <v>67.120033000000006</v>
      </c>
      <c r="B199" s="11">
        <v>1.4370149999999999</v>
      </c>
    </row>
    <row r="200" spans="1:2" x14ac:dyDescent="0.25">
      <c r="A200" s="11">
        <v>67.285347000000002</v>
      </c>
      <c r="B200" s="11">
        <v>1.4044460000000001</v>
      </c>
    </row>
    <row r="201" spans="1:2" x14ac:dyDescent="0.25">
      <c r="A201" s="11">
        <v>67.419669999999996</v>
      </c>
      <c r="B201" s="11">
        <v>1.377982</v>
      </c>
    </row>
    <row r="202" spans="1:2" x14ac:dyDescent="0.25">
      <c r="A202" s="11">
        <v>67.869140999999999</v>
      </c>
      <c r="B202" s="11">
        <v>1.521099</v>
      </c>
    </row>
    <row r="203" spans="1:2" x14ac:dyDescent="0.25">
      <c r="A203" s="11">
        <v>68.318603999999993</v>
      </c>
      <c r="B203" s="11">
        <v>1.608576</v>
      </c>
    </row>
    <row r="204" spans="1:2" x14ac:dyDescent="0.25">
      <c r="A204" s="11">
        <v>68.768066000000005</v>
      </c>
      <c r="B204" s="11">
        <v>1.577388</v>
      </c>
    </row>
    <row r="205" spans="1:2" x14ac:dyDescent="0.25">
      <c r="A205" s="11">
        <v>69.217528999999999</v>
      </c>
      <c r="B205" s="11">
        <v>1.649016</v>
      </c>
    </row>
    <row r="206" spans="1:2" x14ac:dyDescent="0.25">
      <c r="A206" s="11">
        <v>69.517173999999997</v>
      </c>
      <c r="B206" s="11">
        <v>1.8112900000000001</v>
      </c>
    </row>
    <row r="207" spans="1:2" x14ac:dyDescent="0.25">
      <c r="A207" s="11">
        <v>69.667000000000002</v>
      </c>
      <c r="B207" s="11">
        <v>1.8924270000000001</v>
      </c>
    </row>
    <row r="208" spans="1:2" x14ac:dyDescent="0.25">
      <c r="A208" s="11">
        <v>69.682495000000003</v>
      </c>
      <c r="B208" s="11">
        <v>1.9016139999999999</v>
      </c>
    </row>
    <row r="209" spans="1:2" x14ac:dyDescent="0.25">
      <c r="A209" s="11">
        <v>70.116462999999996</v>
      </c>
      <c r="B209" s="11">
        <v>2.1588609999999999</v>
      </c>
    </row>
    <row r="210" spans="1:2" x14ac:dyDescent="0.25">
      <c r="A210" s="11">
        <v>70.565926000000005</v>
      </c>
      <c r="B210" s="11">
        <v>2.1685050000000001</v>
      </c>
    </row>
    <row r="211" spans="1:2" x14ac:dyDescent="0.25">
      <c r="A211" s="11">
        <v>71.015388000000002</v>
      </c>
      <c r="B211" s="11">
        <v>1.8619559999999999</v>
      </c>
    </row>
    <row r="212" spans="1:2" x14ac:dyDescent="0.25">
      <c r="A212" s="11">
        <v>71.464850999999996</v>
      </c>
      <c r="B212" s="11" t="s">
        <v>15</v>
      </c>
    </row>
    <row r="213" spans="1:2" x14ac:dyDescent="0.25">
      <c r="A213" s="11">
        <v>71.914321999999999</v>
      </c>
      <c r="B213" s="11">
        <v>0.97582400000000002</v>
      </c>
    </row>
    <row r="214" spans="1:2" x14ac:dyDescent="0.25">
      <c r="A214" s="11">
        <v>72.079635999999994</v>
      </c>
      <c r="B214" s="11">
        <v>0.99904300000000001</v>
      </c>
    </row>
    <row r="215" spans="1:2" x14ac:dyDescent="0.25">
      <c r="A215" s="11">
        <v>72.363784999999993</v>
      </c>
      <c r="B215" s="11">
        <v>1.0389520000000001</v>
      </c>
    </row>
    <row r="216" spans="1:2" x14ac:dyDescent="0.25">
      <c r="A216" s="11">
        <v>72.813248000000002</v>
      </c>
      <c r="B216" s="11">
        <v>1.052727</v>
      </c>
    </row>
    <row r="217" spans="1:2" x14ac:dyDescent="0.25">
      <c r="A217" s="11">
        <v>73.262710999999996</v>
      </c>
      <c r="B217" s="11">
        <v>1.3911519999999999</v>
      </c>
    </row>
    <row r="218" spans="1:2" x14ac:dyDescent="0.25">
      <c r="A218" s="11">
        <v>73.712173000000007</v>
      </c>
      <c r="B218" s="11">
        <v>1.7319249999999999</v>
      </c>
    </row>
    <row r="219" spans="1:2" x14ac:dyDescent="0.25">
      <c r="A219" s="11">
        <v>74.161643999999995</v>
      </c>
      <c r="B219" s="11">
        <v>2.056629</v>
      </c>
    </row>
    <row r="220" spans="1:2" x14ac:dyDescent="0.25">
      <c r="A220" s="11">
        <v>74.311462000000006</v>
      </c>
      <c r="B220" s="11">
        <v>2.086074</v>
      </c>
    </row>
    <row r="221" spans="1:2" x14ac:dyDescent="0.25">
      <c r="A221" s="11">
        <v>74.611107000000004</v>
      </c>
      <c r="B221" s="11">
        <v>2.1449639999999999</v>
      </c>
    </row>
    <row r="222" spans="1:2" x14ac:dyDescent="0.25">
      <c r="A222" s="11">
        <v>75.060569999999998</v>
      </c>
      <c r="B222" s="11">
        <v>1.9974940000000001</v>
      </c>
    </row>
    <row r="223" spans="1:2" x14ac:dyDescent="0.25">
      <c r="A223" s="11">
        <v>75.510033000000007</v>
      </c>
      <c r="B223" s="11" t="s">
        <v>15</v>
      </c>
    </row>
    <row r="224" spans="1:2" x14ac:dyDescent="0.25">
      <c r="A224" s="11">
        <v>75.959496000000001</v>
      </c>
      <c r="B224" s="11">
        <v>0.96174899999999997</v>
      </c>
    </row>
    <row r="225" spans="1:2" x14ac:dyDescent="0.25">
      <c r="A225" s="11">
        <v>76.408966000000007</v>
      </c>
      <c r="B225" s="11">
        <v>1.0036719999999999</v>
      </c>
    </row>
    <row r="226" spans="1:2" x14ac:dyDescent="0.25">
      <c r="A226" s="11">
        <v>76.543289000000001</v>
      </c>
      <c r="B226" s="11" t="s">
        <v>15</v>
      </c>
    </row>
    <row r="227" spans="1:2" x14ac:dyDescent="0.25">
      <c r="A227" s="11">
        <v>76.708602999999997</v>
      </c>
      <c r="B227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0DD36-DA93-4EEA-8A4E-09321D4B69BE}">
  <dimension ref="A1:R418"/>
  <sheetViews>
    <sheetView workbookViewId="0"/>
  </sheetViews>
  <sheetFormatPr defaultRowHeight="15" x14ac:dyDescent="0.25"/>
  <cols>
    <col min="1" max="1" width="12.28515625" bestFit="1" customWidth="1"/>
    <col min="2" max="2" width="27.5703125" bestFit="1" customWidth="1"/>
    <col min="8" max="8" width="12.28515625" bestFit="1" customWidth="1"/>
    <col min="9" max="9" width="27.5703125" bestFit="1" customWidth="1"/>
    <col min="17" max="17" width="11.85546875" bestFit="1" customWidth="1"/>
    <col min="18" max="18" width="18.5703125" bestFit="1" customWidth="1"/>
  </cols>
  <sheetData>
    <row r="1" spans="1:13" x14ac:dyDescent="0.25">
      <c r="A1" t="s">
        <v>12</v>
      </c>
      <c r="B1" t="s">
        <v>13</v>
      </c>
      <c r="D1" t="s">
        <v>24</v>
      </c>
      <c r="F1" t="s">
        <v>8</v>
      </c>
      <c r="H1" t="s">
        <v>12</v>
      </c>
      <c r="I1" t="s">
        <v>13</v>
      </c>
      <c r="K1" t="s">
        <v>24</v>
      </c>
      <c r="M1" t="s">
        <v>8</v>
      </c>
    </row>
    <row r="2" spans="1:13" x14ac:dyDescent="0.25">
      <c r="A2" s="11" t="s">
        <v>14</v>
      </c>
      <c r="B2" s="11" t="s">
        <v>26</v>
      </c>
      <c r="H2" s="11" t="s">
        <v>14</v>
      </c>
      <c r="I2" s="11" t="s">
        <v>26</v>
      </c>
    </row>
    <row r="3" spans="1:13" x14ac:dyDescent="0.25">
      <c r="A3" s="11">
        <v>0</v>
      </c>
      <c r="B3" s="11" t="s">
        <v>15</v>
      </c>
      <c r="H3" s="11">
        <v>0</v>
      </c>
      <c r="I3" s="11" t="s">
        <v>15</v>
      </c>
    </row>
    <row r="4" spans="1:13" x14ac:dyDescent="0.25">
      <c r="A4" s="11">
        <v>0.2</v>
      </c>
      <c r="B4" s="11">
        <v>1.2596000000000001</v>
      </c>
      <c r="D4">
        <f>AVERAGE(B4:B428)</f>
        <v>0.75190515555555504</v>
      </c>
      <c r="E4">
        <f>ABS(B4-$D$4)</f>
        <v>0.50769484444444501</v>
      </c>
      <c r="F4">
        <f>1/(COUNT(B:B))*SUM(E:E)</f>
        <v>0.74212665569273006</v>
      </c>
      <c r="H4" s="11"/>
      <c r="I4" s="11"/>
      <c r="K4">
        <f>AVERAGE(I4:I428)</f>
        <v>1.3642166829268296</v>
      </c>
      <c r="M4">
        <f>1/(COUNT(L:L))*SUM(L:L)</f>
        <v>0.61231152737127414</v>
      </c>
    </row>
    <row r="5" spans="1:13" x14ac:dyDescent="0.25">
      <c r="A5" s="11">
        <v>0.4</v>
      </c>
      <c r="B5" s="11">
        <v>1.230621</v>
      </c>
      <c r="E5">
        <f t="shared" ref="E5:E68" si="0">ABS(B5-$D$4)</f>
        <v>0.47871584444444493</v>
      </c>
      <c r="H5" s="11"/>
      <c r="I5" s="11"/>
    </row>
    <row r="6" spans="1:13" x14ac:dyDescent="0.25">
      <c r="A6" s="11">
        <v>0.6</v>
      </c>
      <c r="B6" s="11">
        <v>1.1626559999999999</v>
      </c>
      <c r="E6">
        <f t="shared" si="0"/>
        <v>0.41075084444444487</v>
      </c>
      <c r="H6" s="11"/>
      <c r="I6" s="11"/>
    </row>
    <row r="7" spans="1:13" x14ac:dyDescent="0.25">
      <c r="A7" s="11">
        <v>0.8</v>
      </c>
      <c r="B7" s="11">
        <v>1.066422</v>
      </c>
      <c r="E7">
        <f t="shared" si="0"/>
        <v>0.31451684444444494</v>
      </c>
      <c r="H7" s="11"/>
      <c r="I7" s="11"/>
    </row>
    <row r="8" spans="1:13" x14ac:dyDescent="0.25">
      <c r="A8" s="11">
        <v>1</v>
      </c>
      <c r="B8" s="11">
        <v>0.95573200000000003</v>
      </c>
      <c r="E8">
        <f t="shared" si="0"/>
        <v>0.20382684444444499</v>
      </c>
      <c r="H8" s="11"/>
      <c r="I8" s="11"/>
    </row>
    <row r="9" spans="1:13" x14ac:dyDescent="0.25">
      <c r="A9" s="11">
        <v>1.2</v>
      </c>
      <c r="B9" s="11">
        <v>1.049353</v>
      </c>
      <c r="E9">
        <f t="shared" si="0"/>
        <v>0.29744784444444494</v>
      </c>
      <c r="H9" s="11"/>
      <c r="I9" s="11"/>
    </row>
    <row r="10" spans="1:13" x14ac:dyDescent="0.25">
      <c r="A10" s="11">
        <v>1.4</v>
      </c>
      <c r="B10" s="11">
        <v>1.2693749999999999</v>
      </c>
      <c r="E10">
        <f t="shared" si="0"/>
        <v>0.51746984444444488</v>
      </c>
      <c r="H10" s="11"/>
      <c r="I10" s="11"/>
    </row>
    <row r="11" spans="1:13" x14ac:dyDescent="0.25">
      <c r="A11" s="11">
        <v>1.6</v>
      </c>
      <c r="B11" s="11">
        <v>1.427128</v>
      </c>
      <c r="E11">
        <f t="shared" si="0"/>
        <v>0.67522284444444491</v>
      </c>
      <c r="H11" s="11"/>
      <c r="I11" s="11"/>
    </row>
    <row r="12" spans="1:13" x14ac:dyDescent="0.25">
      <c r="A12" s="11">
        <v>1.8</v>
      </c>
      <c r="B12" s="11">
        <v>1.5453170000000001</v>
      </c>
      <c r="E12">
        <f t="shared" si="0"/>
        <v>0.79341184444444501</v>
      </c>
      <c r="H12" s="11"/>
      <c r="I12" s="11"/>
    </row>
    <row r="13" spans="1:13" x14ac:dyDescent="0.25">
      <c r="A13" s="11">
        <v>2</v>
      </c>
      <c r="B13" s="11">
        <v>1.613372</v>
      </c>
      <c r="E13">
        <f t="shared" si="0"/>
        <v>0.86146684444444499</v>
      </c>
      <c r="H13" s="11"/>
      <c r="I13" s="11"/>
    </row>
    <row r="14" spans="1:13" x14ac:dyDescent="0.25">
      <c r="A14" s="11">
        <v>2.2000000000000002</v>
      </c>
      <c r="B14" s="11">
        <v>1.6458090000000001</v>
      </c>
      <c r="E14">
        <f t="shared" si="0"/>
        <v>0.89390384444444504</v>
      </c>
      <c r="H14" s="11"/>
      <c r="I14" s="11"/>
    </row>
    <row r="15" spans="1:13" x14ac:dyDescent="0.25">
      <c r="A15" s="11">
        <v>2.3971439999999999</v>
      </c>
      <c r="B15" s="11">
        <v>1.630236</v>
      </c>
      <c r="E15">
        <f t="shared" si="0"/>
        <v>0.87833084444444498</v>
      </c>
      <c r="H15" s="11"/>
      <c r="I15" s="11"/>
    </row>
    <row r="16" spans="1:13" x14ac:dyDescent="0.25">
      <c r="A16" s="11">
        <v>2.4</v>
      </c>
      <c r="B16" s="11">
        <v>1.63001</v>
      </c>
      <c r="E16">
        <f t="shared" si="0"/>
        <v>0.87810484444444492</v>
      </c>
      <c r="H16" s="11"/>
      <c r="I16" s="11"/>
    </row>
    <row r="17" spans="1:9" x14ac:dyDescent="0.25">
      <c r="A17" s="11">
        <v>2.6</v>
      </c>
      <c r="B17" s="11">
        <v>1.5654539999999999</v>
      </c>
      <c r="E17">
        <f t="shared" si="0"/>
        <v>0.81354884444444486</v>
      </c>
      <c r="H17" s="11"/>
      <c r="I17" s="11"/>
    </row>
    <row r="18" spans="1:9" x14ac:dyDescent="0.25">
      <c r="A18" s="11">
        <v>2.8</v>
      </c>
      <c r="B18" s="11">
        <v>1.4645090000000001</v>
      </c>
      <c r="E18">
        <f t="shared" si="0"/>
        <v>0.71260384444444502</v>
      </c>
      <c r="H18" s="11"/>
      <c r="I18" s="11"/>
    </row>
    <row r="19" spans="1:9" x14ac:dyDescent="0.25">
      <c r="A19" s="11">
        <v>3</v>
      </c>
      <c r="B19" s="11">
        <v>1.347521</v>
      </c>
      <c r="E19">
        <f t="shared" si="0"/>
        <v>0.59561584444444493</v>
      </c>
      <c r="H19" s="11"/>
      <c r="I19" s="11"/>
    </row>
    <row r="20" spans="1:9" x14ac:dyDescent="0.25">
      <c r="A20" s="11">
        <v>3.2</v>
      </c>
      <c r="B20" s="11">
        <v>1.230499</v>
      </c>
      <c r="E20">
        <f t="shared" si="0"/>
        <v>0.47859384444444497</v>
      </c>
      <c r="H20" s="11"/>
      <c r="I20" s="11"/>
    </row>
    <row r="21" spans="1:9" x14ac:dyDescent="0.25">
      <c r="A21" s="11">
        <v>3.4</v>
      </c>
      <c r="B21" s="11">
        <v>1.111251</v>
      </c>
      <c r="E21">
        <f t="shared" si="0"/>
        <v>0.35934584444444495</v>
      </c>
      <c r="H21" s="11"/>
      <c r="I21" s="11"/>
    </row>
    <row r="22" spans="1:9" x14ac:dyDescent="0.25">
      <c r="A22" s="11">
        <v>3.6</v>
      </c>
      <c r="B22" s="11">
        <v>1.071987</v>
      </c>
      <c r="E22">
        <f t="shared" si="0"/>
        <v>0.32008184444444499</v>
      </c>
      <c r="H22" s="11"/>
      <c r="I22" s="11"/>
    </row>
    <row r="23" spans="1:9" x14ac:dyDescent="0.25">
      <c r="A23" s="11">
        <v>3.8</v>
      </c>
      <c r="B23" s="11">
        <v>1.210377</v>
      </c>
      <c r="E23">
        <f t="shared" si="0"/>
        <v>0.458471844444445</v>
      </c>
      <c r="H23" s="11"/>
      <c r="I23" s="11"/>
    </row>
    <row r="24" spans="1:9" x14ac:dyDescent="0.25">
      <c r="A24" s="11">
        <v>4</v>
      </c>
      <c r="B24" s="11">
        <v>1.292143</v>
      </c>
      <c r="E24">
        <f t="shared" si="0"/>
        <v>0.540237844444445</v>
      </c>
      <c r="H24" s="11"/>
      <c r="I24" s="11"/>
    </row>
    <row r="25" spans="1:9" x14ac:dyDescent="0.25">
      <c r="A25" s="11">
        <v>4.2</v>
      </c>
      <c r="B25" s="11">
        <v>1.342533</v>
      </c>
      <c r="E25">
        <f t="shared" si="0"/>
        <v>0.59062784444444494</v>
      </c>
      <c r="H25" s="11"/>
      <c r="I25" s="11"/>
    </row>
    <row r="26" spans="1:9" x14ac:dyDescent="0.25">
      <c r="A26" s="11">
        <v>4.4000000000000004</v>
      </c>
      <c r="B26" s="11">
        <v>1.3501129999999999</v>
      </c>
      <c r="E26">
        <f t="shared" si="0"/>
        <v>0.59820784444444486</v>
      </c>
      <c r="H26" s="11"/>
      <c r="I26" s="11"/>
    </row>
    <row r="27" spans="1:9" x14ac:dyDescent="0.25">
      <c r="A27" s="11">
        <v>4.5999999999999996</v>
      </c>
      <c r="B27" s="11">
        <v>1.3103389999999999</v>
      </c>
      <c r="E27">
        <f t="shared" si="0"/>
        <v>0.55843384444444488</v>
      </c>
      <c r="H27" s="11"/>
      <c r="I27" s="11"/>
    </row>
    <row r="28" spans="1:9" x14ac:dyDescent="0.25">
      <c r="A28" s="11">
        <v>4.7942879999999999</v>
      </c>
      <c r="B28" s="11">
        <v>1.2512719999999999</v>
      </c>
      <c r="E28">
        <f t="shared" si="0"/>
        <v>0.4993668444444449</v>
      </c>
      <c r="H28" s="11"/>
      <c r="I28" s="11"/>
    </row>
    <row r="29" spans="1:9" x14ac:dyDescent="0.25">
      <c r="A29" s="11">
        <v>4.8</v>
      </c>
      <c r="B29" s="11">
        <v>1.249536</v>
      </c>
      <c r="E29">
        <f t="shared" si="0"/>
        <v>0.49763084444444494</v>
      </c>
      <c r="H29" s="11"/>
      <c r="I29" s="11"/>
    </row>
    <row r="30" spans="1:9" x14ac:dyDescent="0.25">
      <c r="A30" s="11">
        <v>5</v>
      </c>
      <c r="B30" s="11">
        <v>1.167305</v>
      </c>
      <c r="E30">
        <f t="shared" si="0"/>
        <v>0.415399844444445</v>
      </c>
      <c r="H30" s="11"/>
      <c r="I30" s="11"/>
    </row>
    <row r="31" spans="1:9" x14ac:dyDescent="0.25">
      <c r="A31" s="11">
        <v>5.2</v>
      </c>
      <c r="B31" s="11">
        <v>1.105043</v>
      </c>
      <c r="E31">
        <f t="shared" si="0"/>
        <v>0.35313784444444496</v>
      </c>
      <c r="H31" s="11"/>
      <c r="I31" s="11"/>
    </row>
    <row r="32" spans="1:9" x14ac:dyDescent="0.25">
      <c r="A32" s="11">
        <v>5.4</v>
      </c>
      <c r="B32" s="11">
        <v>1.259501</v>
      </c>
      <c r="E32">
        <f t="shared" si="0"/>
        <v>0.50759584444444494</v>
      </c>
      <c r="H32" s="11"/>
      <c r="I32" s="11"/>
    </row>
    <row r="33" spans="1:9" x14ac:dyDescent="0.25">
      <c r="A33" s="11">
        <v>5.6</v>
      </c>
      <c r="B33" s="11" t="s">
        <v>15</v>
      </c>
      <c r="H33" s="11"/>
      <c r="I33" s="11"/>
    </row>
    <row r="34" spans="1:9" x14ac:dyDescent="0.25">
      <c r="A34" s="11">
        <v>5.8</v>
      </c>
      <c r="B34" s="11">
        <v>1.8526009999999999</v>
      </c>
      <c r="E34">
        <f t="shared" si="0"/>
        <v>1.100695844444445</v>
      </c>
      <c r="H34" s="11"/>
      <c r="I34" s="11"/>
    </row>
    <row r="35" spans="1:9" x14ac:dyDescent="0.25">
      <c r="A35" s="11">
        <v>6</v>
      </c>
      <c r="B35" s="11">
        <v>2.0056389999999999</v>
      </c>
      <c r="E35">
        <f t="shared" si="0"/>
        <v>1.253733844444445</v>
      </c>
      <c r="H35" s="11"/>
      <c r="I35" s="11"/>
    </row>
    <row r="36" spans="1:9" x14ac:dyDescent="0.25">
      <c r="A36" s="11">
        <v>6.2</v>
      </c>
      <c r="B36" s="11">
        <v>2.098096</v>
      </c>
      <c r="E36">
        <f t="shared" si="0"/>
        <v>1.346190844444445</v>
      </c>
      <c r="H36" s="11"/>
      <c r="I36" s="11"/>
    </row>
    <row r="37" spans="1:9" x14ac:dyDescent="0.25">
      <c r="A37" s="11">
        <v>6.4</v>
      </c>
      <c r="B37" s="11">
        <v>2.1244139999999998</v>
      </c>
      <c r="E37">
        <f t="shared" si="0"/>
        <v>1.3725088444444449</v>
      </c>
      <c r="H37" s="11"/>
      <c r="I37" s="11"/>
    </row>
    <row r="38" spans="1:9" x14ac:dyDescent="0.25">
      <c r="A38" s="11">
        <v>6.6</v>
      </c>
      <c r="B38" s="11">
        <v>2.1250819999999999</v>
      </c>
      <c r="E38">
        <f t="shared" si="0"/>
        <v>1.373176844444445</v>
      </c>
      <c r="H38" s="11"/>
      <c r="I38" s="11"/>
    </row>
    <row r="39" spans="1:9" x14ac:dyDescent="0.25">
      <c r="A39" s="11">
        <v>6.8</v>
      </c>
      <c r="B39" s="11">
        <v>2.101143</v>
      </c>
      <c r="E39">
        <f t="shared" si="0"/>
        <v>1.3492378444444451</v>
      </c>
      <c r="H39" s="11"/>
      <c r="I39" s="11"/>
    </row>
    <row r="40" spans="1:9" x14ac:dyDescent="0.25">
      <c r="A40" s="11">
        <v>7</v>
      </c>
      <c r="B40" s="11">
        <v>2.033331</v>
      </c>
      <c r="E40">
        <f t="shared" si="0"/>
        <v>1.2814258444444451</v>
      </c>
      <c r="H40" s="11"/>
      <c r="I40" s="11"/>
    </row>
    <row r="41" spans="1:9" x14ac:dyDescent="0.25">
      <c r="A41" s="11">
        <v>7.1914319999999998</v>
      </c>
      <c r="B41" s="11">
        <v>1.8762259999999999</v>
      </c>
      <c r="E41">
        <f t="shared" si="0"/>
        <v>1.124320844444445</v>
      </c>
      <c r="H41" s="11"/>
      <c r="I41" s="11"/>
    </row>
    <row r="42" spans="1:9" x14ac:dyDescent="0.25">
      <c r="A42" s="11">
        <v>7.2</v>
      </c>
      <c r="B42" s="11">
        <v>1.869194</v>
      </c>
      <c r="E42">
        <f t="shared" si="0"/>
        <v>1.1172888444444449</v>
      </c>
      <c r="H42" s="11"/>
      <c r="I42" s="11"/>
    </row>
    <row r="43" spans="1:9" x14ac:dyDescent="0.25">
      <c r="A43" s="11">
        <v>7.4</v>
      </c>
      <c r="B43" s="11">
        <v>1.703959</v>
      </c>
      <c r="E43">
        <f t="shared" si="0"/>
        <v>0.95205384444444496</v>
      </c>
      <c r="H43" s="11"/>
      <c r="I43" s="11"/>
    </row>
    <row r="44" spans="1:9" x14ac:dyDescent="0.25">
      <c r="A44" s="11">
        <v>7.6</v>
      </c>
      <c r="B44" s="11">
        <v>1.538724</v>
      </c>
      <c r="E44">
        <f t="shared" si="0"/>
        <v>0.78681884444444494</v>
      </c>
      <c r="H44" s="11"/>
      <c r="I44" s="11"/>
    </row>
    <row r="45" spans="1:9" x14ac:dyDescent="0.25">
      <c r="A45" s="11">
        <v>7.8</v>
      </c>
      <c r="B45" s="11">
        <v>1.3783749999999999</v>
      </c>
      <c r="E45">
        <f t="shared" si="0"/>
        <v>0.62646984444444487</v>
      </c>
      <c r="H45" s="11"/>
      <c r="I45" s="11"/>
    </row>
    <row r="46" spans="1:9" x14ac:dyDescent="0.25">
      <c r="A46" s="11">
        <v>8</v>
      </c>
      <c r="B46" s="11">
        <v>1.225228</v>
      </c>
      <c r="E46">
        <f t="shared" si="0"/>
        <v>0.47332284444444495</v>
      </c>
      <c r="H46" s="11"/>
      <c r="I46" s="11"/>
    </row>
    <row r="47" spans="1:9" x14ac:dyDescent="0.25">
      <c r="A47" s="11">
        <v>8.1999999999999993</v>
      </c>
      <c r="B47" s="11">
        <v>1.0764050000000001</v>
      </c>
      <c r="E47">
        <f t="shared" si="0"/>
        <v>0.32449984444444502</v>
      </c>
      <c r="H47" s="11"/>
      <c r="I47" s="11"/>
    </row>
    <row r="48" spans="1:9" x14ac:dyDescent="0.25">
      <c r="A48" s="11">
        <v>8.4</v>
      </c>
      <c r="B48" s="11">
        <v>0.93028200000000005</v>
      </c>
      <c r="E48">
        <f t="shared" si="0"/>
        <v>0.17837684444444502</v>
      </c>
      <c r="H48" s="11"/>
      <c r="I48" s="11"/>
    </row>
    <row r="49" spans="1:18" x14ac:dyDescent="0.25">
      <c r="A49" s="11">
        <v>8.6</v>
      </c>
      <c r="B49" s="11">
        <v>0.79090400000000005</v>
      </c>
      <c r="E49">
        <f t="shared" si="0"/>
        <v>3.8998844444445013E-2</v>
      </c>
      <c r="H49" s="11"/>
      <c r="I49" s="11"/>
    </row>
    <row r="50" spans="1:18" x14ac:dyDescent="0.25">
      <c r="A50" s="11">
        <v>8.8000000000000007</v>
      </c>
      <c r="B50" s="11">
        <v>0.67178199999999999</v>
      </c>
      <c r="E50">
        <f t="shared" si="0"/>
        <v>8.0123155555555048E-2</v>
      </c>
      <c r="H50" s="11"/>
      <c r="I50" s="11"/>
    </row>
    <row r="51" spans="1:18" x14ac:dyDescent="0.25">
      <c r="A51" s="11">
        <v>9</v>
      </c>
      <c r="B51" s="11">
        <v>0.58347400000000005</v>
      </c>
      <c r="E51">
        <f t="shared" si="0"/>
        <v>0.16843115555555499</v>
      </c>
      <c r="H51" s="11"/>
      <c r="I51" s="11"/>
    </row>
    <row r="52" spans="1:18" x14ac:dyDescent="0.25">
      <c r="A52" s="11">
        <v>9.1999999999999993</v>
      </c>
      <c r="B52" s="11">
        <v>0.50233799999999995</v>
      </c>
      <c r="E52">
        <f t="shared" si="0"/>
        <v>0.24956715555555509</v>
      </c>
      <c r="H52" s="11"/>
      <c r="I52" s="11"/>
    </row>
    <row r="53" spans="1:18" x14ac:dyDescent="0.25">
      <c r="A53" s="11">
        <v>9.4</v>
      </c>
      <c r="B53" s="11">
        <v>0.53378599999999998</v>
      </c>
      <c r="E53">
        <f t="shared" si="0"/>
        <v>0.21811915555555506</v>
      </c>
      <c r="H53" s="11"/>
      <c r="I53" s="11"/>
      <c r="N53">
        <f>AVERAGE(B4:B103)</f>
        <v>1.1702346161616164</v>
      </c>
      <c r="O53">
        <f>B53-N53</f>
        <v>-0.63644861616161641</v>
      </c>
      <c r="P53">
        <f>AVERAGE(O53:O365)</f>
        <v>-1.1936863276742203E-2</v>
      </c>
      <c r="Q53">
        <f>ABS(O53-$P$53)</f>
        <v>0.62451175288487426</v>
      </c>
      <c r="R53">
        <f>1/(COUNT(N:N))*SUM(Q:Q)</f>
        <v>0.31057105328757945</v>
      </c>
    </row>
    <row r="54" spans="1:18" x14ac:dyDescent="0.25">
      <c r="A54" s="11">
        <v>9.5885759999999998</v>
      </c>
      <c r="B54" s="11">
        <v>0.83296400000000004</v>
      </c>
      <c r="E54">
        <f t="shared" si="0"/>
        <v>8.1058844444445E-2</v>
      </c>
      <c r="H54" s="11"/>
      <c r="I54" s="11"/>
      <c r="N54">
        <f t="shared" ref="N54:N117" si="1">AVERAGE(B5:B104)</f>
        <v>1.1654888989898993</v>
      </c>
      <c r="O54">
        <f t="shared" ref="O54:O117" si="2">B54-N54</f>
        <v>-0.33252489898989923</v>
      </c>
      <c r="Q54">
        <f t="shared" ref="Q54:Q117" si="3">ABS(O54-$I$53)</f>
        <v>0.33252489898989923</v>
      </c>
    </row>
    <row r="55" spans="1:18" x14ac:dyDescent="0.25">
      <c r="A55" s="11">
        <v>9.6</v>
      </c>
      <c r="B55" s="11">
        <v>0.85108799999999996</v>
      </c>
      <c r="E55">
        <f t="shared" si="0"/>
        <v>9.9182844444444918E-2</v>
      </c>
      <c r="H55" s="11"/>
      <c r="I55" s="11"/>
      <c r="N55">
        <f t="shared" si="1"/>
        <v>1.1607522222222224</v>
      </c>
      <c r="O55">
        <f t="shared" si="2"/>
        <v>-0.30966422222222245</v>
      </c>
      <c r="Q55">
        <f t="shared" si="3"/>
        <v>0.30966422222222245</v>
      </c>
    </row>
    <row r="56" spans="1:18" x14ac:dyDescent="0.25">
      <c r="A56" s="11">
        <v>9.8000000000000007</v>
      </c>
      <c r="B56" s="11">
        <v>1.1072120000000001</v>
      </c>
      <c r="E56">
        <f t="shared" si="0"/>
        <v>0.35530684444444505</v>
      </c>
      <c r="H56" s="11"/>
      <c r="I56" s="11"/>
      <c r="N56">
        <f t="shared" si="1"/>
        <v>1.1563095151515153</v>
      </c>
      <c r="O56">
        <f t="shared" si="2"/>
        <v>-4.909751515151517E-2</v>
      </c>
      <c r="Q56">
        <f t="shared" si="3"/>
        <v>4.909751515151517E-2</v>
      </c>
    </row>
    <row r="57" spans="1:18" x14ac:dyDescent="0.25">
      <c r="A57" s="11">
        <v>10</v>
      </c>
      <c r="B57" s="11">
        <v>1.2808379999999999</v>
      </c>
      <c r="E57">
        <f t="shared" si="0"/>
        <v>0.52893284444444488</v>
      </c>
      <c r="H57" s="11"/>
      <c r="I57" s="11"/>
      <c r="N57">
        <f t="shared" si="1"/>
        <v>1.1527882424242426</v>
      </c>
      <c r="O57">
        <f t="shared" si="2"/>
        <v>0.12804975757575732</v>
      </c>
      <c r="Q57">
        <f t="shared" si="3"/>
        <v>0.12804975757575732</v>
      </c>
    </row>
    <row r="58" spans="1:18" x14ac:dyDescent="0.25">
      <c r="A58" s="11">
        <v>10.199999999999999</v>
      </c>
      <c r="B58" s="11">
        <v>1.4110780000000001</v>
      </c>
      <c r="E58">
        <f t="shared" si="0"/>
        <v>0.65917284444444502</v>
      </c>
      <c r="H58" s="11"/>
      <c r="I58" s="11"/>
      <c r="N58">
        <f t="shared" si="1"/>
        <v>1.1497133636363637</v>
      </c>
      <c r="O58">
        <f t="shared" si="2"/>
        <v>0.26136463636363638</v>
      </c>
      <c r="Q58">
        <f t="shared" si="3"/>
        <v>0.26136463636363638</v>
      </c>
    </row>
    <row r="59" spans="1:18" x14ac:dyDescent="0.25">
      <c r="A59" s="11">
        <v>10.4</v>
      </c>
      <c r="B59" s="11">
        <v>1.463524</v>
      </c>
      <c r="E59">
        <f t="shared" si="0"/>
        <v>0.71161884444444501</v>
      </c>
      <c r="H59" s="11"/>
      <c r="I59" s="11"/>
      <c r="N59">
        <f t="shared" si="1"/>
        <v>1.1456031212121212</v>
      </c>
      <c r="O59">
        <f t="shared" si="2"/>
        <v>0.31792087878787889</v>
      </c>
      <c r="Q59">
        <f t="shared" si="3"/>
        <v>0.31792087878787889</v>
      </c>
    </row>
    <row r="60" spans="1:18" x14ac:dyDescent="0.25">
      <c r="A60" s="11">
        <v>10.6</v>
      </c>
      <c r="B60" s="11">
        <v>1.472564</v>
      </c>
      <c r="E60">
        <f t="shared" si="0"/>
        <v>0.72065884444444495</v>
      </c>
      <c r="H60" s="11"/>
      <c r="I60" s="11"/>
      <c r="N60">
        <f t="shared" si="1"/>
        <v>1.1417279090909089</v>
      </c>
      <c r="O60">
        <f t="shared" si="2"/>
        <v>0.33083609090909105</v>
      </c>
      <c r="Q60">
        <f t="shared" si="3"/>
        <v>0.33083609090909105</v>
      </c>
    </row>
    <row r="61" spans="1:18" x14ac:dyDescent="0.25">
      <c r="A61" s="11">
        <v>10.8</v>
      </c>
      <c r="B61" s="11">
        <v>1.3490800000000001</v>
      </c>
      <c r="E61">
        <f t="shared" si="0"/>
        <v>0.59717484444444502</v>
      </c>
      <c r="H61" s="11"/>
      <c r="I61" s="11"/>
      <c r="N61">
        <f t="shared" si="1"/>
        <v>1.1384365353535353</v>
      </c>
      <c r="O61">
        <f t="shared" si="2"/>
        <v>0.21064346464646477</v>
      </c>
      <c r="Q61">
        <f t="shared" si="3"/>
        <v>0.21064346464646477</v>
      </c>
    </row>
    <row r="62" spans="1:18" x14ac:dyDescent="0.25">
      <c r="A62" s="11">
        <v>11</v>
      </c>
      <c r="B62" s="11">
        <v>1.233827</v>
      </c>
      <c r="E62">
        <f t="shared" si="0"/>
        <v>0.48192184444444497</v>
      </c>
      <c r="H62" s="11"/>
      <c r="I62" s="11"/>
      <c r="N62">
        <f t="shared" si="1"/>
        <v>1.1355732121212119</v>
      </c>
      <c r="O62">
        <f t="shared" si="2"/>
        <v>9.8253787878788135E-2</v>
      </c>
      <c r="Q62">
        <f t="shared" si="3"/>
        <v>9.8253787878788135E-2</v>
      </c>
    </row>
    <row r="63" spans="1:18" x14ac:dyDescent="0.25">
      <c r="A63" s="11">
        <v>11.2</v>
      </c>
      <c r="B63" s="11">
        <v>1.1249150000000001</v>
      </c>
      <c r="E63">
        <f t="shared" si="0"/>
        <v>0.37300984444444507</v>
      </c>
      <c r="H63" s="11"/>
      <c r="I63" s="11"/>
      <c r="N63">
        <f t="shared" si="1"/>
        <v>1.1330646868686867</v>
      </c>
      <c r="O63">
        <f t="shared" si="2"/>
        <v>-8.1496868686865565E-3</v>
      </c>
      <c r="Q63">
        <f t="shared" si="3"/>
        <v>8.1496868686865565E-3</v>
      </c>
    </row>
    <row r="64" spans="1:18" x14ac:dyDescent="0.25">
      <c r="A64" s="11">
        <v>11.4</v>
      </c>
      <c r="B64" s="11">
        <v>1.0160039999999999</v>
      </c>
      <c r="E64">
        <f t="shared" si="0"/>
        <v>0.26409884444444487</v>
      </c>
      <c r="H64" s="11"/>
      <c r="I64" s="11"/>
      <c r="N64">
        <f t="shared" si="1"/>
        <v>1.1308095959595956</v>
      </c>
      <c r="O64">
        <f t="shared" si="2"/>
        <v>-0.11480559595959572</v>
      </c>
      <c r="Q64">
        <f t="shared" si="3"/>
        <v>0.11480559595959572</v>
      </c>
    </row>
    <row r="65" spans="1:17" x14ac:dyDescent="0.25">
      <c r="A65" s="11">
        <v>11.6</v>
      </c>
      <c r="B65" s="11">
        <v>0.91766599999999998</v>
      </c>
      <c r="E65">
        <f t="shared" si="0"/>
        <v>0.16576084444444494</v>
      </c>
      <c r="H65" s="11"/>
      <c r="I65" s="11"/>
      <c r="N65">
        <f t="shared" si="1"/>
        <v>1.1288466666666663</v>
      </c>
      <c r="O65">
        <f t="shared" si="2"/>
        <v>-0.21118066666666635</v>
      </c>
      <c r="Q65">
        <f t="shared" si="3"/>
        <v>0.21118066666666635</v>
      </c>
    </row>
    <row r="66" spans="1:17" x14ac:dyDescent="0.25">
      <c r="A66" s="11">
        <v>11.8</v>
      </c>
      <c r="B66" s="11">
        <v>0.82107399999999997</v>
      </c>
      <c r="E66">
        <f t="shared" si="0"/>
        <v>6.9168844444444932E-2</v>
      </c>
      <c r="H66" s="11"/>
      <c r="I66" s="11"/>
      <c r="N66">
        <f t="shared" si="1"/>
        <v>1.1262168080808079</v>
      </c>
      <c r="O66">
        <f t="shared" si="2"/>
        <v>-0.30514280808080796</v>
      </c>
      <c r="Q66">
        <f t="shared" si="3"/>
        <v>0.30514280808080796</v>
      </c>
    </row>
    <row r="67" spans="1:17" x14ac:dyDescent="0.25">
      <c r="A67" s="11">
        <v>11.985720000000001</v>
      </c>
      <c r="B67" s="11">
        <v>0.818048</v>
      </c>
      <c r="E67">
        <f t="shared" si="0"/>
        <v>6.6142844444444959E-2</v>
      </c>
      <c r="H67" s="11"/>
      <c r="I67" s="11"/>
      <c r="N67">
        <f t="shared" si="1"/>
        <v>1.1234393434343433</v>
      </c>
      <c r="O67">
        <f t="shared" si="2"/>
        <v>-0.30539134343434327</v>
      </c>
      <c r="Q67">
        <f t="shared" si="3"/>
        <v>0.30539134343434327</v>
      </c>
    </row>
    <row r="68" spans="1:17" x14ac:dyDescent="0.25">
      <c r="A68" s="11">
        <v>12</v>
      </c>
      <c r="B68" s="11">
        <v>0.81781599999999999</v>
      </c>
      <c r="E68">
        <f t="shared" si="0"/>
        <v>6.5910844444444949E-2</v>
      </c>
      <c r="H68" s="11"/>
      <c r="I68" s="11"/>
      <c r="N68">
        <f t="shared" si="1"/>
        <v>1.1208504848484848</v>
      </c>
      <c r="O68">
        <f t="shared" si="2"/>
        <v>-0.30303448484848483</v>
      </c>
      <c r="Q68">
        <f t="shared" si="3"/>
        <v>0.30303448484848483</v>
      </c>
    </row>
    <row r="69" spans="1:17" x14ac:dyDescent="0.25">
      <c r="A69" s="11">
        <v>12.2</v>
      </c>
      <c r="B69" s="11">
        <v>0.83288899999999999</v>
      </c>
      <c r="E69">
        <f t="shared" ref="E69:E132" si="4">ABS(B69-$D$4)</f>
        <v>8.0983844444444952E-2</v>
      </c>
      <c r="H69" s="11"/>
      <c r="I69" s="11"/>
      <c r="N69">
        <f t="shared" si="1"/>
        <v>1.1186773535353536</v>
      </c>
      <c r="O69">
        <f t="shared" si="2"/>
        <v>-0.28578835353535359</v>
      </c>
      <c r="Q69">
        <f t="shared" si="3"/>
        <v>0.28578835353535359</v>
      </c>
    </row>
    <row r="70" spans="1:17" x14ac:dyDescent="0.25">
      <c r="A70" s="11">
        <v>12.4</v>
      </c>
      <c r="B70" s="11">
        <v>0.83125300000000002</v>
      </c>
      <c r="E70">
        <f t="shared" si="4"/>
        <v>7.9347844444444982E-2</v>
      </c>
      <c r="H70" s="11"/>
      <c r="I70" s="11"/>
      <c r="N70">
        <f t="shared" si="1"/>
        <v>1.1175733030303032</v>
      </c>
      <c r="O70">
        <f t="shared" si="2"/>
        <v>-0.2863203030303032</v>
      </c>
      <c r="Q70">
        <f t="shared" si="3"/>
        <v>0.2863203030303032</v>
      </c>
    </row>
    <row r="71" spans="1:17" x14ac:dyDescent="0.25">
      <c r="A71" s="11">
        <v>12.6</v>
      </c>
      <c r="B71" s="11">
        <v>0.80558399999999997</v>
      </c>
      <c r="E71">
        <f t="shared" si="4"/>
        <v>5.3678844444444929E-2</v>
      </c>
      <c r="H71" s="11"/>
      <c r="I71" s="11"/>
      <c r="N71">
        <f t="shared" si="1"/>
        <v>1.116691606060606</v>
      </c>
      <c r="O71">
        <f t="shared" si="2"/>
        <v>-0.31110760606060606</v>
      </c>
      <c r="Q71">
        <f t="shared" si="3"/>
        <v>0.31110760606060606</v>
      </c>
    </row>
    <row r="72" spans="1:17" x14ac:dyDescent="0.25">
      <c r="A72" s="11">
        <v>12.8</v>
      </c>
      <c r="B72" s="11">
        <v>0.74690000000000001</v>
      </c>
      <c r="E72">
        <f t="shared" si="4"/>
        <v>5.0051555555550298E-3</v>
      </c>
      <c r="H72" s="11"/>
      <c r="I72" s="11"/>
      <c r="N72">
        <f t="shared" si="1"/>
        <v>1.1162115454545454</v>
      </c>
      <c r="O72">
        <f t="shared" si="2"/>
        <v>-0.36931154545454536</v>
      </c>
      <c r="Q72">
        <f t="shared" si="3"/>
        <v>0.36931154545454536</v>
      </c>
    </row>
    <row r="73" spans="1:17" x14ac:dyDescent="0.25">
      <c r="A73" s="11">
        <v>13</v>
      </c>
      <c r="B73" s="11">
        <v>0.68316299999999996</v>
      </c>
      <c r="E73">
        <f t="shared" si="4"/>
        <v>6.8742155555555073E-2</v>
      </c>
      <c r="H73" s="11"/>
      <c r="I73" s="11"/>
      <c r="N73">
        <f t="shared" si="1"/>
        <v>1.1158888989898987</v>
      </c>
      <c r="O73">
        <f t="shared" si="2"/>
        <v>-0.43272589898989877</v>
      </c>
      <c r="Q73">
        <f t="shared" si="3"/>
        <v>0.43272589898989877</v>
      </c>
    </row>
    <row r="74" spans="1:17" x14ac:dyDescent="0.25">
      <c r="A74" s="11">
        <v>13.2</v>
      </c>
      <c r="B74" s="11">
        <v>0.61917800000000001</v>
      </c>
      <c r="E74">
        <f t="shared" si="4"/>
        <v>0.13272715555555503</v>
      </c>
      <c r="H74" s="11"/>
      <c r="I74" s="11"/>
      <c r="N74">
        <f t="shared" si="1"/>
        <v>1.1165754848484846</v>
      </c>
      <c r="O74">
        <f t="shared" si="2"/>
        <v>-0.49739748484848456</v>
      </c>
      <c r="Q74">
        <f t="shared" si="3"/>
        <v>0.49739748484848456</v>
      </c>
    </row>
    <row r="75" spans="1:17" x14ac:dyDescent="0.25">
      <c r="A75" s="11">
        <v>13.4</v>
      </c>
      <c r="B75" s="11">
        <v>0.60508399999999996</v>
      </c>
      <c r="E75">
        <f t="shared" si="4"/>
        <v>0.14682115555555508</v>
      </c>
      <c r="H75" s="11"/>
      <c r="I75" s="11"/>
      <c r="N75">
        <f t="shared" si="1"/>
        <v>1.1179874646464647</v>
      </c>
      <c r="O75">
        <f t="shared" si="2"/>
        <v>-0.51290346464646475</v>
      </c>
      <c r="Q75">
        <f t="shared" si="3"/>
        <v>0.51290346464646475</v>
      </c>
    </row>
    <row r="76" spans="1:17" x14ac:dyDescent="0.25">
      <c r="A76" s="11">
        <v>13.6</v>
      </c>
      <c r="B76" s="11">
        <v>0.848603</v>
      </c>
      <c r="E76">
        <f t="shared" si="4"/>
        <v>9.6697844444444958E-2</v>
      </c>
      <c r="H76" s="11"/>
      <c r="I76" s="11"/>
      <c r="N76">
        <f t="shared" si="1"/>
        <v>1.1199417070707072</v>
      </c>
      <c r="O76">
        <f t="shared" si="2"/>
        <v>-0.27133870707070717</v>
      </c>
      <c r="Q76">
        <f t="shared" si="3"/>
        <v>0.27133870707070717</v>
      </c>
    </row>
    <row r="77" spans="1:17" x14ac:dyDescent="0.25">
      <c r="A77" s="11">
        <v>13.8</v>
      </c>
      <c r="B77" s="11">
        <v>1.1003480000000001</v>
      </c>
      <c r="E77">
        <f t="shared" si="4"/>
        <v>0.34844284444444507</v>
      </c>
      <c r="H77" s="11"/>
      <c r="I77" s="11"/>
      <c r="N77">
        <f t="shared" si="1"/>
        <v>1.1220728181818183</v>
      </c>
      <c r="O77">
        <f t="shared" si="2"/>
        <v>-2.1724818181818151E-2</v>
      </c>
      <c r="Q77">
        <f t="shared" si="3"/>
        <v>2.1724818181818151E-2</v>
      </c>
    </row>
    <row r="78" spans="1:17" x14ac:dyDescent="0.25">
      <c r="A78" s="11">
        <v>14</v>
      </c>
      <c r="B78" s="11">
        <v>1.25431</v>
      </c>
      <c r="E78">
        <f t="shared" si="4"/>
        <v>0.502404844444445</v>
      </c>
      <c r="H78" s="11"/>
      <c r="I78" s="11"/>
      <c r="N78">
        <f t="shared" si="1"/>
        <v>1.1239946363636362</v>
      </c>
      <c r="O78">
        <f t="shared" si="2"/>
        <v>0.13031536363636387</v>
      </c>
      <c r="Q78">
        <f t="shared" si="3"/>
        <v>0.13031536363636387</v>
      </c>
    </row>
    <row r="79" spans="1:17" x14ac:dyDescent="0.25">
      <c r="A79" s="11">
        <v>14.2</v>
      </c>
      <c r="B79" s="11">
        <v>1.352803</v>
      </c>
      <c r="E79">
        <f t="shared" si="4"/>
        <v>0.60089784444444494</v>
      </c>
      <c r="H79" s="11"/>
      <c r="I79" s="11"/>
      <c r="N79">
        <f t="shared" si="1"/>
        <v>1.1249623030303031</v>
      </c>
      <c r="O79">
        <f t="shared" si="2"/>
        <v>0.22784069696969689</v>
      </c>
      <c r="Q79">
        <f t="shared" si="3"/>
        <v>0.22784069696969689</v>
      </c>
    </row>
    <row r="80" spans="1:17" x14ac:dyDescent="0.25">
      <c r="A80" s="11">
        <v>14.382864</v>
      </c>
      <c r="B80" s="11">
        <v>1.3939980000000001</v>
      </c>
      <c r="E80">
        <f t="shared" si="4"/>
        <v>0.64209284444444503</v>
      </c>
      <c r="H80" s="11"/>
      <c r="I80" s="11"/>
      <c r="N80">
        <f t="shared" si="1"/>
        <v>1.1257293838383839</v>
      </c>
      <c r="O80">
        <f t="shared" si="2"/>
        <v>0.26826861616161612</v>
      </c>
      <c r="Q80">
        <f t="shared" si="3"/>
        <v>0.26826861616161612</v>
      </c>
    </row>
    <row r="81" spans="1:17" x14ac:dyDescent="0.25">
      <c r="A81" s="11">
        <v>14.4</v>
      </c>
      <c r="B81" s="11">
        <v>1.397858</v>
      </c>
      <c r="E81">
        <f t="shared" si="4"/>
        <v>0.64595284444444501</v>
      </c>
      <c r="H81" s="11"/>
      <c r="I81" s="11"/>
      <c r="N81">
        <f t="shared" si="1"/>
        <v>1.1258936060606062</v>
      </c>
      <c r="O81">
        <f t="shared" si="2"/>
        <v>0.27196439393939387</v>
      </c>
      <c r="Q81">
        <f t="shared" si="3"/>
        <v>0.27196439393939387</v>
      </c>
    </row>
    <row r="82" spans="1:17" x14ac:dyDescent="0.25">
      <c r="A82" s="11">
        <v>14.6</v>
      </c>
      <c r="B82" s="11">
        <v>1.34859</v>
      </c>
      <c r="E82">
        <f t="shared" si="4"/>
        <v>0.59668484444444492</v>
      </c>
      <c r="H82" s="11"/>
      <c r="I82" s="11"/>
      <c r="N82">
        <f t="shared" si="1"/>
        <v>1.1233627171717173</v>
      </c>
      <c r="O82">
        <f t="shared" si="2"/>
        <v>0.22522728282828264</v>
      </c>
      <c r="Q82">
        <f t="shared" si="3"/>
        <v>0.22522728282828264</v>
      </c>
    </row>
    <row r="83" spans="1:17" x14ac:dyDescent="0.25">
      <c r="A83" s="11">
        <v>14.8</v>
      </c>
      <c r="B83" s="11">
        <v>1.2708889999999999</v>
      </c>
      <c r="E83">
        <f t="shared" si="4"/>
        <v>0.5189838444444449</v>
      </c>
      <c r="H83" s="11"/>
      <c r="I83" s="11"/>
      <c r="N83">
        <f t="shared" si="1"/>
        <v>1.1220313400000002</v>
      </c>
      <c r="O83">
        <f t="shared" si="2"/>
        <v>0.14885765999999978</v>
      </c>
      <c r="Q83">
        <f t="shared" si="3"/>
        <v>0.14885765999999978</v>
      </c>
    </row>
    <row r="84" spans="1:17" x14ac:dyDescent="0.25">
      <c r="A84" s="11">
        <v>15</v>
      </c>
      <c r="B84" s="11">
        <v>1.1859</v>
      </c>
      <c r="E84">
        <f t="shared" si="4"/>
        <v>0.43399484444444492</v>
      </c>
      <c r="H84" s="11"/>
      <c r="I84" s="11"/>
      <c r="N84">
        <f t="shared" si="1"/>
        <v>1.1121939799999998</v>
      </c>
      <c r="O84">
        <f t="shared" si="2"/>
        <v>7.370602000000015E-2</v>
      </c>
      <c r="Q84">
        <f t="shared" si="3"/>
        <v>7.370602000000015E-2</v>
      </c>
    </row>
    <row r="85" spans="1:17" x14ac:dyDescent="0.25">
      <c r="A85" s="11">
        <v>15.2</v>
      </c>
      <c r="B85" s="11">
        <v>1.094371</v>
      </c>
      <c r="E85">
        <f t="shared" si="4"/>
        <v>0.34246584444444494</v>
      </c>
      <c r="H85" s="11"/>
      <c r="I85" s="11"/>
      <c r="N85">
        <f t="shared" si="1"/>
        <v>1.1016170299999999</v>
      </c>
      <c r="O85">
        <f t="shared" si="2"/>
        <v>-7.2460299999999034E-3</v>
      </c>
      <c r="Q85">
        <f t="shared" si="3"/>
        <v>7.2460299999999034E-3</v>
      </c>
    </row>
    <row r="86" spans="1:17" x14ac:dyDescent="0.25">
      <c r="A86" s="11">
        <v>15.4</v>
      </c>
      <c r="B86" s="11">
        <v>0.99473500000000004</v>
      </c>
      <c r="E86">
        <f t="shared" si="4"/>
        <v>0.242829844444445</v>
      </c>
      <c r="H86" s="11"/>
      <c r="I86" s="11"/>
      <c r="N86">
        <f t="shared" si="1"/>
        <v>1.09088089</v>
      </c>
      <c r="O86">
        <f t="shared" si="2"/>
        <v>-9.6145889999999956E-2</v>
      </c>
      <c r="Q86">
        <f t="shared" si="3"/>
        <v>9.6145889999999956E-2</v>
      </c>
    </row>
    <row r="87" spans="1:17" x14ac:dyDescent="0.25">
      <c r="A87" s="11">
        <v>15.6</v>
      </c>
      <c r="B87" s="11">
        <v>0.88900500000000005</v>
      </c>
      <c r="E87">
        <f t="shared" si="4"/>
        <v>0.13709984444444501</v>
      </c>
      <c r="H87" s="11"/>
      <c r="I87" s="11"/>
      <c r="N87">
        <f t="shared" si="1"/>
        <v>1.08039482</v>
      </c>
      <c r="O87">
        <f t="shared" si="2"/>
        <v>-0.19138981999999993</v>
      </c>
      <c r="Q87">
        <f t="shared" si="3"/>
        <v>0.19138981999999993</v>
      </c>
    </row>
    <row r="88" spans="1:17" x14ac:dyDescent="0.25">
      <c r="A88" s="11">
        <v>15.8</v>
      </c>
      <c r="B88" s="11">
        <v>0.80944199999999999</v>
      </c>
      <c r="E88">
        <f t="shared" si="4"/>
        <v>5.7536844444444957E-2</v>
      </c>
      <c r="H88" s="11"/>
      <c r="I88" s="11"/>
      <c r="N88">
        <f t="shared" si="1"/>
        <v>1.06982877</v>
      </c>
      <c r="O88">
        <f t="shared" si="2"/>
        <v>-0.26038676999999999</v>
      </c>
      <c r="Q88">
        <f t="shared" si="3"/>
        <v>0.26038676999999999</v>
      </c>
    </row>
    <row r="89" spans="1:17" x14ac:dyDescent="0.25">
      <c r="A89" s="11">
        <v>16</v>
      </c>
      <c r="B89" s="11">
        <v>0.89372600000000002</v>
      </c>
      <c r="E89">
        <f t="shared" si="4"/>
        <v>0.14182084444444498</v>
      </c>
      <c r="H89" s="11"/>
      <c r="I89" s="11"/>
      <c r="N89">
        <f t="shared" si="1"/>
        <v>1.0592746799999997</v>
      </c>
      <c r="O89">
        <f t="shared" si="2"/>
        <v>-0.16554867999999967</v>
      </c>
      <c r="Q89">
        <f t="shared" si="3"/>
        <v>0.16554867999999967</v>
      </c>
    </row>
    <row r="90" spans="1:17" x14ac:dyDescent="0.25">
      <c r="A90" s="11">
        <v>16.200001</v>
      </c>
      <c r="B90" s="11">
        <v>0.97006599999999998</v>
      </c>
      <c r="E90">
        <f t="shared" si="4"/>
        <v>0.21816084444444495</v>
      </c>
      <c r="H90" s="11"/>
      <c r="I90" s="11"/>
      <c r="N90">
        <f t="shared" si="1"/>
        <v>1.0487653299999997</v>
      </c>
      <c r="O90">
        <f t="shared" si="2"/>
        <v>-7.8699329999999734E-2</v>
      </c>
      <c r="Q90">
        <f t="shared" si="3"/>
        <v>7.8699329999999734E-2</v>
      </c>
    </row>
    <row r="91" spans="1:17" x14ac:dyDescent="0.25">
      <c r="A91" s="11">
        <v>16.399999999999999</v>
      </c>
      <c r="B91" s="11">
        <v>1.029657</v>
      </c>
      <c r="E91">
        <f t="shared" si="4"/>
        <v>0.27775184444444501</v>
      </c>
      <c r="H91" s="11"/>
      <c r="I91" s="11"/>
      <c r="N91">
        <f t="shared" si="1"/>
        <v>1.0391536199999998</v>
      </c>
      <c r="O91">
        <f t="shared" si="2"/>
        <v>-9.4966199999997336E-3</v>
      </c>
      <c r="Q91">
        <f t="shared" si="3"/>
        <v>9.4966199999997336E-3</v>
      </c>
    </row>
    <row r="92" spans="1:17" x14ac:dyDescent="0.25">
      <c r="A92" s="11">
        <v>16.600000000000001</v>
      </c>
      <c r="B92" s="11">
        <v>1.0690200000000001</v>
      </c>
      <c r="E92">
        <f t="shared" si="4"/>
        <v>0.31711484444444504</v>
      </c>
      <c r="H92" s="11"/>
      <c r="I92" s="11"/>
      <c r="N92">
        <f t="shared" si="1"/>
        <v>1.0289195399999997</v>
      </c>
      <c r="O92">
        <f t="shared" si="2"/>
        <v>4.0100460000000338E-2</v>
      </c>
      <c r="Q92">
        <f t="shared" si="3"/>
        <v>4.0100460000000338E-2</v>
      </c>
    </row>
    <row r="93" spans="1:17" x14ac:dyDescent="0.25">
      <c r="A93" s="11">
        <v>16.780007999999999</v>
      </c>
      <c r="B93" s="11">
        <v>1.031085</v>
      </c>
      <c r="E93">
        <f t="shared" si="4"/>
        <v>0.27917984444444499</v>
      </c>
      <c r="H93" s="11"/>
      <c r="I93" s="11"/>
      <c r="N93">
        <f t="shared" si="1"/>
        <v>1.0221009595959596</v>
      </c>
      <c r="O93">
        <f t="shared" si="2"/>
        <v>8.9840404040404387E-3</v>
      </c>
      <c r="Q93">
        <f t="shared" si="3"/>
        <v>8.9840404040404387E-3</v>
      </c>
    </row>
    <row r="94" spans="1:17" x14ac:dyDescent="0.25">
      <c r="A94" s="11">
        <v>16.799999</v>
      </c>
      <c r="B94" s="11">
        <v>1.026872</v>
      </c>
      <c r="E94">
        <f t="shared" si="4"/>
        <v>0.27496684444444497</v>
      </c>
      <c r="H94" s="11"/>
      <c r="I94" s="11"/>
      <c r="N94">
        <f t="shared" si="1"/>
        <v>1.0168292959183673</v>
      </c>
      <c r="O94">
        <f t="shared" si="2"/>
        <v>1.0042704081632658E-2</v>
      </c>
      <c r="Q94">
        <f t="shared" si="3"/>
        <v>1.0042704081632658E-2</v>
      </c>
    </row>
    <row r="95" spans="1:17" x14ac:dyDescent="0.25">
      <c r="A95" s="11">
        <v>17</v>
      </c>
      <c r="B95" s="11">
        <v>0.94595899999999999</v>
      </c>
      <c r="E95">
        <f t="shared" si="4"/>
        <v>0.19405384444444496</v>
      </c>
      <c r="H95" s="11"/>
      <c r="I95" s="11"/>
      <c r="N95">
        <f t="shared" si="1"/>
        <v>1.0131020206185568</v>
      </c>
      <c r="O95">
        <f t="shared" si="2"/>
        <v>-6.7143020618556815E-2</v>
      </c>
      <c r="Q95">
        <f t="shared" si="3"/>
        <v>6.7143020618556815E-2</v>
      </c>
    </row>
    <row r="96" spans="1:17" x14ac:dyDescent="0.25">
      <c r="A96" s="11">
        <v>17.200001</v>
      </c>
      <c r="B96" s="11">
        <v>0.85219599999999995</v>
      </c>
      <c r="E96">
        <f t="shared" si="4"/>
        <v>0.10029084444444492</v>
      </c>
      <c r="H96" s="11"/>
      <c r="I96" s="11"/>
      <c r="N96">
        <f t="shared" si="1"/>
        <v>1.0169660927835051</v>
      </c>
      <c r="O96">
        <f t="shared" si="2"/>
        <v>-0.16477009278350518</v>
      </c>
      <c r="Q96">
        <f t="shared" si="3"/>
        <v>0.16477009278350518</v>
      </c>
    </row>
    <row r="97" spans="1:17" x14ac:dyDescent="0.25">
      <c r="A97" s="11">
        <v>17.399999999999999</v>
      </c>
      <c r="B97" s="11">
        <v>0.754301</v>
      </c>
      <c r="E97">
        <f t="shared" si="4"/>
        <v>2.3958444444449611E-3</v>
      </c>
      <c r="H97" s="11"/>
      <c r="I97" s="11"/>
      <c r="N97">
        <f t="shared" si="1"/>
        <v>1.0237110927835051</v>
      </c>
      <c r="O97">
        <f t="shared" si="2"/>
        <v>-0.26941009278350514</v>
      </c>
      <c r="Q97">
        <f t="shared" si="3"/>
        <v>0.26941009278350514</v>
      </c>
    </row>
    <row r="98" spans="1:17" x14ac:dyDescent="0.25">
      <c r="A98" s="11">
        <v>17.600000000000001</v>
      </c>
      <c r="B98" s="11">
        <v>0.63302599999999998</v>
      </c>
      <c r="E98">
        <f t="shared" si="4"/>
        <v>0.11887915555555506</v>
      </c>
      <c r="H98" s="11"/>
      <c r="I98" s="11"/>
      <c r="N98">
        <f t="shared" si="1"/>
        <v>1.0326850000000003</v>
      </c>
      <c r="O98">
        <f t="shared" si="2"/>
        <v>-0.39965900000000032</v>
      </c>
      <c r="Q98">
        <f t="shared" si="3"/>
        <v>0.39965900000000032</v>
      </c>
    </row>
    <row r="99" spans="1:17" x14ac:dyDescent="0.25">
      <c r="A99" s="11">
        <v>17.799999</v>
      </c>
      <c r="B99" s="11">
        <v>0.51766100000000004</v>
      </c>
      <c r="E99">
        <f t="shared" si="4"/>
        <v>0.234244155555555</v>
      </c>
      <c r="H99" s="11"/>
      <c r="I99" s="11"/>
      <c r="N99">
        <f t="shared" si="1"/>
        <v>1.0433039793814434</v>
      </c>
      <c r="O99">
        <f t="shared" si="2"/>
        <v>-0.52564297938144333</v>
      </c>
      <c r="Q99">
        <f t="shared" si="3"/>
        <v>0.52564297938144333</v>
      </c>
    </row>
    <row r="100" spans="1:17" x14ac:dyDescent="0.25">
      <c r="A100" s="11">
        <v>18</v>
      </c>
      <c r="B100" s="11">
        <v>0.54777900000000002</v>
      </c>
      <c r="E100">
        <f t="shared" si="4"/>
        <v>0.20412615555555502</v>
      </c>
      <c r="H100" s="11"/>
      <c r="I100" s="11"/>
      <c r="N100">
        <f t="shared" si="1"/>
        <v>1.0546831546391753</v>
      </c>
      <c r="O100">
        <f t="shared" si="2"/>
        <v>-0.50690415463917526</v>
      </c>
      <c r="Q100">
        <f t="shared" si="3"/>
        <v>0.50690415463917526</v>
      </c>
    </row>
    <row r="101" spans="1:17" x14ac:dyDescent="0.25">
      <c r="A101" s="11">
        <v>18.200001</v>
      </c>
      <c r="B101" s="11">
        <v>0.656196</v>
      </c>
      <c r="E101">
        <f t="shared" si="4"/>
        <v>9.5709155555555037E-2</v>
      </c>
      <c r="H101" s="11"/>
      <c r="I101" s="11"/>
      <c r="N101">
        <f t="shared" si="1"/>
        <v>1.0661709175257732</v>
      </c>
      <c r="O101">
        <f t="shared" si="2"/>
        <v>-0.4099749175257732</v>
      </c>
      <c r="Q101">
        <f t="shared" si="3"/>
        <v>0.4099749175257732</v>
      </c>
    </row>
    <row r="102" spans="1:17" x14ac:dyDescent="0.25">
      <c r="A102" s="11">
        <v>18.399999999999999</v>
      </c>
      <c r="B102" s="11">
        <v>0.72875100000000004</v>
      </c>
      <c r="E102">
        <f t="shared" si="4"/>
        <v>2.3154155555555E-2</v>
      </c>
      <c r="H102" s="11"/>
      <c r="I102" s="11"/>
      <c r="N102">
        <f t="shared" si="1"/>
        <v>1.0775254536082475</v>
      </c>
      <c r="O102">
        <f t="shared" si="2"/>
        <v>-0.34877445360824744</v>
      </c>
      <c r="Q102">
        <f t="shared" si="3"/>
        <v>0.34877445360824744</v>
      </c>
    </row>
    <row r="103" spans="1:17" x14ac:dyDescent="0.25">
      <c r="A103" s="11">
        <v>18.600000000000001</v>
      </c>
      <c r="B103" s="11">
        <v>0.77833399999999997</v>
      </c>
      <c r="E103">
        <f t="shared" si="4"/>
        <v>2.6428844444444932E-2</v>
      </c>
      <c r="H103" s="11"/>
      <c r="I103" s="11"/>
      <c r="N103">
        <f t="shared" si="1"/>
        <v>1.0875730618556703</v>
      </c>
      <c r="O103">
        <f t="shared" si="2"/>
        <v>-0.30923906185567029</v>
      </c>
      <c r="Q103">
        <f t="shared" si="3"/>
        <v>0.30923906185567029</v>
      </c>
    </row>
    <row r="104" spans="1:17" x14ac:dyDescent="0.25">
      <c r="A104" s="11">
        <v>18.799999</v>
      </c>
      <c r="B104" s="11">
        <v>0.78977399999999998</v>
      </c>
      <c r="E104">
        <f t="shared" si="4"/>
        <v>3.7868844444444938E-2</v>
      </c>
      <c r="H104" s="11"/>
      <c r="I104" s="11"/>
      <c r="N104">
        <f t="shared" si="1"/>
        <v>1.0934238350515464</v>
      </c>
      <c r="O104">
        <f t="shared" si="2"/>
        <v>-0.30364983505154641</v>
      </c>
      <c r="Q104">
        <f t="shared" si="3"/>
        <v>0.30364983505154641</v>
      </c>
    </row>
    <row r="105" spans="1:17" x14ac:dyDescent="0.25">
      <c r="A105" s="11">
        <v>19</v>
      </c>
      <c r="B105" s="11">
        <v>0.76168999999999998</v>
      </c>
      <c r="E105">
        <f t="shared" si="4"/>
        <v>9.7848444444449401E-3</v>
      </c>
      <c r="H105" s="11"/>
      <c r="I105" s="11"/>
      <c r="N105">
        <f t="shared" si="1"/>
        <v>1.0978814432989692</v>
      </c>
      <c r="O105">
        <f t="shared" si="2"/>
        <v>-0.33619144329896922</v>
      </c>
      <c r="Q105">
        <f t="shared" si="3"/>
        <v>0.33619144329896922</v>
      </c>
    </row>
    <row r="106" spans="1:17" x14ac:dyDescent="0.25">
      <c r="A106" s="11">
        <v>19.177150999999999</v>
      </c>
      <c r="B106" s="11">
        <v>0.72282800000000003</v>
      </c>
      <c r="E106">
        <f t="shared" si="4"/>
        <v>2.9077155555555012E-2</v>
      </c>
      <c r="H106" s="11"/>
      <c r="I106" s="11"/>
      <c r="N106">
        <f t="shared" si="1"/>
        <v>1.1008955979381443</v>
      </c>
      <c r="O106">
        <f t="shared" si="2"/>
        <v>-0.37806759793814426</v>
      </c>
      <c r="Q106">
        <f t="shared" si="3"/>
        <v>0.37806759793814426</v>
      </c>
    </row>
    <row r="107" spans="1:17" x14ac:dyDescent="0.25">
      <c r="A107" s="11">
        <v>19.200001</v>
      </c>
      <c r="B107" s="11">
        <v>0.71781600000000001</v>
      </c>
      <c r="E107">
        <f t="shared" si="4"/>
        <v>3.4089155555555029E-2</v>
      </c>
      <c r="H107" s="11"/>
      <c r="I107" s="11"/>
      <c r="N107">
        <f t="shared" si="1"/>
        <v>1.1037880618556701</v>
      </c>
      <c r="O107">
        <f t="shared" si="2"/>
        <v>-0.38597206185567012</v>
      </c>
      <c r="Q107">
        <f t="shared" si="3"/>
        <v>0.38597206185567012</v>
      </c>
    </row>
    <row r="108" spans="1:17" x14ac:dyDescent="0.25">
      <c r="A108" s="11">
        <v>19.399999999999999</v>
      </c>
      <c r="B108" s="11">
        <v>0.65131899999999998</v>
      </c>
      <c r="E108">
        <f t="shared" si="4"/>
        <v>0.10058615555555506</v>
      </c>
      <c r="H108" s="11"/>
      <c r="I108" s="11"/>
      <c r="N108">
        <f t="shared" si="1"/>
        <v>1.106499175257732</v>
      </c>
      <c r="O108">
        <f t="shared" si="2"/>
        <v>-0.45518017525773202</v>
      </c>
      <c r="Q108">
        <f t="shared" si="3"/>
        <v>0.45518017525773202</v>
      </c>
    </row>
    <row r="109" spans="1:17" x14ac:dyDescent="0.25">
      <c r="A109" s="11">
        <v>19.600000000000001</v>
      </c>
      <c r="B109" s="11">
        <v>0.64243899999999998</v>
      </c>
      <c r="E109">
        <f t="shared" si="4"/>
        <v>0.10946615555555506</v>
      </c>
      <c r="H109" s="11"/>
      <c r="I109" s="11"/>
      <c r="N109">
        <f t="shared" si="1"/>
        <v>1.1089097731958764</v>
      </c>
      <c r="O109">
        <f t="shared" si="2"/>
        <v>-0.46647077319587638</v>
      </c>
      <c r="Q109">
        <f t="shared" si="3"/>
        <v>0.46647077319587638</v>
      </c>
    </row>
    <row r="110" spans="1:17" x14ac:dyDescent="0.25">
      <c r="A110" s="11">
        <v>19.799999</v>
      </c>
      <c r="B110" s="11">
        <v>0.88572899999999999</v>
      </c>
      <c r="E110">
        <f t="shared" si="4"/>
        <v>0.13382384444444495</v>
      </c>
      <c r="H110" s="11"/>
      <c r="I110" s="11"/>
      <c r="N110">
        <f t="shared" si="1"/>
        <v>1.1123560824742267</v>
      </c>
      <c r="O110">
        <f t="shared" si="2"/>
        <v>-0.22662708247422669</v>
      </c>
      <c r="Q110">
        <f t="shared" si="3"/>
        <v>0.22662708247422669</v>
      </c>
    </row>
    <row r="111" spans="1:17" x14ac:dyDescent="0.25">
      <c r="A111" s="11">
        <v>20</v>
      </c>
      <c r="B111" s="11">
        <v>1.1012820000000001</v>
      </c>
      <c r="E111">
        <f t="shared" si="4"/>
        <v>0.34937684444444506</v>
      </c>
      <c r="H111" s="11"/>
      <c r="I111" s="11"/>
      <c r="N111">
        <f t="shared" si="1"/>
        <v>1.117314412371134</v>
      </c>
      <c r="O111">
        <f t="shared" si="2"/>
        <v>-1.6032412371133953E-2</v>
      </c>
      <c r="Q111">
        <f t="shared" si="3"/>
        <v>1.6032412371133953E-2</v>
      </c>
    </row>
    <row r="112" spans="1:17" x14ac:dyDescent="0.25">
      <c r="A112" s="11">
        <v>20.200001</v>
      </c>
      <c r="B112" s="11">
        <v>1.2618480000000001</v>
      </c>
      <c r="E112">
        <f t="shared" si="4"/>
        <v>0.50994284444444504</v>
      </c>
      <c r="H112" s="11"/>
      <c r="I112" s="11"/>
      <c r="N112">
        <f t="shared" si="1"/>
        <v>1.1234230721649485</v>
      </c>
      <c r="O112">
        <f t="shared" si="2"/>
        <v>0.13842492783505156</v>
      </c>
      <c r="Q112">
        <f t="shared" si="3"/>
        <v>0.13842492783505156</v>
      </c>
    </row>
    <row r="113" spans="1:17" x14ac:dyDescent="0.25">
      <c r="A113" s="11">
        <v>20.399999999999999</v>
      </c>
      <c r="B113" s="11">
        <v>1.3650279999999999</v>
      </c>
      <c r="E113">
        <f t="shared" si="4"/>
        <v>0.61312284444444487</v>
      </c>
      <c r="H113" s="11"/>
      <c r="I113" s="11"/>
      <c r="N113">
        <f t="shared" si="1"/>
        <v>1.1295278144329897</v>
      </c>
      <c r="O113">
        <f t="shared" si="2"/>
        <v>0.23550018556701025</v>
      </c>
      <c r="Q113">
        <f t="shared" si="3"/>
        <v>0.23550018556701025</v>
      </c>
    </row>
    <row r="114" spans="1:17" x14ac:dyDescent="0.25">
      <c r="A114" s="11">
        <v>20.6</v>
      </c>
      <c r="B114" s="11">
        <v>1.422555</v>
      </c>
      <c r="E114">
        <f t="shared" si="4"/>
        <v>0.67064984444444498</v>
      </c>
      <c r="H114" s="11"/>
      <c r="I114" s="11"/>
      <c r="N114">
        <f t="shared" si="1"/>
        <v>1.1353254845360825</v>
      </c>
      <c r="O114">
        <f t="shared" si="2"/>
        <v>0.28722951546391751</v>
      </c>
      <c r="Q114">
        <f t="shared" si="3"/>
        <v>0.28722951546391751</v>
      </c>
    </row>
    <row r="115" spans="1:17" x14ac:dyDescent="0.25">
      <c r="A115" s="11">
        <v>20.799999</v>
      </c>
      <c r="B115" s="11">
        <v>1.4359059999999999</v>
      </c>
      <c r="E115">
        <f t="shared" si="4"/>
        <v>0.68400084444444487</v>
      </c>
      <c r="H115" s="11"/>
      <c r="I115" s="11"/>
      <c r="N115">
        <f t="shared" si="1"/>
        <v>1.1407461546391753</v>
      </c>
      <c r="O115">
        <f t="shared" si="2"/>
        <v>0.29515984536082462</v>
      </c>
      <c r="Q115">
        <f t="shared" si="3"/>
        <v>0.29515984536082462</v>
      </c>
    </row>
    <row r="116" spans="1:17" x14ac:dyDescent="0.25">
      <c r="A116" s="11">
        <v>21</v>
      </c>
      <c r="B116" s="11">
        <v>1.3696539999999999</v>
      </c>
      <c r="E116">
        <f t="shared" si="4"/>
        <v>0.61774884444444489</v>
      </c>
      <c r="H116" s="11"/>
      <c r="I116" s="11"/>
      <c r="N116">
        <f t="shared" si="1"/>
        <v>1.1458462474226803</v>
      </c>
      <c r="O116">
        <f t="shared" si="2"/>
        <v>0.22380775257731966</v>
      </c>
      <c r="Q116">
        <f t="shared" si="3"/>
        <v>0.22380775257731966</v>
      </c>
    </row>
    <row r="117" spans="1:17" x14ac:dyDescent="0.25">
      <c r="A117" s="11">
        <v>21.200001</v>
      </c>
      <c r="B117" s="11">
        <v>1.2904850000000001</v>
      </c>
      <c r="E117">
        <f t="shared" si="4"/>
        <v>0.53857984444444507</v>
      </c>
      <c r="H117" s="11"/>
      <c r="I117" s="11"/>
      <c r="N117">
        <f t="shared" si="1"/>
        <v>1.1498159484536081</v>
      </c>
      <c r="O117">
        <f t="shared" si="2"/>
        <v>0.14066905154639198</v>
      </c>
      <c r="Q117">
        <f t="shared" si="3"/>
        <v>0.14066905154639198</v>
      </c>
    </row>
    <row r="118" spans="1:17" x14ac:dyDescent="0.25">
      <c r="A118" s="11">
        <v>21.4</v>
      </c>
      <c r="B118" s="11">
        <v>1.2082120000000001</v>
      </c>
      <c r="E118">
        <f t="shared" si="4"/>
        <v>0.45630684444444503</v>
      </c>
      <c r="H118" s="11"/>
      <c r="I118" s="11"/>
      <c r="N118">
        <f t="shared" ref="N118:N181" si="5">AVERAGE(B69:B168)</f>
        <v>1.1527450309278351</v>
      </c>
      <c r="O118">
        <f t="shared" ref="O118:O181" si="6">B118-N118</f>
        <v>5.5466969072164973E-2</v>
      </c>
      <c r="Q118">
        <f t="shared" ref="Q118:Q181" si="7">ABS(O118-$I$53)</f>
        <v>5.5466969072164973E-2</v>
      </c>
    </row>
    <row r="119" spans="1:17" x14ac:dyDescent="0.25">
      <c r="A119" s="11">
        <v>21.574294999999999</v>
      </c>
      <c r="B119" s="11">
        <v>1.1323810000000001</v>
      </c>
      <c r="E119">
        <f t="shared" si="4"/>
        <v>0.38047584444444504</v>
      </c>
      <c r="H119" s="11"/>
      <c r="I119" s="11"/>
      <c r="N119">
        <f t="shared" si="5"/>
        <v>1.155633360824742</v>
      </c>
      <c r="O119">
        <f t="shared" si="6"/>
        <v>-2.3252360824741913E-2</v>
      </c>
      <c r="Q119">
        <f t="shared" si="7"/>
        <v>2.3252360824741913E-2</v>
      </c>
    </row>
    <row r="120" spans="1:17" x14ac:dyDescent="0.25">
      <c r="A120" s="11">
        <v>21.6</v>
      </c>
      <c r="B120" s="11">
        <v>1.1211979999999999</v>
      </c>
      <c r="E120">
        <f t="shared" si="4"/>
        <v>0.36929284444444488</v>
      </c>
      <c r="H120" s="11"/>
      <c r="I120" s="11"/>
      <c r="N120">
        <f t="shared" si="5"/>
        <v>1.1588204639175257</v>
      </c>
      <c r="O120">
        <f t="shared" si="6"/>
        <v>-3.7622463917525772E-2</v>
      </c>
      <c r="Q120">
        <f t="shared" si="7"/>
        <v>3.7622463917525772E-2</v>
      </c>
    </row>
    <row r="121" spans="1:17" x14ac:dyDescent="0.25">
      <c r="A121" s="11">
        <v>21.799999</v>
      </c>
      <c r="B121" s="11">
        <v>1.023963</v>
      </c>
      <c r="E121">
        <f t="shared" si="4"/>
        <v>0.27205784444444492</v>
      </c>
      <c r="H121" s="11"/>
      <c r="I121" s="11"/>
      <c r="N121">
        <f t="shared" si="5"/>
        <v>1.16233506185567</v>
      </c>
      <c r="O121">
        <f t="shared" si="6"/>
        <v>-0.13837206185567008</v>
      </c>
      <c r="Q121">
        <f t="shared" si="7"/>
        <v>0.13837206185567008</v>
      </c>
    </row>
    <row r="122" spans="1:17" x14ac:dyDescent="0.25">
      <c r="A122" s="11">
        <v>22</v>
      </c>
      <c r="B122" s="11">
        <v>1.0244610000000001</v>
      </c>
      <c r="E122">
        <f t="shared" si="4"/>
        <v>0.27255584444444503</v>
      </c>
      <c r="H122" s="11"/>
      <c r="I122" s="11"/>
      <c r="N122">
        <f t="shared" si="5"/>
        <v>1.1664689793814433</v>
      </c>
      <c r="O122">
        <f t="shared" si="6"/>
        <v>-0.14200797938144327</v>
      </c>
      <c r="Q122">
        <f t="shared" si="7"/>
        <v>0.14200797938144327</v>
      </c>
    </row>
    <row r="123" spans="1:17" x14ac:dyDescent="0.25">
      <c r="A123" s="11">
        <v>22.200001</v>
      </c>
      <c r="B123" s="11">
        <v>1.1784349999999999</v>
      </c>
      <c r="E123">
        <f t="shared" si="4"/>
        <v>0.42652984444444486</v>
      </c>
      <c r="H123" s="11"/>
      <c r="I123" s="11"/>
      <c r="N123">
        <f t="shared" si="5"/>
        <v>1.1711135360824743</v>
      </c>
      <c r="O123">
        <f t="shared" si="6"/>
        <v>7.3214639175256391E-3</v>
      </c>
      <c r="Q123">
        <f t="shared" si="7"/>
        <v>7.3214639175256391E-3</v>
      </c>
    </row>
    <row r="124" spans="1:17" x14ac:dyDescent="0.25">
      <c r="A124" s="11">
        <v>22.4</v>
      </c>
      <c r="B124" s="11">
        <v>1.360115</v>
      </c>
      <c r="E124">
        <f t="shared" si="4"/>
        <v>0.60820984444444492</v>
      </c>
      <c r="H124" s="11"/>
      <c r="I124" s="11"/>
      <c r="N124">
        <f t="shared" si="5"/>
        <v>1.1761146288659794</v>
      </c>
      <c r="O124">
        <f t="shared" si="6"/>
        <v>0.18400037113402057</v>
      </c>
      <c r="Q124">
        <f t="shared" si="7"/>
        <v>0.18400037113402057</v>
      </c>
    </row>
    <row r="125" spans="1:17" x14ac:dyDescent="0.25">
      <c r="A125" s="11">
        <v>22.6</v>
      </c>
      <c r="B125" s="11">
        <v>1.4823189999999999</v>
      </c>
      <c r="E125">
        <f t="shared" si="4"/>
        <v>0.7304138444444449</v>
      </c>
      <c r="H125" s="11"/>
      <c r="I125" s="11"/>
      <c r="N125">
        <f t="shared" si="5"/>
        <v>1.1807944536082475</v>
      </c>
      <c r="O125">
        <f t="shared" si="6"/>
        <v>0.30152454639175241</v>
      </c>
      <c r="Q125">
        <f t="shared" si="7"/>
        <v>0.30152454639175241</v>
      </c>
    </row>
    <row r="126" spans="1:17" x14ac:dyDescent="0.25">
      <c r="A126" s="11">
        <v>22.799999</v>
      </c>
      <c r="B126" s="11">
        <v>1.5435829999999999</v>
      </c>
      <c r="E126">
        <f t="shared" si="4"/>
        <v>0.79167784444444489</v>
      </c>
      <c r="H126" s="11"/>
      <c r="I126" s="11"/>
      <c r="N126">
        <f t="shared" si="5"/>
        <v>1.1823388969072164</v>
      </c>
      <c r="O126">
        <f t="shared" si="6"/>
        <v>0.36124410309278354</v>
      </c>
      <c r="Q126">
        <f t="shared" si="7"/>
        <v>0.36124410309278354</v>
      </c>
    </row>
    <row r="127" spans="1:17" x14ac:dyDescent="0.25">
      <c r="A127" s="11">
        <v>23</v>
      </c>
      <c r="B127" s="11">
        <v>1.5213190000000001</v>
      </c>
      <c r="E127">
        <f t="shared" si="4"/>
        <v>0.76941384444444505</v>
      </c>
      <c r="H127" s="11"/>
      <c r="I127" s="11"/>
      <c r="N127">
        <f t="shared" si="5"/>
        <v>1.1810245876288659</v>
      </c>
      <c r="O127">
        <f t="shared" si="6"/>
        <v>0.34029441237113423</v>
      </c>
      <c r="Q127">
        <f t="shared" si="7"/>
        <v>0.34029441237113423</v>
      </c>
    </row>
    <row r="128" spans="1:17" x14ac:dyDescent="0.25">
      <c r="A128" s="11">
        <v>23.200001</v>
      </c>
      <c r="B128" s="11">
        <v>1.441532</v>
      </c>
      <c r="E128">
        <f t="shared" si="4"/>
        <v>0.689626844444445</v>
      </c>
      <c r="H128" s="11"/>
      <c r="I128" s="11"/>
      <c r="N128">
        <f t="shared" si="5"/>
        <v>1.1802611979166666</v>
      </c>
      <c r="O128">
        <f t="shared" si="6"/>
        <v>0.26127080208333342</v>
      </c>
      <c r="Q128">
        <f t="shared" si="7"/>
        <v>0.26127080208333342</v>
      </c>
    </row>
    <row r="129" spans="1:17" x14ac:dyDescent="0.25">
      <c r="A129" s="11">
        <v>23.4</v>
      </c>
      <c r="B129" s="11">
        <v>1.3453349999999999</v>
      </c>
      <c r="E129">
        <f t="shared" si="4"/>
        <v>0.59342984444444491</v>
      </c>
      <c r="H129" s="11"/>
      <c r="I129" s="11"/>
      <c r="N129">
        <f t="shared" si="5"/>
        <v>1.1827320937500001</v>
      </c>
      <c r="O129">
        <f t="shared" si="6"/>
        <v>0.16260290624999985</v>
      </c>
      <c r="Q129">
        <f t="shared" si="7"/>
        <v>0.16260290624999985</v>
      </c>
    </row>
    <row r="130" spans="1:17" x14ac:dyDescent="0.25">
      <c r="A130" s="11">
        <v>23.6</v>
      </c>
      <c r="B130" s="11">
        <v>1.2432460000000001</v>
      </c>
      <c r="E130">
        <f t="shared" si="4"/>
        <v>0.49134084444444504</v>
      </c>
      <c r="H130" s="11"/>
      <c r="I130" s="11"/>
      <c r="N130">
        <f t="shared" si="5"/>
        <v>1.1866686041666665</v>
      </c>
      <c r="O130">
        <f t="shared" si="6"/>
        <v>5.6577395833333544E-2</v>
      </c>
      <c r="Q130">
        <f t="shared" si="7"/>
        <v>5.6577395833333544E-2</v>
      </c>
    </row>
    <row r="131" spans="1:17" x14ac:dyDescent="0.25">
      <c r="A131" s="11">
        <v>23.799999</v>
      </c>
      <c r="B131" s="11">
        <v>1.1213010000000001</v>
      </c>
      <c r="E131">
        <f t="shared" si="4"/>
        <v>0.36939584444444507</v>
      </c>
      <c r="H131" s="11"/>
      <c r="I131" s="11"/>
      <c r="N131">
        <f t="shared" si="5"/>
        <v>1.1917708124999999</v>
      </c>
      <c r="O131">
        <f t="shared" si="6"/>
        <v>-7.046981249999984E-2</v>
      </c>
      <c r="Q131">
        <f t="shared" si="7"/>
        <v>7.046981249999984E-2</v>
      </c>
    </row>
    <row r="132" spans="1:17" x14ac:dyDescent="0.25">
      <c r="A132" s="11">
        <v>23.971439</v>
      </c>
      <c r="B132" s="11">
        <v>1.0089429999999999</v>
      </c>
      <c r="E132">
        <f t="shared" si="4"/>
        <v>0.25703784444444489</v>
      </c>
      <c r="H132" s="11"/>
      <c r="I132" s="11"/>
      <c r="N132">
        <f t="shared" si="5"/>
        <v>1.1980986354166665</v>
      </c>
      <c r="O132">
        <f t="shared" si="6"/>
        <v>-0.18915563541666658</v>
      </c>
      <c r="Q132">
        <f t="shared" si="7"/>
        <v>0.18915563541666658</v>
      </c>
    </row>
    <row r="133" spans="1:17" x14ac:dyDescent="0.25">
      <c r="A133" s="11">
        <v>24</v>
      </c>
      <c r="B133" s="11">
        <v>0.99022500000000002</v>
      </c>
      <c r="E133">
        <f t="shared" ref="E133:E196" si="8">ABS(B133-$D$4)</f>
        <v>0.23831984444444498</v>
      </c>
      <c r="H133" s="11"/>
      <c r="I133" s="11"/>
      <c r="N133">
        <f t="shared" si="5"/>
        <v>1.2054301145833333</v>
      </c>
      <c r="O133">
        <f t="shared" si="6"/>
        <v>-0.21520511458333325</v>
      </c>
      <c r="Q133">
        <f t="shared" si="7"/>
        <v>0.21520511458333325</v>
      </c>
    </row>
    <row r="134" spans="1:17" x14ac:dyDescent="0.25">
      <c r="A134" s="11">
        <v>24.200001</v>
      </c>
      <c r="B134" s="11">
        <v>0.868865</v>
      </c>
      <c r="E134">
        <f t="shared" si="8"/>
        <v>0.11695984444444496</v>
      </c>
      <c r="H134" s="11"/>
      <c r="I134" s="11"/>
      <c r="N134">
        <f t="shared" si="5"/>
        <v>1.2128837499999998</v>
      </c>
      <c r="O134">
        <f t="shared" si="6"/>
        <v>-0.34401874999999982</v>
      </c>
      <c r="Q134">
        <f t="shared" si="7"/>
        <v>0.34401874999999982</v>
      </c>
    </row>
    <row r="135" spans="1:17" x14ac:dyDescent="0.25">
      <c r="A135" s="11">
        <v>24.4</v>
      </c>
      <c r="B135" s="11">
        <v>0.94794400000000001</v>
      </c>
      <c r="E135">
        <f t="shared" si="8"/>
        <v>0.19603884444444497</v>
      </c>
      <c r="H135" s="11"/>
      <c r="I135" s="11"/>
      <c r="N135">
        <f t="shared" si="5"/>
        <v>1.2211001145833331</v>
      </c>
      <c r="O135">
        <f t="shared" si="6"/>
        <v>-0.27315611458333311</v>
      </c>
      <c r="Q135">
        <f t="shared" si="7"/>
        <v>0.27315611458333311</v>
      </c>
    </row>
    <row r="136" spans="1:17" x14ac:dyDescent="0.25">
      <c r="A136" s="11">
        <v>24.6</v>
      </c>
      <c r="B136" s="11">
        <v>1.0244819999999999</v>
      </c>
      <c r="E136">
        <f t="shared" si="8"/>
        <v>0.27257684444444485</v>
      </c>
      <c r="H136" s="11"/>
      <c r="I136" s="11"/>
      <c r="N136">
        <f t="shared" si="5"/>
        <v>1.2292474374999998</v>
      </c>
      <c r="O136">
        <f t="shared" si="6"/>
        <v>-0.20476543749999987</v>
      </c>
      <c r="Q136">
        <f t="shared" si="7"/>
        <v>0.20476543749999987</v>
      </c>
    </row>
    <row r="137" spans="1:17" x14ac:dyDescent="0.25">
      <c r="A137" s="11">
        <v>24.799999</v>
      </c>
      <c r="B137" s="11">
        <v>1.075807</v>
      </c>
      <c r="E137">
        <f t="shared" si="8"/>
        <v>0.32390184444444492</v>
      </c>
      <c r="H137" s="11"/>
      <c r="I137" s="11"/>
      <c r="N137">
        <f t="shared" si="5"/>
        <v>1.2374090104166664</v>
      </c>
      <c r="O137">
        <f t="shared" si="6"/>
        <v>-0.16160201041666644</v>
      </c>
      <c r="Q137">
        <f t="shared" si="7"/>
        <v>0.16160201041666644</v>
      </c>
    </row>
    <row r="138" spans="1:17" x14ac:dyDescent="0.25">
      <c r="A138" s="11">
        <v>25</v>
      </c>
      <c r="B138" s="11">
        <v>1.0684769999999999</v>
      </c>
      <c r="E138">
        <f t="shared" si="8"/>
        <v>0.31657184444444486</v>
      </c>
      <c r="H138" s="11"/>
      <c r="I138" s="11"/>
      <c r="N138">
        <f t="shared" si="5"/>
        <v>1.2453129270833332</v>
      </c>
      <c r="O138">
        <f t="shared" si="6"/>
        <v>-0.17683592708333329</v>
      </c>
      <c r="Q138">
        <f t="shared" si="7"/>
        <v>0.17683592708333329</v>
      </c>
    </row>
    <row r="139" spans="1:17" x14ac:dyDescent="0.25">
      <c r="A139" s="11">
        <v>25.200001</v>
      </c>
      <c r="B139" s="11">
        <v>1.0457339999999999</v>
      </c>
      <c r="E139">
        <f t="shared" si="8"/>
        <v>0.2938288444444449</v>
      </c>
      <c r="H139" s="11"/>
      <c r="I139" s="11"/>
      <c r="N139">
        <f t="shared" si="5"/>
        <v>1.251357927083333</v>
      </c>
      <c r="O139">
        <f t="shared" si="6"/>
        <v>-0.2056239270833331</v>
      </c>
      <c r="Q139">
        <f t="shared" si="7"/>
        <v>0.2056239270833331</v>
      </c>
    </row>
    <row r="140" spans="1:17" x14ac:dyDescent="0.25">
      <c r="A140" s="11">
        <v>25.4</v>
      </c>
      <c r="B140" s="11">
        <v>0.98239600000000005</v>
      </c>
      <c r="E140">
        <f t="shared" si="8"/>
        <v>0.23049084444444501</v>
      </c>
      <c r="H140" s="11"/>
      <c r="I140" s="11"/>
      <c r="N140">
        <f t="shared" si="5"/>
        <v>1.2556417708333332</v>
      </c>
      <c r="O140">
        <f t="shared" si="6"/>
        <v>-0.27324577083333312</v>
      </c>
      <c r="Q140">
        <f t="shared" si="7"/>
        <v>0.27324577083333312</v>
      </c>
    </row>
    <row r="141" spans="1:17" x14ac:dyDescent="0.25">
      <c r="A141" s="11">
        <v>25.6</v>
      </c>
      <c r="B141" s="11">
        <v>0.91505499999999995</v>
      </c>
      <c r="E141">
        <f t="shared" si="8"/>
        <v>0.16314984444444491</v>
      </c>
      <c r="H141" s="11"/>
      <c r="I141" s="11"/>
      <c r="N141">
        <f t="shared" si="5"/>
        <v>1.2591880104166664</v>
      </c>
      <c r="O141">
        <f t="shared" si="6"/>
        <v>-0.34413301041666644</v>
      </c>
      <c r="Q141">
        <f t="shared" si="7"/>
        <v>0.34413301041666644</v>
      </c>
    </row>
    <row r="142" spans="1:17" x14ac:dyDescent="0.25">
      <c r="A142" s="11">
        <v>25.799999</v>
      </c>
      <c r="B142" s="11">
        <v>0.84578600000000004</v>
      </c>
      <c r="E142">
        <f t="shared" si="8"/>
        <v>9.3880844444445E-2</v>
      </c>
      <c r="H142" s="11"/>
      <c r="I142" s="11"/>
      <c r="N142">
        <f t="shared" si="5"/>
        <v>1.2625833854166666</v>
      </c>
      <c r="O142">
        <f t="shared" si="6"/>
        <v>-0.41679738541666655</v>
      </c>
      <c r="Q142">
        <f t="shared" si="7"/>
        <v>0.41679738541666655</v>
      </c>
    </row>
    <row r="143" spans="1:17" x14ac:dyDescent="0.25">
      <c r="A143" s="11">
        <v>26</v>
      </c>
      <c r="B143" s="11" t="s">
        <v>15</v>
      </c>
      <c r="H143" s="11"/>
      <c r="I143" s="11"/>
    </row>
    <row r="144" spans="1:17" x14ac:dyDescent="0.25">
      <c r="A144" s="11">
        <v>26.200001</v>
      </c>
      <c r="B144" s="11" t="s">
        <v>15</v>
      </c>
      <c r="H144" s="11"/>
      <c r="I144" s="11"/>
    </row>
    <row r="145" spans="1:17" x14ac:dyDescent="0.25">
      <c r="A145" s="11">
        <v>26.368583999999998</v>
      </c>
      <c r="B145" s="11" t="s">
        <v>15</v>
      </c>
      <c r="H145" s="11"/>
      <c r="I145" s="11"/>
    </row>
    <row r="146" spans="1:17" x14ac:dyDescent="0.25">
      <c r="A146" s="11">
        <v>26.4</v>
      </c>
      <c r="B146" s="11">
        <v>1.6000430000000001</v>
      </c>
      <c r="E146">
        <f t="shared" si="8"/>
        <v>0.84813784444444507</v>
      </c>
      <c r="H146" s="11"/>
      <c r="I146" s="11"/>
      <c r="N146">
        <f t="shared" si="5"/>
        <v>1.280111114583333</v>
      </c>
      <c r="O146">
        <f t="shared" si="6"/>
        <v>0.31993188541666706</v>
      </c>
      <c r="Q146">
        <f t="shared" si="7"/>
        <v>0.31993188541666706</v>
      </c>
    </row>
    <row r="147" spans="1:17" x14ac:dyDescent="0.25">
      <c r="A147" s="11">
        <v>26.6</v>
      </c>
      <c r="B147" s="11">
        <v>1.7306699999999999</v>
      </c>
      <c r="E147">
        <f t="shared" si="8"/>
        <v>0.97876484444444489</v>
      </c>
      <c r="H147" s="11"/>
      <c r="I147" s="11"/>
      <c r="N147">
        <f t="shared" si="5"/>
        <v>1.2855013229166665</v>
      </c>
      <c r="O147">
        <f t="shared" si="6"/>
        <v>0.44516867708333341</v>
      </c>
      <c r="Q147">
        <f t="shared" si="7"/>
        <v>0.44516867708333341</v>
      </c>
    </row>
    <row r="148" spans="1:17" x14ac:dyDescent="0.25">
      <c r="A148" s="11">
        <v>26.799999</v>
      </c>
      <c r="B148" s="11">
        <v>1.800751</v>
      </c>
      <c r="E148">
        <f t="shared" si="8"/>
        <v>1.0488458444444451</v>
      </c>
      <c r="H148" s="11"/>
      <c r="I148" s="11"/>
      <c r="N148">
        <f t="shared" si="5"/>
        <v>1.2919713124999996</v>
      </c>
      <c r="O148">
        <f t="shared" si="6"/>
        <v>0.50877968750000035</v>
      </c>
      <c r="Q148">
        <f t="shared" si="7"/>
        <v>0.50877968750000035</v>
      </c>
    </row>
    <row r="149" spans="1:17" x14ac:dyDescent="0.25">
      <c r="A149" s="11">
        <v>27</v>
      </c>
      <c r="B149" s="11">
        <v>1.820945</v>
      </c>
      <c r="E149">
        <f t="shared" si="8"/>
        <v>1.0690398444444451</v>
      </c>
      <c r="H149" s="11"/>
      <c r="I149" s="11"/>
      <c r="N149">
        <f t="shared" si="5"/>
        <v>1.2983749479166662</v>
      </c>
      <c r="O149">
        <f t="shared" si="6"/>
        <v>0.52257005208333385</v>
      </c>
      <c r="Q149">
        <f t="shared" si="7"/>
        <v>0.52257005208333385</v>
      </c>
    </row>
    <row r="150" spans="1:17" x14ac:dyDescent="0.25">
      <c r="A150" s="11">
        <v>27.200001</v>
      </c>
      <c r="B150" s="11">
        <v>1.7755620000000001</v>
      </c>
      <c r="E150">
        <f t="shared" si="8"/>
        <v>1.0236568444444449</v>
      </c>
      <c r="H150" s="11"/>
      <c r="I150" s="11"/>
      <c r="N150">
        <f t="shared" si="5"/>
        <v>1.3032458541666665</v>
      </c>
      <c r="O150">
        <f t="shared" si="6"/>
        <v>0.47231614583333359</v>
      </c>
      <c r="Q150">
        <f t="shared" si="7"/>
        <v>0.47231614583333359</v>
      </c>
    </row>
    <row r="151" spans="1:17" x14ac:dyDescent="0.25">
      <c r="A151" s="11">
        <v>27.4</v>
      </c>
      <c r="B151" s="11">
        <v>1.6977869999999999</v>
      </c>
      <c r="E151">
        <f t="shared" si="8"/>
        <v>0.9458818444444449</v>
      </c>
      <c r="H151" s="11"/>
      <c r="I151" s="11"/>
      <c r="N151">
        <f t="shared" si="5"/>
        <v>1.3069076770833332</v>
      </c>
      <c r="O151">
        <f t="shared" si="6"/>
        <v>0.39087932291666672</v>
      </c>
      <c r="Q151">
        <f t="shared" si="7"/>
        <v>0.39087932291666672</v>
      </c>
    </row>
    <row r="152" spans="1:17" x14ac:dyDescent="0.25">
      <c r="A152" s="11">
        <v>27.6</v>
      </c>
      <c r="B152" s="11">
        <v>1.603728</v>
      </c>
      <c r="E152">
        <f t="shared" si="8"/>
        <v>0.851822844444445</v>
      </c>
      <c r="H152" s="11"/>
      <c r="I152" s="11"/>
      <c r="N152">
        <f t="shared" si="5"/>
        <v>1.3106813645833333</v>
      </c>
      <c r="O152">
        <f t="shared" si="6"/>
        <v>0.29304663541666676</v>
      </c>
      <c r="Q152">
        <f t="shared" si="7"/>
        <v>0.29304663541666676</v>
      </c>
    </row>
    <row r="153" spans="1:17" x14ac:dyDescent="0.25">
      <c r="A153" s="11">
        <v>27.799999</v>
      </c>
      <c r="B153" s="11">
        <v>1.5084040000000001</v>
      </c>
      <c r="E153">
        <f t="shared" si="8"/>
        <v>0.75649884444444504</v>
      </c>
      <c r="H153" s="11"/>
      <c r="I153" s="11"/>
      <c r="N153">
        <f t="shared" si="5"/>
        <v>1.3152990104166664</v>
      </c>
      <c r="O153">
        <f t="shared" si="6"/>
        <v>0.19310498958333366</v>
      </c>
      <c r="Q153">
        <f t="shared" si="7"/>
        <v>0.19310498958333366</v>
      </c>
    </row>
    <row r="154" spans="1:17" x14ac:dyDescent="0.25">
      <c r="A154" s="11">
        <v>28</v>
      </c>
      <c r="B154" s="11">
        <v>1.4004890000000001</v>
      </c>
      <c r="E154">
        <f t="shared" si="8"/>
        <v>0.64858384444444506</v>
      </c>
      <c r="H154" s="11"/>
      <c r="I154" s="11"/>
      <c r="N154">
        <f t="shared" si="5"/>
        <v>1.3207743541666666</v>
      </c>
      <c r="O154">
        <f t="shared" si="6"/>
        <v>7.9714645833333542E-2</v>
      </c>
      <c r="Q154">
        <f t="shared" si="7"/>
        <v>7.9714645833333542E-2</v>
      </c>
    </row>
    <row r="155" spans="1:17" x14ac:dyDescent="0.25">
      <c r="A155" s="11">
        <v>28.200001</v>
      </c>
      <c r="B155" s="11">
        <v>1.2834760000000001</v>
      </c>
      <c r="E155">
        <f t="shared" si="8"/>
        <v>0.53157084444444502</v>
      </c>
      <c r="H155" s="11"/>
      <c r="I155" s="11"/>
      <c r="N155">
        <f t="shared" si="5"/>
        <v>1.3268550624999997</v>
      </c>
      <c r="O155">
        <f t="shared" si="6"/>
        <v>-4.3379062499999677E-2</v>
      </c>
      <c r="Q155">
        <f t="shared" si="7"/>
        <v>4.3379062499999677E-2</v>
      </c>
    </row>
    <row r="156" spans="1:17" x14ac:dyDescent="0.25">
      <c r="A156" s="11">
        <v>28.4</v>
      </c>
      <c r="B156" s="11">
        <v>1.3995850000000001</v>
      </c>
      <c r="E156">
        <f t="shared" si="8"/>
        <v>0.64767984444444504</v>
      </c>
      <c r="H156" s="11"/>
      <c r="I156" s="11"/>
      <c r="N156">
        <f t="shared" si="5"/>
        <v>1.3327939791666665</v>
      </c>
      <c r="O156">
        <f t="shared" si="6"/>
        <v>6.6791020833333548E-2</v>
      </c>
      <c r="Q156">
        <f t="shared" si="7"/>
        <v>6.6791020833333548E-2</v>
      </c>
    </row>
    <row r="157" spans="1:17" x14ac:dyDescent="0.25">
      <c r="A157" s="11">
        <v>28.6</v>
      </c>
      <c r="B157" s="11">
        <v>1.561407</v>
      </c>
      <c r="E157">
        <f t="shared" si="8"/>
        <v>0.80950184444444495</v>
      </c>
      <c r="H157" s="11"/>
      <c r="I157" s="11"/>
      <c r="N157">
        <f t="shared" si="5"/>
        <v>1.3379804062499998</v>
      </c>
      <c r="O157">
        <f t="shared" si="6"/>
        <v>0.22342659375000018</v>
      </c>
      <c r="Q157">
        <f t="shared" si="7"/>
        <v>0.22342659375000018</v>
      </c>
    </row>
    <row r="158" spans="1:17" x14ac:dyDescent="0.25">
      <c r="A158" s="11">
        <v>28.765727999999999</v>
      </c>
      <c r="B158" s="11">
        <v>1.674056</v>
      </c>
      <c r="E158">
        <f t="shared" si="8"/>
        <v>0.92215084444444495</v>
      </c>
      <c r="H158" s="11"/>
      <c r="I158" s="11"/>
      <c r="N158">
        <f t="shared" si="5"/>
        <v>1.3430897083333331</v>
      </c>
      <c r="O158">
        <f t="shared" si="6"/>
        <v>0.33096629166666691</v>
      </c>
      <c r="Q158">
        <f t="shared" si="7"/>
        <v>0.33096629166666691</v>
      </c>
    </row>
    <row r="159" spans="1:17" x14ac:dyDescent="0.25">
      <c r="A159" s="11">
        <v>28.799999</v>
      </c>
      <c r="B159" s="11">
        <v>1.697352</v>
      </c>
      <c r="E159">
        <f t="shared" si="8"/>
        <v>0.94544684444444493</v>
      </c>
      <c r="H159" s="11"/>
      <c r="I159" s="11"/>
      <c r="N159">
        <f t="shared" si="5"/>
        <v>1.3475286562499997</v>
      </c>
      <c r="O159">
        <f t="shared" si="6"/>
        <v>0.34982334375000024</v>
      </c>
      <c r="Q159">
        <f t="shared" si="7"/>
        <v>0.34982334375000024</v>
      </c>
    </row>
    <row r="160" spans="1:17" x14ac:dyDescent="0.25">
      <c r="A160" s="11">
        <v>29</v>
      </c>
      <c r="B160" s="11">
        <v>1.806856</v>
      </c>
      <c r="E160">
        <f t="shared" si="8"/>
        <v>1.0549508444444449</v>
      </c>
      <c r="H160" s="11"/>
      <c r="I160" s="11"/>
      <c r="N160">
        <f t="shared" si="5"/>
        <v>1.3488447708333331</v>
      </c>
      <c r="O160">
        <f t="shared" si="6"/>
        <v>0.45801122916666692</v>
      </c>
      <c r="Q160">
        <f t="shared" si="7"/>
        <v>0.45801122916666692</v>
      </c>
    </row>
    <row r="161" spans="1:17" x14ac:dyDescent="0.25">
      <c r="A161" s="11">
        <v>29.200001</v>
      </c>
      <c r="B161" s="11">
        <v>1.8300380000000001</v>
      </c>
      <c r="E161">
        <f t="shared" si="8"/>
        <v>1.0781328444444451</v>
      </c>
      <c r="H161" s="11"/>
      <c r="I161" s="11"/>
      <c r="N161">
        <f t="shared" si="5"/>
        <v>1.3477412499999997</v>
      </c>
      <c r="O161">
        <f t="shared" si="6"/>
        <v>0.48229675000000038</v>
      </c>
      <c r="Q161">
        <f t="shared" si="7"/>
        <v>0.48229675000000038</v>
      </c>
    </row>
    <row r="162" spans="1:17" x14ac:dyDescent="0.25">
      <c r="A162" s="11">
        <v>29.4</v>
      </c>
      <c r="B162" s="11">
        <v>1.8263670000000001</v>
      </c>
      <c r="E162">
        <f t="shared" si="8"/>
        <v>1.0744618444444449</v>
      </c>
      <c r="H162" s="11"/>
      <c r="I162" s="11"/>
      <c r="N162">
        <f t="shared" si="5"/>
        <v>1.3446193124999997</v>
      </c>
      <c r="O162">
        <f t="shared" si="6"/>
        <v>0.48174768750000041</v>
      </c>
      <c r="Q162">
        <f t="shared" si="7"/>
        <v>0.48174768750000041</v>
      </c>
    </row>
    <row r="163" spans="1:17" x14ac:dyDescent="0.25">
      <c r="A163" s="11">
        <v>29.6</v>
      </c>
      <c r="B163" s="11">
        <v>1.7170749999999999</v>
      </c>
      <c r="E163">
        <f t="shared" si="8"/>
        <v>0.96516984444444487</v>
      </c>
      <c r="H163" s="11"/>
      <c r="I163" s="11"/>
      <c r="N163">
        <f t="shared" si="5"/>
        <v>1.3417072187499999</v>
      </c>
      <c r="O163">
        <f t="shared" si="6"/>
        <v>0.37536778125000003</v>
      </c>
      <c r="Q163">
        <f t="shared" si="7"/>
        <v>0.37536778125000003</v>
      </c>
    </row>
    <row r="164" spans="1:17" x14ac:dyDescent="0.25">
      <c r="A164" s="11">
        <v>29.799999</v>
      </c>
      <c r="B164" s="11">
        <v>1.5783780000000001</v>
      </c>
      <c r="E164">
        <f t="shared" si="8"/>
        <v>0.82647284444444502</v>
      </c>
      <c r="H164" s="11"/>
      <c r="I164" s="11"/>
      <c r="N164">
        <f t="shared" si="5"/>
        <v>1.339695427083333</v>
      </c>
      <c r="O164">
        <f t="shared" si="6"/>
        <v>0.23868257291666706</v>
      </c>
      <c r="Q164">
        <f t="shared" si="7"/>
        <v>0.23868257291666706</v>
      </c>
    </row>
    <row r="165" spans="1:17" x14ac:dyDescent="0.25">
      <c r="A165" s="11">
        <v>30</v>
      </c>
      <c r="B165" s="11">
        <v>1.4434709999999999</v>
      </c>
      <c r="E165">
        <f t="shared" si="8"/>
        <v>0.69156584444444491</v>
      </c>
      <c r="H165" s="11"/>
      <c r="I165" s="11"/>
      <c r="N165">
        <f t="shared" si="5"/>
        <v>1.3387278645833331</v>
      </c>
      <c r="O165">
        <f t="shared" si="6"/>
        <v>0.1047431354166668</v>
      </c>
      <c r="Q165">
        <f t="shared" si="7"/>
        <v>0.1047431354166668</v>
      </c>
    </row>
    <row r="166" spans="1:17" x14ac:dyDescent="0.25">
      <c r="A166" s="11">
        <v>30.200001</v>
      </c>
      <c r="B166" s="11">
        <v>1.3157829999999999</v>
      </c>
      <c r="E166">
        <f t="shared" si="8"/>
        <v>0.56387784444444489</v>
      </c>
      <c r="H166" s="11"/>
      <c r="I166" s="11"/>
      <c r="N166">
        <f t="shared" si="5"/>
        <v>1.339201520833333</v>
      </c>
      <c r="O166">
        <f t="shared" si="6"/>
        <v>-2.3418520833333067E-2</v>
      </c>
      <c r="Q166">
        <f t="shared" si="7"/>
        <v>2.3418520833333067E-2</v>
      </c>
    </row>
    <row r="167" spans="1:17" x14ac:dyDescent="0.25">
      <c r="A167" s="11">
        <v>30.4</v>
      </c>
      <c r="B167" s="11">
        <v>1.203109</v>
      </c>
      <c r="E167">
        <f t="shared" si="8"/>
        <v>0.45120384444444495</v>
      </c>
      <c r="H167" s="11"/>
      <c r="I167" s="11"/>
      <c r="N167">
        <f t="shared" si="5"/>
        <v>1.3402066354166664</v>
      </c>
      <c r="O167">
        <f t="shared" si="6"/>
        <v>-0.13709763541666642</v>
      </c>
      <c r="Q167">
        <f t="shared" si="7"/>
        <v>0.13709763541666642</v>
      </c>
    </row>
    <row r="168" spans="1:17" x14ac:dyDescent="0.25">
      <c r="A168" s="11">
        <v>30.6</v>
      </c>
      <c r="B168" s="11">
        <v>1.1019369999999999</v>
      </c>
      <c r="E168">
        <f t="shared" si="8"/>
        <v>0.35003184444444491</v>
      </c>
      <c r="H168" s="11"/>
      <c r="I168" s="11"/>
      <c r="N168">
        <f t="shared" si="5"/>
        <v>1.3414985104166666</v>
      </c>
      <c r="O168">
        <f t="shared" si="6"/>
        <v>-0.23956151041666662</v>
      </c>
      <c r="Q168">
        <f t="shared" si="7"/>
        <v>0.23956151041666662</v>
      </c>
    </row>
    <row r="169" spans="1:17" x14ac:dyDescent="0.25">
      <c r="A169" s="11">
        <v>30.799999</v>
      </c>
      <c r="B169" s="11">
        <v>1.113057</v>
      </c>
      <c r="E169">
        <f t="shared" si="8"/>
        <v>0.36115184444444492</v>
      </c>
      <c r="H169" s="11"/>
      <c r="I169" s="11"/>
      <c r="N169">
        <f t="shared" si="5"/>
        <v>1.3427355312499998</v>
      </c>
      <c r="O169">
        <f t="shared" si="6"/>
        <v>-0.22967853124999982</v>
      </c>
      <c r="Q169">
        <f t="shared" si="7"/>
        <v>0.22967853124999982</v>
      </c>
    </row>
    <row r="170" spans="1:17" x14ac:dyDescent="0.25">
      <c r="A170" s="11">
        <v>31</v>
      </c>
      <c r="B170" s="11">
        <v>1.1404019999999999</v>
      </c>
      <c r="E170">
        <f t="shared" si="8"/>
        <v>0.38849684444444488</v>
      </c>
      <c r="H170" s="11"/>
      <c r="I170" s="11"/>
      <c r="N170">
        <f t="shared" si="5"/>
        <v>1.3430420416666669</v>
      </c>
      <c r="O170">
        <f t="shared" si="6"/>
        <v>-0.20264004166666694</v>
      </c>
      <c r="Q170">
        <f t="shared" si="7"/>
        <v>0.20264004166666694</v>
      </c>
    </row>
    <row r="171" spans="1:17" x14ac:dyDescent="0.25">
      <c r="A171" s="11">
        <v>31.162872</v>
      </c>
      <c r="B171" s="11">
        <v>1.1465000000000001</v>
      </c>
      <c r="E171">
        <f t="shared" si="8"/>
        <v>0.39459484444444504</v>
      </c>
      <c r="H171" s="11"/>
      <c r="I171" s="11"/>
      <c r="N171">
        <f t="shared" si="5"/>
        <v>1.3433663333333332</v>
      </c>
      <c r="O171">
        <f t="shared" si="6"/>
        <v>-0.19686633333333314</v>
      </c>
      <c r="Q171">
        <f t="shared" si="7"/>
        <v>0.19686633333333314</v>
      </c>
    </row>
    <row r="172" spans="1:17" x14ac:dyDescent="0.25">
      <c r="A172" s="11">
        <v>31.200001</v>
      </c>
      <c r="B172" s="11">
        <v>1.1478900000000001</v>
      </c>
      <c r="E172">
        <f t="shared" si="8"/>
        <v>0.39598484444444504</v>
      </c>
      <c r="H172" s="11"/>
      <c r="I172" s="11"/>
      <c r="N172">
        <f t="shared" si="5"/>
        <v>1.3441016875</v>
      </c>
      <c r="O172">
        <f t="shared" si="6"/>
        <v>-0.19621168749999995</v>
      </c>
      <c r="Q172">
        <f t="shared" si="7"/>
        <v>0.19621168749999995</v>
      </c>
    </row>
    <row r="173" spans="1:17" x14ac:dyDescent="0.25">
      <c r="A173" s="11">
        <v>31.4</v>
      </c>
      <c r="B173" s="11">
        <v>1.1336850000000001</v>
      </c>
      <c r="E173">
        <f t="shared" si="8"/>
        <v>0.38177984444444502</v>
      </c>
      <c r="H173" s="11"/>
      <c r="I173" s="11"/>
      <c r="N173">
        <f t="shared" si="5"/>
        <v>1.3444722291666666</v>
      </c>
      <c r="O173">
        <f t="shared" si="6"/>
        <v>-0.21078722916666659</v>
      </c>
      <c r="Q173">
        <f t="shared" si="7"/>
        <v>0.21078722916666659</v>
      </c>
    </row>
    <row r="174" spans="1:17" x14ac:dyDescent="0.25">
      <c r="A174" s="11">
        <v>31.6</v>
      </c>
      <c r="B174" s="11">
        <v>1.104284</v>
      </c>
      <c r="E174">
        <f t="shared" si="8"/>
        <v>0.35237884444444501</v>
      </c>
      <c r="H174" s="11"/>
      <c r="I174" s="11"/>
      <c r="N174">
        <f t="shared" si="5"/>
        <v>1.3433475208333332</v>
      </c>
      <c r="O174">
        <f t="shared" si="6"/>
        <v>-0.23906352083333315</v>
      </c>
      <c r="Q174">
        <f t="shared" si="7"/>
        <v>0.23906352083333315</v>
      </c>
    </row>
    <row r="175" spans="1:17" x14ac:dyDescent="0.25">
      <c r="A175" s="11">
        <v>31.799999</v>
      </c>
      <c r="B175" s="11">
        <v>1.0590269999999999</v>
      </c>
      <c r="E175">
        <f t="shared" si="8"/>
        <v>0.3071218444444449</v>
      </c>
      <c r="H175" s="11"/>
      <c r="I175" s="11"/>
      <c r="N175">
        <f t="shared" si="5"/>
        <v>1.3425894270833332</v>
      </c>
      <c r="O175">
        <f t="shared" si="6"/>
        <v>-0.28356242708333323</v>
      </c>
      <c r="Q175">
        <f t="shared" si="7"/>
        <v>0.28356242708333323</v>
      </c>
    </row>
    <row r="176" spans="1:17" x14ac:dyDescent="0.25">
      <c r="A176" s="11">
        <v>32</v>
      </c>
      <c r="B176" s="11">
        <v>0.99841400000000002</v>
      </c>
      <c r="E176">
        <f t="shared" si="8"/>
        <v>0.24650884444444499</v>
      </c>
      <c r="H176" s="11"/>
      <c r="I176" s="11"/>
      <c r="N176">
        <f t="shared" si="5"/>
        <v>1.3422380208333331</v>
      </c>
      <c r="O176">
        <f t="shared" si="6"/>
        <v>-0.34382402083333308</v>
      </c>
      <c r="Q176">
        <f t="shared" si="7"/>
        <v>0.34382402083333308</v>
      </c>
    </row>
    <row r="177" spans="1:17" x14ac:dyDescent="0.25">
      <c r="A177" s="11">
        <v>32.200001</v>
      </c>
      <c r="B177" s="11">
        <v>0.97285999999999995</v>
      </c>
      <c r="E177">
        <f t="shared" si="8"/>
        <v>0.22095484444444491</v>
      </c>
      <c r="H177" s="11"/>
      <c r="I177" s="11"/>
      <c r="N177">
        <f t="shared" si="5"/>
        <v>1.3426187812499999</v>
      </c>
      <c r="O177">
        <f t="shared" si="6"/>
        <v>-0.36975878124999995</v>
      </c>
      <c r="Q177">
        <f t="shared" si="7"/>
        <v>0.36975878124999995</v>
      </c>
    </row>
    <row r="178" spans="1:17" x14ac:dyDescent="0.25">
      <c r="A178" s="11">
        <v>32.400002000000001</v>
      </c>
      <c r="B178" s="11" t="s">
        <v>15</v>
      </c>
      <c r="H178" s="11"/>
      <c r="I178" s="11"/>
    </row>
    <row r="179" spans="1:17" x14ac:dyDescent="0.25">
      <c r="A179" s="11">
        <v>32.599997999999999</v>
      </c>
      <c r="B179" s="11">
        <v>1.590009</v>
      </c>
      <c r="E179">
        <f t="shared" si="8"/>
        <v>0.83810384444444497</v>
      </c>
      <c r="H179" s="11"/>
      <c r="I179" s="11"/>
      <c r="N179">
        <f t="shared" si="5"/>
        <v>1.3454015520833333</v>
      </c>
      <c r="O179">
        <f t="shared" si="6"/>
        <v>0.24460744791666666</v>
      </c>
      <c r="Q179">
        <f t="shared" si="7"/>
        <v>0.24460744791666666</v>
      </c>
    </row>
    <row r="180" spans="1:17" x14ac:dyDescent="0.25">
      <c r="A180" s="11">
        <v>32.799999</v>
      </c>
      <c r="B180" s="11">
        <v>1.771903</v>
      </c>
      <c r="E180">
        <f t="shared" si="8"/>
        <v>1.0199978444444451</v>
      </c>
      <c r="H180" s="11"/>
      <c r="I180" s="11"/>
      <c r="N180">
        <f t="shared" si="5"/>
        <v>1.3471050208333333</v>
      </c>
      <c r="O180">
        <f t="shared" si="6"/>
        <v>0.42479797916666673</v>
      </c>
      <c r="Q180">
        <f t="shared" si="7"/>
        <v>0.42479797916666673</v>
      </c>
    </row>
    <row r="181" spans="1:17" x14ac:dyDescent="0.25">
      <c r="A181" s="11">
        <v>33</v>
      </c>
      <c r="B181" s="11">
        <v>1.88767</v>
      </c>
      <c r="E181">
        <f t="shared" si="8"/>
        <v>1.135764844444445</v>
      </c>
      <c r="H181" s="11"/>
      <c r="I181" s="11"/>
      <c r="N181">
        <f t="shared" si="5"/>
        <v>1.3489416249999999</v>
      </c>
      <c r="O181">
        <f t="shared" si="6"/>
        <v>0.53872837500000004</v>
      </c>
      <c r="Q181">
        <f t="shared" si="7"/>
        <v>0.53872837500000004</v>
      </c>
    </row>
    <row r="182" spans="1:17" x14ac:dyDescent="0.25">
      <c r="A182" s="11">
        <v>33.200001</v>
      </c>
      <c r="B182" s="11">
        <v>1.956061</v>
      </c>
      <c r="E182">
        <f t="shared" si="8"/>
        <v>1.2041558444444451</v>
      </c>
      <c r="H182" s="11"/>
      <c r="I182" s="11"/>
      <c r="N182">
        <f t="shared" ref="N182:N245" si="9">AVERAGE(B133:B232)</f>
        <v>1.3506484479166667</v>
      </c>
      <c r="O182">
        <f t="shared" ref="O182:O245" si="10">B182-N182</f>
        <v>0.60541255208333333</v>
      </c>
      <c r="Q182">
        <f t="shared" ref="Q182:Q245" si="11">ABS(O182-$I$53)</f>
        <v>0.60541255208333333</v>
      </c>
    </row>
    <row r="183" spans="1:17" x14ac:dyDescent="0.25">
      <c r="A183" s="11">
        <v>33.400002000000001</v>
      </c>
      <c r="B183" s="11">
        <v>1.9747110000000001</v>
      </c>
      <c r="E183">
        <f t="shared" si="8"/>
        <v>1.2228058444444452</v>
      </c>
      <c r="H183" s="11"/>
      <c r="I183" s="11"/>
      <c r="N183">
        <f t="shared" si="9"/>
        <v>1.3512825104166664</v>
      </c>
      <c r="O183">
        <f t="shared" si="10"/>
        <v>0.62342848958333374</v>
      </c>
      <c r="Q183">
        <f t="shared" si="11"/>
        <v>0.62342848958333374</v>
      </c>
    </row>
    <row r="184" spans="1:17" x14ac:dyDescent="0.25">
      <c r="A184" s="11">
        <v>33.560017000000002</v>
      </c>
      <c r="B184" s="11">
        <v>1.9014489999999999</v>
      </c>
      <c r="E184">
        <f t="shared" si="8"/>
        <v>1.149543844444445</v>
      </c>
      <c r="H184" s="11"/>
      <c r="I184" s="11"/>
      <c r="N184">
        <f t="shared" si="9"/>
        <v>1.3535835208333331</v>
      </c>
      <c r="O184">
        <f t="shared" si="10"/>
        <v>0.54786547916666684</v>
      </c>
      <c r="Q184">
        <f t="shared" si="11"/>
        <v>0.54786547916666684</v>
      </c>
    </row>
    <row r="185" spans="1:17" x14ac:dyDescent="0.25">
      <c r="A185" s="11">
        <v>33.599997999999999</v>
      </c>
      <c r="B185" s="11">
        <v>1.8831420000000001</v>
      </c>
      <c r="E185">
        <f t="shared" si="8"/>
        <v>1.1312368444444449</v>
      </c>
      <c r="H185" s="11"/>
      <c r="I185" s="11"/>
      <c r="N185">
        <f t="shared" si="9"/>
        <v>1.3570878020833332</v>
      </c>
      <c r="O185">
        <f t="shared" si="10"/>
        <v>0.52605419791666685</v>
      </c>
      <c r="Q185">
        <f t="shared" si="11"/>
        <v>0.52605419791666685</v>
      </c>
    </row>
    <row r="186" spans="1:17" x14ac:dyDescent="0.25">
      <c r="A186" s="11">
        <v>33.799999</v>
      </c>
      <c r="B186" s="11">
        <v>1.776878</v>
      </c>
      <c r="E186">
        <f t="shared" si="8"/>
        <v>1.024972844444445</v>
      </c>
      <c r="H186" s="11"/>
      <c r="I186" s="11"/>
      <c r="N186">
        <f t="shared" si="9"/>
        <v>1.3611199166666663</v>
      </c>
      <c r="O186">
        <f t="shared" si="10"/>
        <v>0.41575808333333364</v>
      </c>
      <c r="Q186">
        <f t="shared" si="11"/>
        <v>0.41575808333333364</v>
      </c>
    </row>
    <row r="187" spans="1:17" x14ac:dyDescent="0.25">
      <c r="A187" s="11">
        <v>34</v>
      </c>
      <c r="B187" s="11">
        <v>1.6725159999999999</v>
      </c>
      <c r="E187">
        <f t="shared" si="8"/>
        <v>0.92061084444444485</v>
      </c>
      <c r="H187" s="11"/>
      <c r="I187" s="11"/>
      <c r="N187">
        <f t="shared" si="9"/>
        <v>1.3650758541666663</v>
      </c>
      <c r="O187">
        <f t="shared" si="10"/>
        <v>0.30744014583333357</v>
      </c>
      <c r="Q187">
        <f t="shared" si="11"/>
        <v>0.30744014583333357</v>
      </c>
    </row>
    <row r="188" spans="1:17" x14ac:dyDescent="0.25">
      <c r="A188" s="11">
        <v>34.200001</v>
      </c>
      <c r="B188" s="11">
        <v>1.5682179999999999</v>
      </c>
      <c r="E188">
        <f t="shared" si="8"/>
        <v>0.81631284444444485</v>
      </c>
      <c r="H188" s="11"/>
      <c r="I188" s="11"/>
      <c r="N188">
        <f t="shared" si="9"/>
        <v>1.3703210624999997</v>
      </c>
      <c r="O188">
        <f t="shared" si="10"/>
        <v>0.19789693750000015</v>
      </c>
      <c r="Q188">
        <f t="shared" si="11"/>
        <v>0.19789693750000015</v>
      </c>
    </row>
    <row r="189" spans="1:17" x14ac:dyDescent="0.25">
      <c r="A189" s="11">
        <v>34.400002000000001</v>
      </c>
      <c r="B189" s="11">
        <v>1.474046</v>
      </c>
      <c r="E189">
        <f t="shared" si="8"/>
        <v>0.72214084444444493</v>
      </c>
      <c r="H189" s="11"/>
      <c r="I189" s="11"/>
      <c r="N189">
        <f t="shared" si="9"/>
        <v>1.3764561874999994</v>
      </c>
      <c r="O189">
        <f t="shared" si="10"/>
        <v>9.7589812500000539E-2</v>
      </c>
      <c r="Q189">
        <f t="shared" si="11"/>
        <v>9.7589812500000539E-2</v>
      </c>
    </row>
    <row r="190" spans="1:17" x14ac:dyDescent="0.25">
      <c r="A190" s="11">
        <v>34.599997999999999</v>
      </c>
      <c r="B190" s="11">
        <v>1.3813150000000001</v>
      </c>
      <c r="E190">
        <f t="shared" si="8"/>
        <v>0.62940984444444503</v>
      </c>
      <c r="H190" s="11"/>
      <c r="I190" s="11"/>
      <c r="N190">
        <f t="shared" si="9"/>
        <v>1.3833338437499998</v>
      </c>
      <c r="O190">
        <f t="shared" si="10"/>
        <v>-2.0188437499997214E-3</v>
      </c>
      <c r="Q190">
        <f t="shared" si="11"/>
        <v>2.0188437499997214E-3</v>
      </c>
    </row>
    <row r="191" spans="1:17" x14ac:dyDescent="0.25">
      <c r="A191" s="11">
        <v>34.799999</v>
      </c>
      <c r="B191" s="11">
        <v>1.370096</v>
      </c>
      <c r="E191">
        <f t="shared" si="8"/>
        <v>0.61819084444444494</v>
      </c>
      <c r="H191" s="11"/>
      <c r="I191" s="11"/>
      <c r="N191">
        <f t="shared" si="9"/>
        <v>1.3902499895833331</v>
      </c>
      <c r="O191">
        <f t="shared" si="10"/>
        <v>-2.0153989583333143E-2</v>
      </c>
      <c r="Q191">
        <f t="shared" si="11"/>
        <v>2.0153989583333143E-2</v>
      </c>
    </row>
    <row r="192" spans="1:17" x14ac:dyDescent="0.25">
      <c r="A192" s="11">
        <v>35</v>
      </c>
      <c r="B192" s="11">
        <v>1.394976</v>
      </c>
      <c r="E192">
        <f t="shared" si="8"/>
        <v>0.64307084444444496</v>
      </c>
      <c r="H192" s="11"/>
      <c r="I192" s="11"/>
      <c r="N192">
        <f t="shared" si="9"/>
        <v>1.3968700208333331</v>
      </c>
      <c r="O192">
        <f t="shared" si="10"/>
        <v>-1.894020833333121E-3</v>
      </c>
      <c r="Q192">
        <f t="shared" si="11"/>
        <v>1.894020833333121E-3</v>
      </c>
    </row>
    <row r="193" spans="1:17" x14ac:dyDescent="0.25">
      <c r="A193" s="11">
        <v>35.200001</v>
      </c>
      <c r="B193" s="11">
        <v>1.407721</v>
      </c>
      <c r="E193">
        <f t="shared" si="8"/>
        <v>0.65581584444444496</v>
      </c>
      <c r="H193" s="11"/>
      <c r="I193" s="11"/>
      <c r="N193">
        <f t="shared" si="9"/>
        <v>1.3964954639175255</v>
      </c>
      <c r="O193">
        <f t="shared" si="10"/>
        <v>1.1225536082474452E-2</v>
      </c>
      <c r="Q193">
        <f t="shared" si="11"/>
        <v>1.1225536082474452E-2</v>
      </c>
    </row>
    <row r="194" spans="1:17" x14ac:dyDescent="0.25">
      <c r="A194" s="11">
        <v>35.400002000000001</v>
      </c>
      <c r="B194" s="11">
        <v>1.40794</v>
      </c>
      <c r="E194">
        <f t="shared" si="8"/>
        <v>0.65603484444444493</v>
      </c>
      <c r="H194" s="11"/>
      <c r="I194" s="11"/>
      <c r="N194">
        <f t="shared" si="9"/>
        <v>1.3957074795918365</v>
      </c>
      <c r="O194">
        <f t="shared" si="10"/>
        <v>1.2232520408163472E-2</v>
      </c>
      <c r="Q194">
        <f t="shared" si="11"/>
        <v>1.2232520408163472E-2</v>
      </c>
    </row>
    <row r="195" spans="1:17" x14ac:dyDescent="0.25">
      <c r="A195" s="11">
        <v>35.599997999999999</v>
      </c>
      <c r="B195" s="11">
        <v>1.3867290000000001</v>
      </c>
      <c r="E195">
        <f t="shared" si="8"/>
        <v>0.63482384444444506</v>
      </c>
      <c r="H195" s="11"/>
      <c r="I195" s="11"/>
      <c r="N195">
        <f t="shared" si="9"/>
        <v>1.3958808686868684</v>
      </c>
      <c r="O195">
        <f t="shared" si="10"/>
        <v>-9.1518686868683474E-3</v>
      </c>
      <c r="Q195">
        <f t="shared" si="11"/>
        <v>9.1518686868683474E-3</v>
      </c>
    </row>
    <row r="196" spans="1:17" x14ac:dyDescent="0.25">
      <c r="A196" s="11">
        <v>35.799999</v>
      </c>
      <c r="B196" s="11">
        <v>1.336384</v>
      </c>
      <c r="E196">
        <f t="shared" si="8"/>
        <v>0.58447884444444498</v>
      </c>
      <c r="H196" s="11"/>
      <c r="I196" s="11"/>
      <c r="N196">
        <f t="shared" si="9"/>
        <v>1.3954582929292927</v>
      </c>
      <c r="O196">
        <f t="shared" si="10"/>
        <v>-5.9074292929292671E-2</v>
      </c>
      <c r="Q196">
        <f t="shared" si="11"/>
        <v>5.9074292929292671E-2</v>
      </c>
    </row>
    <row r="197" spans="1:17" x14ac:dyDescent="0.25">
      <c r="A197" s="11">
        <v>35.957160999999999</v>
      </c>
      <c r="B197" s="11">
        <v>1.2717609999999999</v>
      </c>
      <c r="E197">
        <f t="shared" ref="E197:E260" si="12">ABS(B197-$D$4)</f>
        <v>0.51985584444444488</v>
      </c>
      <c r="H197" s="11"/>
      <c r="I197" s="11"/>
      <c r="N197">
        <f t="shared" si="9"/>
        <v>1.3950975353535351</v>
      </c>
      <c r="O197">
        <f t="shared" si="10"/>
        <v>-0.12333653535353517</v>
      </c>
      <c r="Q197">
        <f t="shared" si="11"/>
        <v>0.12333653535353517</v>
      </c>
    </row>
    <row r="198" spans="1:17" x14ac:dyDescent="0.25">
      <c r="A198" s="11">
        <v>36</v>
      </c>
      <c r="B198" s="11">
        <v>1.2541450000000001</v>
      </c>
      <c r="E198">
        <f t="shared" si="12"/>
        <v>0.50223984444444503</v>
      </c>
      <c r="H198" s="11"/>
      <c r="I198" s="11"/>
      <c r="N198">
        <f t="shared" si="9"/>
        <v>1.3947498080808078</v>
      </c>
      <c r="O198">
        <f t="shared" si="10"/>
        <v>-0.14060480808080777</v>
      </c>
      <c r="Q198">
        <f t="shared" si="11"/>
        <v>0.14060480808080777</v>
      </c>
    </row>
    <row r="199" spans="1:17" x14ac:dyDescent="0.25">
      <c r="A199" s="11">
        <v>36.200001</v>
      </c>
      <c r="B199" s="11">
        <v>1.1324099999999999</v>
      </c>
      <c r="E199">
        <f t="shared" si="12"/>
        <v>0.38050484444444488</v>
      </c>
      <c r="H199" s="11"/>
      <c r="I199" s="11"/>
      <c r="N199">
        <f t="shared" si="9"/>
        <v>1.3944743939393933</v>
      </c>
      <c r="O199">
        <f t="shared" si="10"/>
        <v>-0.2620643939393934</v>
      </c>
      <c r="Q199">
        <f t="shared" si="11"/>
        <v>0.2620643939393934</v>
      </c>
    </row>
    <row r="200" spans="1:17" x14ac:dyDescent="0.25">
      <c r="A200" s="11">
        <v>36.400002000000001</v>
      </c>
      <c r="B200" s="11">
        <v>1.0153859999999999</v>
      </c>
      <c r="E200">
        <f t="shared" si="12"/>
        <v>0.26348084444444486</v>
      </c>
      <c r="H200" s="11"/>
      <c r="I200" s="11"/>
      <c r="N200">
        <f t="shared" si="9"/>
        <v>1.3947602727272723</v>
      </c>
      <c r="O200">
        <f t="shared" si="10"/>
        <v>-0.37937427272727242</v>
      </c>
      <c r="Q200">
        <f t="shared" si="11"/>
        <v>0.37937427272727242</v>
      </c>
    </row>
    <row r="201" spans="1:17" x14ac:dyDescent="0.25">
      <c r="A201" s="11">
        <v>36.599997999999999</v>
      </c>
      <c r="B201" s="11">
        <v>1.0077309999999999</v>
      </c>
      <c r="E201">
        <f t="shared" si="12"/>
        <v>0.25582584444444489</v>
      </c>
      <c r="H201" s="11"/>
      <c r="I201" s="11"/>
      <c r="N201">
        <f t="shared" si="9"/>
        <v>1.3958973131313126</v>
      </c>
      <c r="O201">
        <f t="shared" si="10"/>
        <v>-0.38816631313131267</v>
      </c>
      <c r="Q201">
        <f t="shared" si="11"/>
        <v>0.38816631313131267</v>
      </c>
    </row>
    <row r="202" spans="1:17" x14ac:dyDescent="0.25">
      <c r="A202" s="11">
        <v>36.799999</v>
      </c>
      <c r="B202" s="11">
        <v>1.0910249999999999</v>
      </c>
      <c r="E202">
        <f t="shared" si="12"/>
        <v>0.33911984444444487</v>
      </c>
      <c r="H202" s="11"/>
      <c r="I202" s="11"/>
      <c r="N202">
        <f t="shared" si="9"/>
        <v>1.3976035151515147</v>
      </c>
      <c r="O202">
        <f t="shared" si="10"/>
        <v>-0.3065785151515148</v>
      </c>
      <c r="Q202">
        <f t="shared" si="11"/>
        <v>0.3065785151515148</v>
      </c>
    </row>
    <row r="203" spans="1:17" x14ac:dyDescent="0.25">
      <c r="A203" s="11">
        <v>37</v>
      </c>
      <c r="B203" s="11">
        <v>1.2216279999999999</v>
      </c>
      <c r="E203">
        <f t="shared" si="12"/>
        <v>0.4697228444444449</v>
      </c>
      <c r="H203" s="11"/>
      <c r="I203" s="11"/>
      <c r="N203">
        <f t="shared" si="9"/>
        <v>1.3993921818181816</v>
      </c>
      <c r="O203">
        <f t="shared" si="10"/>
        <v>-0.17776418181818165</v>
      </c>
      <c r="Q203">
        <f t="shared" si="11"/>
        <v>0.17776418181818165</v>
      </c>
    </row>
    <row r="204" spans="1:17" x14ac:dyDescent="0.25">
      <c r="A204" s="11">
        <v>37.200001</v>
      </c>
      <c r="B204" s="11">
        <v>1.315407</v>
      </c>
      <c r="E204">
        <f t="shared" si="12"/>
        <v>0.56350184444444495</v>
      </c>
      <c r="H204" s="11"/>
      <c r="I204" s="11"/>
      <c r="N204">
        <f t="shared" si="9"/>
        <v>1.4010428080808075</v>
      </c>
      <c r="O204">
        <f t="shared" si="10"/>
        <v>-8.5635808080807507E-2</v>
      </c>
      <c r="Q204">
        <f t="shared" si="11"/>
        <v>8.5635808080807507E-2</v>
      </c>
    </row>
    <row r="205" spans="1:17" x14ac:dyDescent="0.25">
      <c r="A205" s="11">
        <v>37.400002000000001</v>
      </c>
      <c r="B205" s="11">
        <v>1.3454379999999999</v>
      </c>
      <c r="E205">
        <f t="shared" si="12"/>
        <v>0.59353284444444487</v>
      </c>
      <c r="H205" s="11"/>
      <c r="I205" s="11"/>
      <c r="N205">
        <f t="shared" si="9"/>
        <v>1.4023144545454542</v>
      </c>
      <c r="O205">
        <f t="shared" si="10"/>
        <v>-5.6876454545454314E-2</v>
      </c>
      <c r="Q205">
        <f t="shared" si="11"/>
        <v>5.6876454545454314E-2</v>
      </c>
    </row>
    <row r="206" spans="1:17" x14ac:dyDescent="0.25">
      <c r="A206" s="11">
        <v>37.599997999999999</v>
      </c>
      <c r="B206" s="11">
        <v>1.292964</v>
      </c>
      <c r="E206">
        <f t="shared" si="12"/>
        <v>0.54105884444444496</v>
      </c>
      <c r="H206" s="11"/>
      <c r="I206" s="11"/>
      <c r="N206">
        <f t="shared" si="9"/>
        <v>1.4009350404040397</v>
      </c>
      <c r="O206">
        <f t="shared" si="10"/>
        <v>-0.10797104040403971</v>
      </c>
      <c r="Q206">
        <f t="shared" si="11"/>
        <v>0.10797104040403971</v>
      </c>
    </row>
    <row r="207" spans="1:17" x14ac:dyDescent="0.25">
      <c r="A207" s="11">
        <v>37.799999</v>
      </c>
      <c r="B207" s="11">
        <v>1.215713</v>
      </c>
      <c r="E207">
        <f t="shared" si="12"/>
        <v>0.46380784444444501</v>
      </c>
      <c r="H207" s="11"/>
      <c r="I207" s="11"/>
      <c r="N207">
        <f t="shared" si="9"/>
        <v>1.3980648080808076</v>
      </c>
      <c r="O207">
        <f t="shared" si="10"/>
        <v>-0.18235180808080753</v>
      </c>
      <c r="Q207">
        <f t="shared" si="11"/>
        <v>0.18235180808080753</v>
      </c>
    </row>
    <row r="208" spans="1:17" x14ac:dyDescent="0.25">
      <c r="A208" s="11">
        <v>38</v>
      </c>
      <c r="B208" s="11">
        <v>1.141812</v>
      </c>
      <c r="E208">
        <f t="shared" si="12"/>
        <v>0.38990684444444501</v>
      </c>
      <c r="H208" s="11"/>
      <c r="I208" s="11"/>
      <c r="N208">
        <f t="shared" si="9"/>
        <v>1.395165636363636</v>
      </c>
      <c r="O208">
        <f t="shared" si="10"/>
        <v>-0.25335363636363595</v>
      </c>
      <c r="Q208">
        <f t="shared" si="11"/>
        <v>0.25335363636363595</v>
      </c>
    </row>
    <row r="209" spans="1:17" x14ac:dyDescent="0.25">
      <c r="A209" s="11">
        <v>38.200001</v>
      </c>
      <c r="B209" s="11">
        <v>1.068578</v>
      </c>
      <c r="E209">
        <f t="shared" si="12"/>
        <v>0.31667284444444499</v>
      </c>
      <c r="H209" s="11">
        <v>38.200001</v>
      </c>
      <c r="I209" s="11">
        <v>1.068578</v>
      </c>
      <c r="L209">
        <f t="shared" ref="L209:L242" si="13">ABS(I209-$D$4)</f>
        <v>0.31667284444444499</v>
      </c>
      <c r="N209">
        <f t="shared" si="9"/>
        <v>1.3929001818181816</v>
      </c>
      <c r="O209">
        <f t="shared" si="10"/>
        <v>-0.32432218181818162</v>
      </c>
      <c r="Q209">
        <f t="shared" si="11"/>
        <v>0.32432218181818162</v>
      </c>
    </row>
    <row r="210" spans="1:17" x14ac:dyDescent="0.25">
      <c r="A210" s="11">
        <v>38.354301</v>
      </c>
      <c r="B210" s="11">
        <v>1.012076</v>
      </c>
      <c r="E210">
        <f t="shared" si="12"/>
        <v>0.26017084444444494</v>
      </c>
      <c r="H210" s="11">
        <v>38.354301</v>
      </c>
      <c r="I210" s="11">
        <v>1.012076</v>
      </c>
      <c r="L210">
        <f t="shared" si="13"/>
        <v>0.26017084444444494</v>
      </c>
      <c r="N210">
        <f t="shared" si="9"/>
        <v>1.3902039292929291</v>
      </c>
      <c r="O210">
        <f t="shared" si="10"/>
        <v>-0.37812792929292915</v>
      </c>
      <c r="Q210">
        <f t="shared" si="11"/>
        <v>0.37812792929292915</v>
      </c>
    </row>
    <row r="211" spans="1:17" x14ac:dyDescent="0.25">
      <c r="A211" s="11">
        <v>38.400002000000001</v>
      </c>
      <c r="B211" s="11">
        <v>0.99534400000000001</v>
      </c>
      <c r="E211">
        <f t="shared" si="12"/>
        <v>0.24343884444444497</v>
      </c>
      <c r="H211" s="11">
        <v>38.400002000000001</v>
      </c>
      <c r="I211" s="11">
        <v>0.99534400000000001</v>
      </c>
      <c r="L211">
        <f t="shared" si="13"/>
        <v>0.24343884444444497</v>
      </c>
      <c r="N211">
        <f t="shared" si="9"/>
        <v>1.3876750202020203</v>
      </c>
      <c r="O211">
        <f t="shared" si="10"/>
        <v>-0.39233102020202026</v>
      </c>
      <c r="Q211">
        <f t="shared" si="11"/>
        <v>0.39233102020202026</v>
      </c>
    </row>
    <row r="212" spans="1:17" x14ac:dyDescent="0.25">
      <c r="A212" s="11">
        <v>38.599997999999999</v>
      </c>
      <c r="B212" s="11">
        <v>0.96214200000000005</v>
      </c>
      <c r="E212">
        <f t="shared" si="12"/>
        <v>0.21023684444444501</v>
      </c>
      <c r="H212" s="11">
        <v>38.599997999999999</v>
      </c>
      <c r="I212" s="11">
        <v>0.96214200000000005</v>
      </c>
      <c r="L212">
        <f t="shared" si="13"/>
        <v>0.21023684444444501</v>
      </c>
      <c r="N212">
        <f t="shared" si="9"/>
        <v>1.3849530303030304</v>
      </c>
      <c r="O212">
        <f t="shared" si="10"/>
        <v>-0.42281103030303036</v>
      </c>
      <c r="Q212">
        <f t="shared" si="11"/>
        <v>0.42281103030303036</v>
      </c>
    </row>
    <row r="213" spans="1:17" x14ac:dyDescent="0.25">
      <c r="A213" s="11">
        <v>38.799999</v>
      </c>
      <c r="B213" s="11">
        <v>1.085467</v>
      </c>
      <c r="E213">
        <f t="shared" si="12"/>
        <v>0.33356184444444492</v>
      </c>
      <c r="H213" s="11">
        <v>38.799999</v>
      </c>
      <c r="I213" s="11">
        <v>1.085467</v>
      </c>
      <c r="L213">
        <f t="shared" si="13"/>
        <v>0.33356184444444492</v>
      </c>
      <c r="N213">
        <f t="shared" si="9"/>
        <v>1.3832429898989902</v>
      </c>
      <c r="O213">
        <f t="shared" si="10"/>
        <v>-0.29777598989899023</v>
      </c>
      <c r="Q213">
        <f t="shared" si="11"/>
        <v>0.29777598989899023</v>
      </c>
    </row>
    <row r="214" spans="1:17" x14ac:dyDescent="0.25">
      <c r="A214" s="11">
        <v>39</v>
      </c>
      <c r="B214" s="11">
        <v>1.2294229999999999</v>
      </c>
      <c r="E214">
        <f t="shared" si="12"/>
        <v>0.47751784444444489</v>
      </c>
      <c r="H214" s="11">
        <v>39</v>
      </c>
      <c r="I214" s="11">
        <v>1.2294229999999999</v>
      </c>
      <c r="L214">
        <f t="shared" si="13"/>
        <v>0.47751784444444489</v>
      </c>
      <c r="N214">
        <f t="shared" si="9"/>
        <v>1.3822856969696973</v>
      </c>
      <c r="O214">
        <f t="shared" si="10"/>
        <v>-0.15286269696969734</v>
      </c>
      <c r="Q214">
        <f t="shared" si="11"/>
        <v>0.15286269696969734</v>
      </c>
    </row>
    <row r="215" spans="1:17" x14ac:dyDescent="0.25">
      <c r="A215" s="11">
        <v>39.200001</v>
      </c>
      <c r="B215" s="11">
        <v>1.3430200000000001</v>
      </c>
      <c r="E215">
        <f t="shared" si="12"/>
        <v>0.59111484444444506</v>
      </c>
      <c r="H215" s="11">
        <v>39.200001</v>
      </c>
      <c r="I215" s="11">
        <v>1.3430200000000001</v>
      </c>
      <c r="L215">
        <f t="shared" si="13"/>
        <v>0.59111484444444506</v>
      </c>
      <c r="N215">
        <f t="shared" si="9"/>
        <v>1.381814767676768</v>
      </c>
      <c r="O215">
        <f t="shared" si="10"/>
        <v>-3.8794767676767927E-2</v>
      </c>
      <c r="Q215">
        <f t="shared" si="11"/>
        <v>3.8794767676767927E-2</v>
      </c>
    </row>
    <row r="216" spans="1:17" x14ac:dyDescent="0.25">
      <c r="A216" s="11">
        <v>39.400002000000001</v>
      </c>
      <c r="B216" s="11">
        <v>1.415125</v>
      </c>
      <c r="E216">
        <f t="shared" si="12"/>
        <v>0.66321984444444493</v>
      </c>
      <c r="H216" s="11">
        <v>39.400002000000001</v>
      </c>
      <c r="I216" s="11">
        <v>1.415125</v>
      </c>
      <c r="L216">
        <f t="shared" si="13"/>
        <v>0.66321984444444493</v>
      </c>
      <c r="N216">
        <f t="shared" si="9"/>
        <v>1.3817536464646467</v>
      </c>
      <c r="O216">
        <f t="shared" si="10"/>
        <v>3.3371353535353254E-2</v>
      </c>
      <c r="Q216">
        <f t="shared" si="11"/>
        <v>3.3371353535353254E-2</v>
      </c>
    </row>
    <row r="217" spans="1:17" x14ac:dyDescent="0.25">
      <c r="A217" s="11">
        <v>39.599997999999999</v>
      </c>
      <c r="B217" s="11">
        <v>1.386976</v>
      </c>
      <c r="E217">
        <f t="shared" si="12"/>
        <v>0.63507084444444495</v>
      </c>
      <c r="H217" s="11">
        <v>39.599997999999999</v>
      </c>
      <c r="I217" s="11">
        <v>1.386976</v>
      </c>
      <c r="L217">
        <f t="shared" si="13"/>
        <v>0.63507084444444495</v>
      </c>
      <c r="N217">
        <f t="shared" si="9"/>
        <v>1.381740454545455</v>
      </c>
      <c r="O217">
        <f t="shared" si="10"/>
        <v>5.2355454545449653E-3</v>
      </c>
      <c r="Q217">
        <f t="shared" si="11"/>
        <v>5.2355454545449653E-3</v>
      </c>
    </row>
    <row r="218" spans="1:17" x14ac:dyDescent="0.25">
      <c r="A218" s="11">
        <v>39.799999</v>
      </c>
      <c r="B218" s="11">
        <v>1.3322320000000001</v>
      </c>
      <c r="E218">
        <f t="shared" si="12"/>
        <v>0.58032684444444504</v>
      </c>
      <c r="H218" s="11">
        <v>39.799999</v>
      </c>
      <c r="I218" s="11">
        <v>1.3322320000000001</v>
      </c>
      <c r="L218">
        <f t="shared" si="13"/>
        <v>0.58032684444444504</v>
      </c>
      <c r="N218">
        <f t="shared" si="9"/>
        <v>1.3819131313131316</v>
      </c>
      <c r="O218">
        <f t="shared" si="10"/>
        <v>-4.9681131313131566E-2</v>
      </c>
      <c r="Q218">
        <f t="shared" si="11"/>
        <v>4.9681131313131566E-2</v>
      </c>
    </row>
    <row r="219" spans="1:17" x14ac:dyDescent="0.25">
      <c r="A219" s="11">
        <v>40</v>
      </c>
      <c r="B219" s="11">
        <v>1.2511350000000001</v>
      </c>
      <c r="E219">
        <f t="shared" si="12"/>
        <v>0.49922984444444507</v>
      </c>
      <c r="H219" s="11">
        <v>40</v>
      </c>
      <c r="I219" s="11">
        <v>1.2511350000000001</v>
      </c>
      <c r="L219">
        <f t="shared" si="13"/>
        <v>0.49922984444444507</v>
      </c>
      <c r="N219">
        <f t="shared" si="9"/>
        <v>1.3829580303030307</v>
      </c>
      <c r="O219">
        <f t="shared" si="10"/>
        <v>-0.13182303030303055</v>
      </c>
      <c r="Q219">
        <f t="shared" si="11"/>
        <v>0.13182303030303055</v>
      </c>
    </row>
    <row r="220" spans="1:17" x14ac:dyDescent="0.25">
      <c r="A220" s="11">
        <v>40.200001</v>
      </c>
      <c r="B220" s="11">
        <v>1.150623</v>
      </c>
      <c r="E220">
        <f t="shared" si="12"/>
        <v>0.39871784444444491</v>
      </c>
      <c r="H220" s="11">
        <v>40.200001</v>
      </c>
      <c r="I220" s="11">
        <v>1.150623</v>
      </c>
      <c r="L220">
        <f t="shared" si="13"/>
        <v>0.39871784444444491</v>
      </c>
      <c r="N220">
        <f t="shared" si="9"/>
        <v>1.3852679595959601</v>
      </c>
      <c r="O220">
        <f t="shared" si="10"/>
        <v>-0.2346449595959601</v>
      </c>
      <c r="Q220">
        <f t="shared" si="11"/>
        <v>0.2346449595959601</v>
      </c>
    </row>
    <row r="221" spans="1:17" x14ac:dyDescent="0.25">
      <c r="A221" s="11">
        <v>40.400002000000001</v>
      </c>
      <c r="B221" s="11">
        <v>1.0550949999999999</v>
      </c>
      <c r="E221">
        <f t="shared" si="12"/>
        <v>0.30318984444444486</v>
      </c>
      <c r="H221" s="11">
        <v>40.400002000000001</v>
      </c>
      <c r="I221" s="11">
        <v>1.0550949999999999</v>
      </c>
      <c r="L221">
        <f t="shared" si="13"/>
        <v>0.30318984444444486</v>
      </c>
      <c r="N221">
        <f t="shared" si="9"/>
        <v>1.3885518888888895</v>
      </c>
      <c r="O221">
        <f t="shared" si="10"/>
        <v>-0.33345688888888958</v>
      </c>
      <c r="Q221">
        <f t="shared" si="11"/>
        <v>0.33345688888888958</v>
      </c>
    </row>
    <row r="222" spans="1:17" x14ac:dyDescent="0.25">
      <c r="A222" s="11">
        <v>40.599997999999999</v>
      </c>
      <c r="B222" s="11">
        <v>1.0950549999999999</v>
      </c>
      <c r="E222">
        <f t="shared" si="12"/>
        <v>0.34314984444444485</v>
      </c>
      <c r="H222" s="11">
        <v>40.599997999999999</v>
      </c>
      <c r="I222" s="11">
        <v>1.0950549999999999</v>
      </c>
      <c r="L222">
        <f t="shared" si="13"/>
        <v>0.34314984444444485</v>
      </c>
      <c r="N222">
        <f t="shared" si="9"/>
        <v>1.3925896363636368</v>
      </c>
      <c r="O222">
        <f t="shared" si="10"/>
        <v>-0.29753463636363686</v>
      </c>
      <c r="Q222">
        <f t="shared" si="11"/>
        <v>0.29753463636363686</v>
      </c>
    </row>
    <row r="223" spans="1:17" x14ac:dyDescent="0.25">
      <c r="A223" s="11">
        <v>40.751446000000001</v>
      </c>
      <c r="B223" s="11">
        <v>1.2140070000000001</v>
      </c>
      <c r="E223">
        <f t="shared" si="12"/>
        <v>0.46210184444444502</v>
      </c>
      <c r="H223" s="11">
        <v>40.751446000000001</v>
      </c>
      <c r="I223" s="11">
        <v>1.2140070000000001</v>
      </c>
      <c r="L223">
        <f t="shared" si="13"/>
        <v>0.46210184444444502</v>
      </c>
      <c r="N223">
        <f t="shared" si="9"/>
        <v>1.3968359898989906</v>
      </c>
      <c r="O223">
        <f t="shared" si="10"/>
        <v>-0.18282898989899055</v>
      </c>
      <c r="Q223">
        <f t="shared" si="11"/>
        <v>0.18282898989899055</v>
      </c>
    </row>
    <row r="224" spans="1:17" x14ac:dyDescent="0.25">
      <c r="A224" s="11">
        <v>40.799999</v>
      </c>
      <c r="B224" s="11">
        <v>1.252143</v>
      </c>
      <c r="E224">
        <f t="shared" si="12"/>
        <v>0.50023784444444497</v>
      </c>
      <c r="H224" s="11">
        <v>40.799999</v>
      </c>
      <c r="I224" s="11">
        <v>1.252143</v>
      </c>
      <c r="L224">
        <f t="shared" si="13"/>
        <v>0.50023784444444497</v>
      </c>
      <c r="N224">
        <f t="shared" si="9"/>
        <v>1.4005698888888896</v>
      </c>
      <c r="O224">
        <f t="shared" si="10"/>
        <v>-0.14842688888888955</v>
      </c>
      <c r="Q224">
        <f t="shared" si="11"/>
        <v>0.14842688888888955</v>
      </c>
    </row>
    <row r="225" spans="1:17" x14ac:dyDescent="0.25">
      <c r="A225" s="11">
        <v>41</v>
      </c>
      <c r="B225" s="11">
        <v>1.4095420000000001</v>
      </c>
      <c r="E225">
        <f t="shared" si="12"/>
        <v>0.65763684444444503</v>
      </c>
      <c r="H225" s="11">
        <v>41</v>
      </c>
      <c r="I225" s="11">
        <v>1.4095420000000001</v>
      </c>
      <c r="L225">
        <f t="shared" si="13"/>
        <v>0.65763684444444503</v>
      </c>
      <c r="N225">
        <f t="shared" si="9"/>
        <v>1.4041056666666669</v>
      </c>
      <c r="O225">
        <f t="shared" si="10"/>
        <v>5.4363333333331543E-3</v>
      </c>
      <c r="Q225">
        <f t="shared" si="11"/>
        <v>5.4363333333331543E-3</v>
      </c>
    </row>
    <row r="226" spans="1:17" x14ac:dyDescent="0.25">
      <c r="A226" s="11">
        <v>41.200001</v>
      </c>
      <c r="B226" s="11">
        <v>1.5098480000000001</v>
      </c>
      <c r="E226">
        <f t="shared" si="12"/>
        <v>0.75794284444444504</v>
      </c>
      <c r="H226" s="11">
        <v>41.200001</v>
      </c>
      <c r="I226" s="11">
        <v>1.5098480000000001</v>
      </c>
      <c r="L226">
        <f t="shared" si="13"/>
        <v>0.75794284444444504</v>
      </c>
      <c r="N226">
        <f t="shared" si="9"/>
        <v>1.4079730202020202</v>
      </c>
      <c r="O226">
        <f t="shared" si="10"/>
        <v>0.10187497979797988</v>
      </c>
      <c r="Q226">
        <f t="shared" si="11"/>
        <v>0.10187497979797988</v>
      </c>
    </row>
    <row r="227" spans="1:17" x14ac:dyDescent="0.25">
      <c r="A227" s="11">
        <v>41.400002000000001</v>
      </c>
      <c r="B227" s="11">
        <v>1.5578719999999999</v>
      </c>
      <c r="E227">
        <f t="shared" si="12"/>
        <v>0.80596684444444489</v>
      </c>
      <c r="H227" s="11">
        <v>41.400002000000001</v>
      </c>
      <c r="I227" s="11">
        <v>1.5578719999999999</v>
      </c>
      <c r="L227">
        <f t="shared" si="13"/>
        <v>0.80596684444444489</v>
      </c>
      <c r="N227">
        <f t="shared" si="9"/>
        <v>1.4111412323232329</v>
      </c>
      <c r="O227">
        <f t="shared" si="10"/>
        <v>0.14673076767676707</v>
      </c>
      <c r="Q227">
        <f t="shared" si="11"/>
        <v>0.14673076767676707</v>
      </c>
    </row>
    <row r="228" spans="1:17" x14ac:dyDescent="0.25">
      <c r="A228" s="11">
        <v>41.599997999999999</v>
      </c>
      <c r="B228" s="11">
        <v>1.5536030000000001</v>
      </c>
      <c r="E228">
        <f t="shared" si="12"/>
        <v>0.80169784444444503</v>
      </c>
      <c r="H228" s="11">
        <v>41.599997999999999</v>
      </c>
      <c r="I228" s="11">
        <v>1.5536030000000001</v>
      </c>
      <c r="L228">
        <f t="shared" si="13"/>
        <v>0.80169784444444503</v>
      </c>
      <c r="N228">
        <f t="shared" si="9"/>
        <v>1.4088897400000004</v>
      </c>
      <c r="O228">
        <f t="shared" si="10"/>
        <v>0.14471325999999962</v>
      </c>
      <c r="Q228">
        <f t="shared" si="11"/>
        <v>0.14471325999999962</v>
      </c>
    </row>
    <row r="229" spans="1:17" x14ac:dyDescent="0.25">
      <c r="A229" s="11">
        <v>41.799999</v>
      </c>
      <c r="B229" s="11">
        <v>1.50041</v>
      </c>
      <c r="E229">
        <f t="shared" si="12"/>
        <v>0.74850484444444498</v>
      </c>
      <c r="H229" s="11">
        <v>41.799999</v>
      </c>
      <c r="I229" s="11">
        <v>1.50041</v>
      </c>
      <c r="L229">
        <f t="shared" si="13"/>
        <v>0.74850484444444498</v>
      </c>
      <c r="N229">
        <f t="shared" si="9"/>
        <v>1.4037563900000003</v>
      </c>
      <c r="O229">
        <f t="shared" si="10"/>
        <v>9.6653609999999723E-2</v>
      </c>
      <c r="Q229">
        <f t="shared" si="11"/>
        <v>9.6653609999999723E-2</v>
      </c>
    </row>
    <row r="230" spans="1:17" x14ac:dyDescent="0.25">
      <c r="A230" s="11">
        <v>42</v>
      </c>
      <c r="B230" s="11">
        <v>1.406779</v>
      </c>
      <c r="E230">
        <f t="shared" si="12"/>
        <v>0.65487384444444496</v>
      </c>
      <c r="H230" s="11">
        <v>42</v>
      </c>
      <c r="I230" s="11">
        <v>1.406779</v>
      </c>
      <c r="L230">
        <f t="shared" si="13"/>
        <v>0.65487384444444496</v>
      </c>
      <c r="N230">
        <f t="shared" si="9"/>
        <v>1.3961199100000001</v>
      </c>
      <c r="O230">
        <f t="shared" si="10"/>
        <v>1.0659089999999871E-2</v>
      </c>
      <c r="Q230">
        <f t="shared" si="11"/>
        <v>1.0659089999999871E-2</v>
      </c>
    </row>
    <row r="231" spans="1:17" x14ac:dyDescent="0.25">
      <c r="A231" s="11">
        <v>42.200001</v>
      </c>
      <c r="B231" s="11">
        <v>1.297615</v>
      </c>
      <c r="E231">
        <f t="shared" si="12"/>
        <v>0.54570984444444492</v>
      </c>
      <c r="H231" s="11">
        <v>42.200001</v>
      </c>
      <c r="I231" s="11">
        <v>1.297615</v>
      </c>
      <c r="L231">
        <f t="shared" si="13"/>
        <v>0.54570984444444492</v>
      </c>
      <c r="N231">
        <f t="shared" si="9"/>
        <v>1.38771972</v>
      </c>
      <c r="O231">
        <f t="shared" si="10"/>
        <v>-9.0104720000000027E-2</v>
      </c>
      <c r="Q231">
        <f t="shared" si="11"/>
        <v>9.0104720000000027E-2</v>
      </c>
    </row>
    <row r="232" spans="1:17" x14ac:dyDescent="0.25">
      <c r="A232" s="11">
        <v>42.400002000000001</v>
      </c>
      <c r="B232" s="11">
        <v>1.172798</v>
      </c>
      <c r="E232">
        <f t="shared" si="12"/>
        <v>0.42089284444444497</v>
      </c>
      <c r="H232" s="11">
        <v>42.400002000000001</v>
      </c>
      <c r="I232" s="11">
        <v>1.172798</v>
      </c>
      <c r="L232">
        <f t="shared" si="13"/>
        <v>0.42089284444444497</v>
      </c>
      <c r="N232">
        <f t="shared" si="9"/>
        <v>1.3799165500000004</v>
      </c>
      <c r="O232">
        <f t="shared" si="10"/>
        <v>-0.20711855000000035</v>
      </c>
      <c r="Q232">
        <f t="shared" si="11"/>
        <v>0.20711855000000035</v>
      </c>
    </row>
    <row r="233" spans="1:17" x14ac:dyDescent="0.25">
      <c r="A233" s="11">
        <v>42.599997999999999</v>
      </c>
      <c r="B233" s="11">
        <v>1.0510949999999999</v>
      </c>
      <c r="E233">
        <f t="shared" si="12"/>
        <v>0.29918984444444485</v>
      </c>
      <c r="H233" s="11">
        <v>42.599997999999999</v>
      </c>
      <c r="I233" s="11">
        <v>1.0510949999999999</v>
      </c>
      <c r="L233">
        <f t="shared" si="13"/>
        <v>0.29918984444444485</v>
      </c>
      <c r="N233">
        <f t="shared" si="9"/>
        <v>1.3730238300000004</v>
      </c>
      <c r="O233">
        <f t="shared" si="10"/>
        <v>-0.3219288300000005</v>
      </c>
      <c r="Q233">
        <f t="shared" si="11"/>
        <v>0.3219288300000005</v>
      </c>
    </row>
    <row r="234" spans="1:17" x14ac:dyDescent="0.25">
      <c r="A234" s="11">
        <v>42.799999</v>
      </c>
      <c r="B234" s="11">
        <v>1.0897619999999999</v>
      </c>
      <c r="E234">
        <f t="shared" si="12"/>
        <v>0.33785684444444486</v>
      </c>
      <c r="H234" s="11">
        <v>42.799999</v>
      </c>
      <c r="I234" s="11">
        <v>1.0897619999999999</v>
      </c>
      <c r="L234">
        <f t="shared" si="13"/>
        <v>0.33785684444444486</v>
      </c>
      <c r="N234">
        <f t="shared" si="9"/>
        <v>1.3673624800000004</v>
      </c>
      <c r="O234">
        <f t="shared" si="10"/>
        <v>-0.27760048000000048</v>
      </c>
      <c r="Q234">
        <f t="shared" si="11"/>
        <v>0.27760048000000048</v>
      </c>
    </row>
    <row r="235" spans="1:17" x14ac:dyDescent="0.25">
      <c r="A235" s="11">
        <v>43</v>
      </c>
      <c r="B235" s="11">
        <v>1.2843549999999999</v>
      </c>
      <c r="E235">
        <f t="shared" si="12"/>
        <v>0.53244984444444488</v>
      </c>
      <c r="H235" s="11">
        <v>43</v>
      </c>
      <c r="I235" s="11">
        <v>1.2843549999999999</v>
      </c>
      <c r="L235">
        <f t="shared" si="13"/>
        <v>0.53244984444444488</v>
      </c>
      <c r="N235">
        <f t="shared" si="9"/>
        <v>1.3621010300000007</v>
      </c>
      <c r="O235">
        <f t="shared" si="10"/>
        <v>-7.7746030000000799E-2</v>
      </c>
      <c r="Q235">
        <f t="shared" si="11"/>
        <v>7.7746030000000799E-2</v>
      </c>
    </row>
    <row r="236" spans="1:17" x14ac:dyDescent="0.25">
      <c r="A236" s="11">
        <v>43.148589999999999</v>
      </c>
      <c r="B236" s="11">
        <v>1.411565</v>
      </c>
      <c r="E236">
        <f t="shared" si="12"/>
        <v>0.65965984444444492</v>
      </c>
      <c r="H236" s="11">
        <v>43.148589999999999</v>
      </c>
      <c r="I236" s="11">
        <v>1.411565</v>
      </c>
      <c r="L236">
        <f t="shared" si="13"/>
        <v>0.65965984444444492</v>
      </c>
      <c r="N236">
        <f t="shared" si="9"/>
        <v>1.3577516600000004</v>
      </c>
      <c r="O236">
        <f t="shared" si="10"/>
        <v>5.3813339999999599E-2</v>
      </c>
      <c r="Q236">
        <f t="shared" si="11"/>
        <v>5.3813339999999599E-2</v>
      </c>
    </row>
    <row r="237" spans="1:17" x14ac:dyDescent="0.25">
      <c r="A237" s="11">
        <v>43.200001</v>
      </c>
      <c r="B237" s="11">
        <v>1.4555769999999999</v>
      </c>
      <c r="E237">
        <f t="shared" si="12"/>
        <v>0.70367184444444486</v>
      </c>
      <c r="H237" s="11">
        <v>43.200001</v>
      </c>
      <c r="I237" s="11">
        <v>1.4555769999999999</v>
      </c>
      <c r="L237">
        <f t="shared" si="13"/>
        <v>0.70367184444444486</v>
      </c>
      <c r="N237">
        <f t="shared" si="9"/>
        <v>1.3539181700000003</v>
      </c>
      <c r="O237">
        <f t="shared" si="10"/>
        <v>0.10165882999999964</v>
      </c>
      <c r="Q237">
        <f t="shared" si="11"/>
        <v>0.10165882999999964</v>
      </c>
    </row>
    <row r="238" spans="1:17" x14ac:dyDescent="0.25">
      <c r="A238" s="11">
        <v>43.400002000000001</v>
      </c>
      <c r="B238" s="11">
        <v>1.572017</v>
      </c>
      <c r="E238">
        <f t="shared" si="12"/>
        <v>0.82011184444444496</v>
      </c>
      <c r="H238" s="11">
        <v>43.400002000000001</v>
      </c>
      <c r="I238" s="11">
        <v>1.572017</v>
      </c>
      <c r="L238">
        <f t="shared" si="13"/>
        <v>0.82011184444444496</v>
      </c>
      <c r="N238">
        <f t="shared" si="9"/>
        <v>1.3505373900000004</v>
      </c>
      <c r="O238">
        <f t="shared" si="10"/>
        <v>0.2214796099999996</v>
      </c>
      <c r="Q238">
        <f t="shared" si="11"/>
        <v>0.2214796099999996</v>
      </c>
    </row>
    <row r="239" spans="1:17" x14ac:dyDescent="0.25">
      <c r="A239" s="11">
        <v>43.599997999999999</v>
      </c>
      <c r="B239" s="11">
        <v>1.634706</v>
      </c>
      <c r="E239">
        <f t="shared" si="12"/>
        <v>0.88280084444444495</v>
      </c>
      <c r="H239" s="11">
        <v>43.599997999999999</v>
      </c>
      <c r="I239" s="11">
        <v>1.634706</v>
      </c>
      <c r="L239">
        <f t="shared" si="13"/>
        <v>0.88280084444444495</v>
      </c>
      <c r="N239">
        <f t="shared" si="9"/>
        <v>1.3478279400000002</v>
      </c>
      <c r="O239">
        <f t="shared" si="10"/>
        <v>0.28687805999999982</v>
      </c>
      <c r="Q239">
        <f t="shared" si="11"/>
        <v>0.28687805999999982</v>
      </c>
    </row>
    <row r="240" spans="1:17" x14ac:dyDescent="0.25">
      <c r="A240" s="11">
        <v>43.799999</v>
      </c>
      <c r="B240" s="11">
        <v>1.6426510000000001</v>
      </c>
      <c r="E240">
        <f t="shared" si="12"/>
        <v>0.89074584444444505</v>
      </c>
      <c r="H240" s="11">
        <v>43.799999</v>
      </c>
      <c r="I240" s="11">
        <v>1.6426510000000001</v>
      </c>
      <c r="L240">
        <f t="shared" si="13"/>
        <v>0.89074584444444505</v>
      </c>
      <c r="N240">
        <f t="shared" si="9"/>
        <v>1.3447503400000003</v>
      </c>
      <c r="O240">
        <f t="shared" si="10"/>
        <v>0.29790065999999982</v>
      </c>
      <c r="Q240">
        <f t="shared" si="11"/>
        <v>0.29790065999999982</v>
      </c>
    </row>
    <row r="241" spans="1:17" x14ac:dyDescent="0.25">
      <c r="A241" s="11">
        <v>44</v>
      </c>
      <c r="B241" s="11">
        <v>1.579005</v>
      </c>
      <c r="E241">
        <f t="shared" si="12"/>
        <v>0.82709984444444495</v>
      </c>
      <c r="H241" s="11">
        <v>44</v>
      </c>
      <c r="I241" s="11">
        <v>1.579005</v>
      </c>
      <c r="L241">
        <f t="shared" si="13"/>
        <v>0.82709984444444495</v>
      </c>
      <c r="N241">
        <f t="shared" si="9"/>
        <v>1.3444943232323237</v>
      </c>
      <c r="O241">
        <f t="shared" si="10"/>
        <v>0.23451067676767634</v>
      </c>
      <c r="Q241">
        <f t="shared" si="11"/>
        <v>0.23451067676767634</v>
      </c>
    </row>
    <row r="242" spans="1:17" x14ac:dyDescent="0.25">
      <c r="A242" s="11">
        <v>44.200001</v>
      </c>
      <c r="B242" s="11">
        <v>1.481309</v>
      </c>
      <c r="E242">
        <f t="shared" si="12"/>
        <v>0.72940384444444495</v>
      </c>
      <c r="H242" s="11">
        <v>44.200001</v>
      </c>
      <c r="I242" s="11">
        <v>1.481309</v>
      </c>
      <c r="L242">
        <f t="shared" si="13"/>
        <v>0.72940384444444495</v>
      </c>
      <c r="N242">
        <f t="shared" si="9"/>
        <v>1.3439792040816332</v>
      </c>
      <c r="O242">
        <f t="shared" si="10"/>
        <v>0.1373297959183668</v>
      </c>
      <c r="Q242">
        <f t="shared" si="11"/>
        <v>0.1373297959183668</v>
      </c>
    </row>
    <row r="243" spans="1:17" x14ac:dyDescent="0.25">
      <c r="A243" s="11">
        <v>44.400002000000001</v>
      </c>
      <c r="B243" s="11">
        <v>1.360538</v>
      </c>
      <c r="E243">
        <f t="shared" si="12"/>
        <v>0.60863284444444499</v>
      </c>
      <c r="H243" s="11">
        <v>44.400002000000001</v>
      </c>
      <c r="I243" s="11">
        <v>1.360538</v>
      </c>
      <c r="L243">
        <f t="shared" ref="L243:L290" si="14">ABS(I243-$D$4)</f>
        <v>0.60863284444444499</v>
      </c>
      <c r="N243">
        <f t="shared" si="9"/>
        <v>1.343322072164949</v>
      </c>
      <c r="O243">
        <f t="shared" si="10"/>
        <v>1.7215927835050993E-2</v>
      </c>
      <c r="Q243">
        <f t="shared" si="11"/>
        <v>1.7215927835050993E-2</v>
      </c>
    </row>
    <row r="244" spans="1:17" x14ac:dyDescent="0.25">
      <c r="A244" s="11">
        <v>44.599997999999999</v>
      </c>
      <c r="B244" s="11">
        <v>1.3192729999999999</v>
      </c>
      <c r="E244">
        <f t="shared" si="12"/>
        <v>0.56736784444444488</v>
      </c>
      <c r="H244" s="11">
        <v>44.599997999999999</v>
      </c>
      <c r="I244" s="11">
        <v>1.3192729999999999</v>
      </c>
      <c r="L244">
        <f t="shared" si="14"/>
        <v>0.56736784444444488</v>
      </c>
      <c r="N244">
        <f t="shared" si="9"/>
        <v>1.3277782061855676</v>
      </c>
      <c r="O244">
        <f t="shared" si="10"/>
        <v>-8.5052061855677152E-3</v>
      </c>
      <c r="Q244">
        <f t="shared" si="11"/>
        <v>8.5052061855677152E-3</v>
      </c>
    </row>
    <row r="245" spans="1:17" x14ac:dyDescent="0.25">
      <c r="A245" s="11">
        <v>44.799999</v>
      </c>
      <c r="B245" s="11">
        <v>1.412873</v>
      </c>
      <c r="E245">
        <f t="shared" si="12"/>
        <v>0.66096784444444501</v>
      </c>
      <c r="H245" s="11">
        <v>44.799999</v>
      </c>
      <c r="I245" s="11">
        <v>1.412873</v>
      </c>
      <c r="L245">
        <f t="shared" si="14"/>
        <v>0.66096784444444501</v>
      </c>
      <c r="N245">
        <f t="shared" si="9"/>
        <v>1.3122092371134024</v>
      </c>
      <c r="O245">
        <f t="shared" si="10"/>
        <v>0.10066376288659762</v>
      </c>
      <c r="Q245">
        <f t="shared" si="11"/>
        <v>0.10066376288659762</v>
      </c>
    </row>
    <row r="246" spans="1:17" x14ac:dyDescent="0.25">
      <c r="A246" s="11">
        <v>45</v>
      </c>
      <c r="B246" s="11">
        <v>1.558208</v>
      </c>
      <c r="E246">
        <f t="shared" si="12"/>
        <v>0.806302844444445</v>
      </c>
      <c r="H246" s="11">
        <v>45</v>
      </c>
      <c r="I246" s="11">
        <v>1.558208</v>
      </c>
      <c r="L246">
        <f t="shared" si="14"/>
        <v>0.806302844444445</v>
      </c>
      <c r="N246">
        <f t="shared" ref="N246:N309" si="15">AVERAGE(B197:B296)</f>
        <v>1.2965097010309283</v>
      </c>
      <c r="O246">
        <f t="shared" ref="O246:O309" si="16">B246-N246</f>
        <v>0.26169829896907171</v>
      </c>
      <c r="Q246">
        <f t="shared" ref="Q246:Q309" si="17">ABS(O246-$I$53)</f>
        <v>0.26169829896907171</v>
      </c>
    </row>
    <row r="247" spans="1:17" x14ac:dyDescent="0.25">
      <c r="A247" s="11">
        <v>45.200001</v>
      </c>
      <c r="B247" s="11">
        <v>1.694955</v>
      </c>
      <c r="E247">
        <f t="shared" si="12"/>
        <v>0.94304984444444495</v>
      </c>
      <c r="H247" s="11">
        <v>45.200001</v>
      </c>
      <c r="I247" s="11">
        <v>1.694955</v>
      </c>
      <c r="L247">
        <f t="shared" si="14"/>
        <v>0.94304984444444495</v>
      </c>
      <c r="N247">
        <f t="shared" si="15"/>
        <v>1.2804193092783511</v>
      </c>
      <c r="O247">
        <f t="shared" si="16"/>
        <v>0.41453569072164886</v>
      </c>
      <c r="Q247">
        <f t="shared" si="17"/>
        <v>0.41453569072164886</v>
      </c>
    </row>
    <row r="248" spans="1:17" x14ac:dyDescent="0.25">
      <c r="A248" s="11">
        <v>45.400002000000001</v>
      </c>
      <c r="B248" s="11">
        <v>1.7663260000000001</v>
      </c>
      <c r="E248">
        <f t="shared" si="12"/>
        <v>1.0144208444444449</v>
      </c>
      <c r="H248" s="11">
        <v>45.400002000000001</v>
      </c>
      <c r="I248" s="11">
        <v>1.7663260000000001</v>
      </c>
      <c r="L248">
        <f t="shared" si="14"/>
        <v>1.0144208444444449</v>
      </c>
      <c r="N248">
        <f t="shared" si="15"/>
        <v>1.2629757525773202</v>
      </c>
      <c r="O248">
        <f t="shared" si="16"/>
        <v>0.50335024742267986</v>
      </c>
      <c r="Q248">
        <f t="shared" si="17"/>
        <v>0.50335024742267986</v>
      </c>
    </row>
    <row r="249" spans="1:17" x14ac:dyDescent="0.25">
      <c r="A249" s="11">
        <v>45.545734000000003</v>
      </c>
      <c r="B249" s="11">
        <v>1.793679</v>
      </c>
      <c r="E249">
        <f t="shared" si="12"/>
        <v>1.0417738444444451</v>
      </c>
      <c r="H249" s="11">
        <v>45.545734000000003</v>
      </c>
      <c r="I249" s="11">
        <v>1.793679</v>
      </c>
      <c r="L249">
        <f t="shared" si="14"/>
        <v>1.0417738444444451</v>
      </c>
      <c r="N249">
        <f t="shared" si="15"/>
        <v>1.2449123917525777</v>
      </c>
      <c r="O249">
        <f t="shared" si="16"/>
        <v>0.54876660824742229</v>
      </c>
      <c r="Q249">
        <f t="shared" si="17"/>
        <v>0.54876660824742229</v>
      </c>
    </row>
    <row r="250" spans="1:17" x14ac:dyDescent="0.25">
      <c r="A250" s="11">
        <v>45.599997999999999</v>
      </c>
      <c r="B250" s="11">
        <v>1.8038639999999999</v>
      </c>
      <c r="E250">
        <f t="shared" si="12"/>
        <v>1.051958844444445</v>
      </c>
      <c r="H250" s="11">
        <v>45.599997999999999</v>
      </c>
      <c r="I250" s="11">
        <v>1.8038639999999999</v>
      </c>
      <c r="L250">
        <f t="shared" si="14"/>
        <v>1.051958844444445</v>
      </c>
      <c r="N250">
        <f t="shared" si="15"/>
        <v>1.2258999896907221</v>
      </c>
      <c r="O250">
        <f t="shared" si="16"/>
        <v>0.5779640103092778</v>
      </c>
      <c r="Q250">
        <f t="shared" si="17"/>
        <v>0.5779640103092778</v>
      </c>
    </row>
    <row r="251" spans="1:17" x14ac:dyDescent="0.25">
      <c r="A251" s="11">
        <v>45.799999</v>
      </c>
      <c r="B251" s="11">
        <v>1.810354</v>
      </c>
      <c r="E251">
        <f t="shared" si="12"/>
        <v>1.0584488444444449</v>
      </c>
      <c r="H251" s="11">
        <v>45.799999</v>
      </c>
      <c r="I251" s="11">
        <v>1.810354</v>
      </c>
      <c r="L251">
        <f t="shared" si="14"/>
        <v>1.0584488444444449</v>
      </c>
      <c r="N251">
        <f t="shared" si="15"/>
        <v>1.2058091546391756</v>
      </c>
      <c r="O251">
        <f t="shared" si="16"/>
        <v>0.60454484536082442</v>
      </c>
      <c r="Q251">
        <f t="shared" si="17"/>
        <v>0.60454484536082442</v>
      </c>
    </row>
    <row r="252" spans="1:17" x14ac:dyDescent="0.25">
      <c r="A252" s="11">
        <v>46</v>
      </c>
      <c r="B252" s="11">
        <v>1.7726420000000001</v>
      </c>
      <c r="E252">
        <f t="shared" si="12"/>
        <v>1.0207368444444449</v>
      </c>
      <c r="H252" s="11">
        <v>46</v>
      </c>
      <c r="I252" s="11">
        <v>1.7726420000000001</v>
      </c>
      <c r="L252">
        <f t="shared" si="14"/>
        <v>1.0207368444444449</v>
      </c>
      <c r="N252">
        <f t="shared" si="15"/>
        <v>1.184293577319588</v>
      </c>
      <c r="O252">
        <f t="shared" si="16"/>
        <v>0.5883484226804121</v>
      </c>
      <c r="Q252">
        <f t="shared" si="17"/>
        <v>0.5883484226804121</v>
      </c>
    </row>
    <row r="253" spans="1:17" x14ac:dyDescent="0.25">
      <c r="A253" s="11">
        <v>46.200001</v>
      </c>
      <c r="B253" s="11">
        <v>1.6854819999999999</v>
      </c>
      <c r="E253">
        <f t="shared" si="12"/>
        <v>0.93357684444444489</v>
      </c>
      <c r="H253" s="11">
        <v>46.200001</v>
      </c>
      <c r="I253" s="11">
        <v>1.6854819999999999</v>
      </c>
      <c r="L253">
        <f t="shared" si="14"/>
        <v>0.93357684444444489</v>
      </c>
      <c r="N253">
        <f t="shared" si="15"/>
        <v>1.1621565154639177</v>
      </c>
      <c r="O253">
        <f t="shared" si="16"/>
        <v>0.52332548453608219</v>
      </c>
      <c r="Q253">
        <f t="shared" si="17"/>
        <v>0.52332548453608219</v>
      </c>
    </row>
    <row r="254" spans="1:17" x14ac:dyDescent="0.25">
      <c r="A254" s="11">
        <v>46.400002000000001</v>
      </c>
      <c r="B254" s="11">
        <v>1.563901</v>
      </c>
      <c r="E254">
        <f t="shared" si="12"/>
        <v>0.81199584444444495</v>
      </c>
      <c r="H254" s="11">
        <v>46.400002000000001</v>
      </c>
      <c r="I254" s="11">
        <v>1.563901</v>
      </c>
      <c r="L254">
        <f t="shared" si="14"/>
        <v>0.81199584444444495</v>
      </c>
      <c r="N254">
        <f t="shared" si="15"/>
        <v>1.1397724845360826</v>
      </c>
      <c r="O254">
        <f t="shared" si="16"/>
        <v>0.42412851546391739</v>
      </c>
      <c r="Q254">
        <f t="shared" si="17"/>
        <v>0.42412851546391739</v>
      </c>
    </row>
    <row r="255" spans="1:17" x14ac:dyDescent="0.25">
      <c r="A255" s="11">
        <v>46.599997999999999</v>
      </c>
      <c r="B255" s="11">
        <v>1.4093690000000001</v>
      </c>
      <c r="E255">
        <f t="shared" si="12"/>
        <v>0.65746384444444506</v>
      </c>
      <c r="H255" s="11">
        <v>46.599997999999999</v>
      </c>
      <c r="I255" s="11">
        <v>1.4093690000000001</v>
      </c>
      <c r="L255">
        <f t="shared" si="14"/>
        <v>0.65746384444444506</v>
      </c>
      <c r="N255">
        <f t="shared" si="15"/>
        <v>1.1173766185567011</v>
      </c>
      <c r="O255">
        <f t="shared" si="16"/>
        <v>0.29199238144329898</v>
      </c>
      <c r="Q255">
        <f t="shared" si="17"/>
        <v>0.29199238144329898</v>
      </c>
    </row>
    <row r="256" spans="1:17" x14ac:dyDescent="0.25">
      <c r="A256" s="11">
        <v>46.799999</v>
      </c>
      <c r="B256" s="11">
        <v>1.263023</v>
      </c>
      <c r="E256">
        <f t="shared" si="12"/>
        <v>0.51111784444444497</v>
      </c>
      <c r="H256" s="11">
        <v>46.799999</v>
      </c>
      <c r="I256" s="11">
        <v>1.263023</v>
      </c>
      <c r="L256">
        <f t="shared" si="14"/>
        <v>0.51111784444444497</v>
      </c>
      <c r="N256">
        <f t="shared" si="15"/>
        <v>1.0952834020618558</v>
      </c>
      <c r="O256">
        <f t="shared" si="16"/>
        <v>0.16773959793814419</v>
      </c>
      <c r="Q256">
        <f t="shared" si="17"/>
        <v>0.16773959793814419</v>
      </c>
    </row>
    <row r="257" spans="1:17" x14ac:dyDescent="0.25">
      <c r="A257" s="11">
        <v>47</v>
      </c>
      <c r="B257" s="11">
        <v>1.2772539999999999</v>
      </c>
      <c r="E257">
        <f t="shared" si="12"/>
        <v>0.52534884444444485</v>
      </c>
      <c r="H257" s="11">
        <v>47</v>
      </c>
      <c r="I257" s="11">
        <v>1.2772539999999999</v>
      </c>
      <c r="L257">
        <f t="shared" si="14"/>
        <v>0.52534884444444485</v>
      </c>
      <c r="N257">
        <f t="shared" si="15"/>
        <v>1.0736289484536083</v>
      </c>
      <c r="O257">
        <f t="shared" si="16"/>
        <v>0.20362505154639154</v>
      </c>
      <c r="Q257">
        <f t="shared" si="17"/>
        <v>0.20362505154639154</v>
      </c>
    </row>
    <row r="258" spans="1:17" x14ac:dyDescent="0.25">
      <c r="A258" s="11">
        <v>47.200001</v>
      </c>
      <c r="B258" s="11">
        <v>1.387038</v>
      </c>
      <c r="E258">
        <f t="shared" si="12"/>
        <v>0.63513284444444496</v>
      </c>
      <c r="H258" s="11">
        <v>47.200001</v>
      </c>
      <c r="I258" s="11">
        <v>1.387038</v>
      </c>
      <c r="L258">
        <f t="shared" si="14"/>
        <v>0.63513284444444496</v>
      </c>
      <c r="N258">
        <f t="shared" si="15"/>
        <v>1.0521685979381443</v>
      </c>
      <c r="O258">
        <f t="shared" si="16"/>
        <v>0.33486940206185567</v>
      </c>
      <c r="Q258">
        <f t="shared" si="17"/>
        <v>0.33486940206185567</v>
      </c>
    </row>
    <row r="259" spans="1:17" x14ac:dyDescent="0.25">
      <c r="A259" s="11">
        <v>47.400002000000001</v>
      </c>
      <c r="B259" s="11">
        <v>1.4730719999999999</v>
      </c>
      <c r="E259">
        <f t="shared" si="12"/>
        <v>0.7211668444444449</v>
      </c>
      <c r="H259" s="11">
        <v>47.400002000000001</v>
      </c>
      <c r="I259" s="11">
        <v>1.4730719999999999</v>
      </c>
      <c r="L259">
        <f t="shared" si="14"/>
        <v>0.7211668444444449</v>
      </c>
      <c r="N259">
        <f t="shared" si="15"/>
        <v>1.0307226701030929</v>
      </c>
      <c r="O259">
        <f t="shared" si="16"/>
        <v>0.44234932989690701</v>
      </c>
      <c r="Q259">
        <f t="shared" si="17"/>
        <v>0.44234932989690701</v>
      </c>
    </row>
    <row r="260" spans="1:17" x14ac:dyDescent="0.25">
      <c r="A260" s="11">
        <v>47.599997999999999</v>
      </c>
      <c r="B260" s="11">
        <v>1.539927</v>
      </c>
      <c r="E260">
        <f t="shared" si="12"/>
        <v>0.78802184444444501</v>
      </c>
      <c r="H260" s="11">
        <v>47.599997999999999</v>
      </c>
      <c r="I260" s="11">
        <v>1.539927</v>
      </c>
      <c r="L260">
        <f t="shared" si="14"/>
        <v>0.78802184444444501</v>
      </c>
      <c r="N260">
        <f t="shared" si="15"/>
        <v>1.0090678247422682</v>
      </c>
      <c r="O260">
        <f t="shared" si="16"/>
        <v>0.53085917525773185</v>
      </c>
      <c r="Q260">
        <f t="shared" si="17"/>
        <v>0.53085917525773185</v>
      </c>
    </row>
    <row r="261" spans="1:17" x14ac:dyDescent="0.25">
      <c r="A261" s="11">
        <v>47.799999</v>
      </c>
      <c r="B261" s="11">
        <v>1.5796760000000001</v>
      </c>
      <c r="E261">
        <f t="shared" ref="E261:E324" si="18">ABS(B261-$D$4)</f>
        <v>0.82777084444444504</v>
      </c>
      <c r="H261" s="11">
        <v>47.799999</v>
      </c>
      <c r="I261" s="11">
        <v>1.5796760000000001</v>
      </c>
      <c r="L261">
        <f t="shared" si="14"/>
        <v>0.82777084444444504</v>
      </c>
      <c r="N261">
        <f t="shared" si="15"/>
        <v>0.98832977319587623</v>
      </c>
      <c r="O261">
        <f t="shared" si="16"/>
        <v>0.59134622680412385</v>
      </c>
      <c r="Q261">
        <f t="shared" si="17"/>
        <v>0.59134622680412385</v>
      </c>
    </row>
    <row r="262" spans="1:17" x14ac:dyDescent="0.25">
      <c r="A262" s="11">
        <v>47.942878999999998</v>
      </c>
      <c r="B262" s="11">
        <v>1.5568900000000001</v>
      </c>
      <c r="E262">
        <f t="shared" si="18"/>
        <v>0.80498484444444507</v>
      </c>
      <c r="H262" s="11">
        <v>47.942878999999998</v>
      </c>
      <c r="I262" s="11">
        <v>1.5568900000000001</v>
      </c>
      <c r="L262">
        <f t="shared" si="14"/>
        <v>0.80498484444444507</v>
      </c>
      <c r="N262">
        <f t="shared" si="15"/>
        <v>0.97059621649484529</v>
      </c>
      <c r="O262">
        <f t="shared" si="16"/>
        <v>0.58629378350515482</v>
      </c>
      <c r="Q262">
        <f t="shared" si="17"/>
        <v>0.58629378350515482</v>
      </c>
    </row>
    <row r="263" spans="1:17" x14ac:dyDescent="0.25">
      <c r="A263" s="11">
        <v>48</v>
      </c>
      <c r="B263" s="11">
        <v>1.5477810000000001</v>
      </c>
      <c r="E263">
        <f t="shared" si="18"/>
        <v>0.79587584444444504</v>
      </c>
      <c r="H263" s="11">
        <v>48</v>
      </c>
      <c r="I263" s="11">
        <v>1.5477810000000001</v>
      </c>
      <c r="L263">
        <f t="shared" si="14"/>
        <v>0.79587584444444504</v>
      </c>
      <c r="N263">
        <f t="shared" si="15"/>
        <v>0.95348868041237111</v>
      </c>
      <c r="O263">
        <f t="shared" si="16"/>
        <v>0.59429231958762896</v>
      </c>
      <c r="Q263">
        <f t="shared" si="17"/>
        <v>0.59429231958762896</v>
      </c>
    </row>
    <row r="264" spans="1:17" x14ac:dyDescent="0.25">
      <c r="A264" s="11">
        <v>48.200001</v>
      </c>
      <c r="B264" s="11">
        <v>1.483606</v>
      </c>
      <c r="E264">
        <f t="shared" si="18"/>
        <v>0.73170084444444494</v>
      </c>
      <c r="H264" s="11">
        <v>48.200001</v>
      </c>
      <c r="I264" s="11">
        <v>1.483606</v>
      </c>
      <c r="L264">
        <f t="shared" si="14"/>
        <v>0.73170084444444494</v>
      </c>
      <c r="N264">
        <f t="shared" si="15"/>
        <v>0.93591890721649451</v>
      </c>
      <c r="O264">
        <f t="shared" si="16"/>
        <v>0.54768709278350547</v>
      </c>
      <c r="Q264">
        <f t="shared" si="17"/>
        <v>0.54768709278350547</v>
      </c>
    </row>
    <row r="265" spans="1:17" x14ac:dyDescent="0.25">
      <c r="A265" s="11">
        <v>48.400002000000001</v>
      </c>
      <c r="B265" s="11">
        <v>1.396849</v>
      </c>
      <c r="E265">
        <f t="shared" si="18"/>
        <v>0.64494384444444497</v>
      </c>
      <c r="H265" s="11">
        <v>48.400002000000001</v>
      </c>
      <c r="I265" s="11">
        <v>1.396849</v>
      </c>
      <c r="L265">
        <f t="shared" si="14"/>
        <v>0.64494384444444497</v>
      </c>
      <c r="N265">
        <f t="shared" si="15"/>
        <v>0.91771085567010291</v>
      </c>
      <c r="O265">
        <f t="shared" si="16"/>
        <v>0.4791381443298971</v>
      </c>
      <c r="Q265">
        <f t="shared" si="17"/>
        <v>0.4791381443298971</v>
      </c>
    </row>
    <row r="266" spans="1:17" x14ac:dyDescent="0.25">
      <c r="A266" s="11">
        <v>48.599997999999999</v>
      </c>
      <c r="B266" s="11">
        <v>1.3097319999999999</v>
      </c>
      <c r="E266">
        <f t="shared" si="18"/>
        <v>0.55782684444444486</v>
      </c>
      <c r="H266" s="11">
        <v>48.599997999999999</v>
      </c>
      <c r="I266" s="11">
        <v>1.3097319999999999</v>
      </c>
      <c r="L266">
        <f t="shared" si="14"/>
        <v>0.55782684444444486</v>
      </c>
      <c r="N266">
        <f t="shared" si="15"/>
        <v>0.89974519587628854</v>
      </c>
      <c r="O266">
        <f t="shared" si="16"/>
        <v>0.40998680412371136</v>
      </c>
      <c r="Q266">
        <f t="shared" si="17"/>
        <v>0.40998680412371136</v>
      </c>
    </row>
    <row r="267" spans="1:17" x14ac:dyDescent="0.25">
      <c r="A267" s="11">
        <v>48.799999</v>
      </c>
      <c r="B267" s="11">
        <v>1.201803</v>
      </c>
      <c r="E267">
        <f t="shared" si="18"/>
        <v>0.44989784444444492</v>
      </c>
      <c r="H267" s="11">
        <v>48.799999</v>
      </c>
      <c r="I267" s="11">
        <v>1.201803</v>
      </c>
      <c r="L267">
        <f t="shared" si="14"/>
        <v>0.44989784444444492</v>
      </c>
      <c r="N267">
        <f t="shared" si="15"/>
        <v>0.8821661855670101</v>
      </c>
      <c r="O267">
        <f t="shared" si="16"/>
        <v>0.31963681443298986</v>
      </c>
      <c r="Q267">
        <f t="shared" si="17"/>
        <v>0.31963681443298986</v>
      </c>
    </row>
    <row r="268" spans="1:17" x14ac:dyDescent="0.25">
      <c r="A268" s="11">
        <v>49</v>
      </c>
      <c r="B268" s="11">
        <v>1.119032</v>
      </c>
      <c r="E268">
        <f t="shared" si="18"/>
        <v>0.36712684444444499</v>
      </c>
      <c r="H268" s="11">
        <v>49</v>
      </c>
      <c r="I268" s="11">
        <v>1.119032</v>
      </c>
      <c r="L268">
        <f t="shared" si="14"/>
        <v>0.36712684444444499</v>
      </c>
      <c r="N268">
        <f t="shared" si="15"/>
        <v>0.86490126804123679</v>
      </c>
      <c r="O268">
        <f t="shared" si="16"/>
        <v>0.25413073195876323</v>
      </c>
      <c r="Q268">
        <f t="shared" si="17"/>
        <v>0.25413073195876323</v>
      </c>
    </row>
    <row r="269" spans="1:17" x14ac:dyDescent="0.25">
      <c r="A269" s="11">
        <v>49.200001</v>
      </c>
      <c r="B269" s="11">
        <v>1.216502</v>
      </c>
      <c r="E269">
        <f t="shared" si="18"/>
        <v>0.46459684444444493</v>
      </c>
      <c r="H269" s="11">
        <v>49.200001</v>
      </c>
      <c r="I269" s="11">
        <v>1.216502</v>
      </c>
      <c r="L269">
        <f t="shared" si="14"/>
        <v>0.46459684444444493</v>
      </c>
      <c r="N269">
        <f t="shared" si="15"/>
        <v>0.8481169278350511</v>
      </c>
      <c r="O269">
        <f t="shared" si="16"/>
        <v>0.36838507216494887</v>
      </c>
      <c r="Q269">
        <f t="shared" si="17"/>
        <v>0.36838507216494887</v>
      </c>
    </row>
    <row r="270" spans="1:17" x14ac:dyDescent="0.25">
      <c r="A270" s="11">
        <v>49.400002000000001</v>
      </c>
      <c r="B270" s="11">
        <v>1.3690850000000001</v>
      </c>
      <c r="E270">
        <f t="shared" si="18"/>
        <v>0.61717984444444507</v>
      </c>
      <c r="H270" s="11">
        <v>49.400002000000001</v>
      </c>
      <c r="I270" s="11">
        <v>1.3690850000000001</v>
      </c>
      <c r="L270">
        <f t="shared" si="14"/>
        <v>0.61717984444444507</v>
      </c>
      <c r="N270">
        <f t="shared" si="15"/>
        <v>0.83183330927835009</v>
      </c>
      <c r="O270">
        <f t="shared" si="16"/>
        <v>0.53725169072165002</v>
      </c>
      <c r="Q270">
        <f t="shared" si="17"/>
        <v>0.53725169072165002</v>
      </c>
    </row>
    <row r="271" spans="1:17" x14ac:dyDescent="0.25">
      <c r="A271" s="11">
        <v>49.599997999999999</v>
      </c>
      <c r="B271" s="11">
        <v>1.4716089999999999</v>
      </c>
      <c r="E271">
        <f t="shared" si="18"/>
        <v>0.71970384444444491</v>
      </c>
      <c r="H271" s="11">
        <v>49.599997999999999</v>
      </c>
      <c r="I271" s="11">
        <v>1.4716089999999999</v>
      </c>
      <c r="L271">
        <f t="shared" si="14"/>
        <v>0.71970384444444491</v>
      </c>
      <c r="N271">
        <f t="shared" si="15"/>
        <v>0.81586127835051514</v>
      </c>
      <c r="O271">
        <f t="shared" si="16"/>
        <v>0.6557477216494848</v>
      </c>
      <c r="Q271">
        <f t="shared" si="17"/>
        <v>0.6557477216494848</v>
      </c>
    </row>
    <row r="272" spans="1:17" x14ac:dyDescent="0.25">
      <c r="A272" s="11">
        <v>49.799999</v>
      </c>
      <c r="B272" s="11">
        <v>1.5476270000000001</v>
      </c>
      <c r="E272">
        <f t="shared" si="18"/>
        <v>0.79572184444444505</v>
      </c>
      <c r="H272" s="11">
        <v>49.799999</v>
      </c>
      <c r="I272" s="11">
        <v>1.5476270000000001</v>
      </c>
      <c r="L272">
        <f t="shared" si="14"/>
        <v>0.79572184444444505</v>
      </c>
      <c r="N272">
        <f t="shared" si="15"/>
        <v>0.79904936082474187</v>
      </c>
      <c r="O272">
        <f t="shared" si="16"/>
        <v>0.74857763917525821</v>
      </c>
      <c r="Q272">
        <f t="shared" si="17"/>
        <v>0.74857763917525821</v>
      </c>
    </row>
    <row r="273" spans="1:17" x14ac:dyDescent="0.25">
      <c r="A273" s="11">
        <v>50</v>
      </c>
      <c r="B273" s="11">
        <v>1.554074</v>
      </c>
      <c r="E273">
        <f t="shared" si="18"/>
        <v>0.80216884444444492</v>
      </c>
      <c r="H273" s="11">
        <v>50</v>
      </c>
      <c r="I273" s="11">
        <v>1.554074</v>
      </c>
      <c r="L273">
        <f t="shared" si="14"/>
        <v>0.80216884444444492</v>
      </c>
      <c r="N273">
        <f t="shared" si="15"/>
        <v>0.78240764948453589</v>
      </c>
      <c r="O273">
        <f t="shared" si="16"/>
        <v>0.77166635051546406</v>
      </c>
      <c r="Q273">
        <f t="shared" si="17"/>
        <v>0.77166635051546406</v>
      </c>
    </row>
    <row r="274" spans="1:17" x14ac:dyDescent="0.25">
      <c r="A274" s="11">
        <v>50.200001</v>
      </c>
      <c r="B274" s="11">
        <v>1.47394</v>
      </c>
      <c r="E274">
        <f t="shared" si="18"/>
        <v>0.72203484444444499</v>
      </c>
      <c r="H274" s="11">
        <v>50.200001</v>
      </c>
      <c r="I274" s="11">
        <v>1.47394</v>
      </c>
      <c r="L274">
        <f t="shared" si="14"/>
        <v>0.72203484444444499</v>
      </c>
      <c r="N274">
        <f t="shared" si="15"/>
        <v>0.76695889690721608</v>
      </c>
      <c r="O274">
        <f t="shared" si="16"/>
        <v>0.70698110309278395</v>
      </c>
      <c r="Q274">
        <f t="shared" si="17"/>
        <v>0.70698110309278395</v>
      </c>
    </row>
    <row r="275" spans="1:17" x14ac:dyDescent="0.25">
      <c r="A275" s="11">
        <v>50.340023000000002</v>
      </c>
      <c r="B275" s="11">
        <v>1.4090689999999999</v>
      </c>
      <c r="E275">
        <f t="shared" si="18"/>
        <v>0.65716384444444487</v>
      </c>
      <c r="H275" s="11">
        <v>50.340023000000002</v>
      </c>
      <c r="I275" s="11">
        <v>1.4090689999999999</v>
      </c>
      <c r="L275">
        <f t="shared" si="14"/>
        <v>0.65716384444444487</v>
      </c>
      <c r="N275">
        <f t="shared" si="15"/>
        <v>0.75111729896907165</v>
      </c>
      <c r="O275">
        <f t="shared" si="16"/>
        <v>0.65795170103092826</v>
      </c>
      <c r="Q275">
        <f t="shared" si="17"/>
        <v>0.65795170103092826</v>
      </c>
    </row>
    <row r="276" spans="1:17" x14ac:dyDescent="0.25">
      <c r="A276" s="11">
        <v>50.400002000000001</v>
      </c>
      <c r="B276" s="11">
        <v>1.3812819999999999</v>
      </c>
      <c r="E276">
        <f t="shared" si="18"/>
        <v>0.62937684444444486</v>
      </c>
      <c r="H276" s="11">
        <v>50.400002000000001</v>
      </c>
      <c r="I276" s="11">
        <v>1.3812819999999999</v>
      </c>
      <c r="L276">
        <f t="shared" si="14"/>
        <v>0.62937684444444486</v>
      </c>
      <c r="N276">
        <f t="shared" si="15"/>
        <v>0.73522590721649428</v>
      </c>
      <c r="O276">
        <f t="shared" si="16"/>
        <v>0.64605609278350562</v>
      </c>
      <c r="Q276">
        <f t="shared" si="17"/>
        <v>0.64605609278350562</v>
      </c>
    </row>
    <row r="277" spans="1:17" x14ac:dyDescent="0.25">
      <c r="A277" s="11">
        <v>50.599997999999999</v>
      </c>
      <c r="B277" s="11">
        <v>1.286513</v>
      </c>
      <c r="E277">
        <f t="shared" si="18"/>
        <v>0.53460784444444498</v>
      </c>
      <c r="H277" s="11">
        <v>50.599997999999999</v>
      </c>
      <c r="I277" s="11">
        <v>1.286513</v>
      </c>
      <c r="L277">
        <f t="shared" si="14"/>
        <v>0.53460784444444498</v>
      </c>
      <c r="N277">
        <f t="shared" si="15"/>
        <v>0.71911964948453544</v>
      </c>
      <c r="O277">
        <f t="shared" si="16"/>
        <v>0.56739335051546458</v>
      </c>
      <c r="Q277">
        <f t="shared" si="17"/>
        <v>0.56739335051546458</v>
      </c>
    </row>
    <row r="278" spans="1:17" x14ac:dyDescent="0.25">
      <c r="A278" s="11">
        <v>50.799999</v>
      </c>
      <c r="B278" s="11">
        <v>1.1859919999999999</v>
      </c>
      <c r="E278">
        <f t="shared" si="18"/>
        <v>0.4340868444444449</v>
      </c>
      <c r="H278" s="11">
        <v>50.799999</v>
      </c>
      <c r="I278" s="11">
        <v>1.1859919999999999</v>
      </c>
      <c r="L278">
        <f t="shared" si="14"/>
        <v>0.4340868444444449</v>
      </c>
      <c r="N278">
        <f t="shared" si="15"/>
        <v>0.7032129896907211</v>
      </c>
      <c r="O278">
        <f t="shared" si="16"/>
        <v>0.48277901030927883</v>
      </c>
      <c r="Q278">
        <f t="shared" si="17"/>
        <v>0.48277901030927883</v>
      </c>
    </row>
    <row r="279" spans="1:17" x14ac:dyDescent="0.25">
      <c r="A279" s="11">
        <v>51</v>
      </c>
      <c r="B279" s="11">
        <v>1.0766739999999999</v>
      </c>
      <c r="E279">
        <f t="shared" si="18"/>
        <v>0.32476884444444487</v>
      </c>
      <c r="H279" s="11">
        <v>51</v>
      </c>
      <c r="I279" s="11">
        <v>1.0766739999999999</v>
      </c>
      <c r="L279">
        <f t="shared" si="14"/>
        <v>0.32476884444444487</v>
      </c>
      <c r="N279">
        <f t="shared" si="15"/>
        <v>0.68761404123711278</v>
      </c>
      <c r="O279">
        <f t="shared" si="16"/>
        <v>0.38905995876288713</v>
      </c>
      <c r="Q279">
        <f t="shared" si="17"/>
        <v>0.38905995876288713</v>
      </c>
    </row>
    <row r="280" spans="1:17" x14ac:dyDescent="0.25">
      <c r="A280" s="11">
        <v>51.200001</v>
      </c>
      <c r="B280" s="11">
        <v>1.0082549999999999</v>
      </c>
      <c r="E280">
        <f t="shared" si="18"/>
        <v>0.25634984444444486</v>
      </c>
      <c r="H280" s="11">
        <v>51.200001</v>
      </c>
      <c r="I280" s="11">
        <v>1.0082549999999999</v>
      </c>
      <c r="L280">
        <f t="shared" si="14"/>
        <v>0.25634984444444486</v>
      </c>
      <c r="N280">
        <f t="shared" si="15"/>
        <v>0.67232211340206149</v>
      </c>
      <c r="O280">
        <f t="shared" si="16"/>
        <v>0.33593288659793841</v>
      </c>
      <c r="Q280">
        <f t="shared" si="17"/>
        <v>0.33593288659793841</v>
      </c>
    </row>
    <row r="281" spans="1:17" x14ac:dyDescent="0.25">
      <c r="A281" s="11">
        <v>51.400002000000001</v>
      </c>
      <c r="B281" s="11">
        <v>1.0476510000000001</v>
      </c>
      <c r="E281">
        <f t="shared" si="18"/>
        <v>0.29574584444444507</v>
      </c>
      <c r="H281" s="11">
        <v>51.400002000000001</v>
      </c>
      <c r="I281" s="11">
        <v>1.0476510000000001</v>
      </c>
      <c r="L281">
        <f t="shared" si="14"/>
        <v>0.29574584444444507</v>
      </c>
      <c r="N281">
        <f t="shared" si="15"/>
        <v>0.65746146391752536</v>
      </c>
      <c r="O281">
        <f t="shared" si="16"/>
        <v>0.39018953608247475</v>
      </c>
      <c r="Q281">
        <f t="shared" si="17"/>
        <v>0.39018953608247475</v>
      </c>
    </row>
    <row r="282" spans="1:17" x14ac:dyDescent="0.25">
      <c r="A282" s="11">
        <v>51.599997999999999</v>
      </c>
      <c r="B282" s="11">
        <v>1.1757439999999999</v>
      </c>
      <c r="E282">
        <f t="shared" si="18"/>
        <v>0.42383884444444486</v>
      </c>
      <c r="H282" s="11">
        <v>51.599997999999999</v>
      </c>
      <c r="I282" s="11">
        <v>1.1757439999999999</v>
      </c>
      <c r="L282">
        <f t="shared" si="14"/>
        <v>0.42383884444444486</v>
      </c>
      <c r="N282">
        <f t="shared" si="15"/>
        <v>0.64322367010309245</v>
      </c>
      <c r="O282">
        <f t="shared" si="16"/>
        <v>0.53252032989690745</v>
      </c>
      <c r="Q282">
        <f t="shared" si="17"/>
        <v>0.53252032989690745</v>
      </c>
    </row>
    <row r="283" spans="1:17" x14ac:dyDescent="0.25">
      <c r="A283" s="11">
        <v>51.799999</v>
      </c>
      <c r="B283" s="11">
        <v>1.285439</v>
      </c>
      <c r="E283">
        <f t="shared" si="18"/>
        <v>0.53353384444444496</v>
      </c>
      <c r="H283" s="11">
        <v>51.799999</v>
      </c>
      <c r="I283" s="11">
        <v>1.285439</v>
      </c>
      <c r="L283">
        <f t="shared" si="14"/>
        <v>0.53353384444444496</v>
      </c>
      <c r="N283">
        <f t="shared" si="15"/>
        <v>0.62957263917525741</v>
      </c>
      <c r="O283">
        <f t="shared" si="16"/>
        <v>0.65586636082474259</v>
      </c>
      <c r="Q283">
        <f t="shared" si="17"/>
        <v>0.65586636082474259</v>
      </c>
    </row>
    <row r="284" spans="1:17" x14ac:dyDescent="0.25">
      <c r="A284" s="11">
        <v>52</v>
      </c>
      <c r="B284" s="11">
        <v>1.3353139999999999</v>
      </c>
      <c r="E284">
        <f t="shared" si="18"/>
        <v>0.58340884444444485</v>
      </c>
      <c r="H284" s="11">
        <v>52</v>
      </c>
      <c r="I284" s="11">
        <v>1.3353139999999999</v>
      </c>
      <c r="L284">
        <f t="shared" si="14"/>
        <v>0.58340884444444485</v>
      </c>
      <c r="N284">
        <f t="shared" si="15"/>
        <v>0.61485008247422657</v>
      </c>
      <c r="O284">
        <f t="shared" si="16"/>
        <v>0.72046391752577332</v>
      </c>
      <c r="Q284">
        <f t="shared" si="17"/>
        <v>0.72046391752577332</v>
      </c>
    </row>
    <row r="285" spans="1:17" x14ac:dyDescent="0.25">
      <c r="A285" s="11">
        <v>52.200001</v>
      </c>
      <c r="B285" s="11">
        <v>1.356997</v>
      </c>
      <c r="E285">
        <f t="shared" si="18"/>
        <v>0.60509184444444497</v>
      </c>
      <c r="H285" s="11">
        <v>52.200001</v>
      </c>
      <c r="I285" s="11">
        <v>1.356997</v>
      </c>
      <c r="L285">
        <f t="shared" si="14"/>
        <v>0.60509184444444497</v>
      </c>
      <c r="N285">
        <f t="shared" si="15"/>
        <v>0.59780665979381453</v>
      </c>
      <c r="O285">
        <f t="shared" si="16"/>
        <v>0.75919034020618548</v>
      </c>
      <c r="Q285">
        <f t="shared" si="17"/>
        <v>0.75919034020618548</v>
      </c>
    </row>
    <row r="286" spans="1:17" x14ac:dyDescent="0.25">
      <c r="A286" s="11">
        <v>52.400002000000001</v>
      </c>
      <c r="B286" s="11">
        <v>1.3419410000000001</v>
      </c>
      <c r="E286">
        <f t="shared" si="18"/>
        <v>0.59003584444444501</v>
      </c>
      <c r="H286" s="11">
        <v>52.400002000000001</v>
      </c>
      <c r="I286" s="11">
        <v>1.3419410000000001</v>
      </c>
      <c r="L286">
        <f t="shared" si="14"/>
        <v>0.59003584444444501</v>
      </c>
      <c r="N286">
        <f t="shared" si="15"/>
        <v>0.57985141237113391</v>
      </c>
      <c r="O286">
        <f t="shared" si="16"/>
        <v>0.76208958762886614</v>
      </c>
      <c r="Q286">
        <f t="shared" si="17"/>
        <v>0.76208958762886614</v>
      </c>
    </row>
    <row r="287" spans="1:17" x14ac:dyDescent="0.25">
      <c r="A287" s="11">
        <v>52.599997999999999</v>
      </c>
      <c r="B287" s="11">
        <v>1.289167</v>
      </c>
      <c r="E287">
        <f t="shared" si="18"/>
        <v>0.53726184444444491</v>
      </c>
      <c r="H287" s="11">
        <v>52.599997999999999</v>
      </c>
      <c r="I287" s="11">
        <v>1.289167</v>
      </c>
      <c r="L287">
        <f t="shared" si="14"/>
        <v>0.53726184444444491</v>
      </c>
      <c r="N287">
        <f t="shared" si="15"/>
        <v>0.56192517525773178</v>
      </c>
      <c r="O287">
        <f t="shared" si="16"/>
        <v>0.72724182474226817</v>
      </c>
      <c r="Q287">
        <f t="shared" si="17"/>
        <v>0.72724182474226817</v>
      </c>
    </row>
    <row r="288" spans="1:17" x14ac:dyDescent="0.25">
      <c r="A288" s="11">
        <v>52.737166999999999</v>
      </c>
      <c r="B288" s="11">
        <v>1.23014</v>
      </c>
      <c r="E288">
        <f t="shared" si="18"/>
        <v>0.47823484444444497</v>
      </c>
      <c r="H288" s="11">
        <v>52.737166999999999</v>
      </c>
      <c r="I288" s="11">
        <v>1.23014</v>
      </c>
      <c r="L288">
        <f t="shared" si="14"/>
        <v>0.47823484444444497</v>
      </c>
      <c r="N288">
        <f t="shared" si="15"/>
        <v>0.54307818556701026</v>
      </c>
      <c r="O288">
        <f t="shared" si="16"/>
        <v>0.68706181443298975</v>
      </c>
      <c r="Q288">
        <f t="shared" si="17"/>
        <v>0.68706181443298975</v>
      </c>
    </row>
    <row r="289" spans="1:17" x14ac:dyDescent="0.25">
      <c r="A289" s="11">
        <v>52.799999</v>
      </c>
      <c r="B289" s="11">
        <v>1.203101</v>
      </c>
      <c r="E289">
        <f t="shared" si="18"/>
        <v>0.45119584444444494</v>
      </c>
      <c r="H289" s="11">
        <v>52.799999</v>
      </c>
      <c r="I289" s="11">
        <v>1.203101</v>
      </c>
      <c r="L289">
        <f t="shared" si="14"/>
        <v>0.45119584444444494</v>
      </c>
      <c r="N289">
        <f t="shared" si="15"/>
        <v>0.52382730927835064</v>
      </c>
      <c r="O289">
        <f t="shared" si="16"/>
        <v>0.67927369072164934</v>
      </c>
      <c r="Q289">
        <f t="shared" si="17"/>
        <v>0.67927369072164934</v>
      </c>
    </row>
    <row r="290" spans="1:17" x14ac:dyDescent="0.25">
      <c r="A290" s="11">
        <v>53</v>
      </c>
      <c r="B290" s="11">
        <v>1.073555</v>
      </c>
      <c r="E290">
        <f t="shared" si="18"/>
        <v>0.321649844444445</v>
      </c>
      <c r="H290" s="11">
        <v>53</v>
      </c>
      <c r="I290" s="11">
        <v>1.073555</v>
      </c>
      <c r="L290">
        <f t="shared" si="14"/>
        <v>0.321649844444445</v>
      </c>
      <c r="N290">
        <f t="shared" si="15"/>
        <v>0.5044322268041237</v>
      </c>
      <c r="O290">
        <f t="shared" si="16"/>
        <v>0.56912277319587634</v>
      </c>
      <c r="Q290">
        <f t="shared" si="17"/>
        <v>0.56912277319587634</v>
      </c>
    </row>
    <row r="291" spans="1:17" x14ac:dyDescent="0.25">
      <c r="A291" s="11">
        <v>53.200001</v>
      </c>
      <c r="B291" s="11" t="s">
        <v>15</v>
      </c>
      <c r="H291" s="11"/>
      <c r="I291" s="11"/>
      <c r="Q291">
        <f t="shared" si="17"/>
        <v>0</v>
      </c>
    </row>
    <row r="292" spans="1:17" x14ac:dyDescent="0.25">
      <c r="A292" s="11">
        <v>53.400002000000001</v>
      </c>
      <c r="B292" s="11" t="s">
        <v>15</v>
      </c>
      <c r="H292" s="11"/>
      <c r="I292" s="11"/>
      <c r="Q292">
        <f t="shared" si="17"/>
        <v>0</v>
      </c>
    </row>
    <row r="293" spans="1:17" x14ac:dyDescent="0.25">
      <c r="A293" s="11">
        <v>53.599997999999999</v>
      </c>
      <c r="B293" s="11" t="s">
        <v>15</v>
      </c>
      <c r="H293" s="11"/>
      <c r="I293" s="11"/>
      <c r="Q293">
        <f t="shared" si="17"/>
        <v>0</v>
      </c>
    </row>
    <row r="294" spans="1:17" x14ac:dyDescent="0.25">
      <c r="A294" s="11">
        <v>53.799999</v>
      </c>
      <c r="B294" s="11">
        <v>-9.9815000000000001E-2</v>
      </c>
      <c r="E294">
        <f t="shared" si="18"/>
        <v>0.85172015555555503</v>
      </c>
      <c r="H294" s="11"/>
      <c r="I294" s="11"/>
      <c r="N294">
        <f t="shared" si="15"/>
        <v>0.43033723711340172</v>
      </c>
      <c r="O294">
        <f t="shared" si="16"/>
        <v>-0.53015223711340176</v>
      </c>
      <c r="Q294">
        <f t="shared" si="17"/>
        <v>0.53015223711340176</v>
      </c>
    </row>
    <row r="295" spans="1:17" x14ac:dyDescent="0.25">
      <c r="A295" s="11">
        <v>54</v>
      </c>
      <c r="B295" s="11">
        <v>-0.123461</v>
      </c>
      <c r="E295">
        <f t="shared" si="18"/>
        <v>0.87536615555555508</v>
      </c>
      <c r="H295" s="11"/>
      <c r="I295" s="11"/>
      <c r="N295">
        <f t="shared" si="15"/>
        <v>0.40978171134020597</v>
      </c>
      <c r="O295">
        <f t="shared" si="16"/>
        <v>-0.53324271134020595</v>
      </c>
      <c r="Q295">
        <f t="shared" si="17"/>
        <v>0.53324271134020595</v>
      </c>
    </row>
    <row r="296" spans="1:17" x14ac:dyDescent="0.25">
      <c r="A296" s="11">
        <v>54.200001</v>
      </c>
      <c r="B296" s="11">
        <v>-0.186471</v>
      </c>
      <c r="E296">
        <f t="shared" si="18"/>
        <v>0.93837615555555498</v>
      </c>
      <c r="H296" s="11"/>
      <c r="I296" s="11"/>
      <c r="N296">
        <f t="shared" si="15"/>
        <v>0.38830482474226785</v>
      </c>
      <c r="O296">
        <f t="shared" si="16"/>
        <v>-0.57477582474226785</v>
      </c>
      <c r="Q296">
        <f t="shared" si="17"/>
        <v>0.57477582474226785</v>
      </c>
    </row>
    <row r="297" spans="1:17" x14ac:dyDescent="0.25">
      <c r="A297" s="11">
        <v>54.400002000000001</v>
      </c>
      <c r="B297" s="11">
        <v>-0.28900700000000001</v>
      </c>
      <c r="E297">
        <f t="shared" si="18"/>
        <v>1.0409121555555552</v>
      </c>
      <c r="H297" s="11"/>
      <c r="I297" s="11"/>
      <c r="N297">
        <f t="shared" si="15"/>
        <v>0.36618079381443291</v>
      </c>
      <c r="O297">
        <f t="shared" si="16"/>
        <v>-0.65518779381443293</v>
      </c>
      <c r="Q297">
        <f t="shared" si="17"/>
        <v>0.65518779381443293</v>
      </c>
    </row>
    <row r="298" spans="1:17" x14ac:dyDescent="0.25">
      <c r="A298" s="11">
        <v>54.599997999999999</v>
      </c>
      <c r="B298" s="11">
        <v>-0.43787999999999999</v>
      </c>
      <c r="E298">
        <f t="shared" si="18"/>
        <v>1.189785155555555</v>
      </c>
      <c r="H298" s="11"/>
      <c r="I298" s="11"/>
      <c r="N298">
        <f t="shared" si="15"/>
        <v>0.34387622680412361</v>
      </c>
      <c r="O298">
        <f t="shared" si="16"/>
        <v>-0.7817562268041236</v>
      </c>
      <c r="Q298">
        <f t="shared" si="17"/>
        <v>0.7817562268041236</v>
      </c>
    </row>
    <row r="299" spans="1:17" x14ac:dyDescent="0.25">
      <c r="A299" s="11">
        <v>54.799999</v>
      </c>
      <c r="B299" s="11">
        <v>-0.61973599999999995</v>
      </c>
      <c r="E299">
        <f t="shared" si="18"/>
        <v>1.371641155555555</v>
      </c>
      <c r="H299" s="11"/>
      <c r="I299" s="11"/>
      <c r="N299">
        <f t="shared" si="15"/>
        <v>0.32166686597938132</v>
      </c>
      <c r="O299">
        <f t="shared" si="16"/>
        <v>-0.94140286597938128</v>
      </c>
      <c r="Q299">
        <f t="shared" si="17"/>
        <v>0.94140286597938128</v>
      </c>
    </row>
    <row r="300" spans="1:17" x14ac:dyDescent="0.25">
      <c r="A300" s="11">
        <v>55</v>
      </c>
      <c r="B300" s="11">
        <v>-0.82881700000000003</v>
      </c>
      <c r="E300">
        <f t="shared" si="18"/>
        <v>1.5807221555555551</v>
      </c>
      <c r="H300" s="11"/>
      <c r="I300" s="11"/>
      <c r="N300">
        <f t="shared" si="15"/>
        <v>0.29966123711340198</v>
      </c>
      <c r="O300">
        <f t="shared" si="16"/>
        <v>-1.1284782371134021</v>
      </c>
      <c r="Q300">
        <f t="shared" si="17"/>
        <v>1.1284782371134021</v>
      </c>
    </row>
    <row r="301" spans="1:17" x14ac:dyDescent="0.25">
      <c r="A301" s="11">
        <v>55.134312000000001</v>
      </c>
      <c r="B301" s="11">
        <v>-0.94108000000000003</v>
      </c>
      <c r="E301">
        <f t="shared" si="18"/>
        <v>1.6929851555555551</v>
      </c>
      <c r="H301" s="11"/>
      <c r="I301" s="11"/>
      <c r="N301">
        <f t="shared" si="15"/>
        <v>0.27738194845360836</v>
      </c>
      <c r="O301">
        <f t="shared" si="16"/>
        <v>-1.2184619484536083</v>
      </c>
      <c r="Q301">
        <f t="shared" si="17"/>
        <v>1.2184619484536083</v>
      </c>
    </row>
    <row r="302" spans="1:17" x14ac:dyDescent="0.25">
      <c r="A302" s="11">
        <v>55.200001</v>
      </c>
      <c r="B302" s="11">
        <v>-0.99598600000000004</v>
      </c>
      <c r="E302">
        <f t="shared" si="18"/>
        <v>1.7478911555555552</v>
      </c>
      <c r="H302" s="11"/>
      <c r="I302" s="11"/>
      <c r="N302">
        <f t="shared" si="15"/>
        <v>0.25452080412371142</v>
      </c>
      <c r="O302">
        <f t="shared" si="16"/>
        <v>-1.2505068041237115</v>
      </c>
      <c r="Q302">
        <f t="shared" si="17"/>
        <v>1.2505068041237115</v>
      </c>
    </row>
    <row r="303" spans="1:17" x14ac:dyDescent="0.25">
      <c r="A303" s="11">
        <v>55.400002000000001</v>
      </c>
      <c r="B303" s="11">
        <v>-0.92566700000000002</v>
      </c>
      <c r="E303">
        <f t="shared" si="18"/>
        <v>1.6775721555555552</v>
      </c>
      <c r="H303" s="11"/>
      <c r="I303" s="11"/>
      <c r="N303">
        <f t="shared" si="15"/>
        <v>0.23191283505154636</v>
      </c>
      <c r="O303">
        <f t="shared" si="16"/>
        <v>-1.1575798350515463</v>
      </c>
      <c r="Q303">
        <f t="shared" si="17"/>
        <v>1.1575798350515463</v>
      </c>
    </row>
    <row r="304" spans="1:17" x14ac:dyDescent="0.25">
      <c r="A304" s="11">
        <v>55.599997999999999</v>
      </c>
      <c r="B304" s="11">
        <v>-0.85584400000000005</v>
      </c>
      <c r="E304">
        <f t="shared" si="18"/>
        <v>1.6077491555555552</v>
      </c>
      <c r="H304" s="11"/>
      <c r="I304" s="11"/>
      <c r="N304">
        <f t="shared" si="15"/>
        <v>0.21015328865979377</v>
      </c>
      <c r="O304">
        <f t="shared" si="16"/>
        <v>-1.0659972886597937</v>
      </c>
      <c r="Q304">
        <f t="shared" si="17"/>
        <v>1.0659972886597937</v>
      </c>
    </row>
    <row r="305" spans="1:17" x14ac:dyDescent="0.25">
      <c r="A305" s="11">
        <v>55.799999</v>
      </c>
      <c r="B305" s="11">
        <v>-0.82696099999999995</v>
      </c>
      <c r="E305">
        <f t="shared" si="18"/>
        <v>1.578866155555555</v>
      </c>
      <c r="H305" s="11"/>
      <c r="I305" s="11"/>
      <c r="N305">
        <f t="shared" si="15"/>
        <v>0.18875597938144326</v>
      </c>
      <c r="O305">
        <f t="shared" si="16"/>
        <v>-1.0157169793814431</v>
      </c>
      <c r="Q305">
        <f t="shared" si="17"/>
        <v>1.0157169793814431</v>
      </c>
    </row>
    <row r="306" spans="1:17" x14ac:dyDescent="0.25">
      <c r="A306" s="11">
        <v>56</v>
      </c>
      <c r="B306" s="11">
        <v>-0.850078</v>
      </c>
      <c r="E306">
        <f t="shared" si="18"/>
        <v>1.601983155555555</v>
      </c>
      <c r="H306" s="11"/>
      <c r="I306" s="11"/>
      <c r="N306">
        <f t="shared" si="15"/>
        <v>0.16755442268041235</v>
      </c>
      <c r="O306">
        <f t="shared" si="16"/>
        <v>-1.0176324226804123</v>
      </c>
      <c r="Q306">
        <f t="shared" si="17"/>
        <v>1.0176324226804123</v>
      </c>
    </row>
    <row r="307" spans="1:17" x14ac:dyDescent="0.25">
      <c r="A307" s="11">
        <v>56.200001</v>
      </c>
      <c r="B307" s="11">
        <v>-0.88476900000000003</v>
      </c>
      <c r="E307">
        <f t="shared" si="18"/>
        <v>1.6366741555555551</v>
      </c>
      <c r="H307" s="11"/>
      <c r="I307" s="11"/>
      <c r="N307">
        <f t="shared" si="15"/>
        <v>0.14575274226804119</v>
      </c>
      <c r="O307">
        <f t="shared" si="16"/>
        <v>-1.0305217422680413</v>
      </c>
      <c r="Q307">
        <f t="shared" si="17"/>
        <v>1.0305217422680413</v>
      </c>
    </row>
    <row r="308" spans="1:17" x14ac:dyDescent="0.25">
      <c r="A308" s="11">
        <v>56.400002000000001</v>
      </c>
      <c r="B308" s="11">
        <v>-0.93984199999999996</v>
      </c>
      <c r="E308">
        <f t="shared" si="18"/>
        <v>1.691747155555555</v>
      </c>
      <c r="H308" s="11"/>
      <c r="I308" s="11"/>
      <c r="N308">
        <f t="shared" si="15"/>
        <v>0.12405081443298963</v>
      </c>
      <c r="O308">
        <f t="shared" si="16"/>
        <v>-1.0638928144329896</v>
      </c>
      <c r="Q308">
        <f t="shared" si="17"/>
        <v>1.0638928144329896</v>
      </c>
    </row>
    <row r="309" spans="1:17" x14ac:dyDescent="0.25">
      <c r="A309" s="11">
        <v>56.599997999999999</v>
      </c>
      <c r="B309" s="11">
        <v>-1.0116769999999999</v>
      </c>
      <c r="E309">
        <f t="shared" si="18"/>
        <v>1.7635821555555551</v>
      </c>
      <c r="H309" s="11"/>
      <c r="I309" s="11"/>
      <c r="N309">
        <f t="shared" si="15"/>
        <v>0.10255723711340203</v>
      </c>
      <c r="O309">
        <f t="shared" si="16"/>
        <v>-1.114234237113402</v>
      </c>
      <c r="Q309">
        <f t="shared" si="17"/>
        <v>1.114234237113402</v>
      </c>
    </row>
    <row r="310" spans="1:17" x14ac:dyDescent="0.25">
      <c r="A310" s="11">
        <v>56.799999</v>
      </c>
      <c r="B310" s="11">
        <v>-1.088444</v>
      </c>
      <c r="E310">
        <f t="shared" si="18"/>
        <v>1.8403491555555549</v>
      </c>
      <c r="H310" s="11"/>
      <c r="I310" s="11"/>
      <c r="N310">
        <f t="shared" ref="N310:N370" si="19">AVERAGE(B261:B360)</f>
        <v>8.1072412371134078E-2</v>
      </c>
      <c r="O310">
        <f t="shared" ref="O310:O370" si="20">B310-N310</f>
        <v>-1.1695164123711341</v>
      </c>
      <c r="Q310">
        <f t="shared" ref="Q310:Q370" si="21">ABS(O310-$I$53)</f>
        <v>1.1695164123711341</v>
      </c>
    </row>
    <row r="311" spans="1:17" x14ac:dyDescent="0.25">
      <c r="A311" s="11">
        <v>57</v>
      </c>
      <c r="B311" s="11">
        <v>-1.0162469999999999</v>
      </c>
      <c r="E311">
        <f t="shared" si="18"/>
        <v>1.7681521555555548</v>
      </c>
      <c r="H311" s="11"/>
      <c r="I311" s="11"/>
      <c r="N311">
        <f t="shared" si="19"/>
        <v>5.944485567010311E-2</v>
      </c>
      <c r="O311">
        <f t="shared" si="20"/>
        <v>-1.0756918556701029</v>
      </c>
      <c r="Q311">
        <f t="shared" si="21"/>
        <v>1.0756918556701029</v>
      </c>
    </row>
    <row r="312" spans="1:17" x14ac:dyDescent="0.25">
      <c r="A312" s="11">
        <v>57.200001</v>
      </c>
      <c r="B312" s="11">
        <v>-0.75801300000000005</v>
      </c>
      <c r="E312">
        <f t="shared" si="18"/>
        <v>1.509918155555555</v>
      </c>
      <c r="H312" s="11"/>
      <c r="I312" s="11"/>
      <c r="N312">
        <f t="shared" si="19"/>
        <v>3.7898515463917516E-2</v>
      </c>
      <c r="O312">
        <f t="shared" si="20"/>
        <v>-0.79591151546391758</v>
      </c>
      <c r="Q312">
        <f t="shared" si="21"/>
        <v>0.79591151546391758</v>
      </c>
    </row>
    <row r="313" spans="1:17" x14ac:dyDescent="0.25">
      <c r="A313" s="11">
        <v>57.400002000000001</v>
      </c>
      <c r="B313" s="11">
        <v>-0.57396400000000003</v>
      </c>
      <c r="E313">
        <f t="shared" si="18"/>
        <v>1.3258691555555551</v>
      </c>
      <c r="H313" s="11"/>
      <c r="I313" s="11"/>
      <c r="N313">
        <f t="shared" si="19"/>
        <v>1.5972556701030882E-2</v>
      </c>
      <c r="O313">
        <f t="shared" si="20"/>
        <v>-0.58993655670103096</v>
      </c>
      <c r="Q313">
        <f t="shared" si="21"/>
        <v>0.58993655670103096</v>
      </c>
    </row>
    <row r="314" spans="1:17" x14ac:dyDescent="0.25">
      <c r="A314" s="11">
        <v>57.531455999999999</v>
      </c>
      <c r="B314" s="11">
        <v>-0.47484500000000002</v>
      </c>
      <c r="E314">
        <f t="shared" si="18"/>
        <v>1.2267501555555551</v>
      </c>
      <c r="H314" s="11"/>
      <c r="I314" s="11"/>
      <c r="N314">
        <f t="shared" si="19"/>
        <v>-6.0807422680412169E-3</v>
      </c>
      <c r="O314">
        <f t="shared" si="20"/>
        <v>-0.46876425773195879</v>
      </c>
      <c r="Q314">
        <f t="shared" si="21"/>
        <v>0.46876425773195879</v>
      </c>
    </row>
    <row r="315" spans="1:17" x14ac:dyDescent="0.25">
      <c r="A315" s="11">
        <v>57.599997999999999</v>
      </c>
      <c r="B315" s="11">
        <v>-0.42316100000000001</v>
      </c>
      <c r="E315">
        <f t="shared" si="18"/>
        <v>1.175066155555555</v>
      </c>
      <c r="H315" s="11"/>
      <c r="I315" s="11"/>
      <c r="N315">
        <f t="shared" si="19"/>
        <v>-2.8105711340206209E-2</v>
      </c>
      <c r="O315">
        <f t="shared" si="20"/>
        <v>-0.39505528865979378</v>
      </c>
      <c r="Q315">
        <f t="shared" si="21"/>
        <v>0.39505528865979378</v>
      </c>
    </row>
    <row r="316" spans="1:17" x14ac:dyDescent="0.25">
      <c r="A316" s="11">
        <v>57.799999</v>
      </c>
      <c r="B316" s="11">
        <v>-0.327544</v>
      </c>
      <c r="E316">
        <f t="shared" si="18"/>
        <v>1.079449155555555</v>
      </c>
      <c r="H316" s="11"/>
      <c r="I316" s="11"/>
      <c r="N316">
        <f t="shared" si="19"/>
        <v>-4.9560927835051539E-2</v>
      </c>
      <c r="O316">
        <f t="shared" si="20"/>
        <v>-0.27798307216494844</v>
      </c>
      <c r="Q316">
        <f t="shared" si="21"/>
        <v>0.27798307216494844</v>
      </c>
    </row>
    <row r="317" spans="1:17" x14ac:dyDescent="0.25">
      <c r="A317" s="11">
        <v>58</v>
      </c>
      <c r="B317" s="11">
        <v>-0.31818800000000003</v>
      </c>
      <c r="E317">
        <f t="shared" si="18"/>
        <v>1.0700931555555551</v>
      </c>
      <c r="H317" s="11"/>
      <c r="I317" s="11"/>
      <c r="N317">
        <f t="shared" si="19"/>
        <v>-7.0122237113402042E-2</v>
      </c>
      <c r="O317">
        <f t="shared" si="20"/>
        <v>-0.24806576288659798</v>
      </c>
      <c r="Q317">
        <f t="shared" si="21"/>
        <v>0.24806576288659798</v>
      </c>
    </row>
    <row r="318" spans="1:17" x14ac:dyDescent="0.25">
      <c r="A318" s="11">
        <v>58.200001</v>
      </c>
      <c r="B318" s="11">
        <v>-0.34246500000000002</v>
      </c>
      <c r="E318">
        <f t="shared" si="18"/>
        <v>1.0943701555555552</v>
      </c>
      <c r="H318" s="11"/>
      <c r="I318" s="11"/>
      <c r="N318">
        <f t="shared" si="19"/>
        <v>-8.8568463917525819E-2</v>
      </c>
      <c r="O318">
        <f t="shared" si="20"/>
        <v>-0.2538965360824742</v>
      </c>
      <c r="Q318">
        <f t="shared" si="21"/>
        <v>0.2538965360824742</v>
      </c>
    </row>
    <row r="319" spans="1:17" x14ac:dyDescent="0.25">
      <c r="A319" s="11">
        <v>58.400002000000001</v>
      </c>
      <c r="B319" s="11">
        <v>-0.376946</v>
      </c>
      <c r="E319">
        <f t="shared" si="18"/>
        <v>1.1288511555555552</v>
      </c>
      <c r="H319" s="11"/>
      <c r="I319" s="11"/>
      <c r="N319">
        <f t="shared" si="19"/>
        <v>-0.10606126804123711</v>
      </c>
      <c r="O319">
        <f t="shared" si="20"/>
        <v>-0.27088473195876289</v>
      </c>
      <c r="Q319">
        <f t="shared" si="21"/>
        <v>0.27088473195876289</v>
      </c>
    </row>
    <row r="320" spans="1:17" x14ac:dyDescent="0.25">
      <c r="A320" s="11">
        <v>58.599997999999999</v>
      </c>
      <c r="B320" s="11">
        <v>-0.42888799999999999</v>
      </c>
      <c r="E320">
        <f t="shared" si="18"/>
        <v>1.1807931555555551</v>
      </c>
      <c r="H320" s="11"/>
      <c r="I320" s="11"/>
      <c r="N320">
        <f t="shared" si="19"/>
        <v>-0.12365378350515469</v>
      </c>
      <c r="O320">
        <f t="shared" si="20"/>
        <v>-0.30523421649484528</v>
      </c>
      <c r="Q320">
        <f t="shared" si="21"/>
        <v>0.30523421649484528</v>
      </c>
    </row>
    <row r="321" spans="1:17" x14ac:dyDescent="0.25">
      <c r="A321" s="11">
        <v>58.799999</v>
      </c>
      <c r="B321" s="11">
        <v>-0.49419200000000002</v>
      </c>
      <c r="E321">
        <f t="shared" si="18"/>
        <v>1.2460971555555551</v>
      </c>
      <c r="H321" s="11"/>
      <c r="I321" s="11"/>
      <c r="N321">
        <f t="shared" si="19"/>
        <v>-0.14115452577319595</v>
      </c>
      <c r="O321">
        <f t="shared" si="20"/>
        <v>-0.35303747422680409</v>
      </c>
      <c r="Q321">
        <f t="shared" si="21"/>
        <v>0.35303747422680409</v>
      </c>
    </row>
    <row r="322" spans="1:17" x14ac:dyDescent="0.25">
      <c r="A322" s="11">
        <v>59</v>
      </c>
      <c r="B322" s="11">
        <v>-0.53570099999999998</v>
      </c>
      <c r="E322">
        <f t="shared" si="18"/>
        <v>1.2876061555555549</v>
      </c>
      <c r="H322" s="11"/>
      <c r="I322" s="11"/>
      <c r="N322">
        <f t="shared" si="19"/>
        <v>-0.15911120618556707</v>
      </c>
      <c r="O322">
        <f t="shared" si="20"/>
        <v>-0.37658979381443292</v>
      </c>
      <c r="Q322">
        <f t="shared" si="21"/>
        <v>0.37658979381443292</v>
      </c>
    </row>
    <row r="323" spans="1:17" x14ac:dyDescent="0.25">
      <c r="A323" s="11">
        <v>59.200001</v>
      </c>
      <c r="B323" s="11">
        <v>-0.40023900000000001</v>
      </c>
      <c r="E323">
        <f t="shared" si="18"/>
        <v>1.1521441555555549</v>
      </c>
      <c r="H323" s="11"/>
      <c r="I323" s="11"/>
      <c r="N323">
        <f t="shared" si="19"/>
        <v>-0.1772228453608248</v>
      </c>
      <c r="O323">
        <f t="shared" si="20"/>
        <v>-0.22301615463917521</v>
      </c>
      <c r="Q323">
        <f t="shared" si="21"/>
        <v>0.22301615463917521</v>
      </c>
    </row>
    <row r="324" spans="1:17" x14ac:dyDescent="0.25">
      <c r="A324" s="11">
        <v>59.400002000000001</v>
      </c>
      <c r="B324" s="11">
        <v>-0.24638599999999999</v>
      </c>
      <c r="E324">
        <f t="shared" si="18"/>
        <v>0.99829115555555503</v>
      </c>
      <c r="H324" s="11"/>
      <c r="I324" s="11"/>
      <c r="N324">
        <f t="shared" si="19"/>
        <v>-0.19505992783505169</v>
      </c>
      <c r="O324">
        <f t="shared" si="20"/>
        <v>-5.1326072164948305E-2</v>
      </c>
      <c r="Q324">
        <f t="shared" si="21"/>
        <v>5.1326072164948305E-2</v>
      </c>
    </row>
    <row r="325" spans="1:17" x14ac:dyDescent="0.25">
      <c r="A325" s="11">
        <v>59.599997999999999</v>
      </c>
      <c r="B325" s="11">
        <v>-0.12709300000000001</v>
      </c>
      <c r="E325">
        <f t="shared" ref="E325:E388" si="22">ABS(B325-$D$4)</f>
        <v>0.87899815555555505</v>
      </c>
      <c r="H325" s="11"/>
      <c r="I325" s="11"/>
      <c r="N325">
        <f t="shared" si="19"/>
        <v>-0.21291403092783517</v>
      </c>
      <c r="O325">
        <f t="shared" si="20"/>
        <v>8.5821030927835162E-2</v>
      </c>
      <c r="Q325">
        <f t="shared" si="21"/>
        <v>8.5821030927835162E-2</v>
      </c>
    </row>
    <row r="326" spans="1:17" x14ac:dyDescent="0.25">
      <c r="A326" s="11">
        <v>59.799999</v>
      </c>
      <c r="B326" s="11">
        <v>-3.1616999999999999E-2</v>
      </c>
      <c r="E326">
        <f t="shared" si="22"/>
        <v>0.78352215555555504</v>
      </c>
      <c r="H326" s="11"/>
      <c r="I326" s="11"/>
      <c r="N326">
        <f t="shared" si="19"/>
        <v>-0.23132909278350527</v>
      </c>
      <c r="O326">
        <f t="shared" si="20"/>
        <v>0.19971209278350527</v>
      </c>
      <c r="Q326">
        <f t="shared" si="21"/>
        <v>0.19971209278350527</v>
      </c>
    </row>
    <row r="327" spans="1:17" x14ac:dyDescent="0.25">
      <c r="A327" s="11">
        <v>59.928600000000003</v>
      </c>
      <c r="B327" s="11">
        <v>-4.4349999999999997E-3</v>
      </c>
      <c r="E327">
        <f t="shared" si="22"/>
        <v>0.756340155555555</v>
      </c>
      <c r="H327" s="11"/>
      <c r="I327" s="11"/>
      <c r="N327">
        <f t="shared" si="19"/>
        <v>-0.24978040206185573</v>
      </c>
      <c r="O327">
        <f t="shared" si="20"/>
        <v>0.24534540206185573</v>
      </c>
      <c r="Q327">
        <f t="shared" si="21"/>
        <v>0.24534540206185573</v>
      </c>
    </row>
    <row r="328" spans="1:17" x14ac:dyDescent="0.25">
      <c r="A328" s="11">
        <v>60</v>
      </c>
      <c r="B328" s="11">
        <v>1.0657E-2</v>
      </c>
      <c r="E328">
        <f t="shared" si="22"/>
        <v>0.74124815555555501</v>
      </c>
      <c r="H328" s="11"/>
      <c r="I328" s="11"/>
      <c r="N328">
        <f t="shared" si="19"/>
        <v>-0.26824673195876292</v>
      </c>
      <c r="O328">
        <f t="shared" si="20"/>
        <v>0.27890373195876295</v>
      </c>
      <c r="Q328">
        <f t="shared" si="21"/>
        <v>0.27890373195876295</v>
      </c>
    </row>
    <row r="329" spans="1:17" x14ac:dyDescent="0.25">
      <c r="A329" s="11">
        <v>60.200001</v>
      </c>
      <c r="B329" s="11">
        <v>-1.2688E-2</v>
      </c>
      <c r="E329">
        <f t="shared" si="22"/>
        <v>0.76459315555555507</v>
      </c>
      <c r="H329" s="11"/>
      <c r="I329" s="11"/>
      <c r="N329">
        <f t="shared" si="19"/>
        <v>-0.28564316494845371</v>
      </c>
      <c r="O329">
        <f t="shared" si="20"/>
        <v>0.27295516494845373</v>
      </c>
      <c r="Q329">
        <f t="shared" si="21"/>
        <v>0.27295516494845373</v>
      </c>
    </row>
    <row r="330" spans="1:17" x14ac:dyDescent="0.25">
      <c r="A330" s="11">
        <v>60.400002000000001</v>
      </c>
      <c r="B330" s="11">
        <v>-7.6537999999999995E-2</v>
      </c>
      <c r="E330">
        <f t="shared" si="22"/>
        <v>0.82844315555555503</v>
      </c>
      <c r="H330" s="11"/>
      <c r="I330" s="11"/>
      <c r="N330">
        <f t="shared" si="19"/>
        <v>-0.30237459793814442</v>
      </c>
      <c r="O330">
        <f t="shared" si="20"/>
        <v>0.22583659793814442</v>
      </c>
      <c r="Q330">
        <f t="shared" si="21"/>
        <v>0.22583659793814442</v>
      </c>
    </row>
    <row r="331" spans="1:17" x14ac:dyDescent="0.25">
      <c r="A331" s="11">
        <v>60.599997999999999</v>
      </c>
      <c r="B331" s="11">
        <v>-0.143868</v>
      </c>
      <c r="E331">
        <f t="shared" si="22"/>
        <v>0.89577315555555503</v>
      </c>
      <c r="H331" s="11"/>
      <c r="I331" s="11"/>
      <c r="N331">
        <f t="shared" si="19"/>
        <v>-0.31789792783505161</v>
      </c>
      <c r="O331">
        <f t="shared" si="20"/>
        <v>0.17402992783505161</v>
      </c>
      <c r="Q331">
        <f t="shared" si="21"/>
        <v>0.17402992783505161</v>
      </c>
    </row>
    <row r="332" spans="1:17" x14ac:dyDescent="0.25">
      <c r="A332" s="11">
        <v>60.799999</v>
      </c>
      <c r="B332" s="11">
        <v>-0.20826800000000001</v>
      </c>
      <c r="E332">
        <f t="shared" si="22"/>
        <v>0.96017315555555505</v>
      </c>
      <c r="H332" s="11"/>
      <c r="I332" s="11"/>
      <c r="N332">
        <f t="shared" si="19"/>
        <v>-0.3336658041237115</v>
      </c>
      <c r="O332">
        <f t="shared" si="20"/>
        <v>0.12539780412371149</v>
      </c>
      <c r="Q332">
        <f t="shared" si="21"/>
        <v>0.12539780412371149</v>
      </c>
    </row>
    <row r="333" spans="1:17" x14ac:dyDescent="0.25">
      <c r="A333" s="11">
        <v>61</v>
      </c>
      <c r="B333" s="11">
        <v>-0.27305499999999999</v>
      </c>
      <c r="E333">
        <f t="shared" si="22"/>
        <v>1.024960155555555</v>
      </c>
      <c r="H333" s="11"/>
      <c r="I333" s="11"/>
      <c r="N333">
        <f t="shared" si="19"/>
        <v>-0.34986540206185579</v>
      </c>
      <c r="O333">
        <f t="shared" si="20"/>
        <v>7.6810402061855798E-2</v>
      </c>
      <c r="Q333">
        <f t="shared" si="21"/>
        <v>7.6810402061855798E-2</v>
      </c>
    </row>
    <row r="334" spans="1:17" x14ac:dyDescent="0.25">
      <c r="A334" s="11">
        <v>61.200001</v>
      </c>
      <c r="B334" s="11">
        <v>-0.33832600000000002</v>
      </c>
      <c r="E334">
        <f t="shared" si="22"/>
        <v>1.0902311555555551</v>
      </c>
      <c r="H334" s="11"/>
      <c r="I334" s="11"/>
      <c r="N334">
        <f t="shared" si="19"/>
        <v>-0.36648213402061863</v>
      </c>
      <c r="O334">
        <f t="shared" si="20"/>
        <v>2.8156134020618617E-2</v>
      </c>
      <c r="Q334">
        <f t="shared" si="21"/>
        <v>2.8156134020618617E-2</v>
      </c>
    </row>
    <row r="335" spans="1:17" x14ac:dyDescent="0.25">
      <c r="A335" s="11">
        <v>61.400002000000001</v>
      </c>
      <c r="B335" s="11">
        <v>-0.36885699999999999</v>
      </c>
      <c r="E335">
        <f t="shared" si="22"/>
        <v>1.1207621555555551</v>
      </c>
      <c r="H335" s="11"/>
      <c r="I335" s="11"/>
      <c r="N335">
        <f t="shared" si="19"/>
        <v>-0.38381696907216489</v>
      </c>
      <c r="O335">
        <f t="shared" si="20"/>
        <v>1.4959969072164903E-2</v>
      </c>
      <c r="Q335">
        <f t="shared" si="21"/>
        <v>1.4959969072164903E-2</v>
      </c>
    </row>
    <row r="336" spans="1:17" x14ac:dyDescent="0.25">
      <c r="A336" s="11">
        <v>61.599997999999999</v>
      </c>
      <c r="B336" s="11">
        <v>-0.330094</v>
      </c>
      <c r="E336">
        <f t="shared" si="22"/>
        <v>1.081999155555555</v>
      </c>
      <c r="H336" s="11"/>
      <c r="I336" s="11"/>
      <c r="N336">
        <f t="shared" si="19"/>
        <v>-0.40166056701030922</v>
      </c>
      <c r="O336">
        <f t="shared" si="20"/>
        <v>7.1566567010309223E-2</v>
      </c>
      <c r="Q336">
        <f t="shared" si="21"/>
        <v>7.1566567010309223E-2</v>
      </c>
    </row>
    <row r="337" spans="1:17" x14ac:dyDescent="0.25">
      <c r="A337" s="11">
        <v>61.799999</v>
      </c>
      <c r="B337" s="11">
        <v>-0.28326800000000002</v>
      </c>
      <c r="E337">
        <f t="shared" si="22"/>
        <v>1.035173155555555</v>
      </c>
      <c r="H337" s="11"/>
      <c r="I337" s="11"/>
      <c r="N337">
        <f t="shared" si="19"/>
        <v>-0.41971503092783491</v>
      </c>
      <c r="O337">
        <f t="shared" si="20"/>
        <v>0.13644703092783489</v>
      </c>
      <c r="Q337">
        <f t="shared" si="21"/>
        <v>0.13644703092783489</v>
      </c>
    </row>
    <row r="338" spans="1:17" x14ac:dyDescent="0.25">
      <c r="A338" s="11">
        <v>62</v>
      </c>
      <c r="B338" s="11">
        <v>-0.25614100000000001</v>
      </c>
      <c r="E338">
        <f t="shared" si="22"/>
        <v>1.0080461555555551</v>
      </c>
      <c r="H338" s="11"/>
      <c r="I338" s="11"/>
      <c r="N338">
        <f t="shared" si="19"/>
        <v>-0.4381449278350516</v>
      </c>
      <c r="O338">
        <f t="shared" si="20"/>
        <v>0.18200392783505159</v>
      </c>
      <c r="Q338">
        <f t="shared" si="21"/>
        <v>0.18200392783505159</v>
      </c>
    </row>
    <row r="339" spans="1:17" x14ac:dyDescent="0.25">
      <c r="A339" s="11">
        <v>62.200001</v>
      </c>
      <c r="B339" s="11">
        <v>-0.232629</v>
      </c>
      <c r="E339">
        <f t="shared" si="22"/>
        <v>0.98453415555555501</v>
      </c>
      <c r="H339" s="11"/>
      <c r="I339" s="11"/>
      <c r="N339">
        <f t="shared" si="19"/>
        <v>-0.45753736082474228</v>
      </c>
      <c r="O339">
        <f t="shared" si="20"/>
        <v>0.22490836082474228</v>
      </c>
      <c r="Q339">
        <f t="shared" si="21"/>
        <v>0.22490836082474228</v>
      </c>
    </row>
    <row r="340" spans="1:17" x14ac:dyDescent="0.25">
      <c r="A340" s="11">
        <v>62.325744999999998</v>
      </c>
      <c r="B340" s="11">
        <v>-0.238672</v>
      </c>
      <c r="E340">
        <f t="shared" si="22"/>
        <v>0.99057715555555503</v>
      </c>
      <c r="H340" s="11"/>
      <c r="I340" s="11"/>
      <c r="N340">
        <f t="shared" si="19"/>
        <v>-0.47644145360824741</v>
      </c>
      <c r="O340">
        <f t="shared" si="20"/>
        <v>0.23776945360824742</v>
      </c>
      <c r="Q340">
        <f t="shared" si="21"/>
        <v>0.23776945360824742</v>
      </c>
    </row>
    <row r="341" spans="1:17" x14ac:dyDescent="0.25">
      <c r="A341" s="11">
        <v>62.400002000000001</v>
      </c>
      <c r="B341" s="11">
        <v>-0.24224000000000001</v>
      </c>
      <c r="E341">
        <f t="shared" si="22"/>
        <v>0.99414515555555505</v>
      </c>
      <c r="H341" s="11"/>
      <c r="I341" s="11"/>
      <c r="N341">
        <f t="shared" si="19"/>
        <v>-0.4782277857142857</v>
      </c>
      <c r="O341">
        <f t="shared" si="20"/>
        <v>0.23598778571428569</v>
      </c>
      <c r="Q341">
        <f t="shared" si="21"/>
        <v>0.23598778571428569</v>
      </c>
    </row>
    <row r="342" spans="1:17" x14ac:dyDescent="0.25">
      <c r="A342" s="11">
        <v>62.599997999999999</v>
      </c>
      <c r="B342" s="11">
        <v>-0.30970999999999999</v>
      </c>
      <c r="E342">
        <f t="shared" si="22"/>
        <v>1.0616151555555551</v>
      </c>
      <c r="H342" s="11"/>
      <c r="I342" s="11"/>
      <c r="N342">
        <f t="shared" si="19"/>
        <v>-0.47930513131313135</v>
      </c>
      <c r="O342">
        <f t="shared" si="20"/>
        <v>0.16959513131313136</v>
      </c>
      <c r="Q342">
        <f t="shared" si="21"/>
        <v>0.16959513131313136</v>
      </c>
    </row>
    <row r="343" spans="1:17" x14ac:dyDescent="0.25">
      <c r="A343" s="11">
        <v>62.799999</v>
      </c>
      <c r="B343" s="11">
        <v>-0.39888699999999999</v>
      </c>
      <c r="E343">
        <f t="shared" si="22"/>
        <v>1.1507921555555551</v>
      </c>
      <c r="H343" s="11"/>
      <c r="I343" s="11"/>
      <c r="N343">
        <f t="shared" si="19"/>
        <v>-0.47986162999999998</v>
      </c>
      <c r="O343">
        <f t="shared" si="20"/>
        <v>8.0974629999999992E-2</v>
      </c>
      <c r="Q343">
        <f t="shared" si="21"/>
        <v>8.0974629999999992E-2</v>
      </c>
    </row>
    <row r="344" spans="1:17" x14ac:dyDescent="0.25">
      <c r="A344" s="11">
        <v>63</v>
      </c>
      <c r="B344" s="11">
        <v>-0.49625200000000003</v>
      </c>
      <c r="E344">
        <f t="shared" si="22"/>
        <v>1.2481571555555551</v>
      </c>
      <c r="H344" s="11"/>
      <c r="I344" s="11"/>
      <c r="N344">
        <f t="shared" si="19"/>
        <v>-0.48342641999999997</v>
      </c>
      <c r="O344">
        <f t="shared" si="20"/>
        <v>-1.2825580000000059E-2</v>
      </c>
      <c r="Q344">
        <f t="shared" si="21"/>
        <v>1.2825580000000059E-2</v>
      </c>
    </row>
    <row r="345" spans="1:17" x14ac:dyDescent="0.25">
      <c r="A345" s="11">
        <v>63.200001</v>
      </c>
      <c r="B345" s="11">
        <v>-0.581013</v>
      </c>
      <c r="E345">
        <f t="shared" si="22"/>
        <v>1.3329181555555549</v>
      </c>
      <c r="H345" s="11"/>
      <c r="I345" s="11"/>
      <c r="N345">
        <f t="shared" si="19"/>
        <v>-0.48624645</v>
      </c>
      <c r="O345">
        <f t="shared" si="20"/>
        <v>-9.4766550000000005E-2</v>
      </c>
      <c r="Q345">
        <f t="shared" si="21"/>
        <v>9.4766550000000005E-2</v>
      </c>
    </row>
    <row r="346" spans="1:17" x14ac:dyDescent="0.25">
      <c r="A346" s="11">
        <v>63.400002000000001</v>
      </c>
      <c r="B346" s="11">
        <v>-0.52505000000000002</v>
      </c>
      <c r="E346">
        <f t="shared" si="22"/>
        <v>1.2769551555555552</v>
      </c>
      <c r="H346" s="11"/>
      <c r="I346" s="11"/>
      <c r="N346">
        <f t="shared" si="19"/>
        <v>-0.48823432999999999</v>
      </c>
      <c r="O346">
        <f t="shared" si="20"/>
        <v>-3.6815670000000023E-2</v>
      </c>
      <c r="Q346">
        <f t="shared" si="21"/>
        <v>3.6815670000000023E-2</v>
      </c>
    </row>
    <row r="347" spans="1:17" x14ac:dyDescent="0.25">
      <c r="A347" s="11">
        <v>63.599997999999999</v>
      </c>
      <c r="B347" s="11">
        <v>-0.45107599999999998</v>
      </c>
      <c r="E347">
        <f t="shared" si="22"/>
        <v>1.202981155555555</v>
      </c>
      <c r="H347" s="11"/>
      <c r="I347" s="11"/>
      <c r="N347">
        <f t="shared" si="19"/>
        <v>-0.48943370999999997</v>
      </c>
      <c r="O347">
        <f t="shared" si="20"/>
        <v>3.8357709999999989E-2</v>
      </c>
      <c r="Q347">
        <f t="shared" si="21"/>
        <v>3.8357709999999989E-2</v>
      </c>
    </row>
    <row r="348" spans="1:17" x14ac:dyDescent="0.25">
      <c r="A348" s="11">
        <v>63.799999</v>
      </c>
      <c r="B348" s="11">
        <v>-0.39721699999999999</v>
      </c>
      <c r="E348">
        <f t="shared" si="22"/>
        <v>1.1491221555555551</v>
      </c>
      <c r="H348" s="11"/>
      <c r="I348" s="11"/>
      <c r="N348">
        <f t="shared" si="19"/>
        <v>-0.48976471999999999</v>
      </c>
      <c r="O348">
        <f t="shared" si="20"/>
        <v>9.254772E-2</v>
      </c>
      <c r="Q348">
        <f t="shared" si="21"/>
        <v>9.254772E-2</v>
      </c>
    </row>
    <row r="349" spans="1:17" x14ac:dyDescent="0.25">
      <c r="A349" s="11">
        <v>64</v>
      </c>
      <c r="B349" s="11">
        <v>-0.36062899999999998</v>
      </c>
      <c r="E349">
        <f t="shared" si="22"/>
        <v>1.112534155555555</v>
      </c>
      <c r="H349" s="11"/>
      <c r="I349" s="11"/>
      <c r="N349">
        <f t="shared" si="19"/>
        <v>-0.48908411000000007</v>
      </c>
      <c r="O349">
        <f t="shared" si="20"/>
        <v>0.12845511000000009</v>
      </c>
      <c r="Q349">
        <f t="shared" si="21"/>
        <v>0.12845511000000009</v>
      </c>
    </row>
    <row r="350" spans="1:17" x14ac:dyDescent="0.25">
      <c r="A350" s="11">
        <v>64.199996999999996</v>
      </c>
      <c r="B350" s="11">
        <v>-0.33068199999999998</v>
      </c>
      <c r="E350">
        <f t="shared" si="22"/>
        <v>1.0825871555555551</v>
      </c>
      <c r="H350" s="11"/>
      <c r="I350" s="11"/>
      <c r="N350">
        <f t="shared" si="19"/>
        <v>-0.48716345000000005</v>
      </c>
      <c r="O350">
        <f t="shared" si="20"/>
        <v>0.15648145000000008</v>
      </c>
      <c r="Q350">
        <f t="shared" si="21"/>
        <v>0.15648145000000008</v>
      </c>
    </row>
    <row r="351" spans="1:17" x14ac:dyDescent="0.25">
      <c r="A351" s="11">
        <v>64.400002000000001</v>
      </c>
      <c r="B351" s="11">
        <v>-0.35073700000000002</v>
      </c>
      <c r="E351">
        <f t="shared" si="22"/>
        <v>1.102642155555555</v>
      </c>
      <c r="H351" s="11"/>
      <c r="I351" s="11"/>
      <c r="N351">
        <f t="shared" si="19"/>
        <v>-0.48363530999999987</v>
      </c>
      <c r="O351">
        <f t="shared" si="20"/>
        <v>0.13289830999999985</v>
      </c>
      <c r="Q351">
        <f t="shared" si="21"/>
        <v>0.13289830999999985</v>
      </c>
    </row>
    <row r="352" spans="1:17" x14ac:dyDescent="0.25">
      <c r="A352" s="11">
        <v>64.599997999999999</v>
      </c>
      <c r="B352" s="11">
        <v>-0.44488899999999998</v>
      </c>
      <c r="E352">
        <f t="shared" si="22"/>
        <v>1.196794155555555</v>
      </c>
      <c r="H352" s="11"/>
      <c r="I352" s="11"/>
      <c r="N352">
        <f t="shared" si="19"/>
        <v>-0.47813315999999995</v>
      </c>
      <c r="O352">
        <f t="shared" si="20"/>
        <v>3.3244159999999967E-2</v>
      </c>
      <c r="Q352">
        <f t="shared" si="21"/>
        <v>3.3244159999999967E-2</v>
      </c>
    </row>
    <row r="353" spans="1:17" x14ac:dyDescent="0.25">
      <c r="A353" s="11">
        <v>64.722885000000005</v>
      </c>
      <c r="B353" s="11">
        <v>-0.50749100000000003</v>
      </c>
      <c r="E353">
        <f t="shared" si="22"/>
        <v>1.2593961555555551</v>
      </c>
      <c r="H353" s="11"/>
      <c r="I353" s="11"/>
      <c r="N353">
        <f t="shared" si="19"/>
        <v>-0.47151854999999993</v>
      </c>
      <c r="O353">
        <f t="shared" si="20"/>
        <v>-3.59724500000001E-2</v>
      </c>
      <c r="Q353">
        <f t="shared" si="21"/>
        <v>3.59724500000001E-2</v>
      </c>
    </row>
    <row r="354" spans="1:17" x14ac:dyDescent="0.25">
      <c r="A354" s="11">
        <v>64.800003000000004</v>
      </c>
      <c r="B354" s="11">
        <v>-0.54677500000000001</v>
      </c>
      <c r="E354">
        <f t="shared" si="22"/>
        <v>1.2986801555555552</v>
      </c>
      <c r="H354" s="11"/>
      <c r="I354" s="11"/>
      <c r="N354">
        <f t="shared" si="19"/>
        <v>-0.46437313000000008</v>
      </c>
      <c r="O354">
        <f t="shared" si="20"/>
        <v>-8.2401869999999933E-2</v>
      </c>
      <c r="Q354">
        <f t="shared" si="21"/>
        <v>8.2401869999999933E-2</v>
      </c>
    </row>
    <row r="355" spans="1:17" x14ac:dyDescent="0.25">
      <c r="A355" s="11">
        <v>65</v>
      </c>
      <c r="B355" s="11">
        <v>-0.66617000000000004</v>
      </c>
      <c r="E355">
        <f t="shared" si="22"/>
        <v>1.4180751555555551</v>
      </c>
      <c r="H355" s="11"/>
      <c r="I355" s="11"/>
      <c r="N355">
        <f t="shared" si="19"/>
        <v>-0.45699973000000021</v>
      </c>
      <c r="O355">
        <f t="shared" si="20"/>
        <v>-0.20917026999999982</v>
      </c>
      <c r="Q355">
        <f t="shared" si="21"/>
        <v>0.20917026999999982</v>
      </c>
    </row>
    <row r="356" spans="1:17" x14ac:dyDescent="0.25">
      <c r="A356" s="11">
        <v>65.199996999999996</v>
      </c>
      <c r="B356" s="11">
        <v>-0.79352800000000001</v>
      </c>
      <c r="E356">
        <f t="shared" si="22"/>
        <v>1.5454331555555552</v>
      </c>
      <c r="H356" s="11"/>
      <c r="I356" s="11"/>
      <c r="N356">
        <f t="shared" si="19"/>
        <v>-0.44898465000000015</v>
      </c>
      <c r="O356">
        <f t="shared" si="20"/>
        <v>-0.34454334999999986</v>
      </c>
      <c r="Q356">
        <f t="shared" si="21"/>
        <v>0.34454334999999986</v>
      </c>
    </row>
    <row r="357" spans="1:17" x14ac:dyDescent="0.25">
      <c r="A357" s="11">
        <v>65.400002000000001</v>
      </c>
      <c r="B357" s="11">
        <v>-0.83750899999999995</v>
      </c>
      <c r="E357">
        <f t="shared" si="22"/>
        <v>1.589414155555555</v>
      </c>
      <c r="H357" s="11"/>
      <c r="I357" s="11"/>
      <c r="N357">
        <f t="shared" si="19"/>
        <v>-0.44088810000000023</v>
      </c>
      <c r="O357">
        <f t="shared" si="20"/>
        <v>-0.39662089999999972</v>
      </c>
      <c r="Q357">
        <f t="shared" si="21"/>
        <v>0.39662089999999972</v>
      </c>
    </row>
    <row r="358" spans="1:17" x14ac:dyDescent="0.25">
      <c r="A358" s="11">
        <v>65.599997999999999</v>
      </c>
      <c r="B358" s="11">
        <v>-0.71804900000000005</v>
      </c>
      <c r="E358">
        <f t="shared" si="22"/>
        <v>1.4699541555555551</v>
      </c>
      <c r="H358" s="11"/>
      <c r="I358" s="11"/>
      <c r="N358">
        <f t="shared" si="19"/>
        <v>-0.43275942000000023</v>
      </c>
      <c r="O358">
        <f t="shared" si="20"/>
        <v>-0.28528957999999982</v>
      </c>
      <c r="Q358">
        <f t="shared" si="21"/>
        <v>0.28528957999999982</v>
      </c>
    </row>
    <row r="359" spans="1:17" x14ac:dyDescent="0.25">
      <c r="A359" s="11">
        <v>65.800003000000004</v>
      </c>
      <c r="B359" s="11">
        <v>-0.61180500000000004</v>
      </c>
      <c r="E359">
        <f t="shared" si="22"/>
        <v>1.3637101555555551</v>
      </c>
      <c r="H359" s="11"/>
      <c r="I359" s="11"/>
      <c r="N359">
        <f t="shared" si="19"/>
        <v>-0.42454754000000017</v>
      </c>
      <c r="O359">
        <f t="shared" si="20"/>
        <v>-0.18725745999999988</v>
      </c>
      <c r="Q359">
        <f t="shared" si="21"/>
        <v>0.18725745999999988</v>
      </c>
    </row>
    <row r="360" spans="1:17" x14ac:dyDescent="0.25">
      <c r="A360" s="11">
        <v>66</v>
      </c>
      <c r="B360" s="11">
        <v>-0.54410099999999995</v>
      </c>
      <c r="E360">
        <f t="shared" si="22"/>
        <v>1.2960061555555549</v>
      </c>
      <c r="H360" s="11"/>
      <c r="I360" s="11"/>
      <c r="N360">
        <f t="shared" si="19"/>
        <v>-0.41636952000000016</v>
      </c>
      <c r="O360">
        <f t="shared" si="20"/>
        <v>-0.12773147999999979</v>
      </c>
      <c r="Q360">
        <f t="shared" si="21"/>
        <v>0.12773147999999979</v>
      </c>
    </row>
    <row r="361" spans="1:17" x14ac:dyDescent="0.25">
      <c r="A361" s="11">
        <v>66.199996999999996</v>
      </c>
      <c r="B361" s="11">
        <v>-0.51819700000000002</v>
      </c>
      <c r="E361">
        <f t="shared" si="22"/>
        <v>1.2701021555555552</v>
      </c>
      <c r="H361" s="11"/>
      <c r="I361" s="11"/>
      <c r="N361">
        <f t="shared" si="19"/>
        <v>-0.40967357000000004</v>
      </c>
      <c r="O361">
        <f t="shared" si="20"/>
        <v>-0.10852342999999998</v>
      </c>
      <c r="Q361">
        <f t="shared" si="21"/>
        <v>0.10852342999999998</v>
      </c>
    </row>
    <row r="362" spans="1:17" x14ac:dyDescent="0.25">
      <c r="A362" s="11">
        <v>66.400002000000001</v>
      </c>
      <c r="B362" s="11">
        <v>-0.53310500000000005</v>
      </c>
      <c r="E362">
        <f t="shared" si="22"/>
        <v>1.2850101555555551</v>
      </c>
      <c r="H362" s="11"/>
      <c r="I362" s="11"/>
      <c r="N362">
        <f t="shared" si="19"/>
        <v>-0.40631385000000009</v>
      </c>
      <c r="O362">
        <f t="shared" si="20"/>
        <v>-0.12679114999999996</v>
      </c>
      <c r="Q362">
        <f t="shared" si="21"/>
        <v>0.12679114999999996</v>
      </c>
    </row>
    <row r="363" spans="1:17" x14ac:dyDescent="0.25">
      <c r="A363" s="11">
        <v>66.599997999999999</v>
      </c>
      <c r="B363" s="11">
        <v>-0.57903700000000002</v>
      </c>
      <c r="E363">
        <f t="shared" si="22"/>
        <v>1.330942155555555</v>
      </c>
      <c r="H363" s="11"/>
      <c r="I363" s="11"/>
      <c r="N363">
        <f t="shared" si="19"/>
        <v>-0.40529407000000006</v>
      </c>
      <c r="O363">
        <f t="shared" si="20"/>
        <v>-0.17374292999999996</v>
      </c>
      <c r="Q363">
        <f t="shared" si="21"/>
        <v>0.17374292999999996</v>
      </c>
    </row>
    <row r="364" spans="1:17" x14ac:dyDescent="0.25">
      <c r="A364" s="11">
        <v>66.800003000000004</v>
      </c>
      <c r="B364" s="11">
        <v>-0.65556400000000004</v>
      </c>
      <c r="E364">
        <f t="shared" si="22"/>
        <v>1.407469155555555</v>
      </c>
      <c r="H364" s="11"/>
      <c r="I364" s="11"/>
      <c r="N364">
        <f t="shared" si="19"/>
        <v>-0.40467359000000008</v>
      </c>
      <c r="O364">
        <f t="shared" si="20"/>
        <v>-0.25089040999999995</v>
      </c>
      <c r="Q364">
        <f t="shared" si="21"/>
        <v>0.25089040999999995</v>
      </c>
    </row>
    <row r="365" spans="1:17" x14ac:dyDescent="0.25">
      <c r="A365" s="11">
        <v>67</v>
      </c>
      <c r="B365" s="11">
        <v>-0.73957300000000004</v>
      </c>
      <c r="E365">
        <f t="shared" si="22"/>
        <v>1.491478155555555</v>
      </c>
      <c r="H365" s="11"/>
      <c r="I365" s="11"/>
      <c r="N365">
        <f t="shared" si="19"/>
        <v>-0.40369666000000004</v>
      </c>
      <c r="O365">
        <f t="shared" si="20"/>
        <v>-0.33587634</v>
      </c>
      <c r="Q365">
        <f t="shared" si="21"/>
        <v>0.33587634</v>
      </c>
    </row>
    <row r="366" spans="1:17" x14ac:dyDescent="0.25">
      <c r="A366" s="11">
        <v>67.120033000000006</v>
      </c>
      <c r="B366" s="11">
        <v>-0.771424</v>
      </c>
      <c r="E366">
        <f t="shared" si="22"/>
        <v>1.523329155555555</v>
      </c>
      <c r="H366" s="11"/>
      <c r="I366" s="11"/>
      <c r="N366">
        <f t="shared" si="19"/>
        <v>-0.40298137000000006</v>
      </c>
      <c r="O366">
        <f t="shared" si="20"/>
        <v>-0.36844262999999994</v>
      </c>
      <c r="Q366">
        <f t="shared" si="21"/>
        <v>0.36844262999999994</v>
      </c>
    </row>
    <row r="367" spans="1:17" x14ac:dyDescent="0.25">
      <c r="A367" s="11">
        <v>67.199996999999996</v>
      </c>
      <c r="B367" s="11">
        <v>-0.79264400000000002</v>
      </c>
      <c r="E367">
        <f t="shared" si="22"/>
        <v>1.5445491555555551</v>
      </c>
      <c r="H367" s="11"/>
      <c r="I367" s="11"/>
      <c r="N367">
        <f t="shared" si="19"/>
        <v>-0.40383786868686866</v>
      </c>
      <c r="O367">
        <f t="shared" si="20"/>
        <v>-0.38880613131313135</v>
      </c>
      <c r="Q367">
        <f t="shared" si="21"/>
        <v>0.38880613131313135</v>
      </c>
    </row>
    <row r="368" spans="1:17" x14ac:dyDescent="0.25">
      <c r="A368" s="11">
        <v>67.400002000000001</v>
      </c>
      <c r="B368" s="11">
        <v>-0.67025199999999996</v>
      </c>
      <c r="E368">
        <f t="shared" si="22"/>
        <v>1.422157155555555</v>
      </c>
      <c r="H368" s="11"/>
      <c r="I368" s="11"/>
      <c r="N368">
        <f t="shared" si="19"/>
        <v>-0.40446412244897967</v>
      </c>
      <c r="O368">
        <f t="shared" si="20"/>
        <v>-0.26578787755102029</v>
      </c>
      <c r="Q368">
        <f t="shared" si="21"/>
        <v>0.26578787755102029</v>
      </c>
    </row>
    <row r="369" spans="1:17" x14ac:dyDescent="0.25">
      <c r="A369" s="11">
        <v>67.599997999999999</v>
      </c>
      <c r="B369" s="11">
        <v>-0.4803</v>
      </c>
      <c r="E369">
        <f t="shared" si="22"/>
        <v>1.2322051555555551</v>
      </c>
      <c r="H369" s="11"/>
      <c r="I369" s="11"/>
      <c r="N369">
        <f t="shared" si="19"/>
        <v>-0.40474781443298974</v>
      </c>
      <c r="O369">
        <f t="shared" si="20"/>
        <v>-7.5552185567010266E-2</v>
      </c>
      <c r="Q369">
        <f t="shared" si="21"/>
        <v>7.5552185567010266E-2</v>
      </c>
    </row>
    <row r="370" spans="1:17" x14ac:dyDescent="0.25">
      <c r="A370" s="11">
        <v>67.800003000000004</v>
      </c>
      <c r="B370" s="11">
        <v>-0.33738899999999999</v>
      </c>
      <c r="E370">
        <f t="shared" si="22"/>
        <v>1.0892941555555551</v>
      </c>
      <c r="H370" s="11"/>
      <c r="I370" s="11"/>
      <c r="N370">
        <f t="shared" si="19"/>
        <v>-0.40449635416666668</v>
      </c>
      <c r="O370">
        <f t="shared" si="20"/>
        <v>6.7107354166666688E-2</v>
      </c>
      <c r="Q370">
        <f t="shared" si="21"/>
        <v>6.7107354166666688E-2</v>
      </c>
    </row>
    <row r="371" spans="1:17" x14ac:dyDescent="0.25">
      <c r="A371" s="11">
        <v>68</v>
      </c>
      <c r="B371" s="11">
        <v>-0.225963</v>
      </c>
      <c r="E371">
        <f t="shared" si="22"/>
        <v>0.97786815555555506</v>
      </c>
      <c r="H371" s="11"/>
      <c r="I371" s="11"/>
    </row>
    <row r="372" spans="1:17" x14ac:dyDescent="0.25">
      <c r="A372" s="11">
        <v>68.199996999999996</v>
      </c>
      <c r="B372" s="11">
        <v>-0.19417100000000001</v>
      </c>
      <c r="E372">
        <f t="shared" si="22"/>
        <v>0.94607615555555502</v>
      </c>
      <c r="H372" s="11"/>
      <c r="I372" s="11"/>
    </row>
    <row r="373" spans="1:17" x14ac:dyDescent="0.25">
      <c r="A373" s="11">
        <v>68.400002000000001</v>
      </c>
      <c r="B373" s="11">
        <v>-0.20275499999999999</v>
      </c>
      <c r="E373">
        <f t="shared" si="22"/>
        <v>0.95466015555555506</v>
      </c>
      <c r="H373" s="11"/>
      <c r="I373" s="11"/>
    </row>
    <row r="374" spans="1:17" x14ac:dyDescent="0.25">
      <c r="A374" s="11">
        <v>68.599997999999999</v>
      </c>
      <c r="B374" s="11">
        <v>-0.25625700000000001</v>
      </c>
      <c r="E374">
        <f t="shared" si="22"/>
        <v>1.0081621555555551</v>
      </c>
      <c r="H374" s="11"/>
      <c r="I374" s="11"/>
    </row>
    <row r="375" spans="1:17" x14ac:dyDescent="0.25">
      <c r="A375" s="11">
        <v>68.800003000000004</v>
      </c>
      <c r="B375" s="11">
        <v>-0.32277899999999998</v>
      </c>
      <c r="E375">
        <f t="shared" si="22"/>
        <v>1.0746841555555551</v>
      </c>
      <c r="H375" s="11"/>
      <c r="I375" s="11"/>
    </row>
    <row r="376" spans="1:17" x14ac:dyDescent="0.25">
      <c r="A376" s="11">
        <v>69</v>
      </c>
      <c r="B376" s="11">
        <v>-0.40497899999999998</v>
      </c>
      <c r="E376">
        <f t="shared" si="22"/>
        <v>1.1568841555555549</v>
      </c>
      <c r="H376" s="11"/>
      <c r="I376" s="11"/>
    </row>
    <row r="377" spans="1:17" x14ac:dyDescent="0.25">
      <c r="A377" s="11">
        <v>69.199996999999996</v>
      </c>
      <c r="B377" s="11">
        <v>-0.50326400000000004</v>
      </c>
      <c r="E377">
        <f t="shared" si="22"/>
        <v>1.2551691555555551</v>
      </c>
      <c r="H377" s="11"/>
      <c r="I377" s="11"/>
    </row>
    <row r="378" spans="1:17" x14ac:dyDescent="0.25">
      <c r="A378" s="11">
        <v>69.400002000000001</v>
      </c>
      <c r="B378" s="11">
        <v>-0.60524199999999995</v>
      </c>
      <c r="E378">
        <f t="shared" si="22"/>
        <v>1.357147155555555</v>
      </c>
      <c r="H378" s="11"/>
      <c r="I378" s="11"/>
    </row>
    <row r="379" spans="1:17" x14ac:dyDescent="0.25">
      <c r="A379" s="11">
        <v>69.517173999999997</v>
      </c>
      <c r="B379" s="11">
        <v>-0.61077999999999999</v>
      </c>
      <c r="E379">
        <f t="shared" si="22"/>
        <v>1.362685155555555</v>
      </c>
      <c r="H379" s="11"/>
      <c r="I379" s="11"/>
    </row>
    <row r="380" spans="1:17" x14ac:dyDescent="0.25">
      <c r="A380" s="11">
        <v>69.599997999999999</v>
      </c>
      <c r="B380" s="11">
        <v>-0.61469399999999996</v>
      </c>
      <c r="E380">
        <f t="shared" si="22"/>
        <v>1.366599155555555</v>
      </c>
      <c r="H380" s="11"/>
      <c r="I380" s="11"/>
    </row>
    <row r="381" spans="1:17" x14ac:dyDescent="0.25">
      <c r="A381" s="11">
        <v>69.800003000000004</v>
      </c>
      <c r="B381" s="11">
        <v>-0.45811200000000002</v>
      </c>
      <c r="E381">
        <f t="shared" si="22"/>
        <v>1.210017155555555</v>
      </c>
      <c r="H381" s="11"/>
      <c r="I381" s="11"/>
    </row>
    <row r="382" spans="1:17" x14ac:dyDescent="0.25">
      <c r="A382" s="11">
        <v>70</v>
      </c>
      <c r="B382" s="11">
        <v>-0.35374</v>
      </c>
      <c r="E382">
        <f t="shared" si="22"/>
        <v>1.1056451555555551</v>
      </c>
      <c r="H382" s="11"/>
      <c r="I382" s="11"/>
    </row>
    <row r="383" spans="1:17" x14ac:dyDescent="0.25">
      <c r="A383" s="11">
        <v>70.199996999999996</v>
      </c>
      <c r="B383" s="11">
        <v>-0.28592200000000001</v>
      </c>
      <c r="E383">
        <f t="shared" si="22"/>
        <v>1.0378271555555552</v>
      </c>
      <c r="H383" s="11"/>
      <c r="I383" s="11"/>
    </row>
    <row r="384" spans="1:17" x14ac:dyDescent="0.25">
      <c r="A384" s="11">
        <v>70.400002000000001</v>
      </c>
      <c r="B384" s="11">
        <v>-0.276509</v>
      </c>
      <c r="E384">
        <f t="shared" si="22"/>
        <v>1.028414155555555</v>
      </c>
      <c r="H384" s="11"/>
      <c r="I384" s="11"/>
    </row>
    <row r="385" spans="1:9" x14ac:dyDescent="0.25">
      <c r="A385" s="11">
        <v>70.599997999999999</v>
      </c>
      <c r="B385" s="11">
        <v>-0.32448199999999999</v>
      </c>
      <c r="E385">
        <f t="shared" si="22"/>
        <v>1.0763871555555551</v>
      </c>
      <c r="H385" s="11"/>
      <c r="I385" s="11"/>
    </row>
    <row r="386" spans="1:9" x14ac:dyDescent="0.25">
      <c r="A386" s="11">
        <v>70.800003000000004</v>
      </c>
      <c r="B386" s="11">
        <v>-0.38888800000000001</v>
      </c>
      <c r="E386">
        <f t="shared" si="22"/>
        <v>1.140793155555555</v>
      </c>
      <c r="H386" s="11"/>
      <c r="I386" s="11"/>
    </row>
    <row r="387" spans="1:9" x14ac:dyDescent="0.25">
      <c r="A387" s="11">
        <v>71</v>
      </c>
      <c r="B387" s="11">
        <v>-0.46211600000000003</v>
      </c>
      <c r="E387">
        <f t="shared" si="22"/>
        <v>1.2140211555555551</v>
      </c>
      <c r="H387" s="11"/>
      <c r="I387" s="11"/>
    </row>
    <row r="388" spans="1:9" x14ac:dyDescent="0.25">
      <c r="A388" s="11">
        <v>71.199996999999996</v>
      </c>
      <c r="B388" s="11">
        <v>-0.55755999999999994</v>
      </c>
      <c r="E388">
        <f t="shared" si="22"/>
        <v>1.309465155555555</v>
      </c>
      <c r="H388" s="11"/>
      <c r="I388" s="11"/>
    </row>
    <row r="389" spans="1:9" x14ac:dyDescent="0.25">
      <c r="A389" s="11">
        <v>71.400002000000001</v>
      </c>
      <c r="B389" s="11">
        <v>-0.67796500000000004</v>
      </c>
      <c r="E389">
        <f t="shared" ref="E389:E416" si="23">ABS(B389-$D$4)</f>
        <v>1.4298701555555551</v>
      </c>
      <c r="H389" s="11"/>
      <c r="I389" s="11"/>
    </row>
    <row r="390" spans="1:9" x14ac:dyDescent="0.25">
      <c r="A390" s="11">
        <v>71.599997999999999</v>
      </c>
      <c r="B390" s="11">
        <v>-0.76014199999999998</v>
      </c>
      <c r="E390">
        <f t="shared" si="23"/>
        <v>1.512047155555555</v>
      </c>
      <c r="H390" s="11"/>
      <c r="I390" s="11"/>
    </row>
    <row r="391" spans="1:9" x14ac:dyDescent="0.25">
      <c r="A391" s="11">
        <v>71.800003000000004</v>
      </c>
      <c r="B391" s="11">
        <v>-0.65150200000000003</v>
      </c>
      <c r="E391">
        <f t="shared" si="23"/>
        <v>1.4034071555555552</v>
      </c>
      <c r="H391" s="11"/>
      <c r="I391" s="11"/>
    </row>
    <row r="392" spans="1:9" x14ac:dyDescent="0.25">
      <c r="A392" s="11">
        <v>71.914321999999999</v>
      </c>
      <c r="B392" s="11">
        <v>-0.58488499999999999</v>
      </c>
      <c r="E392">
        <f t="shared" si="23"/>
        <v>1.336790155555555</v>
      </c>
      <c r="H392" s="11"/>
      <c r="I392" s="11"/>
    </row>
    <row r="393" spans="1:9" x14ac:dyDescent="0.25">
      <c r="A393" s="11">
        <v>72</v>
      </c>
      <c r="B393" s="11">
        <v>-0.53495499999999996</v>
      </c>
      <c r="E393">
        <f t="shared" si="23"/>
        <v>1.286860155555555</v>
      </c>
      <c r="H393" s="11"/>
      <c r="I393" s="11"/>
    </row>
    <row r="394" spans="1:9" x14ac:dyDescent="0.25">
      <c r="A394" s="11">
        <v>72.199996999999996</v>
      </c>
      <c r="B394" s="11">
        <v>-0.45629399999999998</v>
      </c>
      <c r="E394">
        <f t="shared" si="23"/>
        <v>1.2081991555555551</v>
      </c>
      <c r="H394" s="11"/>
      <c r="I394" s="11"/>
    </row>
    <row r="395" spans="1:9" x14ac:dyDescent="0.25">
      <c r="A395" s="11">
        <v>72.400002000000001</v>
      </c>
      <c r="B395" s="11">
        <v>-0.40546399999999999</v>
      </c>
      <c r="E395">
        <f t="shared" si="23"/>
        <v>1.157369155555555</v>
      </c>
      <c r="H395" s="11"/>
      <c r="I395" s="11"/>
    </row>
    <row r="396" spans="1:9" x14ac:dyDescent="0.25">
      <c r="A396" s="11">
        <v>72.599997999999999</v>
      </c>
      <c r="B396" s="11">
        <v>-0.38525900000000002</v>
      </c>
      <c r="E396">
        <f t="shared" si="23"/>
        <v>1.1371641555555549</v>
      </c>
      <c r="H396" s="11"/>
      <c r="I396" s="11"/>
    </row>
    <row r="397" spans="1:9" x14ac:dyDescent="0.25">
      <c r="A397" s="11">
        <v>72.800003000000004</v>
      </c>
      <c r="B397" s="11">
        <v>-0.408945</v>
      </c>
      <c r="E397">
        <f t="shared" si="23"/>
        <v>1.160850155555555</v>
      </c>
      <c r="H397" s="11"/>
      <c r="I397" s="11"/>
    </row>
    <row r="398" spans="1:9" x14ac:dyDescent="0.25">
      <c r="A398" s="11">
        <v>73</v>
      </c>
      <c r="B398" s="11">
        <v>-0.47098099999999998</v>
      </c>
      <c r="E398">
        <f t="shared" si="23"/>
        <v>1.222886155555555</v>
      </c>
      <c r="H398" s="11"/>
      <c r="I398" s="11"/>
    </row>
    <row r="399" spans="1:9" x14ac:dyDescent="0.25">
      <c r="A399" s="11">
        <v>73.199996999999996</v>
      </c>
      <c r="B399" s="11">
        <v>-0.55167500000000003</v>
      </c>
      <c r="E399">
        <f t="shared" si="23"/>
        <v>1.3035801555555551</v>
      </c>
      <c r="H399" s="11"/>
      <c r="I399" s="11"/>
    </row>
    <row r="400" spans="1:9" x14ac:dyDescent="0.25">
      <c r="A400" s="11">
        <v>73.400002000000001</v>
      </c>
      <c r="B400" s="11">
        <v>-0.63675099999999996</v>
      </c>
      <c r="E400">
        <f t="shared" si="23"/>
        <v>1.388656155555555</v>
      </c>
      <c r="H400" s="11"/>
      <c r="I400" s="11"/>
    </row>
    <row r="401" spans="1:9" x14ac:dyDescent="0.25">
      <c r="A401" s="11">
        <v>73.599997999999999</v>
      </c>
      <c r="B401" s="11">
        <v>-0.58826599999999996</v>
      </c>
      <c r="E401">
        <f t="shared" si="23"/>
        <v>1.3401711555555549</v>
      </c>
      <c r="H401" s="11"/>
      <c r="I401" s="11"/>
    </row>
    <row r="402" spans="1:9" x14ac:dyDescent="0.25">
      <c r="A402" s="11">
        <v>73.800003000000004</v>
      </c>
      <c r="B402" s="11">
        <v>-0.44577099999999997</v>
      </c>
      <c r="E402">
        <f t="shared" si="23"/>
        <v>1.1976761555555551</v>
      </c>
      <c r="H402" s="11"/>
      <c r="I402" s="11"/>
    </row>
    <row r="403" spans="1:9" x14ac:dyDescent="0.25">
      <c r="A403" s="11">
        <v>74</v>
      </c>
      <c r="B403" s="11">
        <v>-0.264206</v>
      </c>
      <c r="E403">
        <f t="shared" si="23"/>
        <v>1.0161111555555551</v>
      </c>
      <c r="H403" s="11"/>
      <c r="I403" s="11"/>
    </row>
    <row r="404" spans="1:9" x14ac:dyDescent="0.25">
      <c r="A404" s="11">
        <v>74.199996999999996</v>
      </c>
      <c r="B404" s="11">
        <v>-0.14130200000000001</v>
      </c>
      <c r="E404">
        <f t="shared" si="23"/>
        <v>0.89320715555555508</v>
      </c>
      <c r="H404" s="11"/>
      <c r="I404" s="11"/>
    </row>
    <row r="405" spans="1:9" x14ac:dyDescent="0.25">
      <c r="A405" s="11">
        <v>74.311462000000006</v>
      </c>
      <c r="B405" s="11">
        <v>-8.9621000000000006E-2</v>
      </c>
      <c r="E405">
        <f t="shared" si="23"/>
        <v>0.8415261555555551</v>
      </c>
      <c r="H405" s="11"/>
      <c r="I405" s="11"/>
    </row>
    <row r="406" spans="1:9" x14ac:dyDescent="0.25">
      <c r="A406" s="11">
        <v>74.400002000000001</v>
      </c>
      <c r="B406" s="11">
        <v>-4.8570000000000002E-2</v>
      </c>
      <c r="E406">
        <f t="shared" si="23"/>
        <v>0.80047515555555504</v>
      </c>
      <c r="H406" s="11"/>
      <c r="I406" s="11"/>
    </row>
    <row r="407" spans="1:9" x14ac:dyDescent="0.25">
      <c r="A407" s="11">
        <v>74.599997999999999</v>
      </c>
      <c r="B407" s="11">
        <v>-7.5114E-2</v>
      </c>
      <c r="E407">
        <f t="shared" si="23"/>
        <v>0.82701915555555505</v>
      </c>
      <c r="H407" s="11"/>
      <c r="I407" s="11"/>
    </row>
    <row r="408" spans="1:9" x14ac:dyDescent="0.25">
      <c r="A408" s="11">
        <v>74.800003000000004</v>
      </c>
      <c r="B408" s="11">
        <v>-0.126974</v>
      </c>
      <c r="E408">
        <f t="shared" si="23"/>
        <v>0.87887915555555507</v>
      </c>
      <c r="H408" s="11"/>
      <c r="I408" s="11"/>
    </row>
    <row r="409" spans="1:9" x14ac:dyDescent="0.25">
      <c r="A409" s="11">
        <v>75</v>
      </c>
      <c r="B409" s="11">
        <v>-0.19048899999999999</v>
      </c>
      <c r="E409">
        <f t="shared" si="23"/>
        <v>0.94239415555555506</v>
      </c>
      <c r="H409" s="11"/>
      <c r="I409" s="11"/>
    </row>
    <row r="410" spans="1:9" x14ac:dyDescent="0.25">
      <c r="A410" s="11">
        <v>75.199996999999996</v>
      </c>
      <c r="B410" s="11">
        <v>-0.27064199999999999</v>
      </c>
      <c r="E410">
        <f t="shared" si="23"/>
        <v>1.022547155555555</v>
      </c>
      <c r="H410" s="11"/>
      <c r="I410" s="11"/>
    </row>
    <row r="411" spans="1:9" x14ac:dyDescent="0.25">
      <c r="A411" s="11">
        <v>75.400002000000001</v>
      </c>
      <c r="B411" s="11">
        <v>-0.34665200000000002</v>
      </c>
      <c r="E411">
        <f t="shared" si="23"/>
        <v>1.0985571555555551</v>
      </c>
      <c r="H411" s="11"/>
      <c r="I411" s="11"/>
    </row>
    <row r="412" spans="1:9" x14ac:dyDescent="0.25">
      <c r="A412" s="11">
        <v>75.599997999999999</v>
      </c>
      <c r="B412" s="11">
        <v>-0.422041</v>
      </c>
      <c r="E412">
        <f t="shared" si="23"/>
        <v>1.173946155555555</v>
      </c>
      <c r="H412" s="11"/>
      <c r="I412" s="11"/>
    </row>
    <row r="413" spans="1:9" x14ac:dyDescent="0.25">
      <c r="A413" s="11">
        <v>75.800003000000004</v>
      </c>
      <c r="B413" s="11">
        <v>-0.47198600000000002</v>
      </c>
      <c r="E413">
        <f t="shared" si="23"/>
        <v>1.2238911555555552</v>
      </c>
      <c r="H413" s="11"/>
      <c r="I413" s="11"/>
    </row>
    <row r="414" spans="1:9" x14ac:dyDescent="0.25">
      <c r="A414" s="11">
        <v>76</v>
      </c>
      <c r="B414" s="11">
        <v>-0.41279700000000003</v>
      </c>
      <c r="E414">
        <f t="shared" si="23"/>
        <v>1.164702155555555</v>
      </c>
      <c r="H414" s="11"/>
      <c r="I414" s="11"/>
    </row>
    <row r="415" spans="1:9" x14ac:dyDescent="0.25">
      <c r="A415" s="11">
        <v>76.199996999999996</v>
      </c>
      <c r="B415" s="11">
        <v>-0.32546799999999998</v>
      </c>
      <c r="E415">
        <f t="shared" si="23"/>
        <v>1.077373155555555</v>
      </c>
      <c r="H415" s="11"/>
      <c r="I415" s="11"/>
    </row>
    <row r="416" spans="1:9" x14ac:dyDescent="0.25">
      <c r="A416" s="11">
        <v>76.400002000000001</v>
      </c>
      <c r="B416" s="11">
        <v>-0.25601499999999999</v>
      </c>
      <c r="E416">
        <f t="shared" si="23"/>
        <v>1.007920155555555</v>
      </c>
      <c r="H416" s="11"/>
      <c r="I416" s="11"/>
    </row>
    <row r="417" spans="1:9" x14ac:dyDescent="0.25">
      <c r="A417" s="11">
        <v>76.599997999999999</v>
      </c>
      <c r="B417" s="11" t="s">
        <v>15</v>
      </c>
      <c r="H417" s="11"/>
      <c r="I417" s="11"/>
    </row>
    <row r="418" spans="1:9" x14ac:dyDescent="0.25">
      <c r="A418" s="11">
        <v>76.708602999999997</v>
      </c>
      <c r="B418" s="11" t="s">
        <v>15</v>
      </c>
      <c r="H418" s="11"/>
      <c r="I418" s="11"/>
    </row>
  </sheetData>
  <pageMargins left="0.7" right="0.7" top="0.78740157499999996" bottom="0.78740157499999996" header="0.3" footer="0.3"/>
  <drawing r:id="rId1"/>
  <tableParts count="2">
    <tablePart r:id="rId2"/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69271-B95A-44DC-9299-17FFDAE52606}">
  <dimension ref="A1:K429"/>
  <sheetViews>
    <sheetView workbookViewId="0"/>
  </sheetViews>
  <sheetFormatPr defaultRowHeight="15" x14ac:dyDescent="0.25"/>
  <cols>
    <col min="1" max="1" width="12.28515625" bestFit="1" customWidth="1"/>
    <col min="2" max="2" width="26.570312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25</v>
      </c>
    </row>
    <row r="3" spans="1:6" x14ac:dyDescent="0.25">
      <c r="A3" s="11">
        <v>0.2</v>
      </c>
      <c r="B3" s="11" t="s">
        <v>15</v>
      </c>
    </row>
    <row r="4" spans="1:6" x14ac:dyDescent="0.25">
      <c r="A4" s="11">
        <v>0.4</v>
      </c>
      <c r="B4" s="11">
        <v>-1.196707</v>
      </c>
      <c r="D4">
        <f>AVERAGE(B4:B428)</f>
        <v>-3.3673077830188233E-2</v>
      </c>
      <c r="E4">
        <f>ABS(B4-$D$4)</f>
        <v>1.1630339221698118</v>
      </c>
      <c r="F4">
        <f>1/(COUNT(B:B))*SUM(E:E)</f>
        <v>0.55736823317906714</v>
      </c>
    </row>
    <row r="5" spans="1:6" x14ac:dyDescent="0.25">
      <c r="A5" s="11">
        <v>0.6</v>
      </c>
      <c r="B5" s="11">
        <v>-1.2943750000000001</v>
      </c>
      <c r="E5">
        <f t="shared" ref="E5:E68" si="0">ABS(B5-$D$4)</f>
        <v>1.2607019221698119</v>
      </c>
    </row>
    <row r="6" spans="1:6" x14ac:dyDescent="0.25">
      <c r="A6" s="11">
        <v>0.8</v>
      </c>
      <c r="B6" s="11">
        <v>-1.3848009999999999</v>
      </c>
      <c r="E6">
        <f t="shared" si="0"/>
        <v>1.3511279221698118</v>
      </c>
    </row>
    <row r="7" spans="1:6" x14ac:dyDescent="0.25">
      <c r="A7" s="11">
        <v>1</v>
      </c>
      <c r="B7" s="11">
        <v>-1.2846029999999999</v>
      </c>
      <c r="E7">
        <f t="shared" si="0"/>
        <v>1.2509299221698118</v>
      </c>
    </row>
    <row r="8" spans="1:6" x14ac:dyDescent="0.25">
      <c r="A8" s="11">
        <v>1.2</v>
      </c>
      <c r="B8" s="11">
        <v>-1.1256870000000001</v>
      </c>
      <c r="E8">
        <f t="shared" si="0"/>
        <v>1.092013922169812</v>
      </c>
    </row>
    <row r="9" spans="1:6" x14ac:dyDescent="0.25">
      <c r="A9" s="11">
        <v>1.4</v>
      </c>
      <c r="B9" s="11">
        <v>-1.000424</v>
      </c>
      <c r="E9">
        <f t="shared" si="0"/>
        <v>0.96675092216981173</v>
      </c>
    </row>
    <row r="10" spans="1:6" x14ac:dyDescent="0.25">
      <c r="A10" s="11">
        <v>1.6</v>
      </c>
      <c r="B10" s="11">
        <v>-0.90574699999999997</v>
      </c>
      <c r="E10">
        <f t="shared" si="0"/>
        <v>0.87207392216981172</v>
      </c>
    </row>
    <row r="11" spans="1:6" x14ac:dyDescent="0.25">
      <c r="A11" s="11">
        <v>1.8</v>
      </c>
      <c r="B11" s="11">
        <v>-0.86669300000000005</v>
      </c>
      <c r="E11">
        <f t="shared" si="0"/>
        <v>0.8330199221698118</v>
      </c>
    </row>
    <row r="12" spans="1:6" x14ac:dyDescent="0.25">
      <c r="A12" s="11">
        <v>2</v>
      </c>
      <c r="B12" s="11">
        <v>-0.89923600000000004</v>
      </c>
      <c r="E12">
        <f t="shared" si="0"/>
        <v>0.86556292216981179</v>
      </c>
    </row>
    <row r="13" spans="1:6" x14ac:dyDescent="0.25">
      <c r="A13" s="11">
        <v>2.2000000000000002</v>
      </c>
      <c r="B13" s="11">
        <v>-0.95596199999999998</v>
      </c>
      <c r="E13">
        <f t="shared" si="0"/>
        <v>0.92228892216981173</v>
      </c>
    </row>
    <row r="14" spans="1:6" x14ac:dyDescent="0.25">
      <c r="A14" s="11">
        <v>2.4</v>
      </c>
      <c r="B14" s="11">
        <v>-1.0288900000000001</v>
      </c>
      <c r="E14">
        <f t="shared" si="0"/>
        <v>0.99521692216981184</v>
      </c>
    </row>
    <row r="15" spans="1:6" x14ac:dyDescent="0.25">
      <c r="A15" s="11">
        <v>2.4485730000000001</v>
      </c>
      <c r="B15" s="11">
        <v>-1.0521659999999999</v>
      </c>
      <c r="E15">
        <f t="shared" si="0"/>
        <v>1.0184929221698118</v>
      </c>
    </row>
    <row r="16" spans="1:6" x14ac:dyDescent="0.25">
      <c r="A16" s="11">
        <v>2.6</v>
      </c>
      <c r="B16" s="11">
        <v>-1.1247259999999999</v>
      </c>
      <c r="E16">
        <f t="shared" si="0"/>
        <v>1.0910529221698118</v>
      </c>
    </row>
    <row r="17" spans="1:5" x14ac:dyDescent="0.25">
      <c r="A17" s="11">
        <v>2.8</v>
      </c>
      <c r="B17" s="11">
        <v>-1.2022120000000001</v>
      </c>
      <c r="E17">
        <f t="shared" si="0"/>
        <v>1.1685389221698119</v>
      </c>
    </row>
    <row r="18" spans="1:5" x14ac:dyDescent="0.25">
      <c r="A18" s="11">
        <v>3</v>
      </c>
      <c r="B18" s="11">
        <v>-1.0428839999999999</v>
      </c>
      <c r="E18">
        <f t="shared" si="0"/>
        <v>1.0092109221698118</v>
      </c>
    </row>
    <row r="19" spans="1:5" x14ac:dyDescent="0.25">
      <c r="A19" s="11">
        <v>3.2</v>
      </c>
      <c r="B19" s="11">
        <v>-0.89176999999999995</v>
      </c>
      <c r="E19">
        <f t="shared" si="0"/>
        <v>0.8580969221698117</v>
      </c>
    </row>
    <row r="20" spans="1:5" x14ac:dyDescent="0.25">
      <c r="A20" s="11">
        <v>3.4</v>
      </c>
      <c r="B20" s="11">
        <v>-0.77202000000000004</v>
      </c>
      <c r="E20">
        <f t="shared" si="0"/>
        <v>0.73834692216981179</v>
      </c>
    </row>
    <row r="21" spans="1:5" x14ac:dyDescent="0.25">
      <c r="A21" s="11">
        <v>3.6</v>
      </c>
      <c r="B21" s="11">
        <v>-0.69273200000000001</v>
      </c>
      <c r="E21">
        <f t="shared" si="0"/>
        <v>0.65905892216981177</v>
      </c>
    </row>
    <row r="22" spans="1:5" x14ac:dyDescent="0.25">
      <c r="A22" s="11">
        <v>3.8</v>
      </c>
      <c r="B22" s="11">
        <v>-0.66130599999999995</v>
      </c>
      <c r="E22">
        <f t="shared" si="0"/>
        <v>0.6276329221698117</v>
      </c>
    </row>
    <row r="23" spans="1:5" x14ac:dyDescent="0.25">
      <c r="A23" s="11">
        <v>4</v>
      </c>
      <c r="B23" s="11">
        <v>-0.68461899999999998</v>
      </c>
      <c r="E23">
        <f t="shared" si="0"/>
        <v>0.65094592216981173</v>
      </c>
    </row>
    <row r="24" spans="1:5" x14ac:dyDescent="0.25">
      <c r="A24" s="11">
        <v>4.2</v>
      </c>
      <c r="B24" s="11">
        <v>-0.74473599999999995</v>
      </c>
      <c r="E24">
        <f t="shared" si="0"/>
        <v>0.71106292216981171</v>
      </c>
    </row>
    <row r="25" spans="1:5" x14ac:dyDescent="0.25">
      <c r="A25" s="11">
        <v>4.4000000000000004</v>
      </c>
      <c r="B25" s="11">
        <v>-0.83330499999999996</v>
      </c>
      <c r="E25">
        <f t="shared" si="0"/>
        <v>0.79963192216981172</v>
      </c>
    </row>
    <row r="26" spans="1:5" x14ac:dyDescent="0.25">
      <c r="A26" s="11">
        <v>4.5999999999999996</v>
      </c>
      <c r="B26" s="11">
        <v>-0.94594100000000003</v>
      </c>
      <c r="E26">
        <f t="shared" si="0"/>
        <v>0.91226792216981178</v>
      </c>
    </row>
    <row r="27" spans="1:5" x14ac:dyDescent="0.25">
      <c r="A27" s="11">
        <v>4.8</v>
      </c>
      <c r="B27" s="11">
        <v>-0.99812299999999998</v>
      </c>
      <c r="E27">
        <f t="shared" si="0"/>
        <v>0.96444992216981174</v>
      </c>
    </row>
    <row r="28" spans="1:5" x14ac:dyDescent="0.25">
      <c r="A28" s="11">
        <v>4.8971460000000002</v>
      </c>
      <c r="B28" s="11">
        <v>-0.92247000000000001</v>
      </c>
      <c r="E28">
        <f t="shared" si="0"/>
        <v>0.88879692216981177</v>
      </c>
    </row>
    <row r="29" spans="1:5" x14ac:dyDescent="0.25">
      <c r="A29" s="11">
        <v>5</v>
      </c>
      <c r="B29" s="11">
        <v>-0.84237200000000001</v>
      </c>
      <c r="E29">
        <f t="shared" si="0"/>
        <v>0.80869892216981176</v>
      </c>
    </row>
    <row r="30" spans="1:5" x14ac:dyDescent="0.25">
      <c r="A30" s="11">
        <v>5.2</v>
      </c>
      <c r="B30" s="11">
        <v>-0.71797299999999997</v>
      </c>
      <c r="E30">
        <f t="shared" si="0"/>
        <v>0.68429992216981173</v>
      </c>
    </row>
    <row r="31" spans="1:5" x14ac:dyDescent="0.25">
      <c r="A31" s="11">
        <v>5.4</v>
      </c>
      <c r="B31" s="11">
        <v>-0.62230600000000003</v>
      </c>
      <c r="E31">
        <f t="shared" si="0"/>
        <v>0.58863292216981178</v>
      </c>
    </row>
    <row r="32" spans="1:5" x14ac:dyDescent="0.25">
      <c r="A32" s="11">
        <v>5.6</v>
      </c>
      <c r="B32" s="11">
        <v>-0.54779100000000003</v>
      </c>
      <c r="E32">
        <f t="shared" si="0"/>
        <v>0.51411792216981178</v>
      </c>
    </row>
    <row r="33" spans="1:5" x14ac:dyDescent="0.25">
      <c r="A33" s="11">
        <v>5.8</v>
      </c>
      <c r="B33" s="11">
        <v>-0.50738099999999997</v>
      </c>
      <c r="E33">
        <f t="shared" si="0"/>
        <v>0.47370792216981172</v>
      </c>
    </row>
    <row r="34" spans="1:5" x14ac:dyDescent="0.25">
      <c r="A34" s="11">
        <v>6</v>
      </c>
      <c r="B34" s="11">
        <v>-0.50787400000000005</v>
      </c>
      <c r="E34">
        <f t="shared" si="0"/>
        <v>0.4742009221698118</v>
      </c>
    </row>
    <row r="35" spans="1:5" x14ac:dyDescent="0.25">
      <c r="A35" s="11">
        <v>6.2</v>
      </c>
      <c r="B35" s="11">
        <v>-0.576627</v>
      </c>
      <c r="E35">
        <f t="shared" si="0"/>
        <v>0.54295392216981175</v>
      </c>
    </row>
    <row r="36" spans="1:5" x14ac:dyDescent="0.25">
      <c r="A36" s="11">
        <v>6.4</v>
      </c>
      <c r="B36" s="11">
        <v>-0.67176999999999998</v>
      </c>
      <c r="E36">
        <f t="shared" si="0"/>
        <v>0.63809692216981173</v>
      </c>
    </row>
    <row r="37" spans="1:5" x14ac:dyDescent="0.25">
      <c r="A37" s="11">
        <v>6.6</v>
      </c>
      <c r="B37" s="11">
        <v>-0.79363799999999995</v>
      </c>
      <c r="E37">
        <f t="shared" si="0"/>
        <v>0.75996492216981171</v>
      </c>
    </row>
    <row r="38" spans="1:5" x14ac:dyDescent="0.25">
      <c r="A38" s="11">
        <v>6.8</v>
      </c>
      <c r="B38" s="11">
        <v>-0.93003800000000003</v>
      </c>
      <c r="E38">
        <f t="shared" si="0"/>
        <v>0.89636492216981178</v>
      </c>
    </row>
    <row r="39" spans="1:5" x14ac:dyDescent="0.25">
      <c r="A39" s="11">
        <v>7</v>
      </c>
      <c r="B39" s="11">
        <v>-1.0183979999999999</v>
      </c>
      <c r="E39">
        <f t="shared" si="0"/>
        <v>0.98472492216981167</v>
      </c>
    </row>
    <row r="40" spans="1:5" x14ac:dyDescent="0.25">
      <c r="A40" s="11">
        <v>7.2</v>
      </c>
      <c r="B40" s="11">
        <v>-0.90208100000000002</v>
      </c>
      <c r="E40">
        <f t="shared" si="0"/>
        <v>0.86840792216981177</v>
      </c>
    </row>
    <row r="41" spans="1:5" x14ac:dyDescent="0.25">
      <c r="A41" s="11">
        <v>7.3457189999999999</v>
      </c>
      <c r="B41" s="11">
        <v>-0.82728800000000002</v>
      </c>
      <c r="E41">
        <f t="shared" si="0"/>
        <v>0.79361492216981178</v>
      </c>
    </row>
    <row r="42" spans="1:5" x14ac:dyDescent="0.25">
      <c r="A42" s="11">
        <v>7.4</v>
      </c>
      <c r="B42" s="11">
        <v>-0.799427</v>
      </c>
      <c r="E42">
        <f t="shared" si="0"/>
        <v>0.76575392216981175</v>
      </c>
    </row>
    <row r="43" spans="1:5" x14ac:dyDescent="0.25">
      <c r="A43" s="11">
        <v>7.6</v>
      </c>
      <c r="B43" s="11">
        <v>-0.725159</v>
      </c>
      <c r="E43">
        <f t="shared" si="0"/>
        <v>0.69148592216981175</v>
      </c>
    </row>
    <row r="44" spans="1:5" x14ac:dyDescent="0.25">
      <c r="A44" s="11">
        <v>7.8</v>
      </c>
      <c r="B44" s="11">
        <v>-0.67652999999999996</v>
      </c>
      <c r="E44">
        <f t="shared" si="0"/>
        <v>0.64285692216981172</v>
      </c>
    </row>
    <row r="45" spans="1:5" x14ac:dyDescent="0.25">
      <c r="A45" s="11">
        <v>8</v>
      </c>
      <c r="B45" s="11">
        <v>-0.69407099999999999</v>
      </c>
      <c r="E45">
        <f t="shared" si="0"/>
        <v>0.66039792216981175</v>
      </c>
    </row>
    <row r="46" spans="1:5" x14ac:dyDescent="0.25">
      <c r="A46" s="11">
        <v>8.1999999999999993</v>
      </c>
      <c r="B46" s="11">
        <v>-0.76583400000000001</v>
      </c>
      <c r="E46">
        <f t="shared" si="0"/>
        <v>0.73216092216981177</v>
      </c>
    </row>
    <row r="47" spans="1:5" x14ac:dyDescent="0.25">
      <c r="A47" s="11">
        <v>8.4</v>
      </c>
      <c r="B47" s="11">
        <v>-0.85314699999999999</v>
      </c>
      <c r="E47">
        <f t="shared" si="0"/>
        <v>0.81947392216981174</v>
      </c>
    </row>
    <row r="48" spans="1:5" x14ac:dyDescent="0.25">
      <c r="A48" s="11">
        <v>8.6</v>
      </c>
      <c r="B48" s="11">
        <v>-0.97881399999999996</v>
      </c>
      <c r="E48">
        <f t="shared" si="0"/>
        <v>0.94514092216981171</v>
      </c>
    </row>
    <row r="49" spans="1:11" x14ac:dyDescent="0.25">
      <c r="A49" s="11">
        <v>8.8000000000000007</v>
      </c>
      <c r="B49" s="11">
        <v>-1.1143810000000001</v>
      </c>
      <c r="E49">
        <f t="shared" si="0"/>
        <v>1.0807079221698119</v>
      </c>
    </row>
    <row r="50" spans="1:11" x14ac:dyDescent="0.25">
      <c r="A50" s="11">
        <v>9</v>
      </c>
      <c r="B50" s="11">
        <v>-1.246124</v>
      </c>
      <c r="E50">
        <f t="shared" si="0"/>
        <v>1.2124509221698119</v>
      </c>
    </row>
    <row r="51" spans="1:11" x14ac:dyDescent="0.25">
      <c r="A51" s="11">
        <v>9.1999999999999993</v>
      </c>
      <c r="B51" s="11">
        <v>-1.239757</v>
      </c>
      <c r="E51">
        <f t="shared" si="0"/>
        <v>1.2060839221698119</v>
      </c>
    </row>
    <row r="52" spans="1:11" x14ac:dyDescent="0.25">
      <c r="A52" s="11">
        <v>9.4</v>
      </c>
      <c r="B52" s="11">
        <v>-1.1408879999999999</v>
      </c>
      <c r="E52">
        <f t="shared" si="0"/>
        <v>1.1072149221698118</v>
      </c>
    </row>
    <row r="53" spans="1:11" x14ac:dyDescent="0.25">
      <c r="A53" s="11">
        <v>9.6</v>
      </c>
      <c r="B53" s="11">
        <v>-1.057237</v>
      </c>
      <c r="E53">
        <f t="shared" si="0"/>
        <v>1.0235639221698118</v>
      </c>
      <c r="G53">
        <f t="shared" ref="G53:G116" si="1">AVERAGE(B4:B103)</f>
        <v>-0.83429376</v>
      </c>
      <c r="H53">
        <f t="shared" ref="H53:H116" si="2">B53-G53</f>
        <v>-0.22294323999999999</v>
      </c>
      <c r="I53">
        <f>AVERAGE(H53:H365)</f>
        <v>-7.6731781789137633E-3</v>
      </c>
      <c r="J53">
        <f>ABS(H53-$I$53)</f>
        <v>0.21527006182108621</v>
      </c>
      <c r="K53">
        <f>1/(COUNT(G:G))*SUM(J:J)</f>
        <v>0.18329913141156889</v>
      </c>
    </row>
    <row r="54" spans="1:11" x14ac:dyDescent="0.25">
      <c r="A54" s="11">
        <v>9.7942920000000004</v>
      </c>
      <c r="B54" s="11">
        <v>-1.020257</v>
      </c>
      <c r="E54">
        <f t="shared" si="0"/>
        <v>0.98658392216981172</v>
      </c>
      <c r="G54">
        <f t="shared" si="1"/>
        <v>-0.83071490999999997</v>
      </c>
      <c r="H54">
        <f t="shared" si="2"/>
        <v>-0.18954209</v>
      </c>
      <c r="J54">
        <f t="shared" ref="J54:J117" si="3">ABS(H54-$I$53)</f>
        <v>0.18186891182108622</v>
      </c>
    </row>
    <row r="55" spans="1:11" x14ac:dyDescent="0.25">
      <c r="A55" s="11">
        <v>9.8000000000000007</v>
      </c>
      <c r="B55" s="11">
        <v>-1.019171</v>
      </c>
      <c r="E55">
        <f t="shared" si="0"/>
        <v>0.9854979221698118</v>
      </c>
      <c r="G55">
        <f t="shared" si="1"/>
        <v>-0.82473673999999986</v>
      </c>
      <c r="H55">
        <f t="shared" si="2"/>
        <v>-0.19443426000000019</v>
      </c>
      <c r="J55">
        <f t="shared" si="3"/>
        <v>0.18676108182108642</v>
      </c>
    </row>
    <row r="56" spans="1:11" x14ac:dyDescent="0.25">
      <c r="A56" s="11">
        <v>10</v>
      </c>
      <c r="B56" s="11">
        <v>-1.04311</v>
      </c>
      <c r="E56">
        <f t="shared" si="0"/>
        <v>1.0094369221698118</v>
      </c>
      <c r="G56">
        <f t="shared" si="1"/>
        <v>-0.81656349999999978</v>
      </c>
      <c r="H56">
        <f t="shared" si="2"/>
        <v>-0.22654650000000021</v>
      </c>
      <c r="J56">
        <f t="shared" si="3"/>
        <v>0.21887332182108643</v>
      </c>
    </row>
    <row r="57" spans="1:11" x14ac:dyDescent="0.25">
      <c r="A57" s="11">
        <v>10.199999999999999</v>
      </c>
      <c r="B57" s="11">
        <v>-1.087809</v>
      </c>
      <c r="E57">
        <f t="shared" si="0"/>
        <v>1.0541359221698119</v>
      </c>
      <c r="G57">
        <f t="shared" si="1"/>
        <v>-0.80864388999999992</v>
      </c>
      <c r="H57">
        <f t="shared" si="2"/>
        <v>-0.27916511000000011</v>
      </c>
      <c r="J57">
        <f t="shared" si="3"/>
        <v>0.27149193182108633</v>
      </c>
    </row>
    <row r="58" spans="1:11" x14ac:dyDescent="0.25">
      <c r="A58" s="11">
        <v>10.4</v>
      </c>
      <c r="B58" s="11">
        <v>-1.1574199999999999</v>
      </c>
      <c r="E58">
        <f t="shared" si="0"/>
        <v>1.1237469221698118</v>
      </c>
      <c r="G58">
        <f t="shared" si="1"/>
        <v>-0.80226813999999991</v>
      </c>
      <c r="H58">
        <f t="shared" si="2"/>
        <v>-0.35515185999999999</v>
      </c>
      <c r="J58">
        <f t="shared" si="3"/>
        <v>0.34747868182108621</v>
      </c>
    </row>
    <row r="59" spans="1:11" x14ac:dyDescent="0.25">
      <c r="A59" s="11">
        <v>10.6</v>
      </c>
      <c r="B59" s="11">
        <v>-1.2389810000000001</v>
      </c>
      <c r="E59">
        <f t="shared" si="0"/>
        <v>1.205307922169812</v>
      </c>
      <c r="G59">
        <f t="shared" si="1"/>
        <v>-0.79682756999999993</v>
      </c>
      <c r="H59">
        <f t="shared" si="2"/>
        <v>-0.44215343000000018</v>
      </c>
      <c r="J59">
        <f t="shared" si="3"/>
        <v>0.43448025182108641</v>
      </c>
    </row>
    <row r="60" spans="1:11" x14ac:dyDescent="0.25">
      <c r="A60" s="11">
        <v>10.8</v>
      </c>
      <c r="B60" s="11">
        <v>-1.223403</v>
      </c>
      <c r="E60">
        <f t="shared" si="0"/>
        <v>1.1897299221698119</v>
      </c>
      <c r="G60">
        <f t="shared" si="1"/>
        <v>-0.79228588999999972</v>
      </c>
      <c r="H60">
        <f t="shared" si="2"/>
        <v>-0.4311171100000003</v>
      </c>
      <c r="J60">
        <f t="shared" si="3"/>
        <v>0.42344393182108653</v>
      </c>
    </row>
    <row r="61" spans="1:11" x14ac:dyDescent="0.25">
      <c r="A61" s="11">
        <v>11</v>
      </c>
      <c r="B61" s="11">
        <v>-1.05558</v>
      </c>
      <c r="E61">
        <f t="shared" si="0"/>
        <v>1.0219069221698118</v>
      </c>
      <c r="G61">
        <f t="shared" si="1"/>
        <v>-0.78835330999999964</v>
      </c>
      <c r="H61">
        <f t="shared" si="2"/>
        <v>-0.26722669000000032</v>
      </c>
      <c r="J61">
        <f t="shared" si="3"/>
        <v>0.25955351182108655</v>
      </c>
    </row>
    <row r="62" spans="1:11" x14ac:dyDescent="0.25">
      <c r="A62" s="11">
        <v>11.2</v>
      </c>
      <c r="B62" s="11">
        <v>-0.90842299999999998</v>
      </c>
      <c r="E62">
        <f t="shared" si="0"/>
        <v>0.87474992216981173</v>
      </c>
      <c r="G62">
        <f t="shared" si="1"/>
        <v>-0.78451896999999959</v>
      </c>
      <c r="H62">
        <f t="shared" si="2"/>
        <v>-0.12390403000000039</v>
      </c>
      <c r="J62">
        <f t="shared" si="3"/>
        <v>0.11623085182108663</v>
      </c>
    </row>
    <row r="63" spans="1:11" x14ac:dyDescent="0.25">
      <c r="A63" s="11">
        <v>11.4</v>
      </c>
      <c r="B63" s="11">
        <v>-0.79011799999999999</v>
      </c>
      <c r="E63">
        <f t="shared" si="0"/>
        <v>0.75644492216981174</v>
      </c>
      <c r="G63">
        <f t="shared" si="1"/>
        <v>-0.78036637999999936</v>
      </c>
      <c r="H63">
        <f t="shared" si="2"/>
        <v>-9.751620000000627E-3</v>
      </c>
      <c r="J63">
        <f t="shared" si="3"/>
        <v>2.0784418210868637E-3</v>
      </c>
    </row>
    <row r="64" spans="1:11" x14ac:dyDescent="0.25">
      <c r="A64" s="11">
        <v>11.6</v>
      </c>
      <c r="B64" s="11">
        <v>-0.69281800000000004</v>
      </c>
      <c r="E64">
        <f t="shared" si="0"/>
        <v>0.6591449221698118</v>
      </c>
      <c r="G64">
        <f t="shared" si="1"/>
        <v>-0.77371562999999954</v>
      </c>
      <c r="H64">
        <f t="shared" si="2"/>
        <v>8.0897629999999499E-2</v>
      </c>
      <c r="J64">
        <f t="shared" si="3"/>
        <v>8.857080817891326E-2</v>
      </c>
    </row>
    <row r="65" spans="1:10" x14ac:dyDescent="0.25">
      <c r="A65" s="11">
        <v>11.8</v>
      </c>
      <c r="B65" s="11">
        <v>-0.65283599999999997</v>
      </c>
      <c r="E65">
        <f t="shared" si="0"/>
        <v>0.61916292216981172</v>
      </c>
      <c r="G65">
        <f t="shared" si="1"/>
        <v>-0.76509596999999951</v>
      </c>
      <c r="H65">
        <f t="shared" si="2"/>
        <v>0.11225996999999954</v>
      </c>
      <c r="J65">
        <f t="shared" si="3"/>
        <v>0.1199331481789133</v>
      </c>
    </row>
    <row r="66" spans="1:10" x14ac:dyDescent="0.25">
      <c r="A66" s="11">
        <v>12</v>
      </c>
      <c r="B66" s="11">
        <v>-0.67326699999999995</v>
      </c>
      <c r="E66">
        <f t="shared" si="0"/>
        <v>0.6395939221698117</v>
      </c>
      <c r="G66">
        <f t="shared" si="1"/>
        <v>-0.75413054999999962</v>
      </c>
      <c r="H66">
        <f t="shared" si="2"/>
        <v>8.0863549999999673E-2</v>
      </c>
      <c r="J66">
        <f t="shared" si="3"/>
        <v>8.8536728178913435E-2</v>
      </c>
    </row>
    <row r="67" spans="1:10" x14ac:dyDescent="0.25">
      <c r="A67" s="11">
        <v>12.2</v>
      </c>
      <c r="B67" s="11">
        <v>-0.74879600000000002</v>
      </c>
      <c r="E67">
        <f t="shared" si="0"/>
        <v>0.71512292216981177</v>
      </c>
      <c r="G67">
        <f t="shared" si="1"/>
        <v>-0.74126617999999966</v>
      </c>
      <c r="H67">
        <f t="shared" si="2"/>
        <v>-7.5298200000003535E-3</v>
      </c>
      <c r="J67">
        <f t="shared" si="3"/>
        <v>1.4335817891340981E-4</v>
      </c>
    </row>
    <row r="68" spans="1:10" x14ac:dyDescent="0.25">
      <c r="A68" s="11">
        <v>12.242865999999999</v>
      </c>
      <c r="B68" s="11">
        <v>-0.76866100000000004</v>
      </c>
      <c r="E68">
        <f t="shared" si="0"/>
        <v>0.73498792216981179</v>
      </c>
      <c r="G68">
        <f t="shared" si="1"/>
        <v>-0.72926604999999967</v>
      </c>
      <c r="H68">
        <f t="shared" si="2"/>
        <v>-3.9394950000000373E-2</v>
      </c>
      <c r="J68">
        <f t="shared" si="3"/>
        <v>3.1721771821086611E-2</v>
      </c>
    </row>
    <row r="69" spans="1:10" x14ac:dyDescent="0.25">
      <c r="A69" s="11">
        <v>12.4</v>
      </c>
      <c r="B69" s="11">
        <v>-0.84148000000000001</v>
      </c>
      <c r="E69">
        <f t="shared" ref="E69:E132" si="4">ABS(B69-$D$4)</f>
        <v>0.80780692216981176</v>
      </c>
      <c r="G69">
        <f t="shared" si="1"/>
        <v>-0.71860005999999954</v>
      </c>
      <c r="H69">
        <f t="shared" si="2"/>
        <v>-0.12287994000000046</v>
      </c>
      <c r="J69">
        <f t="shared" si="3"/>
        <v>0.1152067618210867</v>
      </c>
    </row>
    <row r="70" spans="1:10" x14ac:dyDescent="0.25">
      <c r="A70" s="11">
        <v>12.6</v>
      </c>
      <c r="B70" s="11">
        <v>-0.98006000000000004</v>
      </c>
      <c r="E70">
        <f t="shared" si="4"/>
        <v>0.9463869221698118</v>
      </c>
      <c r="G70">
        <f t="shared" si="1"/>
        <v>-0.70959719999999959</v>
      </c>
      <c r="H70">
        <f t="shared" si="2"/>
        <v>-0.27046280000000045</v>
      </c>
      <c r="J70">
        <f t="shared" si="3"/>
        <v>0.26278962182108667</v>
      </c>
    </row>
    <row r="71" spans="1:10" x14ac:dyDescent="0.25">
      <c r="A71" s="11">
        <v>12.8</v>
      </c>
      <c r="B71" s="11">
        <v>-1.129162</v>
      </c>
      <c r="E71">
        <f t="shared" si="4"/>
        <v>1.0954889221698119</v>
      </c>
      <c r="G71">
        <f t="shared" si="1"/>
        <v>-0.70158363999999951</v>
      </c>
      <c r="H71">
        <f t="shared" si="2"/>
        <v>-0.42757836000000049</v>
      </c>
      <c r="J71">
        <f t="shared" si="3"/>
        <v>0.41990518182108671</v>
      </c>
    </row>
    <row r="72" spans="1:10" x14ac:dyDescent="0.25">
      <c r="A72" s="11">
        <v>13</v>
      </c>
      <c r="B72" s="11">
        <v>-1.202448</v>
      </c>
      <c r="E72">
        <f t="shared" si="4"/>
        <v>1.1687749221698118</v>
      </c>
      <c r="G72">
        <f t="shared" si="1"/>
        <v>-0.69474507999999957</v>
      </c>
      <c r="H72">
        <f t="shared" si="2"/>
        <v>-0.50770292000000039</v>
      </c>
      <c r="J72">
        <f t="shared" si="3"/>
        <v>0.50002974182108662</v>
      </c>
    </row>
    <row r="73" spans="1:10" x14ac:dyDescent="0.25">
      <c r="A73" s="11">
        <v>13.2</v>
      </c>
      <c r="B73" s="11">
        <v>-1.0981449999999999</v>
      </c>
      <c r="E73">
        <f t="shared" si="4"/>
        <v>1.0644719221698118</v>
      </c>
      <c r="G73">
        <f t="shared" si="1"/>
        <v>-0.68884903999999947</v>
      </c>
      <c r="H73">
        <f t="shared" si="2"/>
        <v>-0.40929596000000046</v>
      </c>
      <c r="J73">
        <f t="shared" si="3"/>
        <v>0.40162278182108668</v>
      </c>
    </row>
    <row r="74" spans="1:10" x14ac:dyDescent="0.25">
      <c r="A74" s="11">
        <v>13.4</v>
      </c>
      <c r="B74" s="11">
        <v>-1.001163</v>
      </c>
      <c r="E74">
        <f t="shared" si="4"/>
        <v>0.96748992216981178</v>
      </c>
      <c r="G74">
        <f t="shared" si="1"/>
        <v>-0.6835393599999996</v>
      </c>
      <c r="H74">
        <f t="shared" si="2"/>
        <v>-0.31762364000000043</v>
      </c>
      <c r="J74">
        <f t="shared" si="3"/>
        <v>0.30995046182108665</v>
      </c>
    </row>
    <row r="75" spans="1:10" x14ac:dyDescent="0.25">
      <c r="A75" s="11">
        <v>13.6</v>
      </c>
      <c r="B75" s="11">
        <v>-0.91600499999999996</v>
      </c>
      <c r="E75">
        <f t="shared" si="4"/>
        <v>0.88233192216981171</v>
      </c>
      <c r="G75">
        <f t="shared" si="1"/>
        <v>-0.67861091999999967</v>
      </c>
      <c r="H75">
        <f t="shared" si="2"/>
        <v>-0.23739408000000028</v>
      </c>
      <c r="J75">
        <f t="shared" si="3"/>
        <v>0.22972090182108651</v>
      </c>
    </row>
    <row r="76" spans="1:10" x14ac:dyDescent="0.25">
      <c r="A76" s="11">
        <v>13.8</v>
      </c>
      <c r="B76" s="11">
        <v>-0.86169799999999996</v>
      </c>
      <c r="E76">
        <f t="shared" si="4"/>
        <v>0.82802492216981172</v>
      </c>
      <c r="G76">
        <f t="shared" si="1"/>
        <v>-0.67355342999999979</v>
      </c>
      <c r="H76">
        <f t="shared" si="2"/>
        <v>-0.18814457000000018</v>
      </c>
      <c r="J76">
        <f t="shared" si="3"/>
        <v>0.1804713918210864</v>
      </c>
    </row>
    <row r="77" spans="1:10" x14ac:dyDescent="0.25">
      <c r="A77" s="11">
        <v>14</v>
      </c>
      <c r="B77" s="11">
        <v>-0.859545</v>
      </c>
      <c r="E77">
        <f t="shared" si="4"/>
        <v>0.82587192216981176</v>
      </c>
      <c r="G77">
        <f t="shared" si="1"/>
        <v>-0.66726516999999985</v>
      </c>
      <c r="H77">
        <f t="shared" si="2"/>
        <v>-0.19227983000000015</v>
      </c>
      <c r="J77">
        <f t="shared" si="3"/>
        <v>0.18460665182108638</v>
      </c>
    </row>
    <row r="78" spans="1:10" x14ac:dyDescent="0.25">
      <c r="A78" s="11">
        <v>14.2</v>
      </c>
      <c r="B78" s="11">
        <v>-0.90109499999999998</v>
      </c>
      <c r="E78">
        <f t="shared" si="4"/>
        <v>0.86742192216981173</v>
      </c>
      <c r="G78">
        <f t="shared" si="1"/>
        <v>-0.66081184999999987</v>
      </c>
      <c r="H78">
        <f t="shared" si="2"/>
        <v>-0.24028315000000011</v>
      </c>
      <c r="J78">
        <f t="shared" si="3"/>
        <v>0.23260997182108634</v>
      </c>
    </row>
    <row r="79" spans="1:10" x14ac:dyDescent="0.25">
      <c r="A79" s="11">
        <v>14.4</v>
      </c>
      <c r="B79" s="11">
        <v>-0.96497599999999994</v>
      </c>
      <c r="E79">
        <f t="shared" si="4"/>
        <v>0.9313029221698117</v>
      </c>
      <c r="G79">
        <f t="shared" si="1"/>
        <v>-0.65448349999999966</v>
      </c>
      <c r="H79">
        <f t="shared" si="2"/>
        <v>-0.31049250000000028</v>
      </c>
      <c r="J79">
        <f t="shared" si="3"/>
        <v>0.30281932182108651</v>
      </c>
    </row>
    <row r="80" spans="1:10" x14ac:dyDescent="0.25">
      <c r="A80" s="11">
        <v>14.6</v>
      </c>
      <c r="B80" s="11">
        <v>-1.026349</v>
      </c>
      <c r="E80">
        <f t="shared" si="4"/>
        <v>0.99267592216981171</v>
      </c>
      <c r="G80">
        <f t="shared" si="1"/>
        <v>-0.64907509999999957</v>
      </c>
      <c r="H80">
        <f t="shared" si="2"/>
        <v>-0.37727390000000038</v>
      </c>
      <c r="J80">
        <f t="shared" si="3"/>
        <v>0.36960072182108661</v>
      </c>
    </row>
    <row r="81" spans="1:10" x14ac:dyDescent="0.25">
      <c r="A81" s="11">
        <v>14.691439000000001</v>
      </c>
      <c r="B81" s="11">
        <v>-0.97628999999999999</v>
      </c>
      <c r="E81">
        <f t="shared" si="4"/>
        <v>0.94261692216981174</v>
      </c>
      <c r="G81">
        <f t="shared" si="1"/>
        <v>-0.64485088999999973</v>
      </c>
      <c r="H81">
        <f t="shared" si="2"/>
        <v>-0.33143911000000026</v>
      </c>
      <c r="J81">
        <f t="shared" si="3"/>
        <v>0.32376593182108648</v>
      </c>
    </row>
    <row r="82" spans="1:10" x14ac:dyDescent="0.25">
      <c r="A82" s="11">
        <v>14.8</v>
      </c>
      <c r="B82" s="11">
        <v>-0.91685799999999995</v>
      </c>
      <c r="E82">
        <f t="shared" si="4"/>
        <v>0.8831849221698117</v>
      </c>
      <c r="G82">
        <f t="shared" si="1"/>
        <v>-0.6419901699999998</v>
      </c>
      <c r="H82">
        <f t="shared" si="2"/>
        <v>-0.27486783000000015</v>
      </c>
      <c r="J82">
        <f t="shared" si="3"/>
        <v>0.26719465182108637</v>
      </c>
    </row>
    <row r="83" spans="1:10" x14ac:dyDescent="0.25">
      <c r="A83" s="11">
        <v>15</v>
      </c>
      <c r="B83" s="11">
        <v>-0.72486899999999999</v>
      </c>
      <c r="E83">
        <f t="shared" si="4"/>
        <v>0.69119592216981174</v>
      </c>
      <c r="G83">
        <f t="shared" si="1"/>
        <v>-0.64035297999999985</v>
      </c>
      <c r="H83">
        <f t="shared" si="2"/>
        <v>-8.4516020000000136E-2</v>
      </c>
      <c r="J83">
        <f t="shared" si="3"/>
        <v>7.6842841821086375E-2</v>
      </c>
    </row>
    <row r="84" spans="1:10" x14ac:dyDescent="0.25">
      <c r="A84" s="11">
        <v>15.2</v>
      </c>
      <c r="B84" s="11">
        <v>-0.55391400000000002</v>
      </c>
      <c r="E84">
        <f t="shared" si="4"/>
        <v>0.52024092216981177</v>
      </c>
      <c r="G84">
        <f t="shared" si="1"/>
        <v>-0.63910846999999982</v>
      </c>
      <c r="H84">
        <f t="shared" si="2"/>
        <v>8.51944699999998E-2</v>
      </c>
      <c r="J84">
        <f t="shared" si="3"/>
        <v>9.2867648178913562E-2</v>
      </c>
    </row>
    <row r="85" spans="1:10" x14ac:dyDescent="0.25">
      <c r="A85" s="11">
        <v>15.4</v>
      </c>
      <c r="B85" s="11">
        <v>-0.42121999999999998</v>
      </c>
      <c r="E85">
        <f t="shared" si="4"/>
        <v>0.38754692216981174</v>
      </c>
      <c r="G85">
        <f t="shared" si="1"/>
        <v>-0.63770636999999974</v>
      </c>
      <c r="H85">
        <f t="shared" si="2"/>
        <v>0.21648636999999976</v>
      </c>
      <c r="J85">
        <f t="shared" si="3"/>
        <v>0.22415954817891354</v>
      </c>
    </row>
    <row r="86" spans="1:10" x14ac:dyDescent="0.25">
      <c r="A86" s="11">
        <v>15.6</v>
      </c>
      <c r="B86" s="11">
        <v>-0.32598700000000003</v>
      </c>
      <c r="E86">
        <f t="shared" si="4"/>
        <v>0.29231392216981178</v>
      </c>
      <c r="G86">
        <f t="shared" si="1"/>
        <v>-0.63636428999999983</v>
      </c>
      <c r="H86">
        <f t="shared" si="2"/>
        <v>0.31037728999999981</v>
      </c>
      <c r="J86">
        <f t="shared" si="3"/>
        <v>0.31805046817891358</v>
      </c>
    </row>
    <row r="87" spans="1:10" x14ac:dyDescent="0.25">
      <c r="A87" s="11">
        <v>15.8</v>
      </c>
      <c r="B87" s="11">
        <v>-0.28672799999999998</v>
      </c>
      <c r="E87">
        <f t="shared" si="4"/>
        <v>0.25305492216981174</v>
      </c>
      <c r="G87">
        <f t="shared" si="1"/>
        <v>-0.63456456999999988</v>
      </c>
      <c r="H87">
        <f t="shared" si="2"/>
        <v>0.3478365699999999</v>
      </c>
      <c r="J87">
        <f t="shared" si="3"/>
        <v>0.35550974817891368</v>
      </c>
    </row>
    <row r="88" spans="1:10" x14ac:dyDescent="0.25">
      <c r="A88" s="11">
        <v>16</v>
      </c>
      <c r="B88" s="11">
        <v>-0.31624099999999999</v>
      </c>
      <c r="E88">
        <f t="shared" si="4"/>
        <v>0.28256792216981175</v>
      </c>
      <c r="G88">
        <f t="shared" si="1"/>
        <v>-0.63001795999999988</v>
      </c>
      <c r="H88">
        <f t="shared" si="2"/>
        <v>0.31377695999999988</v>
      </c>
      <c r="J88">
        <f t="shared" si="3"/>
        <v>0.32145013817891366</v>
      </c>
    </row>
    <row r="89" spans="1:10" x14ac:dyDescent="0.25">
      <c r="A89" s="11">
        <v>16.200001</v>
      </c>
      <c r="B89" s="11">
        <v>-0.39586199999999999</v>
      </c>
      <c r="E89">
        <f t="shared" si="4"/>
        <v>0.36218892216981174</v>
      </c>
      <c r="G89">
        <f t="shared" si="1"/>
        <v>-0.62350227999999985</v>
      </c>
      <c r="H89">
        <f t="shared" si="2"/>
        <v>0.22764027999999986</v>
      </c>
      <c r="J89">
        <f t="shared" si="3"/>
        <v>0.23531345817891364</v>
      </c>
    </row>
    <row r="90" spans="1:10" x14ac:dyDescent="0.25">
      <c r="A90" s="11">
        <v>16.399999999999999</v>
      </c>
      <c r="B90" s="11">
        <v>-0.491089</v>
      </c>
      <c r="E90">
        <f t="shared" si="4"/>
        <v>0.45741592216981175</v>
      </c>
      <c r="G90">
        <f t="shared" si="1"/>
        <v>-0.61726020999999986</v>
      </c>
      <c r="H90">
        <f t="shared" si="2"/>
        <v>0.12617120999999987</v>
      </c>
      <c r="J90">
        <f t="shared" si="3"/>
        <v>0.13384438817891364</v>
      </c>
    </row>
    <row r="91" spans="1:10" x14ac:dyDescent="0.25">
      <c r="A91" s="11">
        <v>16.600000000000001</v>
      </c>
      <c r="B91" s="11">
        <v>-0.60261500000000001</v>
      </c>
      <c r="E91">
        <f t="shared" si="4"/>
        <v>0.56894192216981176</v>
      </c>
      <c r="G91">
        <f t="shared" si="1"/>
        <v>-0.6112605499999999</v>
      </c>
      <c r="H91">
        <f t="shared" si="2"/>
        <v>8.6455499999998908E-3</v>
      </c>
      <c r="J91">
        <f t="shared" si="3"/>
        <v>1.6318728178913652E-2</v>
      </c>
    </row>
    <row r="92" spans="1:10" x14ac:dyDescent="0.25">
      <c r="A92" s="11">
        <v>16.799999</v>
      </c>
      <c r="B92" s="11">
        <v>-0.72208700000000003</v>
      </c>
      <c r="E92">
        <f t="shared" si="4"/>
        <v>0.68841392216981179</v>
      </c>
      <c r="G92">
        <f t="shared" si="1"/>
        <v>-0.60590961999999993</v>
      </c>
      <c r="H92">
        <f t="shared" si="2"/>
        <v>-0.11617738000000011</v>
      </c>
      <c r="J92">
        <f t="shared" si="3"/>
        <v>0.10850420182108635</v>
      </c>
    </row>
    <row r="93" spans="1:10" x14ac:dyDescent="0.25">
      <c r="A93" s="11">
        <v>17</v>
      </c>
      <c r="B93" s="11">
        <v>-0.70375699999999997</v>
      </c>
      <c r="E93">
        <f t="shared" si="4"/>
        <v>0.67008392216981172</v>
      </c>
      <c r="G93">
        <f t="shared" si="1"/>
        <v>-0.60213181999999987</v>
      </c>
      <c r="H93">
        <f t="shared" si="2"/>
        <v>-0.10162518000000009</v>
      </c>
      <c r="J93">
        <f t="shared" si="3"/>
        <v>9.3952001821086331E-2</v>
      </c>
    </row>
    <row r="94" spans="1:10" x14ac:dyDescent="0.25">
      <c r="A94" s="11">
        <v>17.140013</v>
      </c>
      <c r="B94" s="11">
        <v>-0.59732499999999999</v>
      </c>
      <c r="E94">
        <f t="shared" si="4"/>
        <v>0.56365192216981175</v>
      </c>
      <c r="G94">
        <f t="shared" si="1"/>
        <v>-0.59996912999999996</v>
      </c>
      <c r="H94">
        <f t="shared" si="2"/>
        <v>2.6441299999999668E-3</v>
      </c>
      <c r="J94">
        <f t="shared" si="3"/>
        <v>1.031730817891373E-2</v>
      </c>
    </row>
    <row r="95" spans="1:10" x14ac:dyDescent="0.25">
      <c r="A95" s="11">
        <v>17.200001</v>
      </c>
      <c r="B95" s="11">
        <v>-0.55172399999999999</v>
      </c>
      <c r="E95">
        <f t="shared" si="4"/>
        <v>0.51805092216981175</v>
      </c>
      <c r="G95">
        <f t="shared" si="1"/>
        <v>-0.59891209000000001</v>
      </c>
      <c r="H95">
        <f t="shared" si="2"/>
        <v>4.7188090000000016E-2</v>
      </c>
      <c r="J95">
        <f t="shared" si="3"/>
        <v>5.4861268178913777E-2</v>
      </c>
    </row>
    <row r="96" spans="1:10" x14ac:dyDescent="0.25">
      <c r="A96" s="11">
        <v>17.399999999999999</v>
      </c>
      <c r="B96" s="11">
        <v>-0.41970000000000002</v>
      </c>
      <c r="E96">
        <f t="shared" si="4"/>
        <v>0.38602692216981177</v>
      </c>
      <c r="G96">
        <f t="shared" si="1"/>
        <v>-0.59844997999999994</v>
      </c>
      <c r="H96">
        <f t="shared" si="2"/>
        <v>0.17874997999999992</v>
      </c>
      <c r="J96">
        <f t="shared" si="3"/>
        <v>0.18642315817891369</v>
      </c>
    </row>
    <row r="97" spans="1:10" x14ac:dyDescent="0.25">
      <c r="A97" s="11">
        <v>17.600000000000001</v>
      </c>
      <c r="B97" s="11">
        <v>-0.33032699999999998</v>
      </c>
      <c r="E97">
        <f t="shared" si="4"/>
        <v>0.29665392216981173</v>
      </c>
      <c r="G97">
        <f t="shared" si="1"/>
        <v>-0.5980737599999999</v>
      </c>
      <c r="H97">
        <f t="shared" si="2"/>
        <v>0.26774675999999992</v>
      </c>
      <c r="J97">
        <f t="shared" si="3"/>
        <v>0.27541993817891369</v>
      </c>
    </row>
    <row r="98" spans="1:10" x14ac:dyDescent="0.25">
      <c r="A98" s="11">
        <v>17.799999</v>
      </c>
      <c r="B98" s="11">
        <v>-0.28533700000000001</v>
      </c>
      <c r="E98">
        <f t="shared" si="4"/>
        <v>0.25166392216981176</v>
      </c>
      <c r="G98">
        <f t="shared" si="1"/>
        <v>-0.5969099699999999</v>
      </c>
      <c r="H98">
        <f t="shared" si="2"/>
        <v>0.31157296999999989</v>
      </c>
      <c r="J98">
        <f t="shared" si="3"/>
        <v>0.31924614817891367</v>
      </c>
    </row>
    <row r="99" spans="1:10" x14ac:dyDescent="0.25">
      <c r="A99" s="11">
        <v>18</v>
      </c>
      <c r="B99" s="11">
        <v>-0.330652</v>
      </c>
      <c r="E99">
        <f t="shared" si="4"/>
        <v>0.29697892216981175</v>
      </c>
      <c r="G99">
        <f t="shared" si="1"/>
        <v>-0.59456091999999994</v>
      </c>
      <c r="H99">
        <f t="shared" si="2"/>
        <v>0.26390891999999994</v>
      </c>
      <c r="J99">
        <f t="shared" si="3"/>
        <v>0.27158209817891371</v>
      </c>
    </row>
    <row r="100" spans="1:10" x14ac:dyDescent="0.25">
      <c r="A100" s="11">
        <v>18.200001</v>
      </c>
      <c r="B100" s="11">
        <v>-0.41639399999999999</v>
      </c>
      <c r="E100">
        <f t="shared" si="4"/>
        <v>0.38272092216981174</v>
      </c>
      <c r="G100">
        <f t="shared" si="1"/>
        <v>-0.59014106</v>
      </c>
      <c r="H100">
        <f t="shared" si="2"/>
        <v>0.17374706000000001</v>
      </c>
      <c r="J100">
        <f t="shared" si="3"/>
        <v>0.18142023817891378</v>
      </c>
    </row>
    <row r="101" spans="1:10" x14ac:dyDescent="0.25">
      <c r="A101" s="11">
        <v>18.399999999999999</v>
      </c>
      <c r="B101" s="11">
        <v>-0.52080800000000005</v>
      </c>
      <c r="E101">
        <f t="shared" si="4"/>
        <v>0.4871349221698118</v>
      </c>
      <c r="G101">
        <f t="shared" si="1"/>
        <v>-0.58522139000000017</v>
      </c>
      <c r="H101">
        <f t="shared" si="2"/>
        <v>6.4413390000000126E-2</v>
      </c>
      <c r="J101">
        <f t="shared" si="3"/>
        <v>7.2086568178913887E-2</v>
      </c>
    </row>
    <row r="102" spans="1:10" x14ac:dyDescent="0.25">
      <c r="A102" s="11">
        <v>18.600000000000001</v>
      </c>
      <c r="B102" s="11">
        <v>-0.64120900000000003</v>
      </c>
      <c r="E102">
        <f t="shared" si="4"/>
        <v>0.60753592216981178</v>
      </c>
      <c r="G102">
        <f t="shared" si="1"/>
        <v>-0.58111164000000015</v>
      </c>
      <c r="H102">
        <f t="shared" si="2"/>
        <v>-6.0097359999999878E-2</v>
      </c>
      <c r="J102">
        <f t="shared" si="3"/>
        <v>5.2424181821086116E-2</v>
      </c>
    </row>
    <row r="103" spans="1:10" x14ac:dyDescent="0.25">
      <c r="A103" s="11">
        <v>18.799999</v>
      </c>
      <c r="B103" s="11">
        <v>-0.76656599999999997</v>
      </c>
      <c r="E103">
        <f t="shared" si="4"/>
        <v>0.73289292216981172</v>
      </c>
      <c r="G103">
        <f t="shared" si="1"/>
        <v>-0.57790957000000009</v>
      </c>
      <c r="H103">
        <f t="shared" si="2"/>
        <v>-0.18865642999999988</v>
      </c>
      <c r="J103">
        <f t="shared" si="3"/>
        <v>0.1809832518210861</v>
      </c>
    </row>
    <row r="104" spans="1:10" x14ac:dyDescent="0.25">
      <c r="A104" s="11">
        <v>19</v>
      </c>
      <c r="B104" s="11">
        <v>-0.83882199999999996</v>
      </c>
      <c r="E104">
        <f t="shared" si="4"/>
        <v>0.80514892216981171</v>
      </c>
      <c r="G104">
        <f t="shared" si="1"/>
        <v>-0.57559860000000018</v>
      </c>
      <c r="H104">
        <f t="shared" si="2"/>
        <v>-0.26322339999999977</v>
      </c>
      <c r="J104">
        <f t="shared" si="3"/>
        <v>0.255550221821086</v>
      </c>
    </row>
    <row r="105" spans="1:10" x14ac:dyDescent="0.25">
      <c r="A105" s="11">
        <v>19.200001</v>
      </c>
      <c r="B105" s="11">
        <v>-0.69655800000000001</v>
      </c>
      <c r="E105">
        <f t="shared" si="4"/>
        <v>0.66288492216981176</v>
      </c>
      <c r="G105">
        <f t="shared" si="1"/>
        <v>-0.57414932000000019</v>
      </c>
      <c r="H105">
        <f t="shared" si="2"/>
        <v>-0.12240867999999983</v>
      </c>
      <c r="J105">
        <f t="shared" si="3"/>
        <v>0.11473550182108606</v>
      </c>
    </row>
    <row r="106" spans="1:10" x14ac:dyDescent="0.25">
      <c r="A106" s="11">
        <v>19.399999999999999</v>
      </c>
      <c r="B106" s="11">
        <v>-0.56747700000000001</v>
      </c>
      <c r="E106">
        <f t="shared" si="4"/>
        <v>0.53380392216981176</v>
      </c>
      <c r="G106">
        <f t="shared" si="1"/>
        <v>-0.57330847000000018</v>
      </c>
      <c r="H106">
        <f t="shared" si="2"/>
        <v>5.8314700000001718E-3</v>
      </c>
      <c r="J106">
        <f t="shared" si="3"/>
        <v>1.3504648178913935E-2</v>
      </c>
    </row>
    <row r="107" spans="1:10" x14ac:dyDescent="0.25">
      <c r="A107" s="11">
        <v>19.588584999999998</v>
      </c>
      <c r="B107" s="11">
        <v>-0.49264200000000002</v>
      </c>
      <c r="E107">
        <f t="shared" si="4"/>
        <v>0.45896892216981178</v>
      </c>
      <c r="G107">
        <f t="shared" si="1"/>
        <v>-0.57255028000000008</v>
      </c>
      <c r="H107">
        <f t="shared" si="2"/>
        <v>7.9908280000000054E-2</v>
      </c>
      <c r="J107">
        <f t="shared" si="3"/>
        <v>8.7581458178913815E-2</v>
      </c>
    </row>
    <row r="108" spans="1:10" x14ac:dyDescent="0.25">
      <c r="A108" s="11">
        <v>19.600000000000001</v>
      </c>
      <c r="B108" s="11">
        <v>-0.48811199999999999</v>
      </c>
      <c r="E108">
        <f t="shared" si="4"/>
        <v>0.45443892216981174</v>
      </c>
      <c r="G108">
        <f t="shared" si="1"/>
        <v>-0.56870600999999998</v>
      </c>
      <c r="H108">
        <f t="shared" si="2"/>
        <v>8.0594009999999994E-2</v>
      </c>
      <c r="J108">
        <f t="shared" si="3"/>
        <v>8.8267188178913755E-2</v>
      </c>
    </row>
    <row r="109" spans="1:10" x14ac:dyDescent="0.25">
      <c r="A109" s="11">
        <v>19.799999</v>
      </c>
      <c r="B109" s="11">
        <v>-0.45636700000000002</v>
      </c>
      <c r="E109">
        <f t="shared" si="4"/>
        <v>0.42269392216981178</v>
      </c>
      <c r="G109">
        <f t="shared" si="1"/>
        <v>-0.56194314000000001</v>
      </c>
      <c r="H109">
        <f t="shared" si="2"/>
        <v>0.10557613999999998</v>
      </c>
      <c r="J109">
        <f t="shared" si="3"/>
        <v>0.11324931817891375</v>
      </c>
    </row>
    <row r="110" spans="1:10" x14ac:dyDescent="0.25">
      <c r="A110" s="11">
        <v>20</v>
      </c>
      <c r="B110" s="11">
        <v>-0.45157900000000001</v>
      </c>
      <c r="E110">
        <f t="shared" si="4"/>
        <v>0.41790592216981176</v>
      </c>
      <c r="G110">
        <f t="shared" si="1"/>
        <v>-0.55389577999999995</v>
      </c>
      <c r="H110">
        <f t="shared" si="2"/>
        <v>0.10231677999999994</v>
      </c>
      <c r="J110">
        <f t="shared" si="3"/>
        <v>0.1099899581789137</v>
      </c>
    </row>
    <row r="111" spans="1:10" x14ac:dyDescent="0.25">
      <c r="A111" s="11">
        <v>20.200001</v>
      </c>
      <c r="B111" s="11">
        <v>-0.47343499999999999</v>
      </c>
      <c r="E111">
        <f t="shared" si="4"/>
        <v>0.43976192216981175</v>
      </c>
      <c r="G111">
        <f t="shared" si="1"/>
        <v>-0.54739180000000009</v>
      </c>
      <c r="H111">
        <f t="shared" si="2"/>
        <v>7.39568000000001E-2</v>
      </c>
      <c r="J111">
        <f t="shared" si="3"/>
        <v>8.1629978178913862E-2</v>
      </c>
    </row>
    <row r="112" spans="1:10" x14ac:dyDescent="0.25">
      <c r="A112" s="11">
        <v>20.399999999999999</v>
      </c>
      <c r="B112" s="11">
        <v>-0.51580199999999998</v>
      </c>
      <c r="E112">
        <f t="shared" si="4"/>
        <v>0.48212892216981174</v>
      </c>
      <c r="G112">
        <f t="shared" si="1"/>
        <v>-0.5413323000000001</v>
      </c>
      <c r="H112">
        <f t="shared" si="2"/>
        <v>2.5530300000000117E-2</v>
      </c>
      <c r="J112">
        <f t="shared" si="3"/>
        <v>3.3203478178913878E-2</v>
      </c>
    </row>
    <row r="113" spans="1:10" x14ac:dyDescent="0.25">
      <c r="A113" s="11">
        <v>20.6</v>
      </c>
      <c r="B113" s="11">
        <v>-0.54070300000000004</v>
      </c>
      <c r="E113">
        <f t="shared" si="4"/>
        <v>0.5070299221698118</v>
      </c>
      <c r="G113">
        <f t="shared" si="1"/>
        <v>-0.53594344999999999</v>
      </c>
      <c r="H113">
        <f t="shared" si="2"/>
        <v>-4.7595500000000568E-3</v>
      </c>
      <c r="J113">
        <f t="shared" si="3"/>
        <v>2.9136281789137065E-3</v>
      </c>
    </row>
    <row r="114" spans="1:10" x14ac:dyDescent="0.25">
      <c r="A114" s="11">
        <v>20.799999</v>
      </c>
      <c r="B114" s="11">
        <v>-0.363815</v>
      </c>
      <c r="E114">
        <f t="shared" si="4"/>
        <v>0.33014192216981175</v>
      </c>
      <c r="G114">
        <f t="shared" si="1"/>
        <v>-0.53170680000000003</v>
      </c>
      <c r="H114">
        <f t="shared" si="2"/>
        <v>0.16789180000000004</v>
      </c>
      <c r="J114">
        <f t="shared" si="3"/>
        <v>0.17556497817891381</v>
      </c>
    </row>
    <row r="115" spans="1:10" x14ac:dyDescent="0.25">
      <c r="A115" s="11">
        <v>21</v>
      </c>
      <c r="B115" s="11">
        <v>-0.19020000000000001</v>
      </c>
      <c r="E115">
        <f t="shared" si="4"/>
        <v>0.15652692216981179</v>
      </c>
      <c r="G115">
        <f t="shared" si="1"/>
        <v>-0.52842988000000024</v>
      </c>
      <c r="H115">
        <f t="shared" si="2"/>
        <v>0.3382298800000002</v>
      </c>
      <c r="J115">
        <f t="shared" si="3"/>
        <v>0.34590305817891398</v>
      </c>
    </row>
    <row r="116" spans="1:10" x14ac:dyDescent="0.25">
      <c r="A116" s="11">
        <v>21.200001</v>
      </c>
      <c r="B116" s="11">
        <v>-2.8184000000000001E-2</v>
      </c>
      <c r="E116">
        <f t="shared" si="4"/>
        <v>5.4890778301882326E-3</v>
      </c>
      <c r="G116">
        <f t="shared" si="1"/>
        <v>-0.52575087000000009</v>
      </c>
      <c r="H116">
        <f t="shared" si="2"/>
        <v>0.49756687000000011</v>
      </c>
      <c r="J116">
        <f t="shared" si="3"/>
        <v>0.50524004817891388</v>
      </c>
    </row>
    <row r="117" spans="1:10" x14ac:dyDescent="0.25">
      <c r="A117" s="11">
        <v>21.4</v>
      </c>
      <c r="B117" s="11">
        <v>8.4224999999999994E-2</v>
      </c>
      <c r="E117">
        <f t="shared" si="4"/>
        <v>0.11789807783018823</v>
      </c>
      <c r="G117">
        <f t="shared" ref="G117:G180" si="5">AVERAGE(B68:B167)</f>
        <v>-0.52323810000000004</v>
      </c>
      <c r="H117">
        <f t="shared" ref="H117:H180" si="6">B117-G117</f>
        <v>0.60746310000000003</v>
      </c>
      <c r="J117">
        <f t="shared" si="3"/>
        <v>0.61513627817891381</v>
      </c>
    </row>
    <row r="118" spans="1:10" x14ac:dyDescent="0.25">
      <c r="A118" s="11">
        <v>21.6</v>
      </c>
      <c r="B118" s="11">
        <v>0.15712899999999999</v>
      </c>
      <c r="E118">
        <f t="shared" si="4"/>
        <v>0.19080207783018821</v>
      </c>
      <c r="G118">
        <f t="shared" si="5"/>
        <v>-0.52149151999999999</v>
      </c>
      <c r="H118">
        <f t="shared" si="6"/>
        <v>0.67862051999999995</v>
      </c>
      <c r="J118">
        <f t="shared" ref="J118:J181" si="7">ABS(H118-$I$53)</f>
        <v>0.68629369817891372</v>
      </c>
    </row>
    <row r="119" spans="1:10" x14ac:dyDescent="0.25">
      <c r="A119" s="11">
        <v>21.799999</v>
      </c>
      <c r="B119" s="11">
        <v>0.17482900000000001</v>
      </c>
      <c r="E119">
        <f t="shared" si="4"/>
        <v>0.20850207783018826</v>
      </c>
      <c r="G119">
        <f t="shared" si="5"/>
        <v>-0.51963244999999991</v>
      </c>
      <c r="H119">
        <f t="shared" si="6"/>
        <v>0.69446144999999992</v>
      </c>
      <c r="J119">
        <f t="shared" si="7"/>
        <v>0.7021346281789137</v>
      </c>
    </row>
    <row r="120" spans="1:10" x14ac:dyDescent="0.25">
      <c r="A120" s="11">
        <v>22</v>
      </c>
      <c r="B120" s="11">
        <v>0.12826599999999999</v>
      </c>
      <c r="E120">
        <f t="shared" si="4"/>
        <v>0.16193907783018824</v>
      </c>
      <c r="G120">
        <f t="shared" si="5"/>
        <v>-0.51546145999999993</v>
      </c>
      <c r="H120">
        <f t="shared" si="6"/>
        <v>0.64372745999999992</v>
      </c>
      <c r="J120">
        <f t="shared" si="7"/>
        <v>0.65140063817891369</v>
      </c>
    </row>
    <row r="121" spans="1:10" x14ac:dyDescent="0.25">
      <c r="A121" s="11">
        <v>22.037158999999999</v>
      </c>
      <c r="B121" s="11">
        <v>0.108624</v>
      </c>
      <c r="E121">
        <f t="shared" si="4"/>
        <v>0.14229707783018825</v>
      </c>
      <c r="G121">
        <f t="shared" si="5"/>
        <v>-0.50854777999999989</v>
      </c>
      <c r="H121">
        <f t="shared" si="6"/>
        <v>0.61717177999999984</v>
      </c>
      <c r="J121">
        <f t="shared" si="7"/>
        <v>0.62484495817891361</v>
      </c>
    </row>
    <row r="122" spans="1:10" x14ac:dyDescent="0.25">
      <c r="A122" s="11">
        <v>22.200001</v>
      </c>
      <c r="B122" s="11">
        <v>2.2550000000000001E-2</v>
      </c>
      <c r="E122">
        <f t="shared" si="4"/>
        <v>5.6223077830188234E-2</v>
      </c>
      <c r="G122">
        <f t="shared" si="5"/>
        <v>-0.49987925999999999</v>
      </c>
      <c r="H122">
        <f t="shared" si="6"/>
        <v>0.52242926000000001</v>
      </c>
      <c r="J122">
        <f t="shared" si="7"/>
        <v>0.53010243817891378</v>
      </c>
    </row>
    <row r="123" spans="1:10" x14ac:dyDescent="0.25">
      <c r="A123" s="11">
        <v>22.4</v>
      </c>
      <c r="B123" s="11">
        <v>-9.5015000000000002E-2</v>
      </c>
      <c r="E123">
        <f t="shared" si="4"/>
        <v>6.1341922169811769E-2</v>
      </c>
      <c r="G123">
        <f t="shared" si="5"/>
        <v>-0.49146354000000003</v>
      </c>
      <c r="H123">
        <f t="shared" si="6"/>
        <v>0.39644854000000002</v>
      </c>
      <c r="J123">
        <f t="shared" si="7"/>
        <v>0.40412171817891379</v>
      </c>
    </row>
    <row r="124" spans="1:10" x14ac:dyDescent="0.25">
      <c r="A124" s="11">
        <v>22.6</v>
      </c>
      <c r="B124" s="11">
        <v>-0.21376800000000001</v>
      </c>
      <c r="E124">
        <f t="shared" si="4"/>
        <v>0.18009492216981177</v>
      </c>
      <c r="G124">
        <f t="shared" si="5"/>
        <v>-0.48406161000000003</v>
      </c>
      <c r="H124">
        <f t="shared" si="6"/>
        <v>0.27029361000000002</v>
      </c>
      <c r="J124">
        <f t="shared" si="7"/>
        <v>0.27796678817891379</v>
      </c>
    </row>
    <row r="125" spans="1:10" x14ac:dyDescent="0.25">
      <c r="A125" s="11">
        <v>22.799999</v>
      </c>
      <c r="B125" s="11">
        <v>-0.34046100000000001</v>
      </c>
      <c r="E125">
        <f t="shared" si="4"/>
        <v>0.30678792216981177</v>
      </c>
      <c r="G125">
        <f t="shared" si="5"/>
        <v>-0.47774687000000016</v>
      </c>
      <c r="H125">
        <f t="shared" si="6"/>
        <v>0.13728587000000014</v>
      </c>
      <c r="J125">
        <f t="shared" si="7"/>
        <v>0.14495904817891392</v>
      </c>
    </row>
    <row r="126" spans="1:10" x14ac:dyDescent="0.25">
      <c r="A126" s="11">
        <v>23</v>
      </c>
      <c r="B126" s="11">
        <v>-0.44019200000000003</v>
      </c>
      <c r="E126">
        <f t="shared" si="4"/>
        <v>0.40651892216981178</v>
      </c>
      <c r="G126">
        <f t="shared" si="5"/>
        <v>-0.47265647000000016</v>
      </c>
      <c r="H126">
        <f t="shared" si="6"/>
        <v>3.2464470000000134E-2</v>
      </c>
      <c r="J126">
        <f t="shared" si="7"/>
        <v>4.0137648178913896E-2</v>
      </c>
    </row>
    <row r="127" spans="1:10" x14ac:dyDescent="0.25">
      <c r="A127" s="11">
        <v>23.200001</v>
      </c>
      <c r="B127" s="11">
        <v>-0.36929699999999999</v>
      </c>
      <c r="E127">
        <f t="shared" si="4"/>
        <v>0.33562392216981174</v>
      </c>
      <c r="G127">
        <f t="shared" si="5"/>
        <v>-0.46840090000000012</v>
      </c>
      <c r="H127">
        <f t="shared" si="6"/>
        <v>9.9103900000000134E-2</v>
      </c>
      <c r="J127">
        <f t="shared" si="7"/>
        <v>0.1067770781789139</v>
      </c>
    </row>
    <row r="128" spans="1:10" x14ac:dyDescent="0.25">
      <c r="A128" s="11">
        <v>23.4</v>
      </c>
      <c r="B128" s="11">
        <v>-0.277138</v>
      </c>
      <c r="E128">
        <f t="shared" si="4"/>
        <v>0.24346492216981175</v>
      </c>
      <c r="G128">
        <f t="shared" si="5"/>
        <v>-0.46477044000000012</v>
      </c>
      <c r="H128">
        <f t="shared" si="6"/>
        <v>0.18763244000000012</v>
      </c>
      <c r="J128">
        <f t="shared" si="7"/>
        <v>0.1953056181789139</v>
      </c>
    </row>
    <row r="129" spans="1:10" x14ac:dyDescent="0.25">
      <c r="A129" s="11">
        <v>23.6</v>
      </c>
      <c r="B129" s="11">
        <v>-0.209537</v>
      </c>
      <c r="E129">
        <f t="shared" si="4"/>
        <v>0.17586392216981178</v>
      </c>
      <c r="G129">
        <f t="shared" si="5"/>
        <v>-0.46155447000000011</v>
      </c>
      <c r="H129">
        <f t="shared" si="6"/>
        <v>0.25201747000000008</v>
      </c>
      <c r="J129">
        <f t="shared" si="7"/>
        <v>0.25969064817891385</v>
      </c>
    </row>
    <row r="130" spans="1:10" x14ac:dyDescent="0.25">
      <c r="A130" s="11">
        <v>23.799999</v>
      </c>
      <c r="B130" s="11">
        <v>-0.17713300000000001</v>
      </c>
      <c r="E130">
        <f t="shared" si="4"/>
        <v>0.14345992216981179</v>
      </c>
      <c r="G130">
        <f t="shared" si="5"/>
        <v>-0.45825306000000005</v>
      </c>
      <c r="H130">
        <f t="shared" si="6"/>
        <v>0.28112006</v>
      </c>
      <c r="J130">
        <f t="shared" si="7"/>
        <v>0.28879323817891378</v>
      </c>
    </row>
    <row r="131" spans="1:10" x14ac:dyDescent="0.25">
      <c r="A131" s="11">
        <v>24</v>
      </c>
      <c r="B131" s="11">
        <v>-0.19988500000000001</v>
      </c>
      <c r="E131">
        <f t="shared" si="4"/>
        <v>0.16621192216981179</v>
      </c>
      <c r="G131">
        <f t="shared" si="5"/>
        <v>-0.45376970000000016</v>
      </c>
      <c r="H131">
        <f t="shared" si="6"/>
        <v>0.25388470000000019</v>
      </c>
      <c r="J131">
        <f t="shared" si="7"/>
        <v>0.26155787817891396</v>
      </c>
    </row>
    <row r="132" spans="1:10" x14ac:dyDescent="0.25">
      <c r="A132" s="11">
        <v>24.200001</v>
      </c>
      <c r="B132" s="11">
        <v>-0.26171899999999998</v>
      </c>
      <c r="E132">
        <f t="shared" si="4"/>
        <v>0.22804592216981173</v>
      </c>
      <c r="G132">
        <f t="shared" si="5"/>
        <v>-0.44835638000000011</v>
      </c>
      <c r="H132">
        <f t="shared" si="6"/>
        <v>0.18663738000000013</v>
      </c>
      <c r="J132">
        <f t="shared" si="7"/>
        <v>0.19431055817891391</v>
      </c>
    </row>
    <row r="133" spans="1:10" x14ac:dyDescent="0.25">
      <c r="A133" s="11">
        <v>24.4</v>
      </c>
      <c r="B133" s="11">
        <v>-0.34366200000000002</v>
      </c>
      <c r="E133">
        <f t="shared" ref="E133:E196" si="8">ABS(B133-$D$4)</f>
        <v>0.30998892216981178</v>
      </c>
      <c r="G133">
        <f t="shared" si="5"/>
        <v>-0.4436664600000001</v>
      </c>
      <c r="H133">
        <f t="shared" si="6"/>
        <v>0.10000446000000007</v>
      </c>
      <c r="J133">
        <f t="shared" si="7"/>
        <v>0.10767763817891383</v>
      </c>
    </row>
    <row r="134" spans="1:10" x14ac:dyDescent="0.25">
      <c r="A134" s="11">
        <v>24.485731000000001</v>
      </c>
      <c r="B134" s="11">
        <v>-0.38342300000000001</v>
      </c>
      <c r="E134">
        <f t="shared" si="8"/>
        <v>0.34974992216981177</v>
      </c>
      <c r="G134">
        <f t="shared" si="5"/>
        <v>-0.4398555500000001</v>
      </c>
      <c r="H134">
        <f t="shared" si="6"/>
        <v>5.6432550000000081E-2</v>
      </c>
      <c r="J134">
        <f t="shared" si="7"/>
        <v>6.4105728178913843E-2</v>
      </c>
    </row>
    <row r="135" spans="1:10" x14ac:dyDescent="0.25">
      <c r="A135" s="11">
        <v>24.6</v>
      </c>
      <c r="B135" s="11">
        <v>-0.436417</v>
      </c>
      <c r="E135">
        <f t="shared" si="8"/>
        <v>0.40274392216981175</v>
      </c>
      <c r="G135">
        <f t="shared" si="5"/>
        <v>-0.43713580000000007</v>
      </c>
      <c r="H135">
        <f t="shared" si="6"/>
        <v>7.1880000000007493E-4</v>
      </c>
      <c r="J135">
        <f t="shared" si="7"/>
        <v>8.3919781789138382E-3</v>
      </c>
    </row>
    <row r="136" spans="1:10" x14ac:dyDescent="0.25">
      <c r="A136" s="11">
        <v>24.799999</v>
      </c>
      <c r="B136" s="11">
        <v>-0.53756199999999998</v>
      </c>
      <c r="E136">
        <f t="shared" si="8"/>
        <v>0.50388892216981174</v>
      </c>
      <c r="G136">
        <f t="shared" si="5"/>
        <v>-0.43569676000000007</v>
      </c>
      <c r="H136">
        <f t="shared" si="6"/>
        <v>-0.10186523999999991</v>
      </c>
      <c r="J136">
        <f t="shared" si="7"/>
        <v>9.4192061821086151E-2</v>
      </c>
    </row>
    <row r="137" spans="1:10" x14ac:dyDescent="0.25">
      <c r="A137" s="11">
        <v>25</v>
      </c>
      <c r="B137" s="11">
        <v>-0.61366600000000004</v>
      </c>
      <c r="E137">
        <f t="shared" si="8"/>
        <v>0.5799929221698118</v>
      </c>
      <c r="G137">
        <f t="shared" si="5"/>
        <v>-0.43497463000000008</v>
      </c>
      <c r="H137">
        <f t="shared" si="6"/>
        <v>-0.17869136999999996</v>
      </c>
      <c r="J137">
        <f t="shared" si="7"/>
        <v>0.17101819182108619</v>
      </c>
    </row>
    <row r="138" spans="1:10" x14ac:dyDescent="0.25">
      <c r="A138" s="11">
        <v>25.200001</v>
      </c>
      <c r="B138" s="11">
        <v>-0.47537699999999999</v>
      </c>
      <c r="E138">
        <f t="shared" si="8"/>
        <v>0.44170392216981175</v>
      </c>
      <c r="G138">
        <f t="shared" si="5"/>
        <v>-0.43444360000000004</v>
      </c>
      <c r="H138">
        <f t="shared" si="6"/>
        <v>-4.0933399999999953E-2</v>
      </c>
      <c r="J138">
        <f t="shared" si="7"/>
        <v>3.3260221821086192E-2</v>
      </c>
    </row>
    <row r="139" spans="1:10" x14ac:dyDescent="0.25">
      <c r="A139" s="11">
        <v>25.4</v>
      </c>
      <c r="B139" s="11">
        <v>-0.36682999999999999</v>
      </c>
      <c r="E139">
        <f t="shared" si="8"/>
        <v>0.33315692216981174</v>
      </c>
      <c r="G139">
        <f t="shared" si="5"/>
        <v>-0.43412080000000003</v>
      </c>
      <c r="H139">
        <f t="shared" si="6"/>
        <v>6.7290800000000039E-2</v>
      </c>
      <c r="J139">
        <f t="shared" si="7"/>
        <v>7.4963978178913801E-2</v>
      </c>
    </row>
    <row r="140" spans="1:10" x14ac:dyDescent="0.25">
      <c r="A140" s="11">
        <v>25.6</v>
      </c>
      <c r="B140" s="11">
        <v>-0.27787400000000001</v>
      </c>
      <c r="E140">
        <f t="shared" si="8"/>
        <v>0.24420092216981176</v>
      </c>
      <c r="G140">
        <f t="shared" si="5"/>
        <v>-0.43400173000000009</v>
      </c>
      <c r="H140">
        <f t="shared" si="6"/>
        <v>0.15612773000000008</v>
      </c>
      <c r="J140">
        <f t="shared" si="7"/>
        <v>0.16380090817891385</v>
      </c>
    </row>
    <row r="141" spans="1:10" x14ac:dyDescent="0.25">
      <c r="A141" s="11">
        <v>25.799999</v>
      </c>
      <c r="B141" s="11">
        <v>-0.227322</v>
      </c>
      <c r="E141">
        <f t="shared" si="8"/>
        <v>0.19364892216981178</v>
      </c>
      <c r="G141">
        <f t="shared" si="5"/>
        <v>-0.43359473000000009</v>
      </c>
      <c r="H141">
        <f t="shared" si="6"/>
        <v>0.2062727300000001</v>
      </c>
      <c r="J141">
        <f t="shared" si="7"/>
        <v>0.21394590817891387</v>
      </c>
    </row>
    <row r="142" spans="1:10" x14ac:dyDescent="0.25">
      <c r="A142" s="11">
        <v>26</v>
      </c>
      <c r="B142" s="11">
        <v>-0.26433400000000001</v>
      </c>
      <c r="E142">
        <f t="shared" si="8"/>
        <v>0.23066092216981177</v>
      </c>
      <c r="G142">
        <f t="shared" si="5"/>
        <v>-0.43151606000000003</v>
      </c>
      <c r="H142">
        <f t="shared" si="6"/>
        <v>0.16718206000000002</v>
      </c>
      <c r="J142">
        <f t="shared" si="7"/>
        <v>0.1748552381789138</v>
      </c>
    </row>
    <row r="143" spans="1:10" x14ac:dyDescent="0.25">
      <c r="A143" s="11">
        <v>26.200001</v>
      </c>
      <c r="B143" s="11">
        <v>-0.34737899999999999</v>
      </c>
      <c r="E143">
        <f t="shared" si="8"/>
        <v>0.31370592216981175</v>
      </c>
      <c r="G143">
        <f t="shared" si="5"/>
        <v>-0.42805678000000008</v>
      </c>
      <c r="H143">
        <f t="shared" si="6"/>
        <v>8.0677780000000088E-2</v>
      </c>
      <c r="J143">
        <f t="shared" si="7"/>
        <v>8.8350958178913849E-2</v>
      </c>
    </row>
    <row r="144" spans="1:10" x14ac:dyDescent="0.25">
      <c r="A144" s="11">
        <v>26.4</v>
      </c>
      <c r="B144" s="11">
        <v>-0.46026099999999998</v>
      </c>
      <c r="E144">
        <f t="shared" si="8"/>
        <v>0.42658792216981173</v>
      </c>
      <c r="G144">
        <f t="shared" si="5"/>
        <v>-0.42447919000000006</v>
      </c>
      <c r="H144">
        <f t="shared" si="6"/>
        <v>-3.5781809999999914E-2</v>
      </c>
      <c r="J144">
        <f t="shared" si="7"/>
        <v>2.8108631821086152E-2</v>
      </c>
    </row>
    <row r="145" spans="1:10" x14ac:dyDescent="0.25">
      <c r="A145" s="11">
        <v>26.6</v>
      </c>
      <c r="B145" s="11">
        <v>-0.58836699999999997</v>
      </c>
      <c r="E145">
        <f t="shared" si="8"/>
        <v>0.55469392216981173</v>
      </c>
      <c r="G145">
        <f t="shared" si="5"/>
        <v>-0.42037362000000017</v>
      </c>
      <c r="H145">
        <f t="shared" si="6"/>
        <v>-0.1679933799999998</v>
      </c>
      <c r="J145">
        <f t="shared" si="7"/>
        <v>0.16032020182108603</v>
      </c>
    </row>
    <row r="146" spans="1:10" x14ac:dyDescent="0.25">
      <c r="A146" s="11">
        <v>26.799999</v>
      </c>
      <c r="B146" s="11">
        <v>-0.71962300000000001</v>
      </c>
      <c r="E146">
        <f t="shared" si="8"/>
        <v>0.68594992216981177</v>
      </c>
      <c r="G146">
        <f t="shared" si="5"/>
        <v>-0.41724716000000017</v>
      </c>
      <c r="H146">
        <f t="shared" si="6"/>
        <v>-0.30237583999999984</v>
      </c>
      <c r="J146">
        <f t="shared" si="7"/>
        <v>0.29470266182108606</v>
      </c>
    </row>
    <row r="147" spans="1:10" x14ac:dyDescent="0.25">
      <c r="A147" s="11">
        <v>26.934304999999998</v>
      </c>
      <c r="B147" s="11">
        <v>-0.81552500000000006</v>
      </c>
      <c r="E147">
        <f t="shared" si="8"/>
        <v>0.78185192216981181</v>
      </c>
      <c r="G147">
        <f t="shared" si="5"/>
        <v>-0.4152445500000001</v>
      </c>
      <c r="H147">
        <f t="shared" si="6"/>
        <v>-0.40028044999999995</v>
      </c>
      <c r="J147">
        <f t="shared" si="7"/>
        <v>0.39260727182108618</v>
      </c>
    </row>
    <row r="148" spans="1:10" x14ac:dyDescent="0.25">
      <c r="A148" s="11">
        <v>27</v>
      </c>
      <c r="B148" s="11">
        <v>-0.86243499999999995</v>
      </c>
      <c r="E148">
        <f t="shared" si="8"/>
        <v>0.8287619221698117</v>
      </c>
      <c r="G148">
        <f t="shared" si="5"/>
        <v>-0.41426634000000012</v>
      </c>
      <c r="H148">
        <f t="shared" si="6"/>
        <v>-0.44816865999999983</v>
      </c>
      <c r="J148">
        <f t="shared" si="7"/>
        <v>0.44049548182108605</v>
      </c>
    </row>
    <row r="149" spans="1:10" x14ac:dyDescent="0.25">
      <c r="A149" s="11">
        <v>27.200001</v>
      </c>
      <c r="B149" s="11">
        <v>-0.87947600000000004</v>
      </c>
      <c r="E149">
        <f t="shared" si="8"/>
        <v>0.84580292216981179</v>
      </c>
      <c r="G149">
        <f t="shared" si="5"/>
        <v>-0.41355683000000015</v>
      </c>
      <c r="H149">
        <f t="shared" si="6"/>
        <v>-0.46591916999999988</v>
      </c>
      <c r="J149">
        <f t="shared" si="7"/>
        <v>0.45824599182108611</v>
      </c>
    </row>
    <row r="150" spans="1:10" x14ac:dyDescent="0.25">
      <c r="A150" s="11">
        <v>27.4</v>
      </c>
      <c r="B150" s="11">
        <v>-0.80413800000000002</v>
      </c>
      <c r="E150">
        <f t="shared" si="8"/>
        <v>0.77046492216981177</v>
      </c>
      <c r="G150">
        <f t="shared" si="5"/>
        <v>-0.41263502000000007</v>
      </c>
      <c r="H150">
        <f t="shared" si="6"/>
        <v>-0.39150297999999994</v>
      </c>
      <c r="J150">
        <f t="shared" si="7"/>
        <v>0.38382980182108617</v>
      </c>
    </row>
    <row r="151" spans="1:10" x14ac:dyDescent="0.25">
      <c r="A151" s="11">
        <v>27.6</v>
      </c>
      <c r="B151" s="11">
        <v>-0.74778999999999995</v>
      </c>
      <c r="E151">
        <f t="shared" si="8"/>
        <v>0.71411692216981171</v>
      </c>
      <c r="G151">
        <f t="shared" si="5"/>
        <v>-0.41102727000000011</v>
      </c>
      <c r="H151">
        <f t="shared" si="6"/>
        <v>-0.33676272999999984</v>
      </c>
      <c r="J151">
        <f t="shared" si="7"/>
        <v>0.32908955182108607</v>
      </c>
    </row>
    <row r="152" spans="1:10" x14ac:dyDescent="0.25">
      <c r="A152" s="11">
        <v>27.799999</v>
      </c>
      <c r="B152" s="11">
        <v>-0.72991300000000003</v>
      </c>
      <c r="E152">
        <f t="shared" si="8"/>
        <v>0.69623992216981179</v>
      </c>
      <c r="G152">
        <f t="shared" si="5"/>
        <v>-0.40753200000000023</v>
      </c>
      <c r="H152">
        <f t="shared" si="6"/>
        <v>-0.32238099999999981</v>
      </c>
      <c r="J152">
        <f t="shared" si="7"/>
        <v>0.31470782182108603</v>
      </c>
    </row>
    <row r="153" spans="1:10" x14ac:dyDescent="0.25">
      <c r="A153" s="11">
        <v>28</v>
      </c>
      <c r="B153" s="11">
        <v>-0.73702999999999996</v>
      </c>
      <c r="E153">
        <f t="shared" si="8"/>
        <v>0.70335692216981172</v>
      </c>
      <c r="G153">
        <f t="shared" si="5"/>
        <v>-0.40090726000000015</v>
      </c>
      <c r="H153">
        <f t="shared" si="6"/>
        <v>-0.33612273999999981</v>
      </c>
      <c r="J153">
        <f t="shared" si="7"/>
        <v>0.32844956182108603</v>
      </c>
    </row>
    <row r="154" spans="1:10" x14ac:dyDescent="0.25">
      <c r="A154" s="11">
        <v>28.200001</v>
      </c>
      <c r="B154" s="11">
        <v>-0.78915999999999997</v>
      </c>
      <c r="E154">
        <f t="shared" si="8"/>
        <v>0.75548692216981173</v>
      </c>
      <c r="G154">
        <f t="shared" si="5"/>
        <v>-0.39198645000000021</v>
      </c>
      <c r="H154">
        <f t="shared" si="6"/>
        <v>-0.39717354999999976</v>
      </c>
      <c r="J154">
        <f t="shared" si="7"/>
        <v>0.38950037182108599</v>
      </c>
    </row>
    <row r="155" spans="1:10" x14ac:dyDescent="0.25">
      <c r="A155" s="11">
        <v>28.4</v>
      </c>
      <c r="B155" s="11">
        <v>-0.87424299999999999</v>
      </c>
      <c r="E155">
        <f t="shared" si="8"/>
        <v>0.84056992216981175</v>
      </c>
      <c r="G155">
        <f t="shared" si="5"/>
        <v>-0.38322647000000015</v>
      </c>
      <c r="H155">
        <f t="shared" si="6"/>
        <v>-0.49101652999999984</v>
      </c>
      <c r="J155">
        <f t="shared" si="7"/>
        <v>0.48334335182108606</v>
      </c>
    </row>
    <row r="156" spans="1:10" x14ac:dyDescent="0.25">
      <c r="A156" s="11">
        <v>28.6</v>
      </c>
      <c r="B156" s="11">
        <v>-0.95902500000000002</v>
      </c>
      <c r="E156">
        <f t="shared" si="8"/>
        <v>0.92535192216981177</v>
      </c>
      <c r="G156">
        <f t="shared" si="5"/>
        <v>-0.37496507000000018</v>
      </c>
      <c r="H156">
        <f t="shared" si="6"/>
        <v>-0.58405992999999978</v>
      </c>
      <c r="J156">
        <f t="shared" si="7"/>
        <v>0.57638675182108601</v>
      </c>
    </row>
    <row r="157" spans="1:10" x14ac:dyDescent="0.25">
      <c r="A157" s="11">
        <v>28.799999</v>
      </c>
      <c r="B157" s="11">
        <v>-1.0119899999999999</v>
      </c>
      <c r="E157">
        <f t="shared" si="8"/>
        <v>0.9783169221698117</v>
      </c>
      <c r="G157">
        <f t="shared" si="5"/>
        <v>-0.36726205000000028</v>
      </c>
      <c r="H157">
        <f t="shared" si="6"/>
        <v>-0.64472794999999961</v>
      </c>
      <c r="J157">
        <f t="shared" si="7"/>
        <v>0.63705477182108583</v>
      </c>
    </row>
    <row r="158" spans="1:10" x14ac:dyDescent="0.25">
      <c r="A158" s="11">
        <v>29</v>
      </c>
      <c r="B158" s="11">
        <v>-0.77299300000000004</v>
      </c>
      <c r="E158">
        <f t="shared" si="8"/>
        <v>0.73931992216981179</v>
      </c>
      <c r="G158">
        <f t="shared" si="5"/>
        <v>-0.35994655000000031</v>
      </c>
      <c r="H158">
        <f t="shared" si="6"/>
        <v>-0.41304644999999973</v>
      </c>
      <c r="J158">
        <f t="shared" si="7"/>
        <v>0.40537327182108596</v>
      </c>
    </row>
    <row r="159" spans="1:10" x14ac:dyDescent="0.25">
      <c r="A159" s="11">
        <v>29.200001</v>
      </c>
      <c r="B159" s="11">
        <v>-0.56269400000000003</v>
      </c>
      <c r="E159">
        <f t="shared" si="8"/>
        <v>0.52902092216981178</v>
      </c>
      <c r="G159">
        <f t="shared" si="5"/>
        <v>-0.35353164000000026</v>
      </c>
      <c r="H159">
        <f t="shared" si="6"/>
        <v>-0.20916235999999977</v>
      </c>
      <c r="J159">
        <f t="shared" si="7"/>
        <v>0.20148918182108599</v>
      </c>
    </row>
    <row r="160" spans="1:10" x14ac:dyDescent="0.25">
      <c r="A160" s="11">
        <v>29.382877000000001</v>
      </c>
      <c r="B160" s="11">
        <v>-0.41866700000000001</v>
      </c>
      <c r="E160">
        <f t="shared" si="8"/>
        <v>0.38499392216981176</v>
      </c>
      <c r="G160">
        <f t="shared" si="5"/>
        <v>-0.34796452000000033</v>
      </c>
      <c r="H160">
        <f t="shared" si="6"/>
        <v>-7.0702479999999679E-2</v>
      </c>
      <c r="J160">
        <f t="shared" si="7"/>
        <v>6.3029301821085917E-2</v>
      </c>
    </row>
    <row r="161" spans="1:10" x14ac:dyDescent="0.25">
      <c r="A161" s="11">
        <v>29.4</v>
      </c>
      <c r="B161" s="11">
        <v>-0.40518199999999999</v>
      </c>
      <c r="E161">
        <f t="shared" si="8"/>
        <v>0.37150892216981174</v>
      </c>
      <c r="G161">
        <f t="shared" si="5"/>
        <v>-0.34333420000000026</v>
      </c>
      <c r="H161">
        <f t="shared" si="6"/>
        <v>-6.1847799999999731E-2</v>
      </c>
      <c r="J161">
        <f t="shared" si="7"/>
        <v>5.4174621821085969E-2</v>
      </c>
    </row>
    <row r="162" spans="1:10" x14ac:dyDescent="0.25">
      <c r="A162" s="11">
        <v>29.6</v>
      </c>
      <c r="B162" s="11">
        <v>-0.30247299999999999</v>
      </c>
      <c r="E162">
        <f t="shared" si="8"/>
        <v>0.26879992216981174</v>
      </c>
      <c r="G162">
        <f t="shared" si="5"/>
        <v>-0.3393176600000003</v>
      </c>
      <c r="H162">
        <f t="shared" si="6"/>
        <v>3.6844660000000307E-2</v>
      </c>
      <c r="J162">
        <f t="shared" si="7"/>
        <v>4.4517838178914068E-2</v>
      </c>
    </row>
    <row r="163" spans="1:10" x14ac:dyDescent="0.25">
      <c r="A163" s="11">
        <v>29.799999</v>
      </c>
      <c r="B163" s="11">
        <v>-0.25123299999999998</v>
      </c>
      <c r="E163">
        <f t="shared" si="8"/>
        <v>0.21755992216981174</v>
      </c>
      <c r="G163">
        <f t="shared" si="5"/>
        <v>-0.33390857000000024</v>
      </c>
      <c r="H163">
        <f t="shared" si="6"/>
        <v>8.2675570000000254E-2</v>
      </c>
      <c r="J163">
        <f t="shared" si="7"/>
        <v>9.0348748178914015E-2</v>
      </c>
    </row>
    <row r="164" spans="1:10" x14ac:dyDescent="0.25">
      <c r="A164" s="11">
        <v>30</v>
      </c>
      <c r="B164" s="11">
        <v>-0.26915299999999998</v>
      </c>
      <c r="E164">
        <f t="shared" si="8"/>
        <v>0.23547992216981173</v>
      </c>
      <c r="G164">
        <f t="shared" si="5"/>
        <v>-0.33012102000000026</v>
      </c>
      <c r="H164">
        <f t="shared" si="6"/>
        <v>6.0968020000000289E-2</v>
      </c>
      <c r="J164">
        <f t="shared" si="7"/>
        <v>6.8641198178914051E-2</v>
      </c>
    </row>
    <row r="165" spans="1:10" x14ac:dyDescent="0.25">
      <c r="A165" s="11">
        <v>30.200001</v>
      </c>
      <c r="B165" s="11">
        <v>-0.32514399999999999</v>
      </c>
      <c r="E165">
        <f t="shared" si="8"/>
        <v>0.29147092216981174</v>
      </c>
      <c r="G165">
        <f t="shared" si="5"/>
        <v>-0.32667222000000024</v>
      </c>
      <c r="H165">
        <f t="shared" si="6"/>
        <v>1.5282200000002466E-3</v>
      </c>
      <c r="J165">
        <f t="shared" si="7"/>
        <v>9.2013981789140099E-3</v>
      </c>
    </row>
    <row r="166" spans="1:10" x14ac:dyDescent="0.25">
      <c r="A166" s="11">
        <v>30.4</v>
      </c>
      <c r="B166" s="11">
        <v>-0.405366</v>
      </c>
      <c r="E166">
        <f t="shared" si="8"/>
        <v>0.37169292216981176</v>
      </c>
      <c r="G166">
        <f t="shared" si="5"/>
        <v>-0.32369309000000024</v>
      </c>
      <c r="H166">
        <f t="shared" si="6"/>
        <v>-8.1672909999999765E-2</v>
      </c>
      <c r="J166">
        <f t="shared" si="7"/>
        <v>7.3999731821086004E-2</v>
      </c>
    </row>
    <row r="167" spans="1:10" x14ac:dyDescent="0.25">
      <c r="A167" s="11">
        <v>30.6</v>
      </c>
      <c r="B167" s="11">
        <v>-0.49751899999999999</v>
      </c>
      <c r="E167">
        <f t="shared" si="8"/>
        <v>0.46384592216981174</v>
      </c>
      <c r="G167">
        <f t="shared" si="5"/>
        <v>-0.32098806000000024</v>
      </c>
      <c r="H167">
        <f t="shared" si="6"/>
        <v>-0.17653093999999975</v>
      </c>
      <c r="J167">
        <f t="shared" si="7"/>
        <v>0.16885776182108597</v>
      </c>
    </row>
    <row r="168" spans="1:10" x14ac:dyDescent="0.25">
      <c r="A168" s="11">
        <v>30.799999</v>
      </c>
      <c r="B168" s="11">
        <v>-0.59400299999999995</v>
      </c>
      <c r="E168">
        <f t="shared" si="8"/>
        <v>0.5603299221698117</v>
      </c>
      <c r="G168">
        <f t="shared" si="5"/>
        <v>-0.31854095000000021</v>
      </c>
      <c r="H168">
        <f t="shared" si="6"/>
        <v>-0.27546204999999974</v>
      </c>
      <c r="J168">
        <f t="shared" si="7"/>
        <v>0.26778887182108596</v>
      </c>
    </row>
    <row r="169" spans="1:10" x14ac:dyDescent="0.25">
      <c r="A169" s="11">
        <v>31</v>
      </c>
      <c r="B169" s="11">
        <v>-0.65557299999999996</v>
      </c>
      <c r="E169">
        <f t="shared" si="8"/>
        <v>0.62189992216981171</v>
      </c>
      <c r="G169">
        <f t="shared" si="5"/>
        <v>-0.31646876000000024</v>
      </c>
      <c r="H169">
        <f t="shared" si="6"/>
        <v>-0.33910423999999972</v>
      </c>
      <c r="J169">
        <f t="shared" si="7"/>
        <v>0.33143106182108595</v>
      </c>
    </row>
    <row r="170" spans="1:10" x14ac:dyDescent="0.25">
      <c r="A170" s="11">
        <v>31.200001</v>
      </c>
      <c r="B170" s="11">
        <v>-0.56296100000000004</v>
      </c>
      <c r="E170">
        <f t="shared" si="8"/>
        <v>0.5292879221698118</v>
      </c>
      <c r="G170">
        <f t="shared" si="5"/>
        <v>-0.31460966000000029</v>
      </c>
      <c r="H170">
        <f t="shared" si="6"/>
        <v>-0.24835133999999975</v>
      </c>
      <c r="J170">
        <f t="shared" si="7"/>
        <v>0.24067816182108598</v>
      </c>
    </row>
    <row r="171" spans="1:10" x14ac:dyDescent="0.25">
      <c r="A171" s="11">
        <v>31.4</v>
      </c>
      <c r="B171" s="11">
        <v>-0.43779400000000002</v>
      </c>
      <c r="E171">
        <f t="shared" si="8"/>
        <v>0.40412092216981177</v>
      </c>
      <c r="G171">
        <f t="shared" si="5"/>
        <v>-0.31344128000000027</v>
      </c>
      <c r="H171">
        <f t="shared" si="6"/>
        <v>-0.12435271999999975</v>
      </c>
      <c r="J171">
        <f t="shared" si="7"/>
        <v>0.11667954182108599</v>
      </c>
    </row>
    <row r="172" spans="1:10" x14ac:dyDescent="0.25">
      <c r="A172" s="11">
        <v>31.6</v>
      </c>
      <c r="B172" s="11">
        <v>-0.33559600000000001</v>
      </c>
      <c r="E172">
        <f t="shared" si="8"/>
        <v>0.30192292216981176</v>
      </c>
      <c r="G172">
        <f t="shared" si="5"/>
        <v>-0.31258392000000024</v>
      </c>
      <c r="H172">
        <f t="shared" si="6"/>
        <v>-2.3012079999999768E-2</v>
      </c>
      <c r="J172">
        <f t="shared" si="7"/>
        <v>1.5338901821086005E-2</v>
      </c>
    </row>
    <row r="173" spans="1:10" x14ac:dyDescent="0.25">
      <c r="A173" s="11">
        <v>31.799999</v>
      </c>
      <c r="B173" s="11">
        <v>-0.256573</v>
      </c>
      <c r="E173">
        <f t="shared" si="8"/>
        <v>0.22289992216981175</v>
      </c>
      <c r="G173">
        <f t="shared" si="5"/>
        <v>-0.31192896000000025</v>
      </c>
      <c r="H173">
        <f t="shared" si="6"/>
        <v>5.5355960000000259E-2</v>
      </c>
      <c r="J173">
        <f t="shared" si="7"/>
        <v>6.3029138178914021E-2</v>
      </c>
    </row>
    <row r="174" spans="1:10" x14ac:dyDescent="0.25">
      <c r="A174" s="11">
        <v>31.831451000000001</v>
      </c>
      <c r="B174" s="11">
        <v>-0.26096999999999998</v>
      </c>
      <c r="E174">
        <f t="shared" si="8"/>
        <v>0.22729692216981173</v>
      </c>
      <c r="G174">
        <f t="shared" si="5"/>
        <v>-0.31155560000000021</v>
      </c>
      <c r="H174">
        <f t="shared" si="6"/>
        <v>5.058560000000023E-2</v>
      </c>
      <c r="J174">
        <f t="shared" si="7"/>
        <v>5.8258778178913992E-2</v>
      </c>
    </row>
    <row r="175" spans="1:10" x14ac:dyDescent="0.25">
      <c r="A175" s="11">
        <v>32</v>
      </c>
      <c r="B175" s="11">
        <v>-0.28453099999999998</v>
      </c>
      <c r="E175">
        <f t="shared" si="8"/>
        <v>0.25085792216981173</v>
      </c>
      <c r="G175">
        <f t="shared" si="5"/>
        <v>-0.30964499000000018</v>
      </c>
      <c r="H175">
        <f t="shared" si="6"/>
        <v>2.5113990000000197E-2</v>
      </c>
      <c r="J175">
        <f t="shared" si="7"/>
        <v>3.2787168178913959E-2</v>
      </c>
    </row>
    <row r="176" spans="1:10" x14ac:dyDescent="0.25">
      <c r="A176" s="11">
        <v>32.200001</v>
      </c>
      <c r="B176" s="11">
        <v>-0.35265800000000003</v>
      </c>
      <c r="E176">
        <f t="shared" si="8"/>
        <v>0.31898492216981178</v>
      </c>
      <c r="G176">
        <f t="shared" si="5"/>
        <v>-0.30567537000000017</v>
      </c>
      <c r="H176">
        <f t="shared" si="6"/>
        <v>-4.6982629999999859E-2</v>
      </c>
      <c r="J176">
        <f t="shared" si="7"/>
        <v>3.9309451821086097E-2</v>
      </c>
    </row>
    <row r="177" spans="1:10" x14ac:dyDescent="0.25">
      <c r="A177" s="11">
        <v>32.400002000000001</v>
      </c>
      <c r="B177" s="11">
        <v>-0.43398799999999998</v>
      </c>
      <c r="E177">
        <f t="shared" si="8"/>
        <v>0.40031492216981174</v>
      </c>
      <c r="G177">
        <f t="shared" si="5"/>
        <v>-0.30231561000000023</v>
      </c>
      <c r="H177">
        <f t="shared" si="6"/>
        <v>-0.13167238999999975</v>
      </c>
      <c r="J177">
        <f t="shared" si="7"/>
        <v>0.12399921182108599</v>
      </c>
    </row>
    <row r="178" spans="1:10" x14ac:dyDescent="0.25">
      <c r="A178" s="11">
        <v>32.599997999999999</v>
      </c>
      <c r="B178" s="11">
        <v>-0.538049</v>
      </c>
      <c r="E178">
        <f t="shared" si="8"/>
        <v>0.50437592216981175</v>
      </c>
      <c r="G178">
        <f t="shared" si="5"/>
        <v>-0.29920676000000018</v>
      </c>
      <c r="H178">
        <f t="shared" si="6"/>
        <v>-0.23884223999999982</v>
      </c>
      <c r="J178">
        <f t="shared" si="7"/>
        <v>0.23116906182108604</v>
      </c>
    </row>
    <row r="179" spans="1:10" x14ac:dyDescent="0.25">
      <c r="A179" s="11">
        <v>32.799999</v>
      </c>
      <c r="B179" s="11">
        <v>-0.64337900000000003</v>
      </c>
      <c r="E179">
        <f t="shared" si="8"/>
        <v>0.60970592216981179</v>
      </c>
      <c r="G179">
        <f t="shared" si="5"/>
        <v>-0.29621400000000014</v>
      </c>
      <c r="H179">
        <f t="shared" si="6"/>
        <v>-0.34716499999999989</v>
      </c>
      <c r="J179">
        <f t="shared" si="7"/>
        <v>0.33949182182108611</v>
      </c>
    </row>
    <row r="180" spans="1:10" x14ac:dyDescent="0.25">
      <c r="A180" s="11">
        <v>33</v>
      </c>
      <c r="B180" s="11">
        <v>-0.69620800000000005</v>
      </c>
      <c r="E180">
        <f t="shared" si="8"/>
        <v>0.6625349221698118</v>
      </c>
      <c r="G180">
        <f t="shared" si="5"/>
        <v>-0.29346244000000016</v>
      </c>
      <c r="H180">
        <f t="shared" si="6"/>
        <v>-0.40274555999999989</v>
      </c>
      <c r="J180">
        <f t="shared" si="7"/>
        <v>0.39507238182108612</v>
      </c>
    </row>
    <row r="181" spans="1:10" x14ac:dyDescent="0.25">
      <c r="A181" s="11">
        <v>33.200001</v>
      </c>
      <c r="B181" s="11">
        <v>-0.52795400000000003</v>
      </c>
      <c r="E181">
        <f t="shared" si="8"/>
        <v>0.49428092216981179</v>
      </c>
      <c r="G181">
        <f t="shared" ref="G181:G244" si="9">AVERAGE(B132:B231)</f>
        <v>-0.29078430000000016</v>
      </c>
      <c r="H181">
        <f t="shared" ref="H181:H244" si="10">B181-G181</f>
        <v>-0.23716969999999987</v>
      </c>
      <c r="J181">
        <f t="shared" si="7"/>
        <v>0.2294965218210861</v>
      </c>
    </row>
    <row r="182" spans="1:10" x14ac:dyDescent="0.25">
      <c r="A182" s="11">
        <v>33.400002000000001</v>
      </c>
      <c r="B182" s="11">
        <v>-0.37552600000000003</v>
      </c>
      <c r="E182">
        <f t="shared" si="8"/>
        <v>0.34185292216981178</v>
      </c>
      <c r="G182">
        <f t="shared" si="9"/>
        <v>-0.28796871000000018</v>
      </c>
      <c r="H182">
        <f t="shared" si="10"/>
        <v>-8.7557289999999843E-2</v>
      </c>
      <c r="J182">
        <f t="shared" ref="J182:J245" si="11">ABS(H182-$I$53)</f>
        <v>7.9884111821086082E-2</v>
      </c>
    </row>
    <row r="183" spans="1:10" x14ac:dyDescent="0.25">
      <c r="A183" s="11">
        <v>33.599997999999999</v>
      </c>
      <c r="B183" s="11">
        <v>-0.25587700000000002</v>
      </c>
      <c r="E183">
        <f t="shared" si="8"/>
        <v>0.22220392216981177</v>
      </c>
      <c r="G183">
        <f t="shared" si="9"/>
        <v>-0.28498730000000011</v>
      </c>
      <c r="H183">
        <f t="shared" si="10"/>
        <v>2.9110300000000089E-2</v>
      </c>
      <c r="J183">
        <f t="shared" si="11"/>
        <v>3.678347817891385E-2</v>
      </c>
    </row>
    <row r="184" spans="1:10" x14ac:dyDescent="0.25">
      <c r="A184" s="11">
        <v>33.799999</v>
      </c>
      <c r="B184" s="11">
        <v>-0.172823</v>
      </c>
      <c r="E184">
        <f t="shared" si="8"/>
        <v>0.13914992216981176</v>
      </c>
      <c r="G184">
        <f t="shared" si="9"/>
        <v>-0.28239519000000013</v>
      </c>
      <c r="H184">
        <f t="shared" si="10"/>
        <v>0.10957219000000012</v>
      </c>
      <c r="J184">
        <f t="shared" si="11"/>
        <v>0.11724536817891389</v>
      </c>
    </row>
    <row r="185" spans="1:10" x14ac:dyDescent="0.25">
      <c r="A185" s="11">
        <v>34</v>
      </c>
      <c r="B185" s="11">
        <v>-0.14924499999999999</v>
      </c>
      <c r="E185">
        <f t="shared" si="8"/>
        <v>0.11557192216981176</v>
      </c>
      <c r="G185">
        <f t="shared" si="9"/>
        <v>-0.27806193000000018</v>
      </c>
      <c r="H185">
        <f t="shared" si="10"/>
        <v>0.12881693000000019</v>
      </c>
      <c r="J185">
        <f t="shared" si="11"/>
        <v>0.13649010817891397</v>
      </c>
    </row>
    <row r="186" spans="1:10" x14ac:dyDescent="0.25">
      <c r="A186" s="11">
        <v>34.200001</v>
      </c>
      <c r="B186" s="11">
        <v>-0.18208299999999999</v>
      </c>
      <c r="E186">
        <f t="shared" si="8"/>
        <v>0.14840992216981175</v>
      </c>
      <c r="G186">
        <f t="shared" si="9"/>
        <v>-0.27148618000000019</v>
      </c>
      <c r="H186">
        <f t="shared" si="10"/>
        <v>8.9403180000000193E-2</v>
      </c>
      <c r="J186">
        <f t="shared" si="11"/>
        <v>9.7076358178913955E-2</v>
      </c>
    </row>
    <row r="187" spans="1:10" x14ac:dyDescent="0.25">
      <c r="A187" s="11">
        <v>34.280025000000002</v>
      </c>
      <c r="B187" s="11">
        <v>-0.21451500000000001</v>
      </c>
      <c r="E187">
        <f t="shared" si="8"/>
        <v>0.18084192216981176</v>
      </c>
      <c r="G187">
        <f t="shared" si="9"/>
        <v>-0.26305162000000015</v>
      </c>
      <c r="H187">
        <f t="shared" si="10"/>
        <v>4.8536620000000141E-2</v>
      </c>
      <c r="J187">
        <f t="shared" si="11"/>
        <v>5.6209798178913903E-2</v>
      </c>
    </row>
    <row r="188" spans="1:10" x14ac:dyDescent="0.25">
      <c r="A188" s="11">
        <v>34.400002000000001</v>
      </c>
      <c r="B188" s="11">
        <v>-0.26313799999999998</v>
      </c>
      <c r="E188">
        <f t="shared" si="8"/>
        <v>0.22946492216981174</v>
      </c>
      <c r="G188">
        <f t="shared" si="9"/>
        <v>-0.2550008800000001</v>
      </c>
      <c r="H188">
        <f t="shared" si="10"/>
        <v>-8.1371199999998867E-3</v>
      </c>
      <c r="J188">
        <f t="shared" si="11"/>
        <v>4.639418210861234E-4</v>
      </c>
    </row>
    <row r="189" spans="1:10" x14ac:dyDescent="0.25">
      <c r="A189" s="11">
        <v>34.599997999999999</v>
      </c>
      <c r="B189" s="11">
        <v>-0.36358200000000002</v>
      </c>
      <c r="E189">
        <f t="shared" si="8"/>
        <v>0.32990892216981177</v>
      </c>
      <c r="G189">
        <f t="shared" si="9"/>
        <v>-0.24711727000000011</v>
      </c>
      <c r="H189">
        <f t="shared" si="10"/>
        <v>-0.11646472999999991</v>
      </c>
      <c r="J189">
        <f t="shared" si="11"/>
        <v>0.10879155182108614</v>
      </c>
    </row>
    <row r="190" spans="1:10" x14ac:dyDescent="0.25">
      <c r="A190" s="11">
        <v>34.799999</v>
      </c>
      <c r="B190" s="11">
        <v>-0.479182</v>
      </c>
      <c r="E190">
        <f t="shared" si="8"/>
        <v>0.44550892216981175</v>
      </c>
      <c r="G190">
        <f t="shared" si="9"/>
        <v>-0.24002293000000008</v>
      </c>
      <c r="H190">
        <f t="shared" si="10"/>
        <v>-0.23915906999999992</v>
      </c>
      <c r="J190">
        <f t="shared" si="11"/>
        <v>0.23148589182108614</v>
      </c>
    </row>
    <row r="191" spans="1:10" x14ac:dyDescent="0.25">
      <c r="A191" s="11">
        <v>35</v>
      </c>
      <c r="B191" s="11">
        <v>-0.56191500000000005</v>
      </c>
      <c r="E191">
        <f t="shared" si="8"/>
        <v>0.52824192216981181</v>
      </c>
      <c r="G191">
        <f t="shared" si="9"/>
        <v>-0.23326449000000007</v>
      </c>
      <c r="H191">
        <f t="shared" si="10"/>
        <v>-0.32865051000000001</v>
      </c>
      <c r="J191">
        <f t="shared" si="11"/>
        <v>0.32097733182108623</v>
      </c>
    </row>
    <row r="192" spans="1:10" x14ac:dyDescent="0.25">
      <c r="A192" s="11">
        <v>35.200001</v>
      </c>
      <c r="B192" s="11">
        <v>-0.51422000000000001</v>
      </c>
      <c r="E192">
        <f t="shared" si="8"/>
        <v>0.48054692216981176</v>
      </c>
      <c r="G192">
        <f t="shared" si="9"/>
        <v>-0.22652019000000007</v>
      </c>
      <c r="H192">
        <f t="shared" si="10"/>
        <v>-0.28769980999999994</v>
      </c>
      <c r="J192">
        <f t="shared" si="11"/>
        <v>0.28002663182108617</v>
      </c>
    </row>
    <row r="193" spans="1:10" x14ac:dyDescent="0.25">
      <c r="A193" s="11">
        <v>35.400002000000001</v>
      </c>
      <c r="B193" s="11">
        <v>-0.35782900000000001</v>
      </c>
      <c r="E193">
        <f t="shared" si="8"/>
        <v>0.32415592216981176</v>
      </c>
      <c r="G193">
        <f t="shared" si="9"/>
        <v>-0.21963292000000006</v>
      </c>
      <c r="H193">
        <f t="shared" si="10"/>
        <v>-0.13819607999999994</v>
      </c>
      <c r="J193">
        <f t="shared" si="11"/>
        <v>0.13052290182108617</v>
      </c>
    </row>
    <row r="194" spans="1:10" x14ac:dyDescent="0.25">
      <c r="A194" s="11">
        <v>35.599997999999999</v>
      </c>
      <c r="B194" s="11">
        <v>-0.239566</v>
      </c>
      <c r="E194">
        <f t="shared" si="8"/>
        <v>0.20589292216981175</v>
      </c>
      <c r="G194">
        <f t="shared" si="9"/>
        <v>-0.21244437000000008</v>
      </c>
      <c r="H194">
        <f t="shared" si="10"/>
        <v>-2.7121629999999924E-2</v>
      </c>
      <c r="J194">
        <f t="shared" si="11"/>
        <v>1.9448451821086163E-2</v>
      </c>
    </row>
    <row r="195" spans="1:10" x14ac:dyDescent="0.25">
      <c r="A195" s="11">
        <v>35.799999</v>
      </c>
      <c r="B195" s="11">
        <v>-0.14116699999999999</v>
      </c>
      <c r="E195">
        <f t="shared" si="8"/>
        <v>0.10749392216981175</v>
      </c>
      <c r="G195">
        <f t="shared" si="9"/>
        <v>-0.20490926000000007</v>
      </c>
      <c r="H195">
        <f t="shared" si="10"/>
        <v>6.3742260000000078E-2</v>
      </c>
      <c r="J195">
        <f t="shared" si="11"/>
        <v>7.141543817891384E-2</v>
      </c>
    </row>
    <row r="196" spans="1:10" x14ac:dyDescent="0.25">
      <c r="A196" s="11">
        <v>36</v>
      </c>
      <c r="B196" s="11">
        <v>-0.107054</v>
      </c>
      <c r="E196">
        <f t="shared" si="8"/>
        <v>7.3380922169811763E-2</v>
      </c>
      <c r="G196">
        <f t="shared" si="9"/>
        <v>-0.19512225000000008</v>
      </c>
      <c r="H196">
        <f t="shared" si="10"/>
        <v>8.8068250000000084E-2</v>
      </c>
      <c r="J196">
        <f t="shared" si="11"/>
        <v>9.5741428178913845E-2</v>
      </c>
    </row>
    <row r="197" spans="1:10" x14ac:dyDescent="0.25">
      <c r="A197" s="11">
        <v>36.200001</v>
      </c>
      <c r="B197" s="11">
        <v>-0.13006599999999999</v>
      </c>
      <c r="E197">
        <f t="shared" ref="E197:E260" si="12">ABS(B197-$D$4)</f>
        <v>9.6392922169811754E-2</v>
      </c>
      <c r="G197">
        <f t="shared" si="9"/>
        <v>-0.18270830000000007</v>
      </c>
      <c r="H197">
        <f t="shared" si="10"/>
        <v>5.2642300000000086E-2</v>
      </c>
      <c r="J197">
        <f t="shared" si="11"/>
        <v>6.0315478178913848E-2</v>
      </c>
    </row>
    <row r="198" spans="1:10" x14ac:dyDescent="0.25">
      <c r="A198" s="11">
        <v>36.400002000000001</v>
      </c>
      <c r="B198" s="11">
        <v>-0.18751599999999999</v>
      </c>
      <c r="E198">
        <f t="shared" si="12"/>
        <v>0.15384292216981177</v>
      </c>
      <c r="G198">
        <f t="shared" si="9"/>
        <v>-0.16852301000000003</v>
      </c>
      <c r="H198">
        <f t="shared" si="10"/>
        <v>-1.899298999999996E-2</v>
      </c>
      <c r="J198">
        <f t="shared" si="11"/>
        <v>1.1319811821086196E-2</v>
      </c>
    </row>
    <row r="199" spans="1:10" x14ac:dyDescent="0.25">
      <c r="A199" s="11">
        <v>36.599997999999999</v>
      </c>
      <c r="B199" s="11">
        <v>-0.25970100000000002</v>
      </c>
      <c r="E199">
        <f t="shared" si="12"/>
        <v>0.22602792216981177</v>
      </c>
      <c r="G199">
        <f t="shared" si="9"/>
        <v>-0.15310622000000007</v>
      </c>
      <c r="H199">
        <f t="shared" si="10"/>
        <v>-0.10659477999999994</v>
      </c>
      <c r="J199">
        <f t="shared" si="11"/>
        <v>9.8921601821086183E-2</v>
      </c>
    </row>
    <row r="200" spans="1:10" x14ac:dyDescent="0.25">
      <c r="A200" s="11">
        <v>36.7286</v>
      </c>
      <c r="B200" s="11">
        <v>-0.32421299999999997</v>
      </c>
      <c r="E200">
        <f t="shared" si="12"/>
        <v>0.29053992216981173</v>
      </c>
      <c r="G200">
        <f t="shared" si="9"/>
        <v>-0.13781760000000007</v>
      </c>
      <c r="H200">
        <f t="shared" si="10"/>
        <v>-0.18639539999999991</v>
      </c>
      <c r="J200">
        <f t="shared" si="11"/>
        <v>0.17872222182108613</v>
      </c>
    </row>
    <row r="201" spans="1:10" x14ac:dyDescent="0.25">
      <c r="A201" s="11">
        <v>36.799999</v>
      </c>
      <c r="B201" s="11">
        <v>-0.36003299999999999</v>
      </c>
      <c r="E201">
        <f t="shared" si="12"/>
        <v>0.32635992216981174</v>
      </c>
      <c r="G201">
        <f t="shared" si="9"/>
        <v>-0.12344883000000006</v>
      </c>
      <c r="H201">
        <f t="shared" si="10"/>
        <v>-0.23658416999999993</v>
      </c>
      <c r="J201">
        <f t="shared" si="11"/>
        <v>0.22891099182108615</v>
      </c>
    </row>
    <row r="202" spans="1:10" x14ac:dyDescent="0.25">
      <c r="A202" s="11">
        <v>37</v>
      </c>
      <c r="B202" s="11">
        <v>-0.291682</v>
      </c>
      <c r="E202">
        <f t="shared" si="12"/>
        <v>0.25800892216981175</v>
      </c>
      <c r="G202">
        <f t="shared" si="9"/>
        <v>-0.10996985000000002</v>
      </c>
      <c r="H202">
        <f t="shared" si="10"/>
        <v>-0.18171214999999996</v>
      </c>
      <c r="J202">
        <f t="shared" si="11"/>
        <v>0.17403897182108619</v>
      </c>
    </row>
    <row r="203" spans="1:10" x14ac:dyDescent="0.25">
      <c r="A203" s="11">
        <v>37.200001</v>
      </c>
      <c r="B203" s="11">
        <v>-0.104092</v>
      </c>
      <c r="E203">
        <f t="shared" si="12"/>
        <v>7.0418922169811771E-2</v>
      </c>
      <c r="G203">
        <f t="shared" si="9"/>
        <v>-9.6889210000000073E-2</v>
      </c>
      <c r="H203">
        <f t="shared" si="10"/>
        <v>-7.2027899999999312E-3</v>
      </c>
      <c r="J203">
        <f t="shared" si="11"/>
        <v>4.7038817891383207E-4</v>
      </c>
    </row>
    <row r="204" spans="1:10" x14ac:dyDescent="0.25">
      <c r="A204" s="11">
        <v>37.400002000000001</v>
      </c>
      <c r="B204" s="11">
        <v>5.3259000000000001E-2</v>
      </c>
      <c r="E204">
        <f t="shared" si="12"/>
        <v>8.6932077830188234E-2</v>
      </c>
      <c r="G204">
        <f t="shared" si="9"/>
        <v>-8.3581870000000003E-2</v>
      </c>
      <c r="H204">
        <f t="shared" si="10"/>
        <v>0.13684087</v>
      </c>
      <c r="J204">
        <f t="shared" si="11"/>
        <v>0.14451404817891378</v>
      </c>
    </row>
    <row r="205" spans="1:10" x14ac:dyDescent="0.25">
      <c r="A205" s="11">
        <v>37.599997999999999</v>
      </c>
      <c r="B205" s="11">
        <v>0.17943999999999999</v>
      </c>
      <c r="E205">
        <f t="shared" si="12"/>
        <v>0.21311307783018824</v>
      </c>
      <c r="G205">
        <f t="shared" si="9"/>
        <v>-7.0364370000000051E-2</v>
      </c>
      <c r="H205">
        <f t="shared" si="10"/>
        <v>0.24980437000000005</v>
      </c>
      <c r="J205">
        <f t="shared" si="11"/>
        <v>0.25747754817891383</v>
      </c>
    </row>
    <row r="206" spans="1:10" x14ac:dyDescent="0.25">
      <c r="A206" s="11">
        <v>37.799999</v>
      </c>
      <c r="B206" s="11">
        <v>0.25866299999999998</v>
      </c>
      <c r="E206">
        <f t="shared" si="12"/>
        <v>0.29233607783018822</v>
      </c>
      <c r="G206">
        <f t="shared" si="9"/>
        <v>-5.7241840000000106E-2</v>
      </c>
      <c r="H206">
        <f t="shared" si="10"/>
        <v>0.31590484000000008</v>
      </c>
      <c r="J206">
        <f t="shared" si="11"/>
        <v>0.32357801817891385</v>
      </c>
    </row>
    <row r="207" spans="1:10" x14ac:dyDescent="0.25">
      <c r="A207" s="11">
        <v>38</v>
      </c>
      <c r="B207" s="11">
        <v>0.27766000000000002</v>
      </c>
      <c r="E207">
        <f t="shared" si="12"/>
        <v>0.31133307783018827</v>
      </c>
      <c r="G207">
        <f t="shared" si="9"/>
        <v>-4.4003100000000107E-2</v>
      </c>
      <c r="H207">
        <f t="shared" si="10"/>
        <v>0.32166310000000015</v>
      </c>
      <c r="J207">
        <f t="shared" si="11"/>
        <v>0.32933627817891392</v>
      </c>
    </row>
    <row r="208" spans="1:10" x14ac:dyDescent="0.25">
      <c r="A208" s="11">
        <v>38.200001</v>
      </c>
      <c r="B208" s="11">
        <v>0.24343799999999999</v>
      </c>
      <c r="E208">
        <f t="shared" si="12"/>
        <v>0.27711107783018823</v>
      </c>
      <c r="G208">
        <f t="shared" si="9"/>
        <v>-3.2077620000000071E-2</v>
      </c>
      <c r="H208">
        <f t="shared" si="10"/>
        <v>0.27551562000000007</v>
      </c>
      <c r="J208">
        <f t="shared" si="11"/>
        <v>0.28318879817891385</v>
      </c>
    </row>
    <row r="209" spans="1:10" x14ac:dyDescent="0.25">
      <c r="A209" s="11">
        <v>38.400002000000001</v>
      </c>
      <c r="B209" s="11">
        <v>0.18512400000000001</v>
      </c>
      <c r="E209">
        <f t="shared" si="12"/>
        <v>0.21879707783018826</v>
      </c>
      <c r="G209">
        <f t="shared" si="9"/>
        <v>-2.1178420000000066E-2</v>
      </c>
      <c r="H209">
        <f t="shared" si="10"/>
        <v>0.20630242000000007</v>
      </c>
      <c r="J209">
        <f t="shared" si="11"/>
        <v>0.21397559817891385</v>
      </c>
    </row>
    <row r="210" spans="1:10" x14ac:dyDescent="0.25">
      <c r="A210" s="11">
        <v>38.599997999999999</v>
      </c>
      <c r="B210" s="11">
        <v>0.105133</v>
      </c>
      <c r="E210">
        <f t="shared" si="12"/>
        <v>0.13880607783018822</v>
      </c>
      <c r="G210">
        <f t="shared" si="9"/>
        <v>-1.0895240000000039E-2</v>
      </c>
      <c r="H210">
        <f t="shared" si="10"/>
        <v>0.11602824000000005</v>
      </c>
      <c r="J210">
        <f t="shared" si="11"/>
        <v>0.12370141817891381</v>
      </c>
    </row>
    <row r="211" spans="1:10" x14ac:dyDescent="0.25">
      <c r="A211" s="11">
        <v>38.799999</v>
      </c>
      <c r="B211" s="11">
        <v>-1.0403000000000001E-2</v>
      </c>
      <c r="E211">
        <f t="shared" si="12"/>
        <v>2.3270077830188231E-2</v>
      </c>
      <c r="G211">
        <f t="shared" si="9"/>
        <v>-2.1676000000004137E-4</v>
      </c>
      <c r="H211">
        <f t="shared" si="10"/>
        <v>-1.0186239999999959E-2</v>
      </c>
      <c r="J211">
        <f t="shared" si="11"/>
        <v>2.513061821086196E-3</v>
      </c>
    </row>
    <row r="212" spans="1:10" x14ac:dyDescent="0.25">
      <c r="A212" s="11">
        <v>39</v>
      </c>
      <c r="B212" s="11">
        <v>-0.114148</v>
      </c>
      <c r="E212">
        <f t="shared" si="12"/>
        <v>8.0474922169811766E-2</v>
      </c>
      <c r="G212">
        <f t="shared" si="9"/>
        <v>9.5952399999999407E-3</v>
      </c>
      <c r="H212">
        <f t="shared" si="10"/>
        <v>-0.12374323999999993</v>
      </c>
      <c r="J212">
        <f t="shared" si="11"/>
        <v>0.11607006182108617</v>
      </c>
    </row>
    <row r="213" spans="1:10" x14ac:dyDescent="0.25">
      <c r="A213" s="11">
        <v>39.177169999999997</v>
      </c>
      <c r="B213" s="11">
        <v>2.0599999999999999E-4</v>
      </c>
      <c r="E213">
        <f t="shared" si="12"/>
        <v>3.3879077830188231E-2</v>
      </c>
      <c r="G213">
        <f t="shared" si="9"/>
        <v>1.8242599999999932E-2</v>
      </c>
      <c r="H213">
        <f t="shared" si="10"/>
        <v>-1.803659999999993E-2</v>
      </c>
      <c r="J213">
        <f t="shared" si="11"/>
        <v>1.0363421821086167E-2</v>
      </c>
    </row>
    <row r="214" spans="1:10" x14ac:dyDescent="0.25">
      <c r="A214" s="11">
        <v>39.200001</v>
      </c>
      <c r="B214" s="11">
        <v>1.494E-2</v>
      </c>
      <c r="E214">
        <f t="shared" si="12"/>
        <v>4.8613077830188235E-2</v>
      </c>
      <c r="G214">
        <f t="shared" si="9"/>
        <v>2.6316719999999929E-2</v>
      </c>
      <c r="H214">
        <f t="shared" si="10"/>
        <v>-1.1376719999999929E-2</v>
      </c>
      <c r="J214">
        <f t="shared" si="11"/>
        <v>3.7035418210861655E-3</v>
      </c>
    </row>
    <row r="215" spans="1:10" x14ac:dyDescent="0.25">
      <c r="A215" s="11">
        <v>39.400002000000001</v>
      </c>
      <c r="B215" s="11">
        <v>0.15468000000000001</v>
      </c>
      <c r="E215">
        <f t="shared" si="12"/>
        <v>0.18835307783018823</v>
      </c>
      <c r="G215">
        <f t="shared" si="9"/>
        <v>3.3923699999999946E-2</v>
      </c>
      <c r="H215">
        <f t="shared" si="10"/>
        <v>0.12075630000000007</v>
      </c>
      <c r="J215">
        <f t="shared" si="11"/>
        <v>0.12842947817891384</v>
      </c>
    </row>
    <row r="216" spans="1:10" x14ac:dyDescent="0.25">
      <c r="A216" s="11">
        <v>39.599997999999999</v>
      </c>
      <c r="B216" s="11">
        <v>0.269729</v>
      </c>
      <c r="E216">
        <f t="shared" si="12"/>
        <v>0.30340207783018824</v>
      </c>
      <c r="G216">
        <f t="shared" si="9"/>
        <v>4.1404849999999958E-2</v>
      </c>
      <c r="H216">
        <f t="shared" si="10"/>
        <v>0.22832415000000003</v>
      </c>
      <c r="J216">
        <f t="shared" si="11"/>
        <v>0.23599732817891381</v>
      </c>
    </row>
    <row r="217" spans="1:10" x14ac:dyDescent="0.25">
      <c r="A217" s="11">
        <v>39.799999</v>
      </c>
      <c r="B217" s="11">
        <v>0.35472799999999999</v>
      </c>
      <c r="E217">
        <f t="shared" si="12"/>
        <v>0.38840107783018823</v>
      </c>
      <c r="G217">
        <f t="shared" si="9"/>
        <v>4.9653069999999959E-2</v>
      </c>
      <c r="H217">
        <f t="shared" si="10"/>
        <v>0.30507493000000002</v>
      </c>
      <c r="J217">
        <f t="shared" si="11"/>
        <v>0.3127481081789138</v>
      </c>
    </row>
    <row r="218" spans="1:10" x14ac:dyDescent="0.25">
      <c r="A218" s="11">
        <v>40</v>
      </c>
      <c r="B218" s="11">
        <v>0.40183999999999997</v>
      </c>
      <c r="E218">
        <f t="shared" si="12"/>
        <v>0.43551307783018822</v>
      </c>
      <c r="G218">
        <f t="shared" si="9"/>
        <v>5.7783619999999924E-2</v>
      </c>
      <c r="H218">
        <f t="shared" si="10"/>
        <v>0.34405638000000005</v>
      </c>
      <c r="J218">
        <f t="shared" si="11"/>
        <v>0.35172955817891383</v>
      </c>
    </row>
    <row r="219" spans="1:10" x14ac:dyDescent="0.25">
      <c r="A219" s="11">
        <v>40.200001</v>
      </c>
      <c r="B219" s="11">
        <v>0.382048</v>
      </c>
      <c r="E219">
        <f t="shared" si="12"/>
        <v>0.41572107783018825</v>
      </c>
      <c r="G219">
        <f t="shared" si="9"/>
        <v>6.5903290000000003E-2</v>
      </c>
      <c r="H219">
        <f t="shared" si="10"/>
        <v>0.31614471</v>
      </c>
      <c r="J219">
        <f t="shared" si="11"/>
        <v>0.32381788817891377</v>
      </c>
    </row>
    <row r="220" spans="1:10" x14ac:dyDescent="0.25">
      <c r="A220" s="11">
        <v>40.400002000000001</v>
      </c>
      <c r="B220" s="11">
        <v>0.31417600000000001</v>
      </c>
      <c r="E220">
        <f t="shared" si="12"/>
        <v>0.34784907783018826</v>
      </c>
      <c r="G220">
        <f t="shared" si="9"/>
        <v>7.3629070000000033E-2</v>
      </c>
      <c r="H220">
        <f t="shared" si="10"/>
        <v>0.24054692999999999</v>
      </c>
      <c r="J220">
        <f t="shared" si="11"/>
        <v>0.24822010817891377</v>
      </c>
    </row>
    <row r="221" spans="1:10" x14ac:dyDescent="0.25">
      <c r="A221" s="11">
        <v>40.599997999999999</v>
      </c>
      <c r="B221" s="11">
        <v>0.225462</v>
      </c>
      <c r="E221">
        <f t="shared" si="12"/>
        <v>0.25913507783018824</v>
      </c>
      <c r="G221">
        <f t="shared" si="9"/>
        <v>8.0886329999999992E-2</v>
      </c>
      <c r="H221">
        <f t="shared" si="10"/>
        <v>0.14457566999999999</v>
      </c>
      <c r="J221">
        <f t="shared" si="11"/>
        <v>0.15224884817891376</v>
      </c>
    </row>
    <row r="222" spans="1:10" x14ac:dyDescent="0.25">
      <c r="A222" s="11">
        <v>40.799999</v>
      </c>
      <c r="B222" s="11">
        <v>0.10828599999999999</v>
      </c>
      <c r="E222">
        <f t="shared" si="12"/>
        <v>0.14195907783018824</v>
      </c>
      <c r="G222">
        <f t="shared" si="9"/>
        <v>8.7435780000000046E-2</v>
      </c>
      <c r="H222">
        <f t="shared" si="10"/>
        <v>2.0850219999999947E-2</v>
      </c>
      <c r="J222">
        <f t="shared" si="11"/>
        <v>2.8523398178913709E-2</v>
      </c>
    </row>
    <row r="223" spans="1:10" x14ac:dyDescent="0.25">
      <c r="A223" s="11">
        <v>41</v>
      </c>
      <c r="B223" s="11">
        <v>-2.9519E-2</v>
      </c>
      <c r="E223">
        <f t="shared" si="12"/>
        <v>4.1540778301882332E-3</v>
      </c>
      <c r="G223">
        <f t="shared" si="9"/>
        <v>9.3237170000000036E-2</v>
      </c>
      <c r="H223">
        <f t="shared" si="10"/>
        <v>-0.12275617000000004</v>
      </c>
      <c r="J223">
        <f t="shared" si="11"/>
        <v>0.11508299182108628</v>
      </c>
    </row>
    <row r="224" spans="1:10" x14ac:dyDescent="0.25">
      <c r="A224" s="11">
        <v>41.200001</v>
      </c>
      <c r="B224" s="11">
        <v>-0.17643200000000001</v>
      </c>
      <c r="E224">
        <f t="shared" si="12"/>
        <v>0.14275892216981179</v>
      </c>
      <c r="G224">
        <f t="shared" si="9"/>
        <v>9.881895000000003E-2</v>
      </c>
      <c r="H224">
        <f t="shared" si="10"/>
        <v>-0.27525095000000005</v>
      </c>
      <c r="J224">
        <f t="shared" si="11"/>
        <v>0.26757777182108627</v>
      </c>
    </row>
    <row r="225" spans="1:10" x14ac:dyDescent="0.25">
      <c r="A225" s="11">
        <v>41.400002000000001</v>
      </c>
      <c r="B225" s="11">
        <v>-0.14940000000000001</v>
      </c>
      <c r="E225">
        <f t="shared" si="12"/>
        <v>0.11572692216981177</v>
      </c>
      <c r="G225">
        <f t="shared" si="9"/>
        <v>0.10419156000000002</v>
      </c>
      <c r="H225">
        <f t="shared" si="10"/>
        <v>-0.25359156000000005</v>
      </c>
      <c r="J225">
        <f t="shared" si="11"/>
        <v>0.24591838182108627</v>
      </c>
    </row>
    <row r="226" spans="1:10" x14ac:dyDescent="0.25">
      <c r="A226" s="11">
        <v>41.599997999999999</v>
      </c>
      <c r="B226" s="11">
        <v>-4.3229999999999998E-2</v>
      </c>
      <c r="E226">
        <f t="shared" si="12"/>
        <v>9.5569221698117643E-3</v>
      </c>
      <c r="G226">
        <f t="shared" si="9"/>
        <v>0.10955699000000005</v>
      </c>
      <c r="H226">
        <f t="shared" si="10"/>
        <v>-0.15278699000000004</v>
      </c>
      <c r="J226">
        <f t="shared" si="11"/>
        <v>0.14511381182108626</v>
      </c>
    </row>
    <row r="227" spans="1:10" x14ac:dyDescent="0.25">
      <c r="A227" s="11">
        <v>41.625743999999997</v>
      </c>
      <c r="B227" s="11">
        <v>-3.3321000000000003E-2</v>
      </c>
      <c r="E227">
        <f t="shared" si="12"/>
        <v>3.5207783018822991E-4</v>
      </c>
      <c r="G227">
        <f t="shared" si="9"/>
        <v>0.11486889000000002</v>
      </c>
      <c r="H227">
        <f t="shared" si="10"/>
        <v>-0.14818989000000002</v>
      </c>
      <c r="J227">
        <f t="shared" si="11"/>
        <v>0.14051671182108624</v>
      </c>
    </row>
    <row r="228" spans="1:10" x14ac:dyDescent="0.25">
      <c r="A228" s="11">
        <v>41.799999</v>
      </c>
      <c r="B228" s="11">
        <v>3.3746999999999999E-2</v>
      </c>
      <c r="E228">
        <f t="shared" si="12"/>
        <v>6.7420077830188233E-2</v>
      </c>
      <c r="G228">
        <f t="shared" si="9"/>
        <v>0.12123475</v>
      </c>
      <c r="H228">
        <f t="shared" si="10"/>
        <v>-8.7487750000000003E-2</v>
      </c>
      <c r="J228">
        <f t="shared" si="11"/>
        <v>7.9814571821086241E-2</v>
      </c>
    </row>
    <row r="229" spans="1:10" x14ac:dyDescent="0.25">
      <c r="A229" s="11">
        <v>42</v>
      </c>
      <c r="B229" s="11">
        <v>8.9738999999999999E-2</v>
      </c>
      <c r="E229">
        <f t="shared" si="12"/>
        <v>0.12341207783018823</v>
      </c>
      <c r="G229">
        <f t="shared" si="9"/>
        <v>0.13068871999999998</v>
      </c>
      <c r="H229">
        <f t="shared" si="10"/>
        <v>-4.0949719999999981E-2</v>
      </c>
      <c r="J229">
        <f t="shared" si="11"/>
        <v>3.327654182108622E-2</v>
      </c>
    </row>
    <row r="230" spans="1:10" x14ac:dyDescent="0.25">
      <c r="A230" s="11">
        <v>42.200001</v>
      </c>
      <c r="B230" s="11">
        <v>9.8022999999999999E-2</v>
      </c>
      <c r="E230">
        <f t="shared" si="12"/>
        <v>0.13169607783018822</v>
      </c>
      <c r="G230">
        <f t="shared" si="9"/>
        <v>0.14082267000000001</v>
      </c>
      <c r="H230">
        <f t="shared" si="10"/>
        <v>-4.2799670000000012E-2</v>
      </c>
      <c r="J230">
        <f t="shared" si="11"/>
        <v>3.512649182108625E-2</v>
      </c>
    </row>
    <row r="231" spans="1:10" x14ac:dyDescent="0.25">
      <c r="A231" s="11">
        <v>42.400002000000001</v>
      </c>
      <c r="B231" s="11">
        <v>6.7929000000000003E-2</v>
      </c>
      <c r="E231">
        <f t="shared" si="12"/>
        <v>0.10160207783018824</v>
      </c>
      <c r="G231">
        <f t="shared" si="9"/>
        <v>0.15063654999999998</v>
      </c>
      <c r="H231">
        <f t="shared" si="10"/>
        <v>-8.2707549999999977E-2</v>
      </c>
      <c r="J231">
        <f t="shared" si="11"/>
        <v>7.5034371821086215E-2</v>
      </c>
    </row>
    <row r="232" spans="1:10" x14ac:dyDescent="0.25">
      <c r="A232" s="11">
        <v>42.599997999999999</v>
      </c>
      <c r="B232" s="11">
        <v>1.984E-2</v>
      </c>
      <c r="E232">
        <f t="shared" si="12"/>
        <v>5.351307783018823E-2</v>
      </c>
      <c r="G232">
        <f t="shared" si="9"/>
        <v>0.15988090999999999</v>
      </c>
      <c r="H232">
        <f t="shared" si="10"/>
        <v>-0.14004090999999999</v>
      </c>
      <c r="J232">
        <f t="shared" si="11"/>
        <v>0.13236773182108622</v>
      </c>
    </row>
    <row r="233" spans="1:10" x14ac:dyDescent="0.25">
      <c r="A233" s="11">
        <v>42.799999</v>
      </c>
      <c r="B233" s="11">
        <v>-4.5520999999999999E-2</v>
      </c>
      <c r="E233">
        <f t="shared" si="12"/>
        <v>1.1847922169811766E-2</v>
      </c>
      <c r="G233">
        <f t="shared" si="9"/>
        <v>0.16827874999999998</v>
      </c>
      <c r="H233">
        <f t="shared" si="10"/>
        <v>-0.21379974999999998</v>
      </c>
      <c r="J233">
        <f t="shared" si="11"/>
        <v>0.20612657182108621</v>
      </c>
    </row>
    <row r="234" spans="1:10" x14ac:dyDescent="0.25">
      <c r="A234" s="11">
        <v>43</v>
      </c>
      <c r="B234" s="11">
        <v>-0.124212</v>
      </c>
      <c r="E234">
        <f t="shared" si="12"/>
        <v>9.053892216981177E-2</v>
      </c>
      <c r="G234">
        <f t="shared" si="9"/>
        <v>0.17580644000000001</v>
      </c>
      <c r="H234">
        <f t="shared" si="10"/>
        <v>-0.30001844</v>
      </c>
      <c r="J234">
        <f t="shared" si="11"/>
        <v>0.29234526182108622</v>
      </c>
    </row>
    <row r="235" spans="1:10" x14ac:dyDescent="0.25">
      <c r="A235" s="11">
        <v>43.200001</v>
      </c>
      <c r="B235" s="11">
        <v>-3.091E-3</v>
      </c>
      <c r="E235">
        <f t="shared" si="12"/>
        <v>3.0582077830188233E-2</v>
      </c>
      <c r="G235">
        <f t="shared" si="9"/>
        <v>0.18274597000000001</v>
      </c>
      <c r="H235">
        <f t="shared" si="10"/>
        <v>-0.18583697000000002</v>
      </c>
      <c r="J235">
        <f t="shared" si="11"/>
        <v>0.17816379182108624</v>
      </c>
    </row>
    <row r="236" spans="1:10" x14ac:dyDescent="0.25">
      <c r="A236" s="11">
        <v>43.400002000000001</v>
      </c>
      <c r="B236" s="11">
        <v>0.12001299999999999</v>
      </c>
      <c r="E236">
        <f t="shared" si="12"/>
        <v>0.15368607783018823</v>
      </c>
      <c r="G236">
        <f t="shared" si="9"/>
        <v>0.18940237999999998</v>
      </c>
      <c r="H236">
        <f t="shared" si="10"/>
        <v>-6.9389379999999987E-2</v>
      </c>
      <c r="J236">
        <f t="shared" si="11"/>
        <v>6.1716201821086225E-2</v>
      </c>
    </row>
    <row r="237" spans="1:10" x14ac:dyDescent="0.25">
      <c r="A237" s="11">
        <v>43.599997999999999</v>
      </c>
      <c r="B237" s="11">
        <v>0.22978999999999999</v>
      </c>
      <c r="E237">
        <f t="shared" si="12"/>
        <v>0.26346307783018824</v>
      </c>
      <c r="G237">
        <f t="shared" si="9"/>
        <v>0.19558615999999998</v>
      </c>
      <c r="H237">
        <f t="shared" si="10"/>
        <v>3.4203840000000013E-2</v>
      </c>
      <c r="J237">
        <f t="shared" si="11"/>
        <v>4.1877018178913775E-2</v>
      </c>
    </row>
    <row r="238" spans="1:10" x14ac:dyDescent="0.25">
      <c r="A238" s="11">
        <v>43.799999</v>
      </c>
      <c r="B238" s="11">
        <v>0.32969700000000002</v>
      </c>
      <c r="E238">
        <f t="shared" si="12"/>
        <v>0.36337007783018827</v>
      </c>
      <c r="G238">
        <f t="shared" si="9"/>
        <v>0.20119101999999997</v>
      </c>
      <c r="H238">
        <f t="shared" si="10"/>
        <v>0.12850598000000005</v>
      </c>
      <c r="J238">
        <f t="shared" si="11"/>
        <v>0.13617915817891382</v>
      </c>
    </row>
    <row r="239" spans="1:10" x14ac:dyDescent="0.25">
      <c r="A239" s="11">
        <v>44</v>
      </c>
      <c r="B239" s="11">
        <v>0.42153099999999999</v>
      </c>
      <c r="E239">
        <f t="shared" si="12"/>
        <v>0.45520407783018824</v>
      </c>
      <c r="G239">
        <f t="shared" si="9"/>
        <v>0.20872510999999999</v>
      </c>
      <c r="H239">
        <f t="shared" si="10"/>
        <v>0.21280589</v>
      </c>
      <c r="J239">
        <f t="shared" si="11"/>
        <v>0.22047906817891377</v>
      </c>
    </row>
    <row r="240" spans="1:10" x14ac:dyDescent="0.25">
      <c r="A240" s="11">
        <v>44.074317999999998</v>
      </c>
      <c r="B240" s="11">
        <v>0.43156</v>
      </c>
      <c r="E240">
        <f t="shared" si="12"/>
        <v>0.46523307783018825</v>
      </c>
      <c r="G240">
        <f t="shared" si="9"/>
        <v>0.21929418000000001</v>
      </c>
      <c r="H240">
        <f t="shared" si="10"/>
        <v>0.21226581999999999</v>
      </c>
      <c r="J240">
        <f t="shared" si="11"/>
        <v>0.21993899817891377</v>
      </c>
    </row>
    <row r="241" spans="1:10" x14ac:dyDescent="0.25">
      <c r="A241" s="11">
        <v>44.200001</v>
      </c>
      <c r="B241" s="11">
        <v>0.44852199999999998</v>
      </c>
      <c r="E241">
        <f t="shared" si="12"/>
        <v>0.48219507783018822</v>
      </c>
      <c r="G241">
        <f t="shared" si="9"/>
        <v>0.23213548000000003</v>
      </c>
      <c r="H241">
        <f t="shared" si="10"/>
        <v>0.21638651999999994</v>
      </c>
      <c r="J241">
        <f t="shared" si="11"/>
        <v>0.22405969817891372</v>
      </c>
    </row>
    <row r="242" spans="1:10" x14ac:dyDescent="0.25">
      <c r="A242" s="11">
        <v>44.400002000000001</v>
      </c>
      <c r="B242" s="11">
        <v>0.41009600000000002</v>
      </c>
      <c r="E242">
        <f t="shared" si="12"/>
        <v>0.44376907783018826</v>
      </c>
      <c r="G242">
        <f t="shared" si="9"/>
        <v>0.24563818999999998</v>
      </c>
      <c r="H242">
        <f t="shared" si="10"/>
        <v>0.16445781000000004</v>
      </c>
      <c r="J242">
        <f t="shared" si="11"/>
        <v>0.17213098817891381</v>
      </c>
    </row>
    <row r="243" spans="1:10" x14ac:dyDescent="0.25">
      <c r="A243" s="11">
        <v>44.599997999999999</v>
      </c>
      <c r="B243" s="11">
        <v>0.34134799999999998</v>
      </c>
      <c r="E243">
        <f t="shared" si="12"/>
        <v>0.37502107783018823</v>
      </c>
      <c r="G243">
        <f t="shared" si="9"/>
        <v>0.25787203000000003</v>
      </c>
      <c r="H243">
        <f t="shared" si="10"/>
        <v>8.3475969999999955E-2</v>
      </c>
      <c r="J243">
        <f t="shared" si="11"/>
        <v>9.1149148178913716E-2</v>
      </c>
    </row>
    <row r="244" spans="1:10" x14ac:dyDescent="0.25">
      <c r="A244" s="11">
        <v>44.799999</v>
      </c>
      <c r="B244" s="11">
        <v>0.25859399999999999</v>
      </c>
      <c r="E244">
        <f t="shared" si="12"/>
        <v>0.29226707783018824</v>
      </c>
      <c r="G244">
        <f t="shared" si="9"/>
        <v>0.26948825000000004</v>
      </c>
      <c r="H244">
        <f t="shared" si="10"/>
        <v>-1.089425000000005E-2</v>
      </c>
      <c r="J244">
        <f t="shared" si="11"/>
        <v>3.2210718210862865E-3</v>
      </c>
    </row>
    <row r="245" spans="1:10" x14ac:dyDescent="0.25">
      <c r="A245" s="11">
        <v>45</v>
      </c>
      <c r="B245" s="11">
        <v>0.16514400000000001</v>
      </c>
      <c r="E245">
        <f t="shared" si="12"/>
        <v>0.19881707783018826</v>
      </c>
      <c r="G245">
        <f t="shared" ref="G245:G308" si="13">AVERAGE(B196:B295)</f>
        <v>0.28022488000000007</v>
      </c>
      <c r="H245">
        <f t="shared" ref="H245:H308" si="14">B245-G245</f>
        <v>-0.11508088000000005</v>
      </c>
      <c r="J245">
        <f t="shared" si="11"/>
        <v>0.10740770182108629</v>
      </c>
    </row>
    <row r="246" spans="1:10" x14ac:dyDescent="0.25">
      <c r="A246" s="11">
        <v>45.200001</v>
      </c>
      <c r="B246" s="11">
        <v>0.25907799999999997</v>
      </c>
      <c r="E246">
        <f t="shared" si="12"/>
        <v>0.29275107783018822</v>
      </c>
      <c r="G246">
        <f t="shared" si="13"/>
        <v>0.29017751000000003</v>
      </c>
      <c r="H246">
        <f t="shared" si="14"/>
        <v>-3.1099510000000052E-2</v>
      </c>
      <c r="J246">
        <f t="shared" ref="J246:J309" si="15">ABS(H246-$I$53)</f>
        <v>2.3426331821086291E-2</v>
      </c>
    </row>
    <row r="247" spans="1:10" x14ac:dyDescent="0.25">
      <c r="A247" s="11">
        <v>45.400002000000001</v>
      </c>
      <c r="B247" s="11">
        <v>0.42587000000000003</v>
      </c>
      <c r="E247">
        <f t="shared" si="12"/>
        <v>0.45954307783018827</v>
      </c>
      <c r="G247">
        <f t="shared" si="13"/>
        <v>0.29954596000000006</v>
      </c>
      <c r="H247">
        <f t="shared" si="14"/>
        <v>0.12632403999999997</v>
      </c>
      <c r="J247">
        <f t="shared" si="15"/>
        <v>0.13399721817891375</v>
      </c>
    </row>
    <row r="248" spans="1:10" x14ac:dyDescent="0.25">
      <c r="A248" s="11">
        <v>45.599997999999999</v>
      </c>
      <c r="B248" s="11">
        <v>0.55609399999999998</v>
      </c>
      <c r="E248">
        <f t="shared" si="12"/>
        <v>0.58976707783018822</v>
      </c>
      <c r="G248">
        <f t="shared" si="13"/>
        <v>0.30858794000000001</v>
      </c>
      <c r="H248">
        <f t="shared" si="14"/>
        <v>0.24750605999999997</v>
      </c>
      <c r="J248">
        <f t="shared" si="15"/>
        <v>0.25517923817891375</v>
      </c>
    </row>
    <row r="249" spans="1:10" x14ac:dyDescent="0.25">
      <c r="A249" s="11">
        <v>45.799999</v>
      </c>
      <c r="B249" s="11">
        <v>0.66220299999999999</v>
      </c>
      <c r="E249">
        <f t="shared" si="12"/>
        <v>0.69587607783018823</v>
      </c>
      <c r="G249">
        <f t="shared" si="13"/>
        <v>0.31736370000000003</v>
      </c>
      <c r="H249">
        <f t="shared" si="14"/>
        <v>0.34483929999999996</v>
      </c>
      <c r="J249">
        <f t="shared" si="15"/>
        <v>0.35251247817891374</v>
      </c>
    </row>
    <row r="250" spans="1:10" x14ac:dyDescent="0.25">
      <c r="A250" s="11">
        <v>46</v>
      </c>
      <c r="B250" s="11">
        <v>0.72472400000000003</v>
      </c>
      <c r="E250">
        <f t="shared" si="12"/>
        <v>0.75839707783018828</v>
      </c>
      <c r="G250">
        <f t="shared" si="13"/>
        <v>0.32566526000000012</v>
      </c>
      <c r="H250">
        <f t="shared" si="14"/>
        <v>0.39905873999999991</v>
      </c>
      <c r="J250">
        <f t="shared" si="15"/>
        <v>0.40673191817891369</v>
      </c>
    </row>
    <row r="251" spans="1:10" x14ac:dyDescent="0.25">
      <c r="A251" s="11">
        <v>46.200001</v>
      </c>
      <c r="B251" s="11">
        <v>0.68908700000000001</v>
      </c>
      <c r="E251">
        <f t="shared" si="12"/>
        <v>0.72276007783018825</v>
      </c>
      <c r="G251">
        <f t="shared" si="13"/>
        <v>0.33328446000000006</v>
      </c>
      <c r="H251">
        <f t="shared" si="14"/>
        <v>0.35580253999999994</v>
      </c>
      <c r="J251">
        <f t="shared" si="15"/>
        <v>0.36347571817891372</v>
      </c>
    </row>
    <row r="252" spans="1:10" x14ac:dyDescent="0.25">
      <c r="A252" s="11">
        <v>46.400002000000001</v>
      </c>
      <c r="B252" s="11">
        <v>0.61798500000000001</v>
      </c>
      <c r="E252">
        <f t="shared" si="12"/>
        <v>0.65165807783018825</v>
      </c>
      <c r="G252">
        <f t="shared" si="13"/>
        <v>0.34079488000000002</v>
      </c>
      <c r="H252">
        <f t="shared" si="14"/>
        <v>0.27719011999999998</v>
      </c>
      <c r="J252">
        <f t="shared" si="15"/>
        <v>0.28486329817891376</v>
      </c>
    </row>
    <row r="253" spans="1:10" x14ac:dyDescent="0.25">
      <c r="A253" s="11">
        <v>46.522891999999999</v>
      </c>
      <c r="B253" s="11">
        <v>0.57103400000000004</v>
      </c>
      <c r="E253">
        <f t="shared" si="12"/>
        <v>0.60470707783018829</v>
      </c>
      <c r="G253">
        <f t="shared" si="13"/>
        <v>0.34745335000000005</v>
      </c>
      <c r="H253">
        <f t="shared" si="14"/>
        <v>0.22358064999999999</v>
      </c>
      <c r="J253">
        <f t="shared" si="15"/>
        <v>0.23125382817891377</v>
      </c>
    </row>
    <row r="254" spans="1:10" x14ac:dyDescent="0.25">
      <c r="A254" s="11">
        <v>46.599997999999999</v>
      </c>
      <c r="B254" s="11">
        <v>0.541574</v>
      </c>
      <c r="E254">
        <f t="shared" si="12"/>
        <v>0.57524707783018825</v>
      </c>
      <c r="G254">
        <f t="shared" si="13"/>
        <v>0.35319736000000002</v>
      </c>
      <c r="H254">
        <f t="shared" si="14"/>
        <v>0.18837663999999998</v>
      </c>
      <c r="J254">
        <f t="shared" si="15"/>
        <v>0.19604981817891376</v>
      </c>
    </row>
    <row r="255" spans="1:10" x14ac:dyDescent="0.25">
      <c r="A255" s="11">
        <v>46.799999</v>
      </c>
      <c r="B255" s="11">
        <v>0.44750699999999999</v>
      </c>
      <c r="E255">
        <f t="shared" si="12"/>
        <v>0.48118007783018824</v>
      </c>
      <c r="G255">
        <f t="shared" si="13"/>
        <v>0.35805072000000004</v>
      </c>
      <c r="H255">
        <f t="shared" si="14"/>
        <v>8.9456279999999944E-2</v>
      </c>
      <c r="J255">
        <f t="shared" si="15"/>
        <v>9.7129458178913705E-2</v>
      </c>
    </row>
    <row r="256" spans="1:10" x14ac:dyDescent="0.25">
      <c r="A256" s="11">
        <v>47</v>
      </c>
      <c r="B256" s="11">
        <v>0.35322799999999999</v>
      </c>
      <c r="E256">
        <f t="shared" si="12"/>
        <v>0.38690107783018823</v>
      </c>
      <c r="G256">
        <f t="shared" si="13"/>
        <v>0.36190284000000006</v>
      </c>
      <c r="H256">
        <f t="shared" si="14"/>
        <v>-8.6748400000000725E-3</v>
      </c>
      <c r="J256">
        <f t="shared" si="15"/>
        <v>1.0016618210863092E-3</v>
      </c>
    </row>
    <row r="257" spans="1:10" x14ac:dyDescent="0.25">
      <c r="A257" s="11">
        <v>47.200001</v>
      </c>
      <c r="B257" s="11">
        <v>0.31188399999999999</v>
      </c>
      <c r="E257">
        <f t="shared" si="12"/>
        <v>0.34555707783018824</v>
      </c>
      <c r="G257">
        <f t="shared" si="13"/>
        <v>0.36541727000000007</v>
      </c>
      <c r="H257">
        <f t="shared" si="14"/>
        <v>-5.3533270000000077E-2</v>
      </c>
      <c r="J257">
        <f t="shared" si="15"/>
        <v>4.5860091821086316E-2</v>
      </c>
    </row>
    <row r="258" spans="1:10" x14ac:dyDescent="0.25">
      <c r="A258" s="11">
        <v>47.400002000000001</v>
      </c>
      <c r="B258" s="11">
        <v>0.41955500000000001</v>
      </c>
      <c r="E258">
        <f t="shared" si="12"/>
        <v>0.45322807783018826</v>
      </c>
      <c r="G258">
        <f t="shared" si="13"/>
        <v>0.36866551000000003</v>
      </c>
      <c r="H258">
        <f t="shared" si="14"/>
        <v>5.0889489999999982E-2</v>
      </c>
      <c r="J258">
        <f t="shared" si="15"/>
        <v>5.8562668178913743E-2</v>
      </c>
    </row>
    <row r="259" spans="1:10" x14ac:dyDescent="0.25">
      <c r="A259" s="11">
        <v>47.599997999999999</v>
      </c>
      <c r="B259" s="11">
        <v>0.52722599999999997</v>
      </c>
      <c r="E259">
        <f t="shared" si="12"/>
        <v>0.56089907783018822</v>
      </c>
      <c r="G259">
        <f t="shared" si="13"/>
        <v>0.37183473999999994</v>
      </c>
      <c r="H259">
        <f t="shared" si="14"/>
        <v>0.15539126000000003</v>
      </c>
      <c r="J259">
        <f t="shared" si="15"/>
        <v>0.16306443817891381</v>
      </c>
    </row>
    <row r="260" spans="1:10" x14ac:dyDescent="0.25">
      <c r="A260" s="11">
        <v>47.799999</v>
      </c>
      <c r="B260" s="11">
        <v>0.60965100000000005</v>
      </c>
      <c r="E260">
        <f t="shared" si="12"/>
        <v>0.6433240778301883</v>
      </c>
      <c r="G260">
        <f t="shared" si="13"/>
        <v>0.37497998000000005</v>
      </c>
      <c r="H260">
        <f t="shared" si="14"/>
        <v>0.23467102000000001</v>
      </c>
      <c r="J260">
        <f t="shared" si="15"/>
        <v>0.24234419817891378</v>
      </c>
    </row>
    <row r="261" spans="1:10" x14ac:dyDescent="0.25">
      <c r="A261" s="11">
        <v>48</v>
      </c>
      <c r="B261" s="11">
        <v>0.66266599999999998</v>
      </c>
      <c r="E261">
        <f t="shared" ref="E261:E324" si="16">ABS(B261-$D$4)</f>
        <v>0.69633907783018822</v>
      </c>
      <c r="G261">
        <f t="shared" si="13"/>
        <v>0.37835067</v>
      </c>
      <c r="H261">
        <f t="shared" si="14"/>
        <v>0.28431532999999998</v>
      </c>
      <c r="J261">
        <f t="shared" si="15"/>
        <v>0.29198850817891375</v>
      </c>
    </row>
    <row r="262" spans="1:10" x14ac:dyDescent="0.25">
      <c r="A262" s="11">
        <v>48.200001</v>
      </c>
      <c r="B262" s="11">
        <v>0.67872699999999997</v>
      </c>
      <c r="E262">
        <f t="shared" si="16"/>
        <v>0.71240007783018822</v>
      </c>
      <c r="G262">
        <f t="shared" si="13"/>
        <v>0.38277315000000001</v>
      </c>
      <c r="H262">
        <f t="shared" si="14"/>
        <v>0.29595384999999996</v>
      </c>
      <c r="J262">
        <f t="shared" si="15"/>
        <v>0.30362702817891374</v>
      </c>
    </row>
    <row r="263" spans="1:10" x14ac:dyDescent="0.25">
      <c r="A263" s="11">
        <v>48.400002000000001</v>
      </c>
      <c r="B263" s="11">
        <v>0.61350300000000002</v>
      </c>
      <c r="E263">
        <f t="shared" si="16"/>
        <v>0.64717607783018827</v>
      </c>
      <c r="G263">
        <f t="shared" si="13"/>
        <v>0.38730430000000005</v>
      </c>
      <c r="H263">
        <f t="shared" si="14"/>
        <v>0.22619869999999997</v>
      </c>
      <c r="J263">
        <f t="shared" si="15"/>
        <v>0.23387187817891375</v>
      </c>
    </row>
    <row r="264" spans="1:10" x14ac:dyDescent="0.25">
      <c r="A264" s="11">
        <v>48.599997999999999</v>
      </c>
      <c r="B264" s="11">
        <v>0.53825900000000004</v>
      </c>
      <c r="E264">
        <f t="shared" si="16"/>
        <v>0.57193207783018829</v>
      </c>
      <c r="G264">
        <f t="shared" si="13"/>
        <v>0.39309814999999998</v>
      </c>
      <c r="H264">
        <f t="shared" si="14"/>
        <v>0.14516085000000006</v>
      </c>
      <c r="J264">
        <f t="shared" si="15"/>
        <v>0.15283402817891384</v>
      </c>
    </row>
    <row r="265" spans="1:10" x14ac:dyDescent="0.25">
      <c r="A265" s="11">
        <v>48.799999</v>
      </c>
      <c r="B265" s="11">
        <v>0.435554</v>
      </c>
      <c r="E265">
        <f t="shared" si="16"/>
        <v>0.46922707783018824</v>
      </c>
      <c r="G265">
        <f t="shared" si="13"/>
        <v>0.39868244000000003</v>
      </c>
      <c r="H265">
        <f t="shared" si="14"/>
        <v>3.687155999999997E-2</v>
      </c>
      <c r="J265">
        <f t="shared" si="15"/>
        <v>4.4544738178913731E-2</v>
      </c>
    </row>
    <row r="266" spans="1:10" x14ac:dyDescent="0.25">
      <c r="A266" s="11">
        <v>48.971462000000002</v>
      </c>
      <c r="B266" s="11">
        <v>0.34274900000000003</v>
      </c>
      <c r="E266">
        <f t="shared" si="16"/>
        <v>0.37642207783018827</v>
      </c>
      <c r="G266">
        <f t="shared" si="13"/>
        <v>0.40363195000000007</v>
      </c>
      <c r="H266">
        <f t="shared" si="14"/>
        <v>-6.0882950000000047E-2</v>
      </c>
      <c r="J266">
        <f t="shared" si="15"/>
        <v>5.3209771821086285E-2</v>
      </c>
    </row>
    <row r="267" spans="1:10" x14ac:dyDescent="0.25">
      <c r="A267" s="11">
        <v>49</v>
      </c>
      <c r="B267" s="11">
        <v>0.32730300000000001</v>
      </c>
      <c r="E267">
        <f t="shared" si="16"/>
        <v>0.36097607783018826</v>
      </c>
      <c r="G267">
        <f t="shared" si="13"/>
        <v>0.40735487000000004</v>
      </c>
      <c r="H267">
        <f t="shared" si="14"/>
        <v>-8.0051870000000025E-2</v>
      </c>
      <c r="J267">
        <f t="shared" si="15"/>
        <v>7.2378691821086263E-2</v>
      </c>
    </row>
    <row r="268" spans="1:10" x14ac:dyDescent="0.25">
      <c r="A268" s="11">
        <v>49.200001</v>
      </c>
      <c r="B268" s="11">
        <v>0.219052</v>
      </c>
      <c r="E268">
        <f t="shared" si="16"/>
        <v>0.25272507783018822</v>
      </c>
      <c r="G268">
        <f t="shared" si="13"/>
        <v>0.4100988000000001</v>
      </c>
      <c r="H268">
        <f t="shared" si="14"/>
        <v>-0.1910468000000001</v>
      </c>
      <c r="J268">
        <f t="shared" si="15"/>
        <v>0.18337362182108632</v>
      </c>
    </row>
    <row r="269" spans="1:10" x14ac:dyDescent="0.25">
      <c r="A269" s="11">
        <v>49.400002000000001</v>
      </c>
      <c r="B269" s="11">
        <v>0.15639400000000001</v>
      </c>
      <c r="E269">
        <f t="shared" si="16"/>
        <v>0.19006707783018822</v>
      </c>
      <c r="G269">
        <f t="shared" si="13"/>
        <v>0.41239731000000013</v>
      </c>
      <c r="H269">
        <f t="shared" si="14"/>
        <v>-0.25600331000000009</v>
      </c>
      <c r="J269">
        <f t="shared" si="15"/>
        <v>0.24833013182108632</v>
      </c>
    </row>
    <row r="270" spans="1:10" x14ac:dyDescent="0.25">
      <c r="A270" s="11">
        <v>49.599997999999999</v>
      </c>
      <c r="B270" s="11">
        <v>0.209617</v>
      </c>
      <c r="E270">
        <f t="shared" si="16"/>
        <v>0.24329007783018824</v>
      </c>
      <c r="G270">
        <f t="shared" si="13"/>
        <v>0.41524164000000019</v>
      </c>
      <c r="H270">
        <f t="shared" si="14"/>
        <v>-0.20562464000000019</v>
      </c>
      <c r="J270">
        <f t="shared" si="15"/>
        <v>0.19795146182108642</v>
      </c>
    </row>
    <row r="271" spans="1:10" x14ac:dyDescent="0.25">
      <c r="A271" s="11">
        <v>49.799999</v>
      </c>
      <c r="B271" s="11">
        <v>0.28793200000000002</v>
      </c>
      <c r="E271">
        <f t="shared" si="16"/>
        <v>0.32160507783018827</v>
      </c>
      <c r="G271">
        <f t="shared" si="13"/>
        <v>0.41813379000000017</v>
      </c>
      <c r="H271">
        <f t="shared" si="14"/>
        <v>-0.13020179000000015</v>
      </c>
      <c r="J271">
        <f t="shared" si="15"/>
        <v>0.12252861182108639</v>
      </c>
    </row>
    <row r="272" spans="1:10" x14ac:dyDescent="0.25">
      <c r="A272" s="11">
        <v>50</v>
      </c>
      <c r="B272" s="11">
        <v>0.31934899999999999</v>
      </c>
      <c r="E272">
        <f t="shared" si="16"/>
        <v>0.35302207783018824</v>
      </c>
      <c r="G272">
        <f t="shared" si="13"/>
        <v>0.42136517000000012</v>
      </c>
      <c r="H272">
        <f t="shared" si="14"/>
        <v>-0.10201617000000013</v>
      </c>
      <c r="J272">
        <f t="shared" si="15"/>
        <v>9.4342991821086367E-2</v>
      </c>
    </row>
    <row r="273" spans="1:10" x14ac:dyDescent="0.25">
      <c r="A273" s="11">
        <v>50.200001</v>
      </c>
      <c r="B273" s="11">
        <v>0.32356600000000002</v>
      </c>
      <c r="E273">
        <f t="shared" si="16"/>
        <v>0.35723907783018827</v>
      </c>
      <c r="G273">
        <f t="shared" si="13"/>
        <v>0.42617152000000014</v>
      </c>
      <c r="H273">
        <f t="shared" si="14"/>
        <v>-0.10260552000000012</v>
      </c>
      <c r="J273">
        <f t="shared" si="15"/>
        <v>9.4932341821086355E-2</v>
      </c>
    </row>
    <row r="274" spans="1:10" x14ac:dyDescent="0.25">
      <c r="A274" s="11">
        <v>50.400002000000001</v>
      </c>
      <c r="B274" s="11">
        <v>0.29720800000000003</v>
      </c>
      <c r="E274">
        <f t="shared" si="16"/>
        <v>0.33088107783018827</v>
      </c>
      <c r="G274">
        <f t="shared" si="13"/>
        <v>0.43392620000000015</v>
      </c>
      <c r="H274">
        <f t="shared" si="14"/>
        <v>-0.13671820000000012</v>
      </c>
      <c r="J274">
        <f t="shared" si="15"/>
        <v>0.12904502182108635</v>
      </c>
    </row>
    <row r="275" spans="1:10" x14ac:dyDescent="0.25">
      <c r="A275" s="11">
        <v>50.599997999999999</v>
      </c>
      <c r="B275" s="11">
        <v>0.25273000000000001</v>
      </c>
      <c r="E275">
        <f t="shared" si="16"/>
        <v>0.28640307783018826</v>
      </c>
      <c r="G275">
        <f t="shared" si="13"/>
        <v>0.44286889000000018</v>
      </c>
      <c r="H275">
        <f t="shared" si="14"/>
        <v>-0.19013889000000017</v>
      </c>
      <c r="J275">
        <f t="shared" si="15"/>
        <v>0.1824657118210864</v>
      </c>
    </row>
    <row r="276" spans="1:10" x14ac:dyDescent="0.25">
      <c r="A276" s="11">
        <v>50.799999</v>
      </c>
      <c r="B276" s="11">
        <v>0.18388499999999999</v>
      </c>
      <c r="E276">
        <f t="shared" si="16"/>
        <v>0.21755807783018821</v>
      </c>
      <c r="G276">
        <f t="shared" si="13"/>
        <v>0.45160074000000017</v>
      </c>
      <c r="H276">
        <f t="shared" si="14"/>
        <v>-0.2677157400000002</v>
      </c>
      <c r="J276">
        <f t="shared" si="15"/>
        <v>0.26004256182108643</v>
      </c>
    </row>
    <row r="277" spans="1:10" x14ac:dyDescent="0.25">
      <c r="A277" s="11">
        <v>51</v>
      </c>
      <c r="B277" s="11">
        <v>9.7201999999999997E-2</v>
      </c>
      <c r="E277">
        <f t="shared" si="16"/>
        <v>0.13087507783018823</v>
      </c>
      <c r="G277">
        <f t="shared" si="13"/>
        <v>0.46074916000000016</v>
      </c>
      <c r="H277">
        <f t="shared" si="14"/>
        <v>-0.36354716000000015</v>
      </c>
      <c r="J277">
        <f t="shared" si="15"/>
        <v>0.35587398182108637</v>
      </c>
    </row>
    <row r="278" spans="1:10" x14ac:dyDescent="0.25">
      <c r="A278" s="11">
        <v>51.200001</v>
      </c>
      <c r="B278" s="11">
        <v>9.8537E-2</v>
      </c>
      <c r="E278">
        <f t="shared" si="16"/>
        <v>0.13221007783018823</v>
      </c>
      <c r="G278">
        <f t="shared" si="13"/>
        <v>0.4688136200000001</v>
      </c>
      <c r="H278">
        <f t="shared" si="14"/>
        <v>-0.37027662000000011</v>
      </c>
      <c r="J278">
        <f t="shared" si="15"/>
        <v>0.36260344182108634</v>
      </c>
    </row>
    <row r="279" spans="1:10" x14ac:dyDescent="0.25">
      <c r="A279" s="11">
        <v>51.400002000000001</v>
      </c>
      <c r="B279" s="11">
        <v>0.30201800000000001</v>
      </c>
      <c r="E279">
        <f t="shared" si="16"/>
        <v>0.33569107783018826</v>
      </c>
      <c r="G279">
        <f t="shared" si="13"/>
        <v>0.47562490000000018</v>
      </c>
      <c r="H279">
        <f t="shared" si="14"/>
        <v>-0.17360690000000017</v>
      </c>
      <c r="J279">
        <f t="shared" si="15"/>
        <v>0.1659337218210864</v>
      </c>
    </row>
    <row r="280" spans="1:10" x14ac:dyDescent="0.25">
      <c r="A280" s="11">
        <v>51.420036000000003</v>
      </c>
      <c r="B280" s="11">
        <v>0.317187</v>
      </c>
      <c r="E280">
        <f t="shared" si="16"/>
        <v>0.35086007783018824</v>
      </c>
      <c r="G280">
        <f t="shared" si="13"/>
        <v>0.48145114000000011</v>
      </c>
      <c r="H280">
        <f t="shared" si="14"/>
        <v>-0.16426414000000011</v>
      </c>
      <c r="J280">
        <f t="shared" si="15"/>
        <v>0.15659096182108634</v>
      </c>
    </row>
    <row r="281" spans="1:10" x14ac:dyDescent="0.25">
      <c r="A281" s="11">
        <v>51.599997999999999</v>
      </c>
      <c r="B281" s="11">
        <v>0.453434</v>
      </c>
      <c r="E281">
        <f t="shared" si="16"/>
        <v>0.48710707783018825</v>
      </c>
      <c r="G281">
        <f t="shared" si="13"/>
        <v>0.48654093000000015</v>
      </c>
      <c r="H281">
        <f t="shared" si="14"/>
        <v>-3.3106930000000145E-2</v>
      </c>
      <c r="J281">
        <f t="shared" si="15"/>
        <v>2.5433751821086384E-2</v>
      </c>
    </row>
    <row r="282" spans="1:10" x14ac:dyDescent="0.25">
      <c r="A282" s="11">
        <v>51.799999</v>
      </c>
      <c r="B282" s="11">
        <v>0.54891000000000001</v>
      </c>
      <c r="E282">
        <f t="shared" si="16"/>
        <v>0.58258307783018826</v>
      </c>
      <c r="G282">
        <f t="shared" si="13"/>
        <v>0.49104399000000015</v>
      </c>
      <c r="H282">
        <f t="shared" si="14"/>
        <v>5.7866009999999857E-2</v>
      </c>
      <c r="J282">
        <f t="shared" si="15"/>
        <v>6.5539188178913618E-2</v>
      </c>
    </row>
    <row r="283" spans="1:10" x14ac:dyDescent="0.25">
      <c r="A283" s="11">
        <v>52</v>
      </c>
      <c r="B283" s="11">
        <v>0.58390699999999995</v>
      </c>
      <c r="E283">
        <f t="shared" si="16"/>
        <v>0.6175800778301882</v>
      </c>
      <c r="G283">
        <f t="shared" si="13"/>
        <v>0.49613320000000016</v>
      </c>
      <c r="H283">
        <f t="shared" si="14"/>
        <v>8.7773799999999791E-2</v>
      </c>
      <c r="J283">
        <f t="shared" si="15"/>
        <v>9.5446978178913552E-2</v>
      </c>
    </row>
    <row r="284" spans="1:10" x14ac:dyDescent="0.25">
      <c r="A284" s="11">
        <v>52.200001</v>
      </c>
      <c r="B284" s="11">
        <v>0.57994599999999996</v>
      </c>
      <c r="E284">
        <f t="shared" si="16"/>
        <v>0.61361907783018821</v>
      </c>
      <c r="G284">
        <f t="shared" si="13"/>
        <v>0.50113523000000015</v>
      </c>
      <c r="H284">
        <f t="shared" si="14"/>
        <v>7.8810769999999808E-2</v>
      </c>
      <c r="J284">
        <f t="shared" si="15"/>
        <v>8.6483948178913569E-2</v>
      </c>
    </row>
    <row r="285" spans="1:10" x14ac:dyDescent="0.25">
      <c r="A285" s="11">
        <v>52.400002000000001</v>
      </c>
      <c r="B285" s="11">
        <v>0.54470799999999997</v>
      </c>
      <c r="E285">
        <f t="shared" si="16"/>
        <v>0.57838107783018822</v>
      </c>
      <c r="G285">
        <f t="shared" si="13"/>
        <v>0.50536753000000012</v>
      </c>
      <c r="H285">
        <f t="shared" si="14"/>
        <v>3.934046999999985E-2</v>
      </c>
      <c r="J285">
        <f t="shared" si="15"/>
        <v>4.7013648178913611E-2</v>
      </c>
    </row>
    <row r="286" spans="1:10" x14ac:dyDescent="0.25">
      <c r="A286" s="11">
        <v>52.599997999999999</v>
      </c>
      <c r="B286" s="11">
        <v>0.48355799999999999</v>
      </c>
      <c r="E286">
        <f t="shared" si="16"/>
        <v>0.51723107783018818</v>
      </c>
      <c r="G286">
        <f t="shared" si="13"/>
        <v>0.50884271000000014</v>
      </c>
      <c r="H286">
        <f t="shared" si="14"/>
        <v>-2.5284710000000155E-2</v>
      </c>
      <c r="J286">
        <f t="shared" si="15"/>
        <v>1.7611531821086393E-2</v>
      </c>
    </row>
    <row r="287" spans="1:10" x14ac:dyDescent="0.25">
      <c r="A287" s="11">
        <v>52.799999</v>
      </c>
      <c r="B287" s="11">
        <v>0.40386300000000003</v>
      </c>
      <c r="E287">
        <f t="shared" si="16"/>
        <v>0.43753607783018827</v>
      </c>
      <c r="G287">
        <f t="shared" si="13"/>
        <v>0.5115052000000001</v>
      </c>
      <c r="H287">
        <f t="shared" si="14"/>
        <v>-0.10764220000000008</v>
      </c>
      <c r="J287">
        <f t="shared" si="15"/>
        <v>9.9969021821086315E-2</v>
      </c>
    </row>
    <row r="288" spans="1:10" x14ac:dyDescent="0.25">
      <c r="A288" s="11">
        <v>53</v>
      </c>
      <c r="B288" s="11">
        <v>0.297348</v>
      </c>
      <c r="E288">
        <f t="shared" si="16"/>
        <v>0.33102107783018825</v>
      </c>
      <c r="G288">
        <f t="shared" si="13"/>
        <v>0.51323196000000015</v>
      </c>
      <c r="H288">
        <f t="shared" si="14"/>
        <v>-0.21588396000000015</v>
      </c>
      <c r="J288">
        <f t="shared" si="15"/>
        <v>0.20821078182108638</v>
      </c>
    </row>
    <row r="289" spans="1:10" x14ac:dyDescent="0.25">
      <c r="A289" s="11">
        <v>53.200001</v>
      </c>
      <c r="B289" s="11">
        <v>0.38982699999999998</v>
      </c>
      <c r="E289">
        <f t="shared" si="16"/>
        <v>0.42350007783018823</v>
      </c>
      <c r="G289">
        <f t="shared" si="13"/>
        <v>0.51377591000000011</v>
      </c>
      <c r="H289">
        <f t="shared" si="14"/>
        <v>-0.12394891000000013</v>
      </c>
      <c r="J289">
        <f t="shared" si="15"/>
        <v>0.11627573182108637</v>
      </c>
    </row>
    <row r="290" spans="1:10" x14ac:dyDescent="0.25">
      <c r="A290" s="11">
        <v>53.400002000000001</v>
      </c>
      <c r="B290" s="11">
        <v>0.57772500000000004</v>
      </c>
      <c r="E290">
        <f t="shared" si="16"/>
        <v>0.61139807783018829</v>
      </c>
      <c r="G290">
        <f t="shared" si="13"/>
        <v>0.51370804000000014</v>
      </c>
      <c r="H290">
        <f t="shared" si="14"/>
        <v>6.4016959999999901E-2</v>
      </c>
      <c r="J290">
        <f t="shared" si="15"/>
        <v>7.1690138178913662E-2</v>
      </c>
    </row>
    <row r="291" spans="1:10" x14ac:dyDescent="0.25">
      <c r="A291" s="11">
        <v>53.599997999999999</v>
      </c>
      <c r="B291" s="11">
        <v>0.72221500000000005</v>
      </c>
      <c r="E291">
        <f t="shared" si="16"/>
        <v>0.7558880778301883</v>
      </c>
      <c r="G291">
        <f t="shared" si="13"/>
        <v>0.51275522000000007</v>
      </c>
      <c r="H291">
        <f t="shared" si="14"/>
        <v>0.20945977999999998</v>
      </c>
      <c r="J291">
        <f t="shared" si="15"/>
        <v>0.21713295817891376</v>
      </c>
    </row>
    <row r="292" spans="1:10" x14ac:dyDescent="0.25">
      <c r="A292" s="11">
        <v>53.799999</v>
      </c>
      <c r="B292" s="11">
        <v>0.83605099999999999</v>
      </c>
      <c r="E292">
        <f t="shared" si="16"/>
        <v>0.86972407783018824</v>
      </c>
      <c r="G292">
        <f t="shared" si="13"/>
        <v>0.51131451000000017</v>
      </c>
      <c r="H292">
        <f t="shared" si="14"/>
        <v>0.32473648999999982</v>
      </c>
      <c r="J292">
        <f t="shared" si="15"/>
        <v>0.3324096681789136</v>
      </c>
    </row>
    <row r="293" spans="1:10" x14ac:dyDescent="0.25">
      <c r="A293" s="11">
        <v>53.868609999999997</v>
      </c>
      <c r="B293" s="11">
        <v>0.86555499999999996</v>
      </c>
      <c r="E293">
        <f t="shared" si="16"/>
        <v>0.89922807783018821</v>
      </c>
      <c r="G293">
        <f t="shared" si="13"/>
        <v>0.5097764800000002</v>
      </c>
      <c r="H293">
        <f t="shared" si="14"/>
        <v>0.35577851999999976</v>
      </c>
      <c r="J293">
        <f t="shared" si="15"/>
        <v>0.36345169817891354</v>
      </c>
    </row>
    <row r="294" spans="1:10" x14ac:dyDescent="0.25">
      <c r="A294" s="11">
        <v>54</v>
      </c>
      <c r="B294" s="11">
        <v>0.92205599999999999</v>
      </c>
      <c r="E294">
        <f t="shared" si="16"/>
        <v>0.95572907783018823</v>
      </c>
      <c r="G294">
        <f t="shared" si="13"/>
        <v>0.5106481100000001</v>
      </c>
      <c r="H294">
        <f t="shared" si="14"/>
        <v>0.41140788999999989</v>
      </c>
      <c r="J294">
        <f t="shared" si="15"/>
        <v>0.41908106817891366</v>
      </c>
    </row>
    <row r="295" spans="1:10" x14ac:dyDescent="0.25">
      <c r="A295" s="11">
        <v>54.200001</v>
      </c>
      <c r="B295" s="11">
        <v>0.93249599999999999</v>
      </c>
      <c r="E295">
        <f t="shared" si="16"/>
        <v>0.96616907783018824</v>
      </c>
      <c r="G295">
        <f t="shared" si="13"/>
        <v>0.51385378000000015</v>
      </c>
      <c r="H295">
        <f t="shared" si="14"/>
        <v>0.41864221999999984</v>
      </c>
      <c r="J295">
        <f t="shared" si="15"/>
        <v>0.42631539817891362</v>
      </c>
    </row>
    <row r="296" spans="1:10" x14ac:dyDescent="0.25">
      <c r="A296" s="11">
        <v>54.400002000000001</v>
      </c>
      <c r="B296" s="11">
        <v>0.88820900000000003</v>
      </c>
      <c r="E296">
        <f t="shared" si="16"/>
        <v>0.92188207783018827</v>
      </c>
      <c r="G296">
        <f t="shared" si="13"/>
        <v>0.51643594000000026</v>
      </c>
      <c r="H296">
        <f t="shared" si="14"/>
        <v>0.37177305999999977</v>
      </c>
      <c r="J296">
        <f t="shared" si="15"/>
        <v>0.37944623817891354</v>
      </c>
    </row>
    <row r="297" spans="1:10" x14ac:dyDescent="0.25">
      <c r="A297" s="11">
        <v>54.599997999999999</v>
      </c>
      <c r="B297" s="11">
        <v>0.80677900000000002</v>
      </c>
      <c r="E297">
        <f t="shared" si="16"/>
        <v>0.84045207783018827</v>
      </c>
      <c r="G297">
        <f t="shared" si="13"/>
        <v>0.51803852000000017</v>
      </c>
      <c r="H297">
        <f t="shared" si="14"/>
        <v>0.28874047999999986</v>
      </c>
      <c r="J297">
        <f t="shared" si="15"/>
        <v>0.29641365817891363</v>
      </c>
    </row>
    <row r="298" spans="1:10" x14ac:dyDescent="0.25">
      <c r="A298" s="11">
        <v>54.799999</v>
      </c>
      <c r="B298" s="11">
        <v>0.71668200000000004</v>
      </c>
      <c r="E298">
        <f t="shared" si="16"/>
        <v>0.75035507783018829</v>
      </c>
      <c r="G298">
        <f t="shared" si="13"/>
        <v>0.51914433000000015</v>
      </c>
      <c r="H298">
        <f t="shared" si="14"/>
        <v>0.19753766999999989</v>
      </c>
      <c r="J298">
        <f t="shared" si="15"/>
        <v>0.20521084817891366</v>
      </c>
    </row>
    <row r="299" spans="1:10" x14ac:dyDescent="0.25">
      <c r="A299" s="11">
        <v>55</v>
      </c>
      <c r="B299" s="11">
        <v>0.61787499999999995</v>
      </c>
      <c r="E299">
        <f t="shared" si="16"/>
        <v>0.6515480778301882</v>
      </c>
      <c r="G299">
        <f t="shared" si="13"/>
        <v>0.51940951000000013</v>
      </c>
      <c r="H299">
        <f t="shared" si="14"/>
        <v>9.8465489999999822E-2</v>
      </c>
      <c r="J299">
        <f t="shared" si="15"/>
        <v>0.10613866817891358</v>
      </c>
    </row>
    <row r="300" spans="1:10" x14ac:dyDescent="0.25">
      <c r="A300" s="11">
        <v>55.200001</v>
      </c>
      <c r="B300" s="11">
        <v>0.50594300000000003</v>
      </c>
      <c r="E300">
        <f t="shared" si="16"/>
        <v>0.53961607783018828</v>
      </c>
      <c r="G300">
        <f t="shared" si="13"/>
        <v>0.5187223900000002</v>
      </c>
      <c r="H300">
        <f t="shared" si="14"/>
        <v>-1.2779390000000168E-2</v>
      </c>
      <c r="J300">
        <f t="shared" si="15"/>
        <v>5.1062118210864049E-3</v>
      </c>
    </row>
    <row r="301" spans="1:10" x14ac:dyDescent="0.25">
      <c r="A301" s="11">
        <v>55.400002000000001</v>
      </c>
      <c r="B301" s="11">
        <v>0.40188699999999999</v>
      </c>
      <c r="E301">
        <f t="shared" si="16"/>
        <v>0.43556007783018824</v>
      </c>
      <c r="G301">
        <f t="shared" si="13"/>
        <v>0.51791169000000015</v>
      </c>
      <c r="H301">
        <f t="shared" si="14"/>
        <v>-0.11602469000000015</v>
      </c>
      <c r="J301">
        <f t="shared" si="15"/>
        <v>0.10835151182108639</v>
      </c>
    </row>
    <row r="302" spans="1:10" x14ac:dyDescent="0.25">
      <c r="A302" s="11">
        <v>55.599997999999999</v>
      </c>
      <c r="B302" s="11">
        <v>0.45935999999999999</v>
      </c>
      <c r="E302">
        <f t="shared" si="16"/>
        <v>0.49303307783018824</v>
      </c>
      <c r="G302">
        <f t="shared" si="13"/>
        <v>0.51713130000000007</v>
      </c>
      <c r="H302">
        <f t="shared" si="14"/>
        <v>-5.7771300000000081E-2</v>
      </c>
      <c r="J302">
        <f t="shared" si="15"/>
        <v>5.0098121821086319E-2</v>
      </c>
    </row>
    <row r="303" spans="1:10" x14ac:dyDescent="0.25">
      <c r="A303" s="11">
        <v>55.799999</v>
      </c>
      <c r="B303" s="11">
        <v>0.561755</v>
      </c>
      <c r="E303">
        <f t="shared" si="16"/>
        <v>0.59542807783018825</v>
      </c>
      <c r="G303">
        <f t="shared" si="13"/>
        <v>0.51611751000000006</v>
      </c>
      <c r="H303">
        <f t="shared" si="14"/>
        <v>4.5637489999999947E-2</v>
      </c>
      <c r="J303">
        <f t="shared" si="15"/>
        <v>5.3310668178913709E-2</v>
      </c>
    </row>
    <row r="304" spans="1:10" x14ac:dyDescent="0.25">
      <c r="A304" s="11">
        <v>56</v>
      </c>
      <c r="B304" s="11">
        <v>0.62766</v>
      </c>
      <c r="E304">
        <f t="shared" si="16"/>
        <v>0.66133307783018824</v>
      </c>
      <c r="G304">
        <f t="shared" si="13"/>
        <v>0.51554821000000006</v>
      </c>
      <c r="H304">
        <f t="shared" si="14"/>
        <v>0.11211178999999993</v>
      </c>
      <c r="J304">
        <f t="shared" si="15"/>
        <v>0.11978496817891369</v>
      </c>
    </row>
    <row r="305" spans="1:10" x14ac:dyDescent="0.25">
      <c r="A305" s="11">
        <v>56.200001</v>
      </c>
      <c r="B305" s="11">
        <v>0.66477600000000003</v>
      </c>
      <c r="E305">
        <f t="shared" si="16"/>
        <v>0.69844907783018828</v>
      </c>
      <c r="G305">
        <f t="shared" si="13"/>
        <v>0.51746948999999998</v>
      </c>
      <c r="H305">
        <f t="shared" si="14"/>
        <v>0.14730651000000006</v>
      </c>
      <c r="J305">
        <f t="shared" si="15"/>
        <v>0.15497968817891383</v>
      </c>
    </row>
    <row r="306" spans="1:10" x14ac:dyDescent="0.25">
      <c r="A306" s="11">
        <v>56.317183999999997</v>
      </c>
      <c r="B306" s="11">
        <v>0.64387499999999998</v>
      </c>
      <c r="E306">
        <f t="shared" si="16"/>
        <v>0.67754807783018822</v>
      </c>
      <c r="G306">
        <f t="shared" si="13"/>
        <v>0.52158749999999998</v>
      </c>
      <c r="H306">
        <f t="shared" si="14"/>
        <v>0.12228749999999999</v>
      </c>
      <c r="J306">
        <f t="shared" si="15"/>
        <v>0.12996067817891377</v>
      </c>
    </row>
    <row r="307" spans="1:10" x14ac:dyDescent="0.25">
      <c r="A307" s="11">
        <v>56.400002000000001</v>
      </c>
      <c r="B307" s="11">
        <v>0.62910299999999997</v>
      </c>
      <c r="E307">
        <f t="shared" si="16"/>
        <v>0.66277607783018821</v>
      </c>
      <c r="G307">
        <f t="shared" si="13"/>
        <v>0.52713818000000001</v>
      </c>
      <c r="H307">
        <f t="shared" si="14"/>
        <v>0.10196481999999996</v>
      </c>
      <c r="J307">
        <f t="shared" si="15"/>
        <v>0.10963799817891372</v>
      </c>
    </row>
    <row r="308" spans="1:10" x14ac:dyDescent="0.25">
      <c r="A308" s="11">
        <v>56.599997999999999</v>
      </c>
      <c r="B308" s="11">
        <v>0.56826200000000004</v>
      </c>
      <c r="E308">
        <f t="shared" si="16"/>
        <v>0.60193507783018829</v>
      </c>
      <c r="G308">
        <f t="shared" si="13"/>
        <v>0.53246225000000003</v>
      </c>
      <c r="H308">
        <f t="shared" si="14"/>
        <v>3.5799750000000019E-2</v>
      </c>
      <c r="J308">
        <f t="shared" si="15"/>
        <v>4.3472928178913781E-2</v>
      </c>
    </row>
    <row r="309" spans="1:10" x14ac:dyDescent="0.25">
      <c r="A309" s="11">
        <v>56.799999</v>
      </c>
      <c r="B309" s="11">
        <v>0.50204700000000002</v>
      </c>
      <c r="E309">
        <f t="shared" si="16"/>
        <v>0.53572007783018827</v>
      </c>
      <c r="G309">
        <f t="shared" ref="G309:G365" si="17">AVERAGE(B260:B359)</f>
        <v>0.53666983999999995</v>
      </c>
      <c r="H309">
        <f t="shared" ref="H309:H365" si="18">B309-G309</f>
        <v>-3.4622839999999933E-2</v>
      </c>
      <c r="J309">
        <f t="shared" si="15"/>
        <v>2.6949661821086171E-2</v>
      </c>
    </row>
    <row r="310" spans="1:10" x14ac:dyDescent="0.25">
      <c r="A310" s="11">
        <v>57</v>
      </c>
      <c r="B310" s="11">
        <v>0.419657</v>
      </c>
      <c r="E310">
        <f t="shared" si="16"/>
        <v>0.45333007783018825</v>
      </c>
      <c r="G310">
        <f t="shared" si="17"/>
        <v>0.54002159000000005</v>
      </c>
      <c r="H310">
        <f t="shared" si="18"/>
        <v>-0.12036459000000005</v>
      </c>
      <c r="J310">
        <f t="shared" ref="J310:J365" si="19">ABS(H310-$I$53)</f>
        <v>0.11269141182108629</v>
      </c>
    </row>
    <row r="311" spans="1:10" x14ac:dyDescent="0.25">
      <c r="A311" s="11">
        <v>57.200001</v>
      </c>
      <c r="B311" s="11">
        <v>0.32666600000000001</v>
      </c>
      <c r="E311">
        <f t="shared" si="16"/>
        <v>0.36033907783018826</v>
      </c>
      <c r="G311">
        <f t="shared" si="17"/>
        <v>0.54248258000000005</v>
      </c>
      <c r="H311">
        <f t="shared" si="18"/>
        <v>-0.21581658000000004</v>
      </c>
      <c r="J311">
        <f t="shared" si="19"/>
        <v>0.20814340182108626</v>
      </c>
    </row>
    <row r="312" spans="1:10" x14ac:dyDescent="0.25">
      <c r="A312" s="11">
        <v>57.400002000000001</v>
      </c>
      <c r="B312" s="11">
        <v>0.3281</v>
      </c>
      <c r="E312">
        <f t="shared" si="16"/>
        <v>0.36177307783018825</v>
      </c>
      <c r="G312">
        <f t="shared" si="17"/>
        <v>0.54407151000000009</v>
      </c>
      <c r="H312">
        <f t="shared" si="18"/>
        <v>-0.21597151000000009</v>
      </c>
      <c r="J312">
        <f t="shared" si="19"/>
        <v>0.20829833182108631</v>
      </c>
    </row>
    <row r="313" spans="1:10" x14ac:dyDescent="0.25">
      <c r="A313" s="11">
        <v>57.599997999999999</v>
      </c>
      <c r="B313" s="11">
        <v>0.45332099999999997</v>
      </c>
      <c r="E313">
        <f t="shared" si="16"/>
        <v>0.48699407783018822</v>
      </c>
      <c r="G313">
        <f t="shared" si="17"/>
        <v>0.54560123000000016</v>
      </c>
      <c r="H313">
        <f t="shared" si="18"/>
        <v>-9.2280230000000185E-2</v>
      </c>
      <c r="J313">
        <f t="shared" si="19"/>
        <v>8.4607051821086424E-2</v>
      </c>
    </row>
    <row r="314" spans="1:10" x14ac:dyDescent="0.25">
      <c r="A314" s="11">
        <v>57.799999</v>
      </c>
      <c r="B314" s="11">
        <v>0.59432499999999999</v>
      </c>
      <c r="E314">
        <f t="shared" si="16"/>
        <v>0.62799807783018824</v>
      </c>
      <c r="G314">
        <f t="shared" si="17"/>
        <v>0.5472412900000001</v>
      </c>
      <c r="H314">
        <f t="shared" si="18"/>
        <v>4.708370999999989E-2</v>
      </c>
      <c r="J314">
        <f t="shared" si="19"/>
        <v>5.4756888178913651E-2</v>
      </c>
    </row>
    <row r="315" spans="1:10" x14ac:dyDescent="0.25">
      <c r="A315" s="11">
        <v>58</v>
      </c>
      <c r="B315" s="11">
        <v>0.71310899999999999</v>
      </c>
      <c r="E315">
        <f t="shared" si="16"/>
        <v>0.74678207783018824</v>
      </c>
      <c r="G315">
        <f t="shared" si="17"/>
        <v>0.54956236000000014</v>
      </c>
      <c r="H315">
        <f t="shared" si="18"/>
        <v>0.16354663999999985</v>
      </c>
      <c r="J315">
        <f t="shared" si="19"/>
        <v>0.17121981817891363</v>
      </c>
    </row>
    <row r="316" spans="1:10" x14ac:dyDescent="0.25">
      <c r="A316" s="11">
        <v>58.200001</v>
      </c>
      <c r="B316" s="11">
        <v>0.76468000000000003</v>
      </c>
      <c r="E316">
        <f t="shared" si="16"/>
        <v>0.79835307783018827</v>
      </c>
      <c r="G316">
        <f t="shared" si="17"/>
        <v>0.55388786000000012</v>
      </c>
      <c r="H316">
        <f t="shared" si="18"/>
        <v>0.21079213999999991</v>
      </c>
      <c r="J316">
        <f t="shared" si="19"/>
        <v>0.21846531817891368</v>
      </c>
    </row>
    <row r="317" spans="1:10" x14ac:dyDescent="0.25">
      <c r="A317" s="11">
        <v>58.400002000000001</v>
      </c>
      <c r="B317" s="11">
        <v>0.72702</v>
      </c>
      <c r="E317">
        <f t="shared" si="16"/>
        <v>0.76069307783018825</v>
      </c>
      <c r="G317">
        <f t="shared" si="17"/>
        <v>0.55961268000000008</v>
      </c>
      <c r="H317">
        <f t="shared" si="18"/>
        <v>0.16740731999999992</v>
      </c>
      <c r="J317">
        <f t="shared" si="19"/>
        <v>0.17508049817891369</v>
      </c>
    </row>
    <row r="318" spans="1:10" x14ac:dyDescent="0.25">
      <c r="A318" s="11">
        <v>58.599997999999999</v>
      </c>
      <c r="B318" s="11">
        <v>0.67623299999999997</v>
      </c>
      <c r="E318">
        <f t="shared" si="16"/>
        <v>0.70990607783018822</v>
      </c>
      <c r="G318">
        <f t="shared" si="17"/>
        <v>0.56736741000000013</v>
      </c>
      <c r="H318">
        <f t="shared" si="18"/>
        <v>0.10886558999999985</v>
      </c>
      <c r="J318">
        <f t="shared" si="19"/>
        <v>0.11653876817891361</v>
      </c>
    </row>
    <row r="319" spans="1:10" x14ac:dyDescent="0.25">
      <c r="A319" s="11">
        <v>58.765754999999999</v>
      </c>
      <c r="B319" s="11">
        <v>0.61189899999999997</v>
      </c>
      <c r="E319">
        <f t="shared" si="16"/>
        <v>0.64557207783018822</v>
      </c>
      <c r="G319">
        <f t="shared" si="17"/>
        <v>0.5764460600000002</v>
      </c>
      <c r="H319">
        <f t="shared" si="18"/>
        <v>3.5452939999999766E-2</v>
      </c>
      <c r="J319">
        <f t="shared" si="19"/>
        <v>4.3126118178913528E-2</v>
      </c>
    </row>
    <row r="320" spans="1:10" x14ac:dyDescent="0.25">
      <c r="A320" s="11">
        <v>58.799999</v>
      </c>
      <c r="B320" s="11">
        <v>0.59860899999999995</v>
      </c>
      <c r="E320">
        <f t="shared" si="16"/>
        <v>0.63228207783018819</v>
      </c>
      <c r="G320">
        <f t="shared" si="17"/>
        <v>0.58519718000000021</v>
      </c>
      <c r="H320">
        <f t="shared" si="18"/>
        <v>1.3411819999999741E-2</v>
      </c>
      <c r="J320">
        <f t="shared" si="19"/>
        <v>2.1084998178913503E-2</v>
      </c>
    </row>
    <row r="321" spans="1:10" x14ac:dyDescent="0.25">
      <c r="A321" s="11">
        <v>59</v>
      </c>
      <c r="B321" s="11">
        <v>0.51467700000000005</v>
      </c>
      <c r="E321">
        <f t="shared" si="16"/>
        <v>0.5483500778301883</v>
      </c>
      <c r="G321">
        <f t="shared" si="17"/>
        <v>0.59249037000000027</v>
      </c>
      <c r="H321">
        <f t="shared" si="18"/>
        <v>-7.7813370000000215E-2</v>
      </c>
      <c r="J321">
        <f t="shared" si="19"/>
        <v>7.0140191821086453E-2</v>
      </c>
    </row>
    <row r="322" spans="1:10" x14ac:dyDescent="0.25">
      <c r="A322" s="11">
        <v>59.200001</v>
      </c>
      <c r="B322" s="11">
        <v>0.43142399999999997</v>
      </c>
      <c r="E322">
        <f t="shared" si="16"/>
        <v>0.46509707783018822</v>
      </c>
      <c r="G322">
        <f t="shared" si="17"/>
        <v>0.59874767000000018</v>
      </c>
      <c r="H322">
        <f t="shared" si="18"/>
        <v>-0.1673236700000002</v>
      </c>
      <c r="J322">
        <f t="shared" si="19"/>
        <v>0.15965049182108643</v>
      </c>
    </row>
    <row r="323" spans="1:10" x14ac:dyDescent="0.25">
      <c r="A323" s="11">
        <v>59.400002000000001</v>
      </c>
      <c r="B323" s="11">
        <v>0.45111600000000002</v>
      </c>
      <c r="E323">
        <f t="shared" si="16"/>
        <v>0.48478907783018826</v>
      </c>
      <c r="G323">
        <f t="shared" si="17"/>
        <v>0.6047826500000002</v>
      </c>
      <c r="H323">
        <f t="shared" si="18"/>
        <v>-0.15366665000000018</v>
      </c>
      <c r="J323">
        <f t="shared" si="19"/>
        <v>0.14599347182108641</v>
      </c>
    </row>
    <row r="324" spans="1:10" x14ac:dyDescent="0.25">
      <c r="A324" s="11">
        <v>59.599997999999999</v>
      </c>
      <c r="B324" s="11">
        <v>0.59903600000000001</v>
      </c>
      <c r="E324">
        <f t="shared" si="16"/>
        <v>0.63270907783018826</v>
      </c>
      <c r="G324">
        <f t="shared" si="17"/>
        <v>0.6101097000000002</v>
      </c>
      <c r="H324">
        <f t="shared" si="18"/>
        <v>-1.1073700000000186E-2</v>
      </c>
      <c r="J324">
        <f t="shared" si="19"/>
        <v>3.4005218210864229E-3</v>
      </c>
    </row>
    <row r="325" spans="1:10" x14ac:dyDescent="0.25">
      <c r="A325" s="11">
        <v>59.799999</v>
      </c>
      <c r="B325" s="11">
        <v>0.744869</v>
      </c>
      <c r="E325">
        <f t="shared" ref="E325:E388" si="20">ABS(B325-$D$4)</f>
        <v>0.77854207783018825</v>
      </c>
      <c r="G325">
        <f t="shared" si="17"/>
        <v>0.61486279000000021</v>
      </c>
      <c r="H325">
        <f t="shared" si="18"/>
        <v>0.13000620999999979</v>
      </c>
      <c r="J325">
        <f t="shared" si="19"/>
        <v>0.13767938817891356</v>
      </c>
    </row>
    <row r="326" spans="1:10" x14ac:dyDescent="0.25">
      <c r="A326" s="11">
        <v>60</v>
      </c>
      <c r="B326" s="11">
        <v>0.829955</v>
      </c>
      <c r="E326">
        <f t="shared" si="20"/>
        <v>0.86362807783018825</v>
      </c>
      <c r="G326">
        <f t="shared" si="17"/>
        <v>0.61917054000000016</v>
      </c>
      <c r="H326">
        <f t="shared" si="18"/>
        <v>0.21078445999999984</v>
      </c>
      <c r="J326">
        <f t="shared" si="19"/>
        <v>0.21845763817891362</v>
      </c>
    </row>
    <row r="327" spans="1:10" x14ac:dyDescent="0.25">
      <c r="A327" s="11">
        <v>60.200001</v>
      </c>
      <c r="B327" s="11">
        <v>0.881521</v>
      </c>
      <c r="E327">
        <f t="shared" si="20"/>
        <v>0.91519407783018825</v>
      </c>
      <c r="G327">
        <f t="shared" si="17"/>
        <v>0.62325070000000016</v>
      </c>
      <c r="H327">
        <f t="shared" si="18"/>
        <v>0.25827029999999984</v>
      </c>
      <c r="J327">
        <f t="shared" si="19"/>
        <v>0.26594347817891362</v>
      </c>
    </row>
    <row r="328" spans="1:10" x14ac:dyDescent="0.25">
      <c r="A328" s="11">
        <v>60.400002000000001</v>
      </c>
      <c r="B328" s="11">
        <v>0.84019299999999997</v>
      </c>
      <c r="E328">
        <f t="shared" si="20"/>
        <v>0.87386607783018821</v>
      </c>
      <c r="G328">
        <f t="shared" si="17"/>
        <v>0.62751198000000019</v>
      </c>
      <c r="H328">
        <f t="shared" si="18"/>
        <v>0.21268101999999978</v>
      </c>
      <c r="J328">
        <f t="shared" si="19"/>
        <v>0.22035419817891355</v>
      </c>
    </row>
    <row r="329" spans="1:10" x14ac:dyDescent="0.25">
      <c r="A329" s="11">
        <v>60.599997999999999</v>
      </c>
      <c r="B329" s="11">
        <v>0.77086699999999997</v>
      </c>
      <c r="E329">
        <f t="shared" si="20"/>
        <v>0.80454007783018822</v>
      </c>
      <c r="G329">
        <f t="shared" si="17"/>
        <v>0.63012893000000014</v>
      </c>
      <c r="H329">
        <f t="shared" si="18"/>
        <v>0.14073806999999983</v>
      </c>
      <c r="J329">
        <f t="shared" si="19"/>
        <v>0.1484112481789136</v>
      </c>
    </row>
    <row r="330" spans="1:10" x14ac:dyDescent="0.25">
      <c r="A330" s="11">
        <v>60.799999</v>
      </c>
      <c r="B330" s="11">
        <v>0.680647</v>
      </c>
      <c r="E330">
        <f t="shared" si="20"/>
        <v>0.71432007783018825</v>
      </c>
      <c r="G330">
        <f t="shared" si="17"/>
        <v>0.63273063000000018</v>
      </c>
      <c r="H330">
        <f t="shared" si="18"/>
        <v>4.7916369999999819E-2</v>
      </c>
      <c r="J330">
        <f t="shared" si="19"/>
        <v>5.5589548178913581E-2</v>
      </c>
    </row>
    <row r="331" spans="1:10" x14ac:dyDescent="0.25">
      <c r="A331" s="11">
        <v>61</v>
      </c>
      <c r="B331" s="11">
        <v>0.57690799999999998</v>
      </c>
      <c r="E331">
        <f t="shared" si="20"/>
        <v>0.61058107783018822</v>
      </c>
      <c r="G331">
        <f t="shared" si="17"/>
        <v>0.63396087000000012</v>
      </c>
      <c r="H331">
        <f t="shared" si="18"/>
        <v>-5.7052870000000144E-2</v>
      </c>
      <c r="J331">
        <f t="shared" si="19"/>
        <v>4.9379691821086383E-2</v>
      </c>
    </row>
    <row r="332" spans="1:10" x14ac:dyDescent="0.25">
      <c r="A332" s="11">
        <v>61.200001</v>
      </c>
      <c r="B332" s="11">
        <v>0.47014600000000001</v>
      </c>
      <c r="E332">
        <f t="shared" si="20"/>
        <v>0.5038190778301882</v>
      </c>
      <c r="G332">
        <f t="shared" si="17"/>
        <v>0.63403307000000009</v>
      </c>
      <c r="H332">
        <f t="shared" si="18"/>
        <v>-0.16388707000000008</v>
      </c>
      <c r="J332">
        <f t="shared" si="19"/>
        <v>0.1562138918210863</v>
      </c>
    </row>
    <row r="333" spans="1:10" x14ac:dyDescent="0.25">
      <c r="A333" s="11">
        <v>61.214328999999999</v>
      </c>
      <c r="B333" s="11">
        <v>0.46339999999999998</v>
      </c>
      <c r="E333">
        <f t="shared" si="20"/>
        <v>0.49707307783018823</v>
      </c>
      <c r="G333">
        <f t="shared" si="17"/>
        <v>0.63333423000000022</v>
      </c>
      <c r="H333">
        <f t="shared" si="18"/>
        <v>-0.16993423000000024</v>
      </c>
      <c r="J333">
        <f t="shared" si="19"/>
        <v>0.16226105182108647</v>
      </c>
    </row>
    <row r="334" spans="1:10" x14ac:dyDescent="0.25">
      <c r="A334" s="11">
        <v>61.400002000000001</v>
      </c>
      <c r="B334" s="11">
        <v>0.37599100000000002</v>
      </c>
      <c r="E334">
        <f t="shared" si="20"/>
        <v>0.40966407783018827</v>
      </c>
      <c r="G334">
        <f t="shared" si="17"/>
        <v>0.6320465700000002</v>
      </c>
      <c r="H334">
        <f t="shared" si="18"/>
        <v>-0.25605557000000018</v>
      </c>
      <c r="J334">
        <f t="shared" si="19"/>
        <v>0.2483823918210864</v>
      </c>
    </row>
    <row r="335" spans="1:10" x14ac:dyDescent="0.25">
      <c r="A335" s="11">
        <v>61.599997999999999</v>
      </c>
      <c r="B335" s="11">
        <v>0.42013899999999998</v>
      </c>
      <c r="E335">
        <f t="shared" si="20"/>
        <v>0.45381207783018823</v>
      </c>
      <c r="G335">
        <f t="shared" si="17"/>
        <v>0.63035771000000007</v>
      </c>
      <c r="H335">
        <f t="shared" si="18"/>
        <v>-0.21021871000000009</v>
      </c>
      <c r="J335">
        <f t="shared" si="19"/>
        <v>0.20254553182108631</v>
      </c>
    </row>
    <row r="336" spans="1:10" x14ac:dyDescent="0.25">
      <c r="A336" s="11">
        <v>61.799999</v>
      </c>
      <c r="B336" s="11">
        <v>0.46753099999999997</v>
      </c>
      <c r="E336">
        <f t="shared" si="20"/>
        <v>0.50120407783018817</v>
      </c>
      <c r="G336">
        <f t="shared" si="17"/>
        <v>0.62926286000000009</v>
      </c>
      <c r="H336">
        <f t="shared" si="18"/>
        <v>-0.16173186000000012</v>
      </c>
      <c r="J336">
        <f t="shared" si="19"/>
        <v>0.15405868182108634</v>
      </c>
    </row>
    <row r="337" spans="1:10" x14ac:dyDescent="0.25">
      <c r="A337" s="11">
        <v>62</v>
      </c>
      <c r="B337" s="11">
        <v>0.49603900000000001</v>
      </c>
      <c r="E337">
        <f t="shared" si="20"/>
        <v>0.52971207783018825</v>
      </c>
      <c r="G337">
        <f t="shared" si="17"/>
        <v>0.62857663000000008</v>
      </c>
      <c r="H337">
        <f t="shared" si="18"/>
        <v>-0.13253763000000007</v>
      </c>
      <c r="J337">
        <f t="shared" si="19"/>
        <v>0.12486445182108631</v>
      </c>
    </row>
    <row r="338" spans="1:10" x14ac:dyDescent="0.25">
      <c r="A338" s="11">
        <v>62.200001</v>
      </c>
      <c r="B338" s="11">
        <v>0.50237299999999996</v>
      </c>
      <c r="E338">
        <f t="shared" si="20"/>
        <v>0.53604607783018821</v>
      </c>
      <c r="G338">
        <f t="shared" si="17"/>
        <v>0.63048869000000007</v>
      </c>
      <c r="H338">
        <f t="shared" si="18"/>
        <v>-0.12811569000000012</v>
      </c>
      <c r="J338">
        <f t="shared" si="19"/>
        <v>0.12044251182108635</v>
      </c>
    </row>
    <row r="339" spans="1:10" x14ac:dyDescent="0.25">
      <c r="A339" s="11">
        <v>62.400002000000001</v>
      </c>
      <c r="B339" s="11">
        <v>0.47592600000000002</v>
      </c>
      <c r="E339">
        <f t="shared" si="20"/>
        <v>0.50959907783018821</v>
      </c>
      <c r="G339">
        <f t="shared" si="17"/>
        <v>0.63333448000000014</v>
      </c>
      <c r="H339">
        <f t="shared" si="18"/>
        <v>-0.15740848000000013</v>
      </c>
      <c r="J339">
        <f t="shared" si="19"/>
        <v>0.14973530182108635</v>
      </c>
    </row>
    <row r="340" spans="1:10" x14ac:dyDescent="0.25">
      <c r="A340" s="11">
        <v>62.599997999999999</v>
      </c>
      <c r="B340" s="11">
        <v>0.42477300000000001</v>
      </c>
      <c r="E340">
        <f t="shared" si="20"/>
        <v>0.45844607783018826</v>
      </c>
      <c r="G340">
        <f t="shared" si="17"/>
        <v>0.6355677500000001</v>
      </c>
      <c r="H340">
        <f t="shared" si="18"/>
        <v>-0.21079475000000009</v>
      </c>
      <c r="J340">
        <f t="shared" si="19"/>
        <v>0.20312157182108631</v>
      </c>
    </row>
    <row r="341" spans="1:10" x14ac:dyDescent="0.25">
      <c r="A341" s="11">
        <v>62.799999</v>
      </c>
      <c r="B341" s="11">
        <v>0.35324</v>
      </c>
      <c r="E341">
        <f t="shared" si="20"/>
        <v>0.38691307783018825</v>
      </c>
      <c r="G341">
        <f t="shared" si="17"/>
        <v>0.63715138000000004</v>
      </c>
      <c r="H341">
        <f t="shared" si="18"/>
        <v>-0.28391138000000005</v>
      </c>
      <c r="J341">
        <f t="shared" si="19"/>
        <v>0.27623820182108627</v>
      </c>
    </row>
    <row r="342" spans="1:10" x14ac:dyDescent="0.25">
      <c r="A342" s="11">
        <v>63</v>
      </c>
      <c r="B342" s="11">
        <v>0.26602500000000001</v>
      </c>
      <c r="E342">
        <f t="shared" si="20"/>
        <v>0.29969807783018826</v>
      </c>
      <c r="G342">
        <f t="shared" si="17"/>
        <v>0.63741411000000003</v>
      </c>
      <c r="H342">
        <f t="shared" si="18"/>
        <v>-0.37138911000000002</v>
      </c>
      <c r="J342">
        <f t="shared" si="19"/>
        <v>0.36371593182108625</v>
      </c>
    </row>
    <row r="343" spans="1:10" x14ac:dyDescent="0.25">
      <c r="A343" s="11">
        <v>63.200001</v>
      </c>
      <c r="B343" s="11">
        <v>0.18754499999999999</v>
      </c>
      <c r="E343">
        <f t="shared" si="20"/>
        <v>0.22121807783018821</v>
      </c>
      <c r="G343">
        <f t="shared" si="17"/>
        <v>0.63728578000000002</v>
      </c>
      <c r="H343">
        <f t="shared" si="18"/>
        <v>-0.44974078000000006</v>
      </c>
      <c r="J343">
        <f t="shared" si="19"/>
        <v>0.44206760182108629</v>
      </c>
    </row>
    <row r="344" spans="1:10" x14ac:dyDescent="0.25">
      <c r="A344" s="11">
        <v>63.400002000000001</v>
      </c>
      <c r="B344" s="11">
        <v>0.34575699999999998</v>
      </c>
      <c r="E344">
        <f t="shared" si="20"/>
        <v>0.37943007783018823</v>
      </c>
      <c r="G344">
        <f t="shared" si="17"/>
        <v>0.63610487000000004</v>
      </c>
      <c r="H344">
        <f t="shared" si="18"/>
        <v>-0.29034787000000006</v>
      </c>
      <c r="J344">
        <f t="shared" si="19"/>
        <v>0.28267469182108629</v>
      </c>
    </row>
    <row r="345" spans="1:10" x14ac:dyDescent="0.25">
      <c r="A345" s="11">
        <v>63.599997999999999</v>
      </c>
      <c r="B345" s="11">
        <v>0.485711</v>
      </c>
      <c r="E345">
        <f t="shared" si="20"/>
        <v>0.51938407783018825</v>
      </c>
      <c r="G345">
        <f t="shared" si="17"/>
        <v>0.63397340000000002</v>
      </c>
      <c r="H345">
        <f t="shared" si="18"/>
        <v>-0.14826240000000002</v>
      </c>
      <c r="J345">
        <f t="shared" si="19"/>
        <v>0.14058922182108624</v>
      </c>
    </row>
    <row r="346" spans="1:10" x14ac:dyDescent="0.25">
      <c r="A346" s="11">
        <v>63.662903</v>
      </c>
      <c r="B346" s="11">
        <v>0.51729400000000003</v>
      </c>
      <c r="E346">
        <f t="shared" si="20"/>
        <v>0.55096707783018828</v>
      </c>
      <c r="G346">
        <f t="shared" si="17"/>
        <v>0.63127036000000003</v>
      </c>
      <c r="H346">
        <f t="shared" si="18"/>
        <v>-0.11397636</v>
      </c>
      <c r="J346">
        <f t="shared" si="19"/>
        <v>0.10630318182108624</v>
      </c>
    </row>
    <row r="347" spans="1:10" x14ac:dyDescent="0.25">
      <c r="A347" s="11">
        <v>63.799999</v>
      </c>
      <c r="B347" s="11">
        <v>0.58612799999999998</v>
      </c>
      <c r="E347">
        <f t="shared" si="20"/>
        <v>0.61980107783018823</v>
      </c>
      <c r="G347">
        <f t="shared" si="17"/>
        <v>0.62836257000000006</v>
      </c>
      <c r="H347">
        <f t="shared" si="18"/>
        <v>-4.2234570000000082E-2</v>
      </c>
      <c r="J347">
        <f t="shared" si="19"/>
        <v>3.4561391821086321E-2</v>
      </c>
    </row>
    <row r="348" spans="1:10" x14ac:dyDescent="0.25">
      <c r="A348" s="11">
        <v>64</v>
      </c>
      <c r="B348" s="11">
        <v>0.66667500000000002</v>
      </c>
      <c r="E348">
        <f t="shared" si="20"/>
        <v>0.70034807783018826</v>
      </c>
      <c r="G348">
        <f t="shared" si="17"/>
        <v>0.62734571000000006</v>
      </c>
      <c r="H348">
        <f t="shared" si="18"/>
        <v>3.9329289999999961E-2</v>
      </c>
      <c r="J348">
        <f t="shared" si="19"/>
        <v>4.7002468178913723E-2</v>
      </c>
    </row>
    <row r="349" spans="1:10" x14ac:dyDescent="0.25">
      <c r="A349" s="11">
        <v>64.199996999999996</v>
      </c>
      <c r="B349" s="11">
        <v>0.68872100000000003</v>
      </c>
      <c r="E349">
        <f t="shared" si="20"/>
        <v>0.72239407783018827</v>
      </c>
      <c r="G349">
        <f t="shared" si="17"/>
        <v>0.62927659000000002</v>
      </c>
      <c r="H349">
        <f t="shared" si="18"/>
        <v>5.9444410000000003E-2</v>
      </c>
      <c r="J349">
        <f t="shared" si="19"/>
        <v>6.7117588178913765E-2</v>
      </c>
    </row>
    <row r="350" spans="1:10" x14ac:dyDescent="0.25">
      <c r="A350" s="11">
        <v>64.400002000000001</v>
      </c>
      <c r="B350" s="11">
        <v>0.65601200000000004</v>
      </c>
      <c r="E350">
        <f t="shared" si="20"/>
        <v>0.68968507783018829</v>
      </c>
      <c r="G350">
        <f t="shared" si="17"/>
        <v>0.63276785000000002</v>
      </c>
      <c r="H350">
        <f t="shared" si="18"/>
        <v>2.3244150000000019E-2</v>
      </c>
      <c r="J350">
        <f t="shared" si="19"/>
        <v>3.091732817891378E-2</v>
      </c>
    </row>
    <row r="351" spans="1:10" x14ac:dyDescent="0.25">
      <c r="A351" s="11">
        <v>64.599997999999999</v>
      </c>
      <c r="B351" s="11">
        <v>0.60801700000000003</v>
      </c>
      <c r="E351">
        <f t="shared" si="20"/>
        <v>0.64169007783018828</v>
      </c>
      <c r="G351">
        <f t="shared" si="17"/>
        <v>0.63840090000000005</v>
      </c>
      <c r="H351">
        <f t="shared" si="18"/>
        <v>-3.0383900000000019E-2</v>
      </c>
      <c r="J351">
        <f t="shared" si="19"/>
        <v>2.2710721821086258E-2</v>
      </c>
    </row>
    <row r="352" spans="1:10" x14ac:dyDescent="0.25">
      <c r="A352" s="11">
        <v>64.800003000000004</v>
      </c>
      <c r="B352" s="11">
        <v>0.53994600000000004</v>
      </c>
      <c r="E352">
        <f t="shared" si="20"/>
        <v>0.57361907783018828</v>
      </c>
      <c r="G352">
        <f t="shared" si="17"/>
        <v>0.64456949000000008</v>
      </c>
      <c r="H352">
        <f t="shared" si="18"/>
        <v>-0.10462349000000004</v>
      </c>
      <c r="J352">
        <f t="shared" si="19"/>
        <v>9.695031182108628E-2</v>
      </c>
    </row>
    <row r="353" spans="1:10" x14ac:dyDescent="0.25">
      <c r="A353" s="11">
        <v>65</v>
      </c>
      <c r="B353" s="11">
        <v>0.46965499999999999</v>
      </c>
      <c r="E353">
        <f t="shared" si="20"/>
        <v>0.50332807783018818</v>
      </c>
      <c r="G353">
        <f t="shared" si="17"/>
        <v>0.65030901000000019</v>
      </c>
      <c r="H353">
        <f t="shared" si="18"/>
        <v>-0.1806540100000002</v>
      </c>
      <c r="J353">
        <f t="shared" si="19"/>
        <v>0.17298083182108642</v>
      </c>
    </row>
    <row r="354" spans="1:10" x14ac:dyDescent="0.25">
      <c r="A354" s="11">
        <v>65.199996999999996</v>
      </c>
      <c r="B354" s="11">
        <v>0.48464400000000002</v>
      </c>
      <c r="E354">
        <f t="shared" si="20"/>
        <v>0.51831707783018821</v>
      </c>
      <c r="G354">
        <f t="shared" si="17"/>
        <v>0.65539048000000011</v>
      </c>
      <c r="H354">
        <f t="shared" si="18"/>
        <v>-0.17074648000000009</v>
      </c>
      <c r="J354">
        <f t="shared" si="19"/>
        <v>0.16307330182108631</v>
      </c>
    </row>
    <row r="355" spans="1:10" x14ac:dyDescent="0.25">
      <c r="A355" s="11">
        <v>65.400002000000001</v>
      </c>
      <c r="B355" s="11">
        <v>0.63963499999999995</v>
      </c>
      <c r="E355">
        <f t="shared" si="20"/>
        <v>0.6733080778301882</v>
      </c>
      <c r="G355">
        <f t="shared" si="17"/>
        <v>0.65972436999999995</v>
      </c>
      <c r="H355">
        <f t="shared" si="18"/>
        <v>-2.0089369999999995E-2</v>
      </c>
      <c r="J355">
        <f t="shared" si="19"/>
        <v>1.2416191821086232E-2</v>
      </c>
    </row>
    <row r="356" spans="1:10" x14ac:dyDescent="0.25">
      <c r="A356" s="11">
        <v>65.599997999999999</v>
      </c>
      <c r="B356" s="11">
        <v>0.76502899999999996</v>
      </c>
      <c r="E356">
        <f t="shared" si="20"/>
        <v>0.79870207783018821</v>
      </c>
      <c r="G356">
        <f t="shared" si="17"/>
        <v>0.66291457999999992</v>
      </c>
      <c r="H356">
        <f t="shared" si="18"/>
        <v>0.10211442000000004</v>
      </c>
      <c r="J356">
        <f t="shared" si="19"/>
        <v>0.1097875981789138</v>
      </c>
    </row>
    <row r="357" spans="1:10" x14ac:dyDescent="0.25">
      <c r="A357" s="11">
        <v>65.800003000000004</v>
      </c>
      <c r="B357" s="11">
        <v>0.86695199999999994</v>
      </c>
      <c r="E357">
        <f t="shared" si="20"/>
        <v>0.90062507783018819</v>
      </c>
      <c r="G357">
        <f t="shared" si="17"/>
        <v>0.66558368999999995</v>
      </c>
      <c r="H357">
        <f t="shared" si="18"/>
        <v>0.20136830999999999</v>
      </c>
      <c r="J357">
        <f t="shared" si="19"/>
        <v>0.20904148817891377</v>
      </c>
    </row>
    <row r="358" spans="1:10" x14ac:dyDescent="0.25">
      <c r="A358" s="11">
        <v>66</v>
      </c>
      <c r="B358" s="11">
        <v>0.95196199999999997</v>
      </c>
      <c r="E358">
        <f t="shared" si="20"/>
        <v>0.98563507783018822</v>
      </c>
      <c r="G358">
        <f t="shared" si="17"/>
        <v>0.66788839999999994</v>
      </c>
      <c r="H358">
        <f t="shared" si="18"/>
        <v>0.28407360000000004</v>
      </c>
      <c r="J358">
        <f t="shared" si="19"/>
        <v>0.29174677817891381</v>
      </c>
    </row>
    <row r="359" spans="1:10" x14ac:dyDescent="0.25">
      <c r="A359" s="11">
        <v>66.111473000000004</v>
      </c>
      <c r="B359" s="11">
        <v>0.94798499999999997</v>
      </c>
      <c r="E359">
        <f t="shared" si="20"/>
        <v>0.98165807783018821</v>
      </c>
      <c r="G359">
        <f t="shared" si="17"/>
        <v>0.66918672999999984</v>
      </c>
      <c r="H359">
        <f t="shared" si="18"/>
        <v>0.27879827000000013</v>
      </c>
      <c r="J359">
        <f t="shared" si="19"/>
        <v>0.2864714481789139</v>
      </c>
    </row>
    <row r="360" spans="1:10" x14ac:dyDescent="0.25">
      <c r="A360" s="11">
        <v>66.199996999999996</v>
      </c>
      <c r="B360" s="11">
        <v>0.94482600000000005</v>
      </c>
      <c r="E360">
        <f t="shared" si="20"/>
        <v>0.9784990778301883</v>
      </c>
      <c r="G360">
        <f t="shared" si="17"/>
        <v>0.66965127999999974</v>
      </c>
      <c r="H360">
        <f t="shared" si="18"/>
        <v>0.27517472000000032</v>
      </c>
      <c r="J360">
        <f t="shared" si="19"/>
        <v>0.28284789817891409</v>
      </c>
    </row>
    <row r="361" spans="1:10" x14ac:dyDescent="0.25">
      <c r="A361" s="11">
        <v>66.400002000000001</v>
      </c>
      <c r="B361" s="11">
        <v>0.90876500000000004</v>
      </c>
      <c r="E361">
        <f t="shared" si="20"/>
        <v>0.94243807783018829</v>
      </c>
      <c r="G361">
        <f t="shared" si="17"/>
        <v>0.67035283999999995</v>
      </c>
      <c r="H361">
        <f t="shared" si="18"/>
        <v>0.2384121600000001</v>
      </c>
      <c r="J361">
        <f t="shared" si="19"/>
        <v>0.24608533817891387</v>
      </c>
    </row>
    <row r="362" spans="1:10" x14ac:dyDescent="0.25">
      <c r="A362" s="11">
        <v>66.599997999999999</v>
      </c>
      <c r="B362" s="11">
        <v>0.83762000000000003</v>
      </c>
      <c r="E362">
        <f t="shared" si="20"/>
        <v>0.87129307783018828</v>
      </c>
      <c r="G362">
        <f t="shared" si="17"/>
        <v>0.67119840999999991</v>
      </c>
      <c r="H362">
        <f t="shared" si="18"/>
        <v>0.16642159000000012</v>
      </c>
      <c r="J362">
        <f t="shared" si="19"/>
        <v>0.17409476817891389</v>
      </c>
    </row>
    <row r="363" spans="1:10" x14ac:dyDescent="0.25">
      <c r="A363" s="11">
        <v>66.800003000000004</v>
      </c>
      <c r="B363" s="11">
        <v>0.76647500000000002</v>
      </c>
      <c r="E363">
        <f t="shared" si="20"/>
        <v>0.80014807783018826</v>
      </c>
      <c r="G363">
        <f t="shared" si="17"/>
        <v>0.67067973999999997</v>
      </c>
      <c r="H363">
        <f t="shared" si="18"/>
        <v>9.5795260000000049E-2</v>
      </c>
      <c r="J363">
        <f t="shared" si="19"/>
        <v>0.10346843817891381</v>
      </c>
    </row>
    <row r="364" spans="1:10" x14ac:dyDescent="0.25">
      <c r="A364" s="11">
        <v>67</v>
      </c>
      <c r="B364" s="11">
        <v>0.70226500000000003</v>
      </c>
      <c r="E364">
        <f t="shared" si="20"/>
        <v>0.73593807783018828</v>
      </c>
      <c r="G364">
        <f t="shared" si="17"/>
        <v>0.66859007999999986</v>
      </c>
      <c r="H364">
        <f t="shared" si="18"/>
        <v>3.3674920000000164E-2</v>
      </c>
      <c r="J364">
        <f t="shared" si="19"/>
        <v>4.1348098178913925E-2</v>
      </c>
    </row>
    <row r="365" spans="1:10" x14ac:dyDescent="0.25">
      <c r="A365" s="11">
        <v>67.199996999999996</v>
      </c>
      <c r="B365" s="11">
        <v>0.66766099999999995</v>
      </c>
      <c r="E365">
        <f t="shared" si="20"/>
        <v>0.7013340778301882</v>
      </c>
      <c r="G365">
        <f t="shared" si="17"/>
        <v>0.66516918999999985</v>
      </c>
      <c r="H365">
        <f t="shared" si="18"/>
        <v>2.4918100000000942E-3</v>
      </c>
      <c r="J365">
        <f t="shared" si="19"/>
        <v>1.0164988178913857E-2</v>
      </c>
    </row>
    <row r="366" spans="1:10" x14ac:dyDescent="0.25">
      <c r="A366" s="11">
        <v>67.400002000000001</v>
      </c>
      <c r="B366" s="11">
        <v>0.77529899999999996</v>
      </c>
      <c r="E366">
        <f t="shared" si="20"/>
        <v>0.80897207783018821</v>
      </c>
    </row>
    <row r="367" spans="1:10" x14ac:dyDescent="0.25">
      <c r="A367" s="11">
        <v>67.599997999999999</v>
      </c>
      <c r="B367" s="11">
        <v>0.89978499999999995</v>
      </c>
      <c r="E367">
        <f t="shared" si="20"/>
        <v>0.93345807783018819</v>
      </c>
    </row>
    <row r="368" spans="1:10" x14ac:dyDescent="0.25">
      <c r="A368" s="11">
        <v>67.800003000000004</v>
      </c>
      <c r="B368" s="11">
        <v>0.99452499999999999</v>
      </c>
      <c r="E368">
        <f t="shared" si="20"/>
        <v>1.0281980778301882</v>
      </c>
    </row>
    <row r="369" spans="1:5" x14ac:dyDescent="0.25">
      <c r="A369" s="11">
        <v>68</v>
      </c>
      <c r="B369" s="11">
        <v>1.0642590000000001</v>
      </c>
      <c r="E369">
        <f t="shared" si="20"/>
        <v>1.0979320778301882</v>
      </c>
    </row>
    <row r="370" spans="1:5" x14ac:dyDescent="0.25">
      <c r="A370" s="11">
        <v>68.199996999999996</v>
      </c>
      <c r="B370" s="11">
        <v>1.0847290000000001</v>
      </c>
      <c r="E370">
        <f t="shared" si="20"/>
        <v>1.1184020778301882</v>
      </c>
    </row>
    <row r="371" spans="1:5" x14ac:dyDescent="0.25">
      <c r="A371" s="11">
        <v>68.400002000000001</v>
      </c>
      <c r="B371" s="11">
        <v>1.0172509999999999</v>
      </c>
      <c r="E371">
        <f t="shared" si="20"/>
        <v>1.050924077830188</v>
      </c>
    </row>
    <row r="372" spans="1:5" x14ac:dyDescent="0.25">
      <c r="A372" s="11">
        <v>68.560051000000001</v>
      </c>
      <c r="B372" s="11">
        <v>0.945079</v>
      </c>
      <c r="E372">
        <f t="shared" si="20"/>
        <v>0.97875207783018825</v>
      </c>
    </row>
    <row r="373" spans="1:5" x14ac:dyDescent="0.25">
      <c r="A373" s="11">
        <v>68.599997999999999</v>
      </c>
      <c r="B373" s="11">
        <v>0.927064</v>
      </c>
      <c r="E373">
        <f t="shared" si="20"/>
        <v>0.96073707783018825</v>
      </c>
    </row>
    <row r="374" spans="1:5" x14ac:dyDescent="0.25">
      <c r="A374" s="11">
        <v>68.800003000000004</v>
      </c>
      <c r="B374" s="11">
        <v>0.82991300000000001</v>
      </c>
      <c r="E374">
        <f t="shared" si="20"/>
        <v>0.86358607783018826</v>
      </c>
    </row>
    <row r="375" spans="1:5" x14ac:dyDescent="0.25">
      <c r="A375" s="11">
        <v>69</v>
      </c>
      <c r="B375" s="11">
        <v>0.72803899999999999</v>
      </c>
      <c r="E375">
        <f t="shared" si="20"/>
        <v>0.76171207783018824</v>
      </c>
    </row>
    <row r="376" spans="1:5" x14ac:dyDescent="0.25">
      <c r="A376" s="11">
        <v>69.199996999999996</v>
      </c>
      <c r="B376" s="11">
        <v>0.61465999999999998</v>
      </c>
      <c r="E376">
        <f t="shared" si="20"/>
        <v>0.64833307783018823</v>
      </c>
    </row>
    <row r="377" spans="1:5" x14ac:dyDescent="0.25">
      <c r="A377" s="11">
        <v>69.400002000000001</v>
      </c>
      <c r="B377" s="11">
        <v>0.50521799999999994</v>
      </c>
      <c r="E377">
        <f t="shared" si="20"/>
        <v>0.53889107783018819</v>
      </c>
    </row>
    <row r="378" spans="1:5" x14ac:dyDescent="0.25">
      <c r="A378" s="11">
        <v>69.599997999999999</v>
      </c>
      <c r="B378" s="11">
        <v>0.52466500000000005</v>
      </c>
      <c r="E378">
        <f t="shared" si="20"/>
        <v>0.5583380778301883</v>
      </c>
    </row>
    <row r="379" spans="1:5" x14ac:dyDescent="0.25">
      <c r="A379" s="11">
        <v>69.800003000000004</v>
      </c>
      <c r="B379" s="11">
        <v>0.56371300000000002</v>
      </c>
      <c r="E379">
        <f t="shared" si="20"/>
        <v>0.59738607783018827</v>
      </c>
    </row>
    <row r="380" spans="1:5" x14ac:dyDescent="0.25">
      <c r="A380" s="11">
        <v>70</v>
      </c>
      <c r="B380" s="11">
        <v>0.57735700000000001</v>
      </c>
      <c r="E380">
        <f t="shared" si="20"/>
        <v>0.61103007783018826</v>
      </c>
    </row>
    <row r="381" spans="1:5" x14ac:dyDescent="0.25">
      <c r="A381" s="11">
        <v>70.199996999999996</v>
      </c>
      <c r="B381" s="11">
        <v>0.57645800000000003</v>
      </c>
      <c r="E381">
        <f t="shared" si="20"/>
        <v>0.61013107783018827</v>
      </c>
    </row>
    <row r="382" spans="1:5" x14ac:dyDescent="0.25">
      <c r="A382" s="11">
        <v>70.400002000000001</v>
      </c>
      <c r="B382" s="11">
        <v>0.55613000000000001</v>
      </c>
      <c r="E382">
        <f t="shared" si="20"/>
        <v>0.58980307783018826</v>
      </c>
    </row>
    <row r="383" spans="1:5" x14ac:dyDescent="0.25">
      <c r="A383" s="11">
        <v>70.599997999999999</v>
      </c>
      <c r="B383" s="11">
        <v>0.51402300000000001</v>
      </c>
      <c r="E383">
        <f t="shared" si="20"/>
        <v>0.54769607783018825</v>
      </c>
    </row>
    <row r="384" spans="1:5" x14ac:dyDescent="0.25">
      <c r="A384" s="11">
        <v>70.800003000000004</v>
      </c>
      <c r="B384" s="11">
        <v>0.45118000000000003</v>
      </c>
      <c r="E384">
        <f t="shared" si="20"/>
        <v>0.48485307783018827</v>
      </c>
    </row>
    <row r="385" spans="1:5" x14ac:dyDescent="0.25">
      <c r="A385" s="11">
        <v>71</v>
      </c>
      <c r="B385" s="11">
        <v>0.37582199999999999</v>
      </c>
      <c r="E385">
        <f t="shared" si="20"/>
        <v>0.40949507783018824</v>
      </c>
    </row>
    <row r="386" spans="1:5" x14ac:dyDescent="0.25">
      <c r="A386" s="11">
        <v>71.008621000000005</v>
      </c>
      <c r="B386" s="11">
        <v>0.37407299999999999</v>
      </c>
      <c r="E386">
        <f t="shared" si="20"/>
        <v>0.40774607783018824</v>
      </c>
    </row>
    <row r="387" spans="1:5" x14ac:dyDescent="0.25">
      <c r="A387" s="11">
        <v>71.199996999999996</v>
      </c>
      <c r="B387" s="11">
        <v>0.33523999999999998</v>
      </c>
      <c r="E387">
        <f t="shared" si="20"/>
        <v>0.36891307783018823</v>
      </c>
    </row>
    <row r="388" spans="1:5" x14ac:dyDescent="0.25">
      <c r="A388" s="11">
        <v>71.400002000000001</v>
      </c>
      <c r="B388" s="11">
        <v>0.48855399999999999</v>
      </c>
      <c r="E388">
        <f t="shared" si="20"/>
        <v>0.52222707783018818</v>
      </c>
    </row>
    <row r="389" spans="1:5" x14ac:dyDescent="0.25">
      <c r="A389" s="11">
        <v>71.599997999999999</v>
      </c>
      <c r="B389" s="11">
        <v>0.67440599999999995</v>
      </c>
      <c r="E389">
        <f t="shared" ref="E389:E427" si="21">ABS(B389-$D$4)</f>
        <v>0.7080790778301882</v>
      </c>
    </row>
    <row r="390" spans="1:5" x14ac:dyDescent="0.25">
      <c r="A390" s="11">
        <v>71.800003000000004</v>
      </c>
      <c r="B390" s="11">
        <v>0.80105199999999999</v>
      </c>
      <c r="E390">
        <f t="shared" si="21"/>
        <v>0.83472507783018823</v>
      </c>
    </row>
    <row r="391" spans="1:5" x14ac:dyDescent="0.25">
      <c r="A391" s="11">
        <v>72</v>
      </c>
      <c r="B391" s="11">
        <v>0.88057799999999997</v>
      </c>
      <c r="E391">
        <f t="shared" si="21"/>
        <v>0.91425107783018822</v>
      </c>
    </row>
    <row r="392" spans="1:5" x14ac:dyDescent="0.25">
      <c r="A392" s="11">
        <v>72.199996999999996</v>
      </c>
      <c r="B392" s="11">
        <v>0.86232399999999998</v>
      </c>
      <c r="E392">
        <f t="shared" si="21"/>
        <v>0.89599707783018823</v>
      </c>
    </row>
    <row r="393" spans="1:5" x14ac:dyDescent="0.25">
      <c r="A393" s="11">
        <v>72.232910000000004</v>
      </c>
      <c r="B393" s="11">
        <v>0.85272199999999998</v>
      </c>
      <c r="E393">
        <f t="shared" si="21"/>
        <v>0.88639507783018823</v>
      </c>
    </row>
    <row r="394" spans="1:5" x14ac:dyDescent="0.25">
      <c r="A394" s="11">
        <v>72.400002000000001</v>
      </c>
      <c r="B394" s="11">
        <v>0.80396500000000004</v>
      </c>
      <c r="E394">
        <f t="shared" si="21"/>
        <v>0.83763807783018829</v>
      </c>
    </row>
    <row r="395" spans="1:5" x14ac:dyDescent="0.25">
      <c r="A395" s="11">
        <v>72.599997999999999</v>
      </c>
      <c r="B395" s="11">
        <v>0.71934900000000002</v>
      </c>
      <c r="E395">
        <f t="shared" si="21"/>
        <v>0.75302207783018826</v>
      </c>
    </row>
    <row r="396" spans="1:5" x14ac:dyDescent="0.25">
      <c r="A396" s="11">
        <v>72.800003000000004</v>
      </c>
      <c r="B396" s="11">
        <v>0.61790500000000004</v>
      </c>
      <c r="E396">
        <f t="shared" si="21"/>
        <v>0.65157807783018828</v>
      </c>
    </row>
    <row r="397" spans="1:5" x14ac:dyDescent="0.25">
      <c r="A397" s="11">
        <v>73</v>
      </c>
      <c r="B397" s="11">
        <v>0.51600000000000001</v>
      </c>
      <c r="E397">
        <f t="shared" si="21"/>
        <v>0.54967307783018826</v>
      </c>
    </row>
    <row r="398" spans="1:5" x14ac:dyDescent="0.25">
      <c r="A398" s="11">
        <v>73.199996999999996</v>
      </c>
      <c r="B398" s="11">
        <v>0.61499599999999999</v>
      </c>
      <c r="E398">
        <f t="shared" si="21"/>
        <v>0.64866907783018823</v>
      </c>
    </row>
    <row r="399" spans="1:5" x14ac:dyDescent="0.25">
      <c r="A399" s="11">
        <v>73.400002000000001</v>
      </c>
      <c r="B399" s="11">
        <v>0.81096299999999999</v>
      </c>
      <c r="E399">
        <f t="shared" si="21"/>
        <v>0.84463607783018824</v>
      </c>
    </row>
    <row r="400" spans="1:5" x14ac:dyDescent="0.25">
      <c r="A400" s="11">
        <v>73.457199000000003</v>
      </c>
      <c r="B400" s="11">
        <v>0.85506899999999997</v>
      </c>
      <c r="E400">
        <f t="shared" si="21"/>
        <v>0.88874207783018822</v>
      </c>
    </row>
    <row r="401" spans="1:5" x14ac:dyDescent="0.25">
      <c r="A401" s="11">
        <v>73.599997999999999</v>
      </c>
      <c r="B401" s="11">
        <v>0.96519200000000005</v>
      </c>
      <c r="E401">
        <f t="shared" si="21"/>
        <v>0.9988650778301883</v>
      </c>
    </row>
    <row r="402" spans="1:5" x14ac:dyDescent="0.25">
      <c r="A402" s="11">
        <v>73.800003000000004</v>
      </c>
      <c r="B402" s="11">
        <v>1.076219</v>
      </c>
      <c r="E402">
        <f t="shared" si="21"/>
        <v>1.1098920778301882</v>
      </c>
    </row>
    <row r="403" spans="1:5" x14ac:dyDescent="0.25">
      <c r="A403" s="11">
        <v>74</v>
      </c>
      <c r="B403" s="11">
        <v>1.135707</v>
      </c>
      <c r="E403">
        <f t="shared" si="21"/>
        <v>1.1693800778301882</v>
      </c>
    </row>
    <row r="404" spans="1:5" x14ac:dyDescent="0.25">
      <c r="A404" s="11">
        <v>74.199996999999996</v>
      </c>
      <c r="B404" s="11">
        <v>1.135807</v>
      </c>
      <c r="E404">
        <f t="shared" si="21"/>
        <v>1.1694800778301881</v>
      </c>
    </row>
    <row r="405" spans="1:5" x14ac:dyDescent="0.25">
      <c r="A405" s="11">
        <v>74.400002000000001</v>
      </c>
      <c r="B405" s="11">
        <v>1.0981650000000001</v>
      </c>
      <c r="E405">
        <f t="shared" si="21"/>
        <v>1.1318380778301882</v>
      </c>
    </row>
    <row r="406" spans="1:5" x14ac:dyDescent="0.25">
      <c r="A406" s="11">
        <v>74.599997999999999</v>
      </c>
      <c r="B406" s="11">
        <v>0.96289599999999997</v>
      </c>
      <c r="E406">
        <f t="shared" si="21"/>
        <v>0.99656907783018822</v>
      </c>
    </row>
    <row r="407" spans="1:5" x14ac:dyDescent="0.25">
      <c r="A407" s="11">
        <v>74.681479999999993</v>
      </c>
      <c r="B407" s="11">
        <v>0.89601399999999998</v>
      </c>
      <c r="E407">
        <f t="shared" si="21"/>
        <v>0.92968707783018822</v>
      </c>
    </row>
    <row r="408" spans="1:5" x14ac:dyDescent="0.25">
      <c r="A408" s="11">
        <v>74.800003000000004</v>
      </c>
      <c r="B408" s="11">
        <v>0.79873300000000003</v>
      </c>
      <c r="E408">
        <f t="shared" si="21"/>
        <v>0.83240607783018827</v>
      </c>
    </row>
    <row r="409" spans="1:5" x14ac:dyDescent="0.25">
      <c r="A409" s="11">
        <v>75</v>
      </c>
      <c r="B409" s="11">
        <v>0.63188</v>
      </c>
      <c r="E409">
        <f t="shared" si="21"/>
        <v>0.66555307783018824</v>
      </c>
    </row>
    <row r="410" spans="1:5" x14ac:dyDescent="0.25">
      <c r="A410" s="11">
        <v>75.199996999999996</v>
      </c>
      <c r="B410" s="11">
        <v>0.46611200000000003</v>
      </c>
      <c r="E410">
        <f t="shared" si="21"/>
        <v>0.49978507783018827</v>
      </c>
    </row>
    <row r="411" spans="1:5" x14ac:dyDescent="0.25">
      <c r="A411" s="11">
        <v>75.400002000000001</v>
      </c>
      <c r="B411" s="11">
        <v>0.39682200000000001</v>
      </c>
      <c r="E411">
        <f t="shared" si="21"/>
        <v>0.43049507783018826</v>
      </c>
    </row>
    <row r="412" spans="1:5" x14ac:dyDescent="0.25">
      <c r="A412" s="11">
        <v>75.599997999999999</v>
      </c>
      <c r="B412" s="11">
        <v>0.412657</v>
      </c>
      <c r="E412">
        <f t="shared" si="21"/>
        <v>0.44633007783018824</v>
      </c>
    </row>
    <row r="413" spans="1:5" x14ac:dyDescent="0.25">
      <c r="A413" s="11">
        <v>75.800003000000004</v>
      </c>
      <c r="B413" s="11">
        <v>0.40145399999999998</v>
      </c>
      <c r="E413">
        <f t="shared" si="21"/>
        <v>0.43512707783018822</v>
      </c>
    </row>
    <row r="414" spans="1:5" x14ac:dyDescent="0.25">
      <c r="A414" s="11">
        <v>75.905769000000006</v>
      </c>
      <c r="B414" s="11">
        <v>0.38535900000000001</v>
      </c>
      <c r="E414">
        <f t="shared" si="21"/>
        <v>0.41903207783018825</v>
      </c>
    </row>
    <row r="415" spans="1:5" x14ac:dyDescent="0.25">
      <c r="A415" s="11">
        <v>76</v>
      </c>
      <c r="B415" s="11">
        <v>0.37102000000000002</v>
      </c>
      <c r="E415">
        <f t="shared" si="21"/>
        <v>0.40469307783018826</v>
      </c>
    </row>
    <row r="416" spans="1:5" x14ac:dyDescent="0.25">
      <c r="A416" s="11">
        <v>76.199996999999996</v>
      </c>
      <c r="B416" s="11">
        <v>0.330845</v>
      </c>
      <c r="E416">
        <f t="shared" si="21"/>
        <v>0.36451807783018825</v>
      </c>
    </row>
    <row r="417" spans="1:5" x14ac:dyDescent="0.25">
      <c r="A417" s="11">
        <v>76.400002000000001</v>
      </c>
      <c r="B417" s="11">
        <v>0.24357100000000001</v>
      </c>
      <c r="E417">
        <f t="shared" si="21"/>
        <v>0.27724407783018823</v>
      </c>
    </row>
    <row r="418" spans="1:5" x14ac:dyDescent="0.25">
      <c r="A418" s="11">
        <v>76.599997999999999</v>
      </c>
      <c r="B418" s="11">
        <v>0.134186</v>
      </c>
      <c r="E418">
        <f t="shared" si="21"/>
        <v>0.16785907783018822</v>
      </c>
    </row>
    <row r="419" spans="1:5" x14ac:dyDescent="0.25">
      <c r="A419" s="11">
        <v>76.800003000000004</v>
      </c>
      <c r="B419" s="11">
        <v>2.1388000000000001E-2</v>
      </c>
      <c r="E419">
        <f t="shared" si="21"/>
        <v>5.5061077830188238E-2</v>
      </c>
    </row>
    <row r="420" spans="1:5" x14ac:dyDescent="0.25">
      <c r="A420" s="11">
        <v>77</v>
      </c>
      <c r="B420" s="11">
        <v>-7.6197000000000001E-2</v>
      </c>
      <c r="E420">
        <f t="shared" si="21"/>
        <v>4.2523922169811768E-2</v>
      </c>
    </row>
    <row r="421" spans="1:5" x14ac:dyDescent="0.25">
      <c r="A421" s="11">
        <v>77.130058000000005</v>
      </c>
      <c r="B421" s="11">
        <v>-2.5628999999999999E-2</v>
      </c>
      <c r="E421">
        <f t="shared" si="21"/>
        <v>8.0440778301882343E-3</v>
      </c>
    </row>
    <row r="422" spans="1:5" x14ac:dyDescent="0.25">
      <c r="A422" s="11">
        <v>77.199996999999996</v>
      </c>
      <c r="B422" s="11">
        <v>1.567E-3</v>
      </c>
      <c r="E422">
        <f t="shared" si="21"/>
        <v>3.5240077830188232E-2</v>
      </c>
    </row>
    <row r="423" spans="1:5" x14ac:dyDescent="0.25">
      <c r="A423" s="11">
        <v>77.400002000000001</v>
      </c>
      <c r="B423" s="11">
        <v>0.10084899999999999</v>
      </c>
      <c r="E423">
        <f t="shared" si="21"/>
        <v>0.13452207783018821</v>
      </c>
    </row>
    <row r="424" spans="1:5" x14ac:dyDescent="0.25">
      <c r="A424" s="11">
        <v>77.599997999999999</v>
      </c>
      <c r="B424" s="11">
        <v>0.18265999999999999</v>
      </c>
      <c r="E424">
        <f t="shared" si="21"/>
        <v>0.21633307783018824</v>
      </c>
    </row>
    <row r="425" spans="1:5" x14ac:dyDescent="0.25">
      <c r="A425" s="11">
        <v>77.742194999999995</v>
      </c>
      <c r="B425" s="11">
        <v>0.20064899999999999</v>
      </c>
      <c r="E425">
        <f t="shared" si="21"/>
        <v>0.23432207783018821</v>
      </c>
    </row>
    <row r="426" spans="1:5" x14ac:dyDescent="0.25">
      <c r="A426" s="11">
        <v>77.800003000000004</v>
      </c>
      <c r="B426" s="11">
        <v>0.20796100000000001</v>
      </c>
      <c r="E426">
        <f t="shared" si="21"/>
        <v>0.24163407783018825</v>
      </c>
    </row>
    <row r="427" spans="1:5" x14ac:dyDescent="0.25">
      <c r="A427" s="11">
        <v>78</v>
      </c>
      <c r="B427" s="11">
        <v>0.18771199999999999</v>
      </c>
      <c r="E427">
        <f t="shared" si="21"/>
        <v>0.22138507783018824</v>
      </c>
    </row>
    <row r="428" spans="1:5" x14ac:dyDescent="0.25">
      <c r="A428" s="11">
        <v>78.199996999999996</v>
      </c>
      <c r="B428" s="11" t="s">
        <v>15</v>
      </c>
    </row>
    <row r="429" spans="1:5" x14ac:dyDescent="0.25">
      <c r="A429" s="11">
        <v>78.354339999999993</v>
      </c>
      <c r="B429" s="11" t="s">
        <v>15</v>
      </c>
    </row>
  </sheetData>
  <pageMargins left="0.7" right="0.7" top="0.78740157499999996" bottom="0.78740157499999996" header="0.3" footer="0.3"/>
  <pageSetup paperSize="9" orientation="portrait" verticalDpi="0" r:id="rId1"/>
  <drawing r:id="rId2"/>
  <tableParts count="1">
    <tablePart r:id="rId3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A9458-F20F-4FAF-A431-69D56320AC0B}">
  <dimension ref="A1:K530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30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3.0421649999999998</v>
      </c>
      <c r="D4">
        <f>AVERAGE(B4:B428)</f>
        <v>2.8679547780487806</v>
      </c>
      <c r="E4">
        <f>ABS(B4-$D$4)</f>
        <v>0.17421022195121916</v>
      </c>
      <c r="F4">
        <f>1/(COUNT(B:B))*SUM(E:E)</f>
        <v>0.65840151989934159</v>
      </c>
    </row>
    <row r="5" spans="1:6" x14ac:dyDescent="0.25">
      <c r="A5" s="11">
        <v>0.4</v>
      </c>
      <c r="B5" s="11">
        <v>3.2394539999999998</v>
      </c>
      <c r="E5">
        <f t="shared" ref="E5:E68" si="0">ABS(B5-$D$4)</f>
        <v>0.37149922195121921</v>
      </c>
    </row>
    <row r="6" spans="1:6" x14ac:dyDescent="0.25">
      <c r="A6" s="11">
        <v>0.6</v>
      </c>
      <c r="B6" s="11">
        <v>3.3956559999999998</v>
      </c>
      <c r="E6">
        <f t="shared" si="0"/>
        <v>0.52770122195121916</v>
      </c>
    </row>
    <row r="7" spans="1:6" x14ac:dyDescent="0.25">
      <c r="A7" s="11">
        <v>0.8</v>
      </c>
      <c r="B7" s="11">
        <v>3.5277340000000001</v>
      </c>
      <c r="E7">
        <f t="shared" si="0"/>
        <v>0.65977922195121952</v>
      </c>
    </row>
    <row r="8" spans="1:6" x14ac:dyDescent="0.25">
      <c r="A8" s="11">
        <v>1</v>
      </c>
      <c r="B8" s="11">
        <v>3.6404610000000002</v>
      </c>
      <c r="E8">
        <f t="shared" si="0"/>
        <v>0.77250622195121954</v>
      </c>
    </row>
    <row r="9" spans="1:6" x14ac:dyDescent="0.25">
      <c r="A9" s="11">
        <v>1.2</v>
      </c>
      <c r="B9" s="11">
        <v>3.7324709999999999</v>
      </c>
      <c r="E9">
        <f t="shared" si="0"/>
        <v>0.86451622195121924</v>
      </c>
    </row>
    <row r="10" spans="1:6" x14ac:dyDescent="0.25">
      <c r="A10" s="11">
        <v>1.4</v>
      </c>
      <c r="B10" s="11">
        <v>3.766772</v>
      </c>
      <c r="E10">
        <f t="shared" si="0"/>
        <v>0.89881722195121938</v>
      </c>
    </row>
    <row r="11" spans="1:6" x14ac:dyDescent="0.25">
      <c r="A11" s="11">
        <v>1.6</v>
      </c>
      <c r="B11" s="11">
        <v>3.7584590000000002</v>
      </c>
      <c r="E11">
        <f t="shared" si="0"/>
        <v>0.89050422195121959</v>
      </c>
    </row>
    <row r="12" spans="1:6" x14ac:dyDescent="0.25">
      <c r="A12" s="11">
        <v>1.8</v>
      </c>
      <c r="B12" s="11">
        <v>3.7087249999999998</v>
      </c>
      <c r="E12">
        <f t="shared" si="0"/>
        <v>0.8407702219512192</v>
      </c>
    </row>
    <row r="13" spans="1:6" x14ac:dyDescent="0.25">
      <c r="A13" s="11">
        <v>2</v>
      </c>
      <c r="B13" s="11">
        <v>3.6536379999999999</v>
      </c>
      <c r="E13">
        <f t="shared" si="0"/>
        <v>0.78568322195121931</v>
      </c>
    </row>
    <row r="14" spans="1:6" x14ac:dyDescent="0.25">
      <c r="A14" s="11">
        <v>2.2000000000000002</v>
      </c>
      <c r="B14" s="11">
        <v>3.6113249999999999</v>
      </c>
      <c r="E14">
        <f t="shared" si="0"/>
        <v>0.74337022195121927</v>
      </c>
    </row>
    <row r="15" spans="1:6" x14ac:dyDescent="0.25">
      <c r="A15" s="11">
        <v>2.4</v>
      </c>
      <c r="B15" s="11">
        <v>3.7431779999999999</v>
      </c>
      <c r="E15">
        <f t="shared" si="0"/>
        <v>0.87522322195121927</v>
      </c>
    </row>
    <row r="16" spans="1:6" x14ac:dyDescent="0.25">
      <c r="A16" s="11">
        <v>2.6</v>
      </c>
      <c r="B16" s="11">
        <v>3.9080010000000001</v>
      </c>
      <c r="E16">
        <f t="shared" si="0"/>
        <v>1.0400462219512194</v>
      </c>
    </row>
    <row r="17" spans="1:5" x14ac:dyDescent="0.25">
      <c r="A17" s="11">
        <v>2.8</v>
      </c>
      <c r="B17" s="11">
        <v>4.047256</v>
      </c>
      <c r="E17">
        <f t="shared" si="0"/>
        <v>1.1793012219512193</v>
      </c>
    </row>
    <row r="18" spans="1:5" x14ac:dyDescent="0.25">
      <c r="A18" s="11">
        <v>3</v>
      </c>
      <c r="B18" s="11">
        <v>4.1512890000000002</v>
      </c>
      <c r="E18">
        <f t="shared" si="0"/>
        <v>1.2833342219512196</v>
      </c>
    </row>
    <row r="19" spans="1:5" x14ac:dyDescent="0.25">
      <c r="A19" s="11">
        <v>3.0792959999999998</v>
      </c>
      <c r="B19" s="11">
        <v>4.1815160000000002</v>
      </c>
      <c r="E19">
        <f t="shared" si="0"/>
        <v>1.3135612219512196</v>
      </c>
    </row>
    <row r="20" spans="1:5" x14ac:dyDescent="0.25">
      <c r="A20" s="11">
        <v>3.2</v>
      </c>
      <c r="B20" s="11">
        <v>4.2275280000000004</v>
      </c>
      <c r="E20">
        <f t="shared" si="0"/>
        <v>1.3595732219512198</v>
      </c>
    </row>
    <row r="21" spans="1:5" x14ac:dyDescent="0.25">
      <c r="A21" s="11">
        <v>3.4</v>
      </c>
      <c r="B21" s="11">
        <v>4.2666440000000003</v>
      </c>
      <c r="E21">
        <f t="shared" si="0"/>
        <v>1.3986892219512197</v>
      </c>
    </row>
    <row r="22" spans="1:5" x14ac:dyDescent="0.25">
      <c r="A22" s="11">
        <v>3.6</v>
      </c>
      <c r="B22" s="11">
        <v>4.2548029999999999</v>
      </c>
      <c r="E22">
        <f t="shared" si="0"/>
        <v>1.3868482219512193</v>
      </c>
    </row>
    <row r="23" spans="1:5" x14ac:dyDescent="0.25">
      <c r="A23" s="11">
        <v>3.8</v>
      </c>
      <c r="B23" s="11">
        <v>4.193441</v>
      </c>
      <c r="E23">
        <f t="shared" si="0"/>
        <v>1.3254862219512193</v>
      </c>
    </row>
    <row r="24" spans="1:5" x14ac:dyDescent="0.25">
      <c r="A24" s="11">
        <v>4</v>
      </c>
      <c r="B24" s="11">
        <v>4.1091100000000003</v>
      </c>
      <c r="E24">
        <f t="shared" si="0"/>
        <v>1.2411552219512196</v>
      </c>
    </row>
    <row r="25" spans="1:5" x14ac:dyDescent="0.25">
      <c r="A25" s="11">
        <v>4.2</v>
      </c>
      <c r="B25" s="11">
        <v>3.99919</v>
      </c>
      <c r="E25">
        <f t="shared" si="0"/>
        <v>1.1312352219512194</v>
      </c>
    </row>
    <row r="26" spans="1:5" x14ac:dyDescent="0.25">
      <c r="A26" s="11">
        <v>4.4000000000000004</v>
      </c>
      <c r="B26" s="11">
        <v>3.8661910000000002</v>
      </c>
      <c r="E26">
        <f t="shared" si="0"/>
        <v>0.99823622195121953</v>
      </c>
    </row>
    <row r="27" spans="1:5" x14ac:dyDescent="0.25">
      <c r="A27" s="11">
        <v>4.5999999999999996</v>
      </c>
      <c r="B27" s="11">
        <v>3.824662</v>
      </c>
      <c r="E27">
        <f t="shared" si="0"/>
        <v>0.95670722195121938</v>
      </c>
    </row>
    <row r="28" spans="1:5" x14ac:dyDescent="0.25">
      <c r="A28" s="11">
        <v>4.8</v>
      </c>
      <c r="B28" s="11">
        <v>3.934374</v>
      </c>
      <c r="E28">
        <f t="shared" si="0"/>
        <v>1.0664192219512194</v>
      </c>
    </row>
    <row r="29" spans="1:5" x14ac:dyDescent="0.25">
      <c r="A29" s="11">
        <v>5</v>
      </c>
      <c r="B29" s="11">
        <v>4.0506289999999998</v>
      </c>
      <c r="E29">
        <f t="shared" si="0"/>
        <v>1.1826742219512192</v>
      </c>
    </row>
    <row r="30" spans="1:5" x14ac:dyDescent="0.25">
      <c r="A30" s="11">
        <v>5.2</v>
      </c>
      <c r="B30" s="11">
        <v>4.1537759999999997</v>
      </c>
      <c r="E30">
        <f t="shared" si="0"/>
        <v>1.2858212219512191</v>
      </c>
    </row>
    <row r="31" spans="1:5" x14ac:dyDescent="0.25">
      <c r="A31" s="11">
        <v>5.4</v>
      </c>
      <c r="B31" s="11">
        <v>4.239846</v>
      </c>
      <c r="E31">
        <f t="shared" si="0"/>
        <v>1.3718912219512194</v>
      </c>
    </row>
    <row r="32" spans="1:5" x14ac:dyDescent="0.25">
      <c r="A32" s="11">
        <v>5.6</v>
      </c>
      <c r="B32" s="11">
        <v>4.321758</v>
      </c>
      <c r="E32">
        <f t="shared" si="0"/>
        <v>1.4538032219512194</v>
      </c>
    </row>
    <row r="33" spans="1:5" x14ac:dyDescent="0.25">
      <c r="A33" s="11">
        <v>5.8</v>
      </c>
      <c r="B33" s="11">
        <v>4.3156049999999997</v>
      </c>
      <c r="E33">
        <f t="shared" si="0"/>
        <v>1.4476502219512191</v>
      </c>
    </row>
    <row r="34" spans="1:5" x14ac:dyDescent="0.25">
      <c r="A34" s="11">
        <v>6</v>
      </c>
      <c r="B34" s="11">
        <v>4.2683520000000001</v>
      </c>
      <c r="E34">
        <f t="shared" si="0"/>
        <v>1.4003972219512195</v>
      </c>
    </row>
    <row r="35" spans="1:5" x14ac:dyDescent="0.25">
      <c r="A35" s="11">
        <v>6.1585919999999996</v>
      </c>
      <c r="B35" s="11">
        <v>4.2135049999999996</v>
      </c>
      <c r="E35">
        <f t="shared" si="0"/>
        <v>1.345550221951219</v>
      </c>
    </row>
    <row r="36" spans="1:5" x14ac:dyDescent="0.25">
      <c r="A36" s="11">
        <v>6.2</v>
      </c>
      <c r="B36" s="11">
        <v>4.1991849999999999</v>
      </c>
      <c r="E36">
        <f t="shared" si="0"/>
        <v>1.3312302219512193</v>
      </c>
    </row>
    <row r="37" spans="1:5" x14ac:dyDescent="0.25">
      <c r="A37" s="11">
        <v>6.4</v>
      </c>
      <c r="B37" s="11">
        <v>4.0791440000000003</v>
      </c>
      <c r="E37">
        <f t="shared" si="0"/>
        <v>1.2111892219512197</v>
      </c>
    </row>
    <row r="38" spans="1:5" x14ac:dyDescent="0.25">
      <c r="A38" s="11">
        <v>6.6</v>
      </c>
      <c r="B38" s="11" t="s">
        <v>15</v>
      </c>
    </row>
    <row r="39" spans="1:5" x14ac:dyDescent="0.25">
      <c r="A39" s="11">
        <v>6.8</v>
      </c>
      <c r="B39" s="11" t="s">
        <v>15</v>
      </c>
    </row>
    <row r="40" spans="1:5" x14ac:dyDescent="0.25">
      <c r="A40" s="11">
        <v>7</v>
      </c>
      <c r="B40" s="11">
        <v>3.026087</v>
      </c>
      <c r="E40">
        <f t="shared" si="0"/>
        <v>0.15813222195121934</v>
      </c>
    </row>
    <row r="41" spans="1:5" x14ac:dyDescent="0.25">
      <c r="A41" s="11">
        <v>7.2</v>
      </c>
      <c r="B41" s="11">
        <v>3.0704750000000001</v>
      </c>
      <c r="E41">
        <f t="shared" si="0"/>
        <v>0.20252022195121944</v>
      </c>
    </row>
    <row r="42" spans="1:5" x14ac:dyDescent="0.25">
      <c r="A42" s="11">
        <v>7.4</v>
      </c>
      <c r="B42" s="11">
        <v>3.1010230000000001</v>
      </c>
      <c r="E42">
        <f t="shared" si="0"/>
        <v>0.23306822195121946</v>
      </c>
    </row>
    <row r="43" spans="1:5" x14ac:dyDescent="0.25">
      <c r="A43" s="11">
        <v>7.6</v>
      </c>
      <c r="B43" s="11">
        <v>3.1238440000000001</v>
      </c>
      <c r="E43">
        <f t="shared" si="0"/>
        <v>0.25588922195121944</v>
      </c>
    </row>
    <row r="44" spans="1:5" x14ac:dyDescent="0.25">
      <c r="A44" s="11">
        <v>7.8</v>
      </c>
      <c r="B44" s="11">
        <v>3.1093389999999999</v>
      </c>
      <c r="E44">
        <f t="shared" si="0"/>
        <v>0.24138422195121922</v>
      </c>
    </row>
    <row r="45" spans="1:5" x14ac:dyDescent="0.25">
      <c r="A45" s="11">
        <v>8</v>
      </c>
      <c r="B45" s="11">
        <v>3.043024</v>
      </c>
      <c r="E45">
        <f t="shared" si="0"/>
        <v>0.17506922195121932</v>
      </c>
    </row>
    <row r="46" spans="1:5" x14ac:dyDescent="0.25">
      <c r="A46" s="11">
        <v>8.1999999999999993</v>
      </c>
      <c r="B46" s="11">
        <v>2.953131</v>
      </c>
      <c r="E46">
        <f t="shared" si="0"/>
        <v>8.5176221951219322E-2</v>
      </c>
    </row>
    <row r="47" spans="1:5" x14ac:dyDescent="0.25">
      <c r="A47" s="11">
        <v>8.4</v>
      </c>
      <c r="B47" s="11">
        <v>2.9342670000000002</v>
      </c>
      <c r="E47">
        <f t="shared" si="0"/>
        <v>6.6312221951219552E-2</v>
      </c>
    </row>
    <row r="48" spans="1:5" x14ac:dyDescent="0.25">
      <c r="A48" s="11">
        <v>8.6</v>
      </c>
      <c r="B48" s="11">
        <v>3.017001</v>
      </c>
      <c r="E48">
        <f t="shared" si="0"/>
        <v>0.14904622195121942</v>
      </c>
    </row>
    <row r="49" spans="1:11" x14ac:dyDescent="0.25">
      <c r="A49" s="11">
        <v>8.8000000000000007</v>
      </c>
      <c r="B49" s="11">
        <v>3.1436380000000002</v>
      </c>
      <c r="E49">
        <f t="shared" si="0"/>
        <v>0.27568322195121953</v>
      </c>
    </row>
    <row r="50" spans="1:11" x14ac:dyDescent="0.25">
      <c r="A50" s="11">
        <v>9</v>
      </c>
      <c r="B50" s="11">
        <v>3.266556</v>
      </c>
      <c r="E50">
        <f t="shared" si="0"/>
        <v>0.39860122195121939</v>
      </c>
    </row>
    <row r="51" spans="1:11" x14ac:dyDescent="0.25">
      <c r="A51" s="11">
        <v>9.1999999999999993</v>
      </c>
      <c r="B51" s="11">
        <v>3.3808769999999999</v>
      </c>
      <c r="E51">
        <f t="shared" si="0"/>
        <v>0.51292222195121928</v>
      </c>
    </row>
    <row r="52" spans="1:11" x14ac:dyDescent="0.25">
      <c r="A52" s="11">
        <v>9.2378879999999999</v>
      </c>
      <c r="B52" s="11">
        <v>3.3978959999999998</v>
      </c>
      <c r="E52">
        <f t="shared" si="0"/>
        <v>0.52994122195121918</v>
      </c>
    </row>
    <row r="53" spans="1:11" x14ac:dyDescent="0.25">
      <c r="A53" s="11">
        <v>9.4</v>
      </c>
      <c r="B53" s="11">
        <v>3.4707119999999998</v>
      </c>
      <c r="E53">
        <f t="shared" si="0"/>
        <v>0.60275722195121917</v>
      </c>
      <c r="G53">
        <f t="shared" ref="G53:G90" si="1">AVERAGE(B4:B103)</f>
        <v>3.6852310721649491</v>
      </c>
      <c r="H53">
        <f t="shared" ref="H53:H90" si="2">B53-G53</f>
        <v>-0.21451907216494925</v>
      </c>
      <c r="I53">
        <f>AVERAGE(H53:H365)</f>
        <v>3.4856666094083637E-3</v>
      </c>
      <c r="J53">
        <f>ABS(H53-$I$53)</f>
        <v>0.21800473877435761</v>
      </c>
      <c r="K53">
        <f>1/(COUNT(G:G))*SUM(J:J)</f>
        <v>0.36622892485896358</v>
      </c>
    </row>
    <row r="54" spans="1:11" x14ac:dyDescent="0.25">
      <c r="A54" s="11">
        <v>9.6</v>
      </c>
      <c r="B54" s="11">
        <v>3.4897040000000001</v>
      </c>
      <c r="E54">
        <f t="shared" si="0"/>
        <v>0.62174922195121951</v>
      </c>
      <c r="G54">
        <f t="shared" si="1"/>
        <v>3.6869880618556712</v>
      </c>
      <c r="H54">
        <f t="shared" si="2"/>
        <v>-0.19728406185567104</v>
      </c>
      <c r="J54">
        <f t="shared" ref="J54:J117" si="3">ABS(H54-$I$53)</f>
        <v>0.2007697284650794</v>
      </c>
    </row>
    <row r="55" spans="1:11" x14ac:dyDescent="0.25">
      <c r="A55" s="11">
        <v>9.8000000000000007</v>
      </c>
      <c r="B55" s="11">
        <v>3.4685510000000002</v>
      </c>
      <c r="E55">
        <f t="shared" si="0"/>
        <v>0.60059622195121953</v>
      </c>
      <c r="G55">
        <f t="shared" si="1"/>
        <v>3.6877134639175271</v>
      </c>
      <c r="H55">
        <f t="shared" si="2"/>
        <v>-0.21916246391752692</v>
      </c>
      <c r="J55">
        <f t="shared" si="3"/>
        <v>0.22264813052693527</v>
      </c>
    </row>
    <row r="56" spans="1:11" x14ac:dyDescent="0.25">
      <c r="A56" s="11">
        <v>10</v>
      </c>
      <c r="B56" s="11">
        <v>3.3997310000000001</v>
      </c>
      <c r="E56">
        <f t="shared" si="0"/>
        <v>0.53177622195121943</v>
      </c>
      <c r="G56">
        <f t="shared" si="1"/>
        <v>3.687624350515466</v>
      </c>
      <c r="H56">
        <f t="shared" si="2"/>
        <v>-0.28789335051546594</v>
      </c>
      <c r="J56">
        <f t="shared" si="3"/>
        <v>0.2913790171248743</v>
      </c>
    </row>
    <row r="57" spans="1:11" x14ac:dyDescent="0.25">
      <c r="A57" s="11">
        <v>10.199999999999999</v>
      </c>
      <c r="B57" s="11">
        <v>3.3031139999999999</v>
      </c>
      <c r="E57">
        <f t="shared" si="0"/>
        <v>0.43515922195121925</v>
      </c>
      <c r="G57">
        <f t="shared" si="1"/>
        <v>3.6866280103092799</v>
      </c>
      <c r="H57">
        <f t="shared" si="2"/>
        <v>-0.38351401030928001</v>
      </c>
      <c r="J57">
        <f t="shared" si="3"/>
        <v>0.38699967691868836</v>
      </c>
    </row>
    <row r="58" spans="1:11" x14ac:dyDescent="0.25">
      <c r="A58" s="11">
        <v>10.4</v>
      </c>
      <c r="B58" s="11">
        <v>3.222877</v>
      </c>
      <c r="E58">
        <f t="shared" si="0"/>
        <v>0.35492222195121936</v>
      </c>
      <c r="G58">
        <f t="shared" si="1"/>
        <v>3.6844181958762907</v>
      </c>
      <c r="H58">
        <f t="shared" si="2"/>
        <v>-0.46154119587629072</v>
      </c>
      <c r="J58">
        <f t="shared" si="3"/>
        <v>0.46502686248569908</v>
      </c>
    </row>
    <row r="59" spans="1:11" x14ac:dyDescent="0.25">
      <c r="A59" s="11">
        <v>10.6</v>
      </c>
      <c r="B59" s="11">
        <v>3.2723589999999998</v>
      </c>
      <c r="E59">
        <f t="shared" si="0"/>
        <v>0.40440422195121917</v>
      </c>
      <c r="G59">
        <f t="shared" si="1"/>
        <v>3.6806680000000016</v>
      </c>
      <c r="H59">
        <f t="shared" si="2"/>
        <v>-0.40830900000000181</v>
      </c>
      <c r="J59">
        <f t="shared" si="3"/>
        <v>0.41179466660941016</v>
      </c>
    </row>
    <row r="60" spans="1:11" x14ac:dyDescent="0.25">
      <c r="A60" s="11">
        <v>10.8</v>
      </c>
      <c r="B60" s="11">
        <v>3.3655629999999999</v>
      </c>
      <c r="E60">
        <f t="shared" si="0"/>
        <v>0.49760822195121923</v>
      </c>
      <c r="G60">
        <f t="shared" si="1"/>
        <v>3.6755676185567028</v>
      </c>
      <c r="H60">
        <f t="shared" si="2"/>
        <v>-0.31000461855670292</v>
      </c>
      <c r="J60">
        <f t="shared" si="3"/>
        <v>0.31349028516611127</v>
      </c>
    </row>
    <row r="61" spans="1:11" x14ac:dyDescent="0.25">
      <c r="A61" s="11">
        <v>11</v>
      </c>
      <c r="B61" s="11">
        <v>3.45722</v>
      </c>
      <c r="E61">
        <f t="shared" si="0"/>
        <v>0.58926522195121933</v>
      </c>
      <c r="G61">
        <f t="shared" si="1"/>
        <v>3.6694448556701049</v>
      </c>
      <c r="H61">
        <f t="shared" si="2"/>
        <v>-0.21222485567010496</v>
      </c>
      <c r="J61">
        <f t="shared" si="3"/>
        <v>0.21571052227951332</v>
      </c>
    </row>
    <row r="62" spans="1:11" x14ac:dyDescent="0.25">
      <c r="A62" s="11">
        <v>11.2</v>
      </c>
      <c r="B62" s="11">
        <v>3.5399250000000002</v>
      </c>
      <c r="E62">
        <f t="shared" si="0"/>
        <v>0.67197022195121958</v>
      </c>
      <c r="G62">
        <f t="shared" si="1"/>
        <v>3.6632062577319604</v>
      </c>
      <c r="H62">
        <f t="shared" si="2"/>
        <v>-0.12328125773196019</v>
      </c>
      <c r="J62">
        <f t="shared" si="3"/>
        <v>0.12676692434136855</v>
      </c>
    </row>
    <row r="63" spans="1:11" x14ac:dyDescent="0.25">
      <c r="A63" s="11">
        <v>11.4</v>
      </c>
      <c r="B63" s="11">
        <v>3.613639</v>
      </c>
      <c r="E63">
        <f t="shared" si="0"/>
        <v>0.74568422195121942</v>
      </c>
      <c r="G63">
        <f t="shared" si="1"/>
        <v>3.6574221752577336</v>
      </c>
      <c r="H63">
        <f t="shared" si="2"/>
        <v>-4.3783175257733564E-2</v>
      </c>
      <c r="J63">
        <f t="shared" si="3"/>
        <v>4.7268841867141927E-2</v>
      </c>
    </row>
    <row r="64" spans="1:11" x14ac:dyDescent="0.25">
      <c r="A64" s="11">
        <v>11.6</v>
      </c>
      <c r="B64" s="11">
        <v>3.6798160000000002</v>
      </c>
      <c r="E64">
        <f t="shared" si="0"/>
        <v>0.81186122195121957</v>
      </c>
      <c r="G64">
        <f t="shared" si="1"/>
        <v>3.6527226288659813</v>
      </c>
      <c r="H64">
        <f t="shared" si="2"/>
        <v>2.7093371134018884E-2</v>
      </c>
      <c r="J64">
        <f t="shared" si="3"/>
        <v>2.3607704524610522E-2</v>
      </c>
    </row>
    <row r="65" spans="1:10" x14ac:dyDescent="0.25">
      <c r="A65" s="11">
        <v>11.8</v>
      </c>
      <c r="B65" s="11">
        <v>3.6892339999999999</v>
      </c>
      <c r="E65">
        <f t="shared" si="0"/>
        <v>0.82127922195121927</v>
      </c>
      <c r="G65">
        <f t="shared" si="1"/>
        <v>3.6477546701030943</v>
      </c>
      <c r="H65">
        <f t="shared" si="2"/>
        <v>4.1479329896905615E-2</v>
      </c>
      <c r="J65">
        <f t="shared" si="3"/>
        <v>3.7993663287497252E-2</v>
      </c>
    </row>
    <row r="66" spans="1:10" x14ac:dyDescent="0.25">
      <c r="A66" s="11">
        <v>12</v>
      </c>
      <c r="B66" s="11">
        <v>3.6504300000000001</v>
      </c>
      <c r="E66">
        <f t="shared" si="0"/>
        <v>0.78247522195121944</v>
      </c>
      <c r="G66">
        <f t="shared" si="1"/>
        <v>3.642326865979383</v>
      </c>
      <c r="H66">
        <f t="shared" si="2"/>
        <v>8.1031340206170199E-3</v>
      </c>
      <c r="J66">
        <f t="shared" si="3"/>
        <v>4.6174674112086558E-3</v>
      </c>
    </row>
    <row r="67" spans="1:10" x14ac:dyDescent="0.25">
      <c r="A67" s="11">
        <v>12.2</v>
      </c>
      <c r="B67" s="11">
        <v>3.5412859999999999</v>
      </c>
      <c r="E67">
        <f t="shared" si="0"/>
        <v>0.67333122195121931</v>
      </c>
      <c r="G67">
        <f t="shared" si="1"/>
        <v>3.6363717422680426</v>
      </c>
      <c r="H67">
        <f t="shared" si="2"/>
        <v>-9.5085742268042672E-2</v>
      </c>
      <c r="J67">
        <f t="shared" si="3"/>
        <v>9.8571408877451042E-2</v>
      </c>
    </row>
    <row r="68" spans="1:10" x14ac:dyDescent="0.25">
      <c r="A68" s="11">
        <v>12.317183</v>
      </c>
      <c r="B68" s="11">
        <v>3.4389180000000001</v>
      </c>
      <c r="E68">
        <f t="shared" si="0"/>
        <v>0.57096322195121951</v>
      </c>
      <c r="G68">
        <f t="shared" si="1"/>
        <v>3.629607268041239</v>
      </c>
      <c r="H68">
        <f t="shared" si="2"/>
        <v>-0.19068926804123887</v>
      </c>
      <c r="J68">
        <f t="shared" si="3"/>
        <v>0.19417493465064722</v>
      </c>
    </row>
    <row r="69" spans="1:10" x14ac:dyDescent="0.25">
      <c r="A69" s="11">
        <v>12.4</v>
      </c>
      <c r="B69" s="11">
        <v>3.3665729999999998</v>
      </c>
      <c r="E69">
        <f t="shared" ref="E69:E132" si="4">ABS(B69-$D$4)</f>
        <v>0.49861822195121919</v>
      </c>
      <c r="G69">
        <f t="shared" si="1"/>
        <v>3.6232067113402073</v>
      </c>
      <c r="H69">
        <f t="shared" si="2"/>
        <v>-0.25663371134020752</v>
      </c>
      <c r="J69">
        <f t="shared" si="3"/>
        <v>0.26011937794961587</v>
      </c>
    </row>
    <row r="70" spans="1:10" x14ac:dyDescent="0.25">
      <c r="A70" s="11">
        <v>12.6</v>
      </c>
      <c r="B70" s="11">
        <v>3.1681659999999998</v>
      </c>
      <c r="E70">
        <f t="shared" si="4"/>
        <v>0.30021122195121919</v>
      </c>
      <c r="G70">
        <f t="shared" si="1"/>
        <v>3.6163640721649499</v>
      </c>
      <c r="H70">
        <f t="shared" si="2"/>
        <v>-0.44819807216495011</v>
      </c>
      <c r="J70">
        <f t="shared" si="3"/>
        <v>0.45168373877435847</v>
      </c>
    </row>
    <row r="71" spans="1:10" x14ac:dyDescent="0.25">
      <c r="A71" s="11">
        <v>12.8</v>
      </c>
      <c r="B71" s="11">
        <v>3.2061600000000001</v>
      </c>
      <c r="E71">
        <f t="shared" si="4"/>
        <v>0.33820522195121949</v>
      </c>
      <c r="G71">
        <f t="shared" si="1"/>
        <v>3.6087848350515475</v>
      </c>
      <c r="H71">
        <f t="shared" si="2"/>
        <v>-0.40262483505154734</v>
      </c>
      <c r="J71">
        <f t="shared" si="3"/>
        <v>0.40611050166095569</v>
      </c>
    </row>
    <row r="72" spans="1:10" x14ac:dyDescent="0.25">
      <c r="A72" s="11">
        <v>13</v>
      </c>
      <c r="B72" s="11">
        <v>3.3173530000000002</v>
      </c>
      <c r="E72">
        <f t="shared" si="4"/>
        <v>0.44939822195121959</v>
      </c>
      <c r="G72">
        <f t="shared" si="1"/>
        <v>3.6002899690721657</v>
      </c>
      <c r="H72">
        <f t="shared" si="2"/>
        <v>-0.28293696907216548</v>
      </c>
      <c r="J72">
        <f t="shared" si="3"/>
        <v>0.28642263568157383</v>
      </c>
    </row>
    <row r="73" spans="1:10" x14ac:dyDescent="0.25">
      <c r="A73" s="11">
        <v>13.2</v>
      </c>
      <c r="B73" s="11">
        <v>3.400293</v>
      </c>
      <c r="E73">
        <f t="shared" si="4"/>
        <v>0.53233822195121938</v>
      </c>
      <c r="G73">
        <f t="shared" si="1"/>
        <v>3.5904744948453606</v>
      </c>
      <c r="H73">
        <f t="shared" si="2"/>
        <v>-0.19018149484536062</v>
      </c>
      <c r="J73">
        <f t="shared" si="3"/>
        <v>0.19366716145476898</v>
      </c>
    </row>
    <row r="74" spans="1:10" x14ac:dyDescent="0.25">
      <c r="A74" s="11">
        <v>13.4</v>
      </c>
      <c r="B74" s="11">
        <v>3.464216</v>
      </c>
      <c r="E74">
        <f t="shared" si="4"/>
        <v>0.59626122195121933</v>
      </c>
      <c r="G74">
        <f t="shared" si="1"/>
        <v>3.5850720416666664</v>
      </c>
      <c r="H74">
        <f t="shared" si="2"/>
        <v>-0.12085604166666641</v>
      </c>
      <c r="J74">
        <f t="shared" si="3"/>
        <v>0.12434170827607478</v>
      </c>
    </row>
    <row r="75" spans="1:10" x14ac:dyDescent="0.25">
      <c r="A75" s="11">
        <v>13.6</v>
      </c>
      <c r="B75" s="11">
        <v>3.491994</v>
      </c>
      <c r="E75">
        <f t="shared" si="4"/>
        <v>0.62403922195121941</v>
      </c>
      <c r="G75">
        <f t="shared" si="1"/>
        <v>3.5686552916666661</v>
      </c>
      <c r="H75">
        <f t="shared" si="2"/>
        <v>-7.666129166666602E-2</v>
      </c>
      <c r="J75">
        <f t="shared" si="3"/>
        <v>8.014695827607439E-2</v>
      </c>
    </row>
    <row r="76" spans="1:10" x14ac:dyDescent="0.25">
      <c r="A76" s="11">
        <v>13.8</v>
      </c>
      <c r="B76" s="11">
        <v>3.50122</v>
      </c>
      <c r="E76">
        <f t="shared" si="4"/>
        <v>0.63326522195121937</v>
      </c>
      <c r="G76">
        <f t="shared" si="1"/>
        <v>3.5535970208333327</v>
      </c>
      <c r="H76">
        <f t="shared" si="2"/>
        <v>-5.2377020833332733E-2</v>
      </c>
      <c r="J76">
        <f t="shared" si="3"/>
        <v>5.5862687442741095E-2</v>
      </c>
    </row>
    <row r="77" spans="1:10" x14ac:dyDescent="0.25">
      <c r="A77" s="11">
        <v>14</v>
      </c>
      <c r="B77" s="11">
        <v>3.4881760000000002</v>
      </c>
      <c r="E77">
        <f t="shared" si="4"/>
        <v>0.62022122195121954</v>
      </c>
      <c r="G77">
        <f t="shared" si="1"/>
        <v>3.5393193541666661</v>
      </c>
      <c r="H77">
        <f t="shared" si="2"/>
        <v>-5.1143354166665933E-2</v>
      </c>
      <c r="J77">
        <f t="shared" si="3"/>
        <v>5.4629020776074295E-2</v>
      </c>
    </row>
    <row r="78" spans="1:10" x14ac:dyDescent="0.25">
      <c r="A78" s="11">
        <v>14.2</v>
      </c>
      <c r="B78" s="11">
        <v>3.5319539999999998</v>
      </c>
      <c r="E78">
        <f t="shared" si="4"/>
        <v>0.66399922195121919</v>
      </c>
      <c r="G78">
        <f t="shared" si="1"/>
        <v>3.5240955520833328</v>
      </c>
      <c r="H78">
        <f t="shared" si="2"/>
        <v>7.8584479166670107E-3</v>
      </c>
      <c r="J78">
        <f t="shared" si="3"/>
        <v>4.3727813072586465E-3</v>
      </c>
    </row>
    <row r="79" spans="1:10" x14ac:dyDescent="0.25">
      <c r="A79" s="11">
        <v>14.4</v>
      </c>
      <c r="B79" s="11">
        <v>3.7791139999999999</v>
      </c>
      <c r="E79">
        <f t="shared" si="4"/>
        <v>0.91115922195121923</v>
      </c>
      <c r="G79">
        <f t="shared" si="1"/>
        <v>3.5081359791666658</v>
      </c>
      <c r="H79">
        <f t="shared" si="2"/>
        <v>0.27097802083333411</v>
      </c>
      <c r="J79">
        <f t="shared" si="3"/>
        <v>0.26749235422392575</v>
      </c>
    </row>
    <row r="80" spans="1:10" x14ac:dyDescent="0.25">
      <c r="A80" s="11">
        <v>14.6</v>
      </c>
      <c r="B80" s="11">
        <v>3.9886219999999999</v>
      </c>
      <c r="E80">
        <f t="shared" si="4"/>
        <v>1.1206672219512193</v>
      </c>
      <c r="G80">
        <f t="shared" si="1"/>
        <v>3.493993552083333</v>
      </c>
      <c r="H80">
        <f t="shared" si="2"/>
        <v>0.49462844791666694</v>
      </c>
      <c r="J80">
        <f t="shared" si="3"/>
        <v>0.49114278130725858</v>
      </c>
    </row>
    <row r="81" spans="1:10" x14ac:dyDescent="0.25">
      <c r="A81" s="11">
        <v>14.8</v>
      </c>
      <c r="B81" s="11">
        <v>4.1817900000000003</v>
      </c>
      <c r="E81">
        <f t="shared" si="4"/>
        <v>1.3138352219512197</v>
      </c>
      <c r="G81">
        <f t="shared" si="1"/>
        <v>3.4818860624999992</v>
      </c>
      <c r="H81">
        <f t="shared" si="2"/>
        <v>0.69990393750000113</v>
      </c>
      <c r="J81">
        <f t="shared" si="3"/>
        <v>0.69641827089059272</v>
      </c>
    </row>
    <row r="82" spans="1:10" x14ac:dyDescent="0.25">
      <c r="A82" s="11">
        <v>15</v>
      </c>
      <c r="B82" s="11">
        <v>4.3595899999999999</v>
      </c>
      <c r="E82">
        <f t="shared" si="4"/>
        <v>1.4916352219512192</v>
      </c>
      <c r="G82">
        <f t="shared" si="1"/>
        <v>3.4718021770833318</v>
      </c>
      <c r="H82">
        <f t="shared" si="2"/>
        <v>0.88778782291666802</v>
      </c>
      <c r="J82">
        <f t="shared" si="3"/>
        <v>0.88430215630725961</v>
      </c>
    </row>
    <row r="83" spans="1:10" x14ac:dyDescent="0.25">
      <c r="A83" s="11">
        <v>15.2</v>
      </c>
      <c r="B83" s="11">
        <v>4.489617</v>
      </c>
      <c r="E83">
        <f t="shared" si="4"/>
        <v>1.6216622219512193</v>
      </c>
      <c r="G83">
        <f t="shared" si="1"/>
        <v>3.4643156562499988</v>
      </c>
      <c r="H83">
        <f t="shared" si="2"/>
        <v>1.0253013437500011</v>
      </c>
      <c r="J83">
        <f t="shared" si="3"/>
        <v>1.0218156771405928</v>
      </c>
    </row>
    <row r="84" spans="1:10" x14ac:dyDescent="0.25">
      <c r="A84" s="11">
        <v>15.39648</v>
      </c>
      <c r="B84" s="11">
        <v>4.5479320000000003</v>
      </c>
      <c r="E84">
        <f t="shared" si="4"/>
        <v>1.6799772219512197</v>
      </c>
      <c r="G84">
        <f t="shared" si="1"/>
        <v>3.4576037499999988</v>
      </c>
      <c r="H84">
        <f t="shared" si="2"/>
        <v>1.0903282500000016</v>
      </c>
      <c r="J84">
        <f t="shared" si="3"/>
        <v>1.0868425833905933</v>
      </c>
    </row>
    <row r="85" spans="1:10" x14ac:dyDescent="0.25">
      <c r="A85" s="11">
        <v>15.4</v>
      </c>
      <c r="B85" s="11">
        <v>4.5489769999999998</v>
      </c>
      <c r="E85">
        <f t="shared" si="4"/>
        <v>1.6810222219512192</v>
      </c>
      <c r="G85">
        <f t="shared" si="1"/>
        <v>3.4528241770833321</v>
      </c>
      <c r="H85">
        <f t="shared" si="2"/>
        <v>1.0961528229166677</v>
      </c>
      <c r="J85">
        <f t="shared" si="3"/>
        <v>1.0926671563072594</v>
      </c>
    </row>
    <row r="86" spans="1:10" x14ac:dyDescent="0.25">
      <c r="A86" s="11">
        <v>15.6</v>
      </c>
      <c r="B86" s="11">
        <v>4.5787779999999998</v>
      </c>
      <c r="E86">
        <f t="shared" si="4"/>
        <v>1.7108232219512192</v>
      </c>
      <c r="G86">
        <f t="shared" si="1"/>
        <v>3.4490478541666647</v>
      </c>
      <c r="H86">
        <f t="shared" si="2"/>
        <v>1.1297301458333351</v>
      </c>
      <c r="J86">
        <f t="shared" si="3"/>
        <v>1.1262444792239268</v>
      </c>
    </row>
    <row r="87" spans="1:10" x14ac:dyDescent="0.25">
      <c r="A87" s="11">
        <v>15.8</v>
      </c>
      <c r="B87" s="11">
        <v>4.557302</v>
      </c>
      <c r="E87">
        <f t="shared" si="4"/>
        <v>1.6893472219512193</v>
      </c>
      <c r="G87">
        <f t="shared" si="1"/>
        <v>3.4469844270833314</v>
      </c>
      <c r="H87">
        <f t="shared" si="2"/>
        <v>1.1103175729166685</v>
      </c>
      <c r="J87">
        <f t="shared" si="3"/>
        <v>1.1068319063072602</v>
      </c>
    </row>
    <row r="88" spans="1:10" x14ac:dyDescent="0.25">
      <c r="A88" s="11">
        <v>16</v>
      </c>
      <c r="B88" s="11">
        <v>4.4912640000000001</v>
      </c>
      <c r="E88">
        <f t="shared" si="4"/>
        <v>1.6233092219512195</v>
      </c>
      <c r="G88">
        <f t="shared" si="1"/>
        <v>3.4515456804123694</v>
      </c>
      <c r="H88">
        <f t="shared" si="2"/>
        <v>1.0397183195876307</v>
      </c>
      <c r="J88">
        <f t="shared" si="3"/>
        <v>1.0362326529782224</v>
      </c>
    </row>
    <row r="89" spans="1:10" x14ac:dyDescent="0.25">
      <c r="A89" s="11">
        <v>16.200001</v>
      </c>
      <c r="B89" s="11">
        <v>4.3633490000000004</v>
      </c>
      <c r="E89">
        <f t="shared" si="4"/>
        <v>1.4953942219512197</v>
      </c>
      <c r="G89">
        <f t="shared" si="1"/>
        <v>3.4555753775510185</v>
      </c>
      <c r="H89">
        <f t="shared" si="2"/>
        <v>0.90777362244898185</v>
      </c>
      <c r="J89">
        <f t="shared" si="3"/>
        <v>0.90428795583957344</v>
      </c>
    </row>
    <row r="90" spans="1:10" x14ac:dyDescent="0.25">
      <c r="A90" s="11">
        <v>16.399999999999999</v>
      </c>
      <c r="B90" s="11">
        <v>4.1186040000000004</v>
      </c>
      <c r="E90">
        <f t="shared" si="4"/>
        <v>1.2506492219512197</v>
      </c>
      <c r="G90">
        <f t="shared" si="1"/>
        <v>3.4625660918367331</v>
      </c>
      <c r="H90">
        <f t="shared" si="2"/>
        <v>0.65603790816326724</v>
      </c>
      <c r="J90">
        <f t="shared" si="3"/>
        <v>0.65255224155385883</v>
      </c>
    </row>
    <row r="91" spans="1:10" x14ac:dyDescent="0.25">
      <c r="A91" s="11">
        <v>16.600000000000001</v>
      </c>
      <c r="B91" s="11" t="s">
        <v>15</v>
      </c>
    </row>
    <row r="92" spans="1:10" x14ac:dyDescent="0.25">
      <c r="A92" s="11">
        <v>16.799999</v>
      </c>
      <c r="B92" s="11">
        <v>3.5262020000000001</v>
      </c>
      <c r="E92">
        <f t="shared" si="4"/>
        <v>0.65824722195121943</v>
      </c>
      <c r="G92">
        <f t="shared" ref="G92:G123" si="5">AVERAGE(B43:B142)</f>
        <v>3.4706044387755091</v>
      </c>
      <c r="H92">
        <f t="shared" ref="H92:H123" si="6">B92-G92</f>
        <v>5.5597561224490999E-2</v>
      </c>
      <c r="J92">
        <f t="shared" si="3"/>
        <v>5.2111894615082636E-2</v>
      </c>
    </row>
    <row r="93" spans="1:10" x14ac:dyDescent="0.25">
      <c r="A93" s="11">
        <v>17</v>
      </c>
      <c r="B93" s="11">
        <v>3.5590619999999999</v>
      </c>
      <c r="E93">
        <f t="shared" si="4"/>
        <v>0.69110722195121932</v>
      </c>
      <c r="G93">
        <f t="shared" si="5"/>
        <v>3.4731704999999984</v>
      </c>
      <c r="H93">
        <f t="shared" si="6"/>
        <v>8.5891500000001564E-2</v>
      </c>
      <c r="J93">
        <f t="shared" si="3"/>
        <v>8.2405833390593194E-2</v>
      </c>
    </row>
    <row r="94" spans="1:10" x14ac:dyDescent="0.25">
      <c r="A94" s="11">
        <v>17.200001</v>
      </c>
      <c r="B94" s="11">
        <v>3.6268189999999998</v>
      </c>
      <c r="E94">
        <f t="shared" si="4"/>
        <v>0.75886422195121916</v>
      </c>
      <c r="G94">
        <f t="shared" si="5"/>
        <v>3.4760989897959171</v>
      </c>
      <c r="H94">
        <f t="shared" si="6"/>
        <v>0.15072001020408266</v>
      </c>
      <c r="J94">
        <f t="shared" si="3"/>
        <v>0.1472343435946743</v>
      </c>
    </row>
    <row r="95" spans="1:10" x14ac:dyDescent="0.25">
      <c r="A95" s="11">
        <v>17.399999999999999</v>
      </c>
      <c r="B95" s="11">
        <v>3.6699769999999998</v>
      </c>
      <c r="E95">
        <f t="shared" si="4"/>
        <v>0.80202222195121919</v>
      </c>
      <c r="G95">
        <f t="shared" si="5"/>
        <v>3.4803992244897946</v>
      </c>
      <c r="H95">
        <f t="shared" si="6"/>
        <v>0.18957777551020527</v>
      </c>
      <c r="J95">
        <f t="shared" si="3"/>
        <v>0.18609210890079692</v>
      </c>
    </row>
    <row r="96" spans="1:10" x14ac:dyDescent="0.25">
      <c r="A96" s="11">
        <v>17.600000000000001</v>
      </c>
      <c r="B96" s="11">
        <v>3.683284</v>
      </c>
      <c r="E96">
        <f t="shared" si="4"/>
        <v>0.81532922195121937</v>
      </c>
      <c r="G96">
        <f t="shared" si="5"/>
        <v>3.4868719795918364</v>
      </c>
      <c r="H96">
        <f t="shared" si="6"/>
        <v>0.19641202040816363</v>
      </c>
      <c r="J96">
        <f t="shared" si="3"/>
        <v>0.19292635379875528</v>
      </c>
    </row>
    <row r="97" spans="1:10" x14ac:dyDescent="0.25">
      <c r="A97" s="11">
        <v>17.799999</v>
      </c>
      <c r="B97" s="11">
        <v>3.6663749999999999</v>
      </c>
      <c r="E97">
        <f t="shared" si="4"/>
        <v>0.79842022195121931</v>
      </c>
      <c r="G97">
        <f t="shared" si="5"/>
        <v>3.4944448265306112</v>
      </c>
      <c r="H97">
        <f t="shared" si="6"/>
        <v>0.17193017346938877</v>
      </c>
      <c r="J97">
        <f t="shared" si="3"/>
        <v>0.16844450685998041</v>
      </c>
    </row>
    <row r="98" spans="1:10" x14ac:dyDescent="0.25">
      <c r="A98" s="11">
        <v>18</v>
      </c>
      <c r="B98" s="11">
        <v>3.6000350000000001</v>
      </c>
      <c r="E98">
        <f t="shared" si="4"/>
        <v>0.73208022195121947</v>
      </c>
      <c r="G98">
        <f t="shared" si="5"/>
        <v>3.5014934081632645</v>
      </c>
      <c r="H98">
        <f t="shared" si="6"/>
        <v>9.8541591836735609E-2</v>
      </c>
      <c r="J98">
        <f t="shared" si="3"/>
        <v>9.505592522732724E-2</v>
      </c>
    </row>
    <row r="99" spans="1:10" x14ac:dyDescent="0.25">
      <c r="A99" s="11">
        <v>18.200001</v>
      </c>
      <c r="B99" s="11">
        <v>3.4765480000000002</v>
      </c>
      <c r="E99">
        <f t="shared" si="4"/>
        <v>0.60859322195121957</v>
      </c>
      <c r="G99">
        <f t="shared" si="5"/>
        <v>3.5072882142857131</v>
      </c>
      <c r="H99">
        <f t="shared" si="6"/>
        <v>-3.0740214285712941E-2</v>
      </c>
      <c r="J99">
        <f t="shared" si="3"/>
        <v>3.4225880895121304E-2</v>
      </c>
    </row>
    <row r="100" spans="1:10" x14ac:dyDescent="0.25">
      <c r="A100" s="11">
        <v>18.399999999999999</v>
      </c>
      <c r="B100" s="11">
        <v>3.3184809999999998</v>
      </c>
      <c r="E100">
        <f t="shared" si="4"/>
        <v>0.45052622195121916</v>
      </c>
      <c r="G100">
        <f t="shared" si="5"/>
        <v>3.5116656938775503</v>
      </c>
      <c r="H100">
        <f t="shared" si="6"/>
        <v>-0.19318469387755055</v>
      </c>
      <c r="J100">
        <f t="shared" si="3"/>
        <v>0.19667036048695891</v>
      </c>
    </row>
    <row r="101" spans="1:10" x14ac:dyDescent="0.25">
      <c r="A101" s="11">
        <v>18.475777000000001</v>
      </c>
      <c r="B101" s="11">
        <v>3.2651159999999999</v>
      </c>
      <c r="E101">
        <f t="shared" si="4"/>
        <v>0.39716122195121928</v>
      </c>
      <c r="G101">
        <f t="shared" si="5"/>
        <v>3.5147527755102037</v>
      </c>
      <c r="H101">
        <f t="shared" si="6"/>
        <v>-0.2496367755102038</v>
      </c>
      <c r="J101">
        <f t="shared" si="3"/>
        <v>0.25312244211961216</v>
      </c>
    </row>
    <row r="102" spans="1:10" x14ac:dyDescent="0.25">
      <c r="A102" s="11">
        <v>18.600000000000001</v>
      </c>
      <c r="B102" s="11">
        <v>3.177632</v>
      </c>
      <c r="E102">
        <f t="shared" si="4"/>
        <v>0.30967722195121938</v>
      </c>
      <c r="G102">
        <f t="shared" si="5"/>
        <v>3.5169373061224487</v>
      </c>
      <c r="H102">
        <f t="shared" si="6"/>
        <v>-0.33930530612244869</v>
      </c>
      <c r="J102">
        <f t="shared" si="3"/>
        <v>0.34279097273185705</v>
      </c>
    </row>
    <row r="103" spans="1:10" x14ac:dyDescent="0.25">
      <c r="A103" s="11">
        <v>18.799999</v>
      </c>
      <c r="B103" s="11">
        <v>3.1607590000000001</v>
      </c>
      <c r="E103">
        <f t="shared" si="4"/>
        <v>0.29280422195121947</v>
      </c>
      <c r="G103">
        <f t="shared" si="5"/>
        <v>3.5167341224489799</v>
      </c>
      <c r="H103">
        <f t="shared" si="6"/>
        <v>-0.35597512244897977</v>
      </c>
      <c r="J103">
        <f t="shared" si="3"/>
        <v>0.35946078905838813</v>
      </c>
    </row>
    <row r="104" spans="1:10" x14ac:dyDescent="0.25">
      <c r="A104" s="11">
        <v>19</v>
      </c>
      <c r="B104" s="11">
        <v>3.212593</v>
      </c>
      <c r="E104">
        <f t="shared" si="4"/>
        <v>0.3446382219512194</v>
      </c>
      <c r="G104">
        <f t="shared" si="5"/>
        <v>3.5170127835051548</v>
      </c>
      <c r="H104">
        <f t="shared" si="6"/>
        <v>-0.30441978350515475</v>
      </c>
      <c r="J104">
        <f t="shared" si="3"/>
        <v>0.30790545011456311</v>
      </c>
    </row>
    <row r="105" spans="1:10" x14ac:dyDescent="0.25">
      <c r="A105" s="11">
        <v>19.200001</v>
      </c>
      <c r="B105" s="11">
        <v>3.3098179999999999</v>
      </c>
      <c r="E105">
        <f t="shared" si="4"/>
        <v>0.4418632219512193</v>
      </c>
      <c r="G105">
        <f t="shared" si="5"/>
        <v>3.5106227319587631</v>
      </c>
      <c r="H105">
        <f t="shared" si="6"/>
        <v>-0.20080473195876314</v>
      </c>
      <c r="J105">
        <f t="shared" si="3"/>
        <v>0.20429039856817149</v>
      </c>
    </row>
    <row r="106" spans="1:10" x14ac:dyDescent="0.25">
      <c r="A106" s="11">
        <v>19.399999999999999</v>
      </c>
      <c r="B106" s="11">
        <v>3.3870119999999999</v>
      </c>
      <c r="E106">
        <f t="shared" si="4"/>
        <v>0.51905722195121928</v>
      </c>
      <c r="G106">
        <f t="shared" si="5"/>
        <v>3.5042551546391754</v>
      </c>
      <c r="H106">
        <f t="shared" si="6"/>
        <v>-0.11724315463917545</v>
      </c>
      <c r="J106">
        <f t="shared" si="3"/>
        <v>0.12072882124858382</v>
      </c>
    </row>
    <row r="107" spans="1:10" x14ac:dyDescent="0.25">
      <c r="A107" s="11">
        <v>19.600000000000001</v>
      </c>
      <c r="B107" s="11">
        <v>3.4310890000000001</v>
      </c>
      <c r="E107">
        <f t="shared" si="4"/>
        <v>0.56313422195121943</v>
      </c>
      <c r="G107">
        <f t="shared" si="5"/>
        <v>3.4996032783505151</v>
      </c>
      <c r="H107">
        <f t="shared" si="6"/>
        <v>-6.8514278350515045E-2</v>
      </c>
      <c r="J107">
        <f t="shared" si="3"/>
        <v>7.1999944959923415E-2</v>
      </c>
    </row>
    <row r="108" spans="1:10" x14ac:dyDescent="0.25">
      <c r="A108" s="11">
        <v>19.799999</v>
      </c>
      <c r="B108" s="11">
        <v>3.4261089999999998</v>
      </c>
      <c r="E108">
        <f t="shared" si="4"/>
        <v>0.55815422195121922</v>
      </c>
      <c r="G108">
        <f t="shared" si="5"/>
        <v>3.4963905154639177</v>
      </c>
      <c r="H108">
        <f t="shared" si="6"/>
        <v>-7.028151546391781E-2</v>
      </c>
      <c r="J108">
        <f t="shared" si="3"/>
        <v>7.3767182073326179E-2</v>
      </c>
    </row>
    <row r="109" spans="1:10" x14ac:dyDescent="0.25">
      <c r="A109" s="11">
        <v>20</v>
      </c>
      <c r="B109" s="11">
        <v>3.3687019999999999</v>
      </c>
      <c r="E109">
        <f t="shared" si="4"/>
        <v>0.50074722195121923</v>
      </c>
      <c r="G109">
        <f t="shared" si="5"/>
        <v>3.4930689175257728</v>
      </c>
      <c r="H109">
        <f t="shared" si="6"/>
        <v>-0.12436691752577289</v>
      </c>
      <c r="J109">
        <f t="shared" si="3"/>
        <v>0.12785258413518125</v>
      </c>
    </row>
    <row r="110" spans="1:10" x14ac:dyDescent="0.25">
      <c r="A110" s="11">
        <v>20.200001</v>
      </c>
      <c r="B110" s="11">
        <v>3.2720349999999998</v>
      </c>
      <c r="E110">
        <f t="shared" si="4"/>
        <v>0.40408022195121918</v>
      </c>
      <c r="G110">
        <f t="shared" si="5"/>
        <v>3.488930752577319</v>
      </c>
      <c r="H110">
        <f t="shared" si="6"/>
        <v>-0.21689575257731919</v>
      </c>
      <c r="J110">
        <f t="shared" si="3"/>
        <v>0.22038141918672755</v>
      </c>
    </row>
    <row r="111" spans="1:10" x14ac:dyDescent="0.25">
      <c r="A111" s="11">
        <v>20.399999999999999</v>
      </c>
      <c r="B111" s="11">
        <v>3.1645509999999999</v>
      </c>
      <c r="E111">
        <f t="shared" si="4"/>
        <v>0.29659622195121926</v>
      </c>
      <c r="G111">
        <f t="shared" si="5"/>
        <v>3.4835802268041234</v>
      </c>
      <c r="H111">
        <f t="shared" si="6"/>
        <v>-0.31902922680412349</v>
      </c>
      <c r="J111">
        <f t="shared" si="3"/>
        <v>0.32251489341353184</v>
      </c>
    </row>
    <row r="112" spans="1:10" x14ac:dyDescent="0.25">
      <c r="A112" s="11">
        <v>20.6</v>
      </c>
      <c r="B112" s="11">
        <v>3.1035810000000001</v>
      </c>
      <c r="E112">
        <f t="shared" si="4"/>
        <v>0.23562622195121952</v>
      </c>
      <c r="G112">
        <f t="shared" si="5"/>
        <v>3.4765450103092781</v>
      </c>
      <c r="H112">
        <f t="shared" si="6"/>
        <v>-0.37296401030927795</v>
      </c>
      <c r="J112">
        <f t="shared" si="3"/>
        <v>0.3764496769186863</v>
      </c>
    </row>
    <row r="113" spans="1:10" x14ac:dyDescent="0.25">
      <c r="A113" s="11">
        <v>20.799999</v>
      </c>
      <c r="B113" s="11">
        <v>3.0925820000000002</v>
      </c>
      <c r="E113">
        <f t="shared" si="4"/>
        <v>0.22462722195121954</v>
      </c>
      <c r="G113">
        <f t="shared" si="5"/>
        <v>3.4679104123711335</v>
      </c>
      <c r="H113">
        <f t="shared" si="6"/>
        <v>-0.37532841237113335</v>
      </c>
      <c r="J113">
        <f t="shared" si="3"/>
        <v>0.3788140789805417</v>
      </c>
    </row>
    <row r="114" spans="1:10" x14ac:dyDescent="0.25">
      <c r="A114" s="11">
        <v>21</v>
      </c>
      <c r="B114" s="11">
        <v>3.1554690000000001</v>
      </c>
      <c r="E114">
        <f t="shared" si="4"/>
        <v>0.28751422195121945</v>
      </c>
      <c r="G114">
        <f t="shared" si="5"/>
        <v>3.4588372164948451</v>
      </c>
      <c r="H114">
        <f t="shared" si="6"/>
        <v>-0.30336821649484502</v>
      </c>
      <c r="J114">
        <f t="shared" si="3"/>
        <v>0.30685388310425338</v>
      </c>
    </row>
    <row r="115" spans="1:10" x14ac:dyDescent="0.25">
      <c r="A115" s="11">
        <v>21.200001</v>
      </c>
      <c r="B115" s="11">
        <v>3.2612860000000001</v>
      </c>
      <c r="E115">
        <f t="shared" si="4"/>
        <v>0.3933312219512195</v>
      </c>
      <c r="G115">
        <f t="shared" si="5"/>
        <v>3.4502184432989682</v>
      </c>
      <c r="H115">
        <f t="shared" si="6"/>
        <v>-0.18893244329896808</v>
      </c>
      <c r="J115">
        <f t="shared" si="3"/>
        <v>0.19241810990837643</v>
      </c>
    </row>
    <row r="116" spans="1:10" x14ac:dyDescent="0.25">
      <c r="A116" s="11">
        <v>21.4</v>
      </c>
      <c r="B116" s="11">
        <v>3.3815040000000001</v>
      </c>
      <c r="E116">
        <f t="shared" si="4"/>
        <v>0.51354922195121944</v>
      </c>
      <c r="G116">
        <f t="shared" si="5"/>
        <v>3.4431825876288649</v>
      </c>
      <c r="H116">
        <f t="shared" si="6"/>
        <v>-6.1678587628864801E-2</v>
      </c>
      <c r="J116">
        <f t="shared" si="3"/>
        <v>6.516425423827317E-2</v>
      </c>
    </row>
    <row r="117" spans="1:10" x14ac:dyDescent="0.25">
      <c r="A117" s="11">
        <v>21.555071000000002</v>
      </c>
      <c r="B117" s="11">
        <v>3.4696090000000002</v>
      </c>
      <c r="E117">
        <f t="shared" si="4"/>
        <v>0.60165422195121954</v>
      </c>
      <c r="G117">
        <f t="shared" si="5"/>
        <v>3.4373150824742265</v>
      </c>
      <c r="H117">
        <f t="shared" si="6"/>
        <v>3.2293917525773708E-2</v>
      </c>
      <c r="J117">
        <f t="shared" si="3"/>
        <v>2.8808250916365345E-2</v>
      </c>
    </row>
    <row r="118" spans="1:10" x14ac:dyDescent="0.25">
      <c r="A118" s="11">
        <v>21.6</v>
      </c>
      <c r="B118" s="11">
        <v>3.4951349999999999</v>
      </c>
      <c r="E118">
        <f t="shared" si="4"/>
        <v>0.62718022195121925</v>
      </c>
      <c r="G118">
        <f t="shared" si="5"/>
        <v>3.4339179175257737</v>
      </c>
      <c r="H118">
        <f t="shared" si="6"/>
        <v>6.1217082474226192E-2</v>
      </c>
      <c r="J118">
        <f t="shared" ref="J118:J181" si="7">ABS(H118-$I$53)</f>
        <v>5.773141586481783E-2</v>
      </c>
    </row>
    <row r="119" spans="1:10" x14ac:dyDescent="0.25">
      <c r="A119" s="11">
        <v>21.799999</v>
      </c>
      <c r="B119" s="11">
        <v>3.5606620000000002</v>
      </c>
      <c r="E119">
        <f t="shared" si="4"/>
        <v>0.69270722195121959</v>
      </c>
      <c r="G119">
        <f t="shared" si="5"/>
        <v>3.4325922989690709</v>
      </c>
      <c r="H119">
        <f t="shared" si="6"/>
        <v>0.12806970103092929</v>
      </c>
      <c r="J119">
        <f t="shared" si="7"/>
        <v>0.12458403442152093</v>
      </c>
    </row>
    <row r="120" spans="1:10" x14ac:dyDescent="0.25">
      <c r="A120" s="11">
        <v>22</v>
      </c>
      <c r="B120" s="11">
        <v>3.5637919999999998</v>
      </c>
      <c r="E120">
        <f t="shared" si="4"/>
        <v>0.69583722195121922</v>
      </c>
      <c r="G120">
        <f t="shared" si="5"/>
        <v>3.4343076701030926</v>
      </c>
      <c r="H120">
        <f t="shared" si="6"/>
        <v>0.12948432989690728</v>
      </c>
      <c r="J120">
        <f t="shared" si="7"/>
        <v>0.12599866328749892</v>
      </c>
    </row>
    <row r="121" spans="1:10" x14ac:dyDescent="0.25">
      <c r="A121" s="11">
        <v>22.200001</v>
      </c>
      <c r="B121" s="11">
        <v>3.5314580000000002</v>
      </c>
      <c r="E121">
        <f t="shared" si="4"/>
        <v>0.66350322195121958</v>
      </c>
      <c r="G121">
        <f t="shared" si="5"/>
        <v>3.436073443298969</v>
      </c>
      <c r="H121">
        <f t="shared" si="6"/>
        <v>9.5384556701031187E-2</v>
      </c>
      <c r="J121">
        <f t="shared" si="7"/>
        <v>9.1898890091622817E-2</v>
      </c>
    </row>
    <row r="122" spans="1:10" x14ac:dyDescent="0.25">
      <c r="A122" s="11">
        <v>22.4</v>
      </c>
      <c r="B122" s="11">
        <v>3.4308010000000002</v>
      </c>
      <c r="E122">
        <f t="shared" si="4"/>
        <v>0.56284622195121958</v>
      </c>
      <c r="G122">
        <f t="shared" si="5"/>
        <v>3.4366108556701032</v>
      </c>
      <c r="H122">
        <f t="shared" si="6"/>
        <v>-5.809855670102948E-3</v>
      </c>
      <c r="J122">
        <f t="shared" si="7"/>
        <v>9.2955222795113122E-3</v>
      </c>
    </row>
    <row r="123" spans="1:10" x14ac:dyDescent="0.25">
      <c r="A123" s="11">
        <v>22.6</v>
      </c>
      <c r="B123" s="11">
        <v>3.2413400000000001</v>
      </c>
      <c r="E123">
        <f t="shared" si="4"/>
        <v>0.37338522195121948</v>
      </c>
      <c r="G123">
        <f t="shared" si="5"/>
        <v>3.4357834226804123</v>
      </c>
      <c r="H123">
        <f t="shared" si="6"/>
        <v>-0.19444342268041215</v>
      </c>
      <c r="J123">
        <f t="shared" si="7"/>
        <v>0.1979290892898205</v>
      </c>
    </row>
    <row r="124" spans="1:10" x14ac:dyDescent="0.25">
      <c r="A124" s="11">
        <v>22.799999</v>
      </c>
      <c r="B124" s="11" t="s">
        <v>15</v>
      </c>
    </row>
    <row r="125" spans="1:10" x14ac:dyDescent="0.25">
      <c r="A125" s="11">
        <v>23</v>
      </c>
      <c r="B125" s="11">
        <v>2.4231820000000002</v>
      </c>
      <c r="E125">
        <f t="shared" si="4"/>
        <v>0.44477277804878046</v>
      </c>
      <c r="G125">
        <f t="shared" ref="G125:G153" si="8">AVERAGE(B76:B175)</f>
        <v>3.4325216666666667</v>
      </c>
      <c r="H125">
        <f t="shared" ref="H125:H153" si="9">B125-G125</f>
        <v>-1.0093396666666665</v>
      </c>
      <c r="J125">
        <f t="shared" si="7"/>
        <v>1.0128253332760748</v>
      </c>
    </row>
    <row r="126" spans="1:10" x14ac:dyDescent="0.25">
      <c r="A126" s="11">
        <v>23.200001</v>
      </c>
      <c r="B126" s="11">
        <v>2.4205969999999999</v>
      </c>
      <c r="E126">
        <f t="shared" si="4"/>
        <v>0.44735777804878074</v>
      </c>
      <c r="G126">
        <f t="shared" si="8"/>
        <v>3.4317985263157884</v>
      </c>
      <c r="H126">
        <f t="shared" si="9"/>
        <v>-1.0112015263157885</v>
      </c>
      <c r="J126">
        <f t="shared" si="7"/>
        <v>1.0146871929251968</v>
      </c>
    </row>
    <row r="127" spans="1:10" x14ac:dyDescent="0.25">
      <c r="A127" s="11">
        <v>23.4</v>
      </c>
      <c r="B127" s="11">
        <v>2.4540060000000001</v>
      </c>
      <c r="E127">
        <f t="shared" si="4"/>
        <v>0.4139487780487805</v>
      </c>
      <c r="G127">
        <f t="shared" si="8"/>
        <v>3.4211771263157891</v>
      </c>
      <c r="H127">
        <f t="shared" si="9"/>
        <v>-0.96717112631578894</v>
      </c>
      <c r="J127">
        <f t="shared" si="7"/>
        <v>0.97065679292519735</v>
      </c>
    </row>
    <row r="128" spans="1:10" x14ac:dyDescent="0.25">
      <c r="A128" s="11">
        <v>23.6</v>
      </c>
      <c r="B128" s="11">
        <v>2.4728889999999999</v>
      </c>
      <c r="E128">
        <f t="shared" si="4"/>
        <v>0.39506577804878074</v>
      </c>
      <c r="G128">
        <f t="shared" si="8"/>
        <v>3.4105834421052639</v>
      </c>
      <c r="H128">
        <f t="shared" si="9"/>
        <v>-0.93769444210526398</v>
      </c>
      <c r="J128">
        <f t="shared" si="7"/>
        <v>0.94118010871467239</v>
      </c>
    </row>
    <row r="129" spans="1:10" x14ac:dyDescent="0.25">
      <c r="A129" s="11">
        <v>23.799999</v>
      </c>
      <c r="B129" s="11">
        <v>2.51851</v>
      </c>
      <c r="E129">
        <f t="shared" si="4"/>
        <v>0.3494447780487806</v>
      </c>
      <c r="G129">
        <f t="shared" si="8"/>
        <v>3.3978782105263146</v>
      </c>
      <c r="H129">
        <f t="shared" si="9"/>
        <v>-0.87936821052631453</v>
      </c>
      <c r="J129">
        <f t="shared" si="7"/>
        <v>0.88285387713572294</v>
      </c>
    </row>
    <row r="130" spans="1:10" x14ac:dyDescent="0.25">
      <c r="A130" s="11">
        <v>24</v>
      </c>
      <c r="B130" s="11">
        <v>2.796103</v>
      </c>
      <c r="E130">
        <f t="shared" si="4"/>
        <v>7.1851778048780623E-2</v>
      </c>
      <c r="G130">
        <f t="shared" si="8"/>
        <v>3.3832804631578939</v>
      </c>
      <c r="H130">
        <f t="shared" si="9"/>
        <v>-0.58717746315789388</v>
      </c>
      <c r="J130">
        <f t="shared" si="7"/>
        <v>0.59066312976730229</v>
      </c>
    </row>
    <row r="131" spans="1:10" x14ac:dyDescent="0.25">
      <c r="A131" s="11">
        <v>24.200001</v>
      </c>
      <c r="B131" s="11">
        <v>3.0775269999999999</v>
      </c>
      <c r="E131">
        <f t="shared" si="4"/>
        <v>0.20957222195121927</v>
      </c>
      <c r="G131">
        <f t="shared" si="8"/>
        <v>3.3668504315789458</v>
      </c>
      <c r="H131">
        <f t="shared" si="9"/>
        <v>-0.28932343157894591</v>
      </c>
      <c r="J131">
        <f t="shared" si="7"/>
        <v>0.29280909818835427</v>
      </c>
    </row>
    <row r="132" spans="1:10" x14ac:dyDescent="0.25">
      <c r="A132" s="11">
        <v>24.4</v>
      </c>
      <c r="B132" s="11">
        <v>3.3537050000000002</v>
      </c>
      <c r="E132">
        <f t="shared" si="4"/>
        <v>0.48575022195121953</v>
      </c>
      <c r="G132">
        <f t="shared" si="8"/>
        <v>3.348379126315788</v>
      </c>
      <c r="H132">
        <f t="shared" si="9"/>
        <v>5.3258736842121124E-3</v>
      </c>
      <c r="J132">
        <f t="shared" si="7"/>
        <v>1.8402070748037487E-3</v>
      </c>
    </row>
    <row r="133" spans="1:10" x14ac:dyDescent="0.25">
      <c r="A133" s="11">
        <v>24.6</v>
      </c>
      <c r="B133" s="11">
        <v>3.5968990000000001</v>
      </c>
      <c r="E133">
        <f t="shared" ref="E133:E196" si="10">ABS(B133-$D$4)</f>
        <v>0.72894422195121944</v>
      </c>
      <c r="G133">
        <f t="shared" si="8"/>
        <v>3.3281922842105254</v>
      </c>
      <c r="H133">
        <f t="shared" si="9"/>
        <v>0.26870671578947469</v>
      </c>
      <c r="J133">
        <f t="shared" si="7"/>
        <v>0.26522104918006634</v>
      </c>
    </row>
    <row r="134" spans="1:10" x14ac:dyDescent="0.25">
      <c r="A134" s="11">
        <v>24.634367000000001</v>
      </c>
      <c r="B134" s="11">
        <v>3.624009</v>
      </c>
      <c r="E134">
        <f t="shared" si="10"/>
        <v>0.75605422195121941</v>
      </c>
      <c r="G134">
        <f t="shared" si="8"/>
        <v>3.3067784105263156</v>
      </c>
      <c r="H134">
        <f t="shared" si="9"/>
        <v>0.31723058947368443</v>
      </c>
      <c r="J134">
        <f t="shared" si="7"/>
        <v>0.31374492286427608</v>
      </c>
    </row>
    <row r="135" spans="1:10" x14ac:dyDescent="0.25">
      <c r="A135" s="11">
        <v>24.799999</v>
      </c>
      <c r="B135" s="11">
        <v>3.7546659999999998</v>
      </c>
      <c r="E135">
        <f t="shared" si="10"/>
        <v>0.88671122195121921</v>
      </c>
      <c r="G135">
        <f t="shared" si="8"/>
        <v>3.2834575263157886</v>
      </c>
      <c r="H135">
        <f t="shared" si="9"/>
        <v>0.47120847368421126</v>
      </c>
      <c r="J135">
        <f t="shared" si="7"/>
        <v>0.4677228070748029</v>
      </c>
    </row>
    <row r="136" spans="1:10" x14ac:dyDescent="0.25">
      <c r="A136" s="11">
        <v>25</v>
      </c>
      <c r="B136" s="11">
        <v>3.8366579999999999</v>
      </c>
      <c r="E136">
        <f t="shared" si="10"/>
        <v>0.96870322195121927</v>
      </c>
      <c r="G136">
        <f t="shared" si="8"/>
        <v>3.2569940631578937</v>
      </c>
      <c r="H136">
        <f t="shared" si="9"/>
        <v>0.57966393684210615</v>
      </c>
      <c r="J136">
        <f t="shared" si="7"/>
        <v>0.57617827023269774</v>
      </c>
    </row>
    <row r="137" spans="1:10" x14ac:dyDescent="0.25">
      <c r="A137" s="11">
        <v>25.200001</v>
      </c>
      <c r="B137" s="11">
        <v>3.8810549999999999</v>
      </c>
      <c r="E137">
        <f t="shared" si="10"/>
        <v>1.0131002219512193</v>
      </c>
      <c r="G137">
        <f t="shared" si="8"/>
        <v>3.2297856842105261</v>
      </c>
      <c r="H137">
        <f t="shared" si="9"/>
        <v>0.65126931578947378</v>
      </c>
      <c r="J137">
        <f t="shared" si="7"/>
        <v>0.64778364918006537</v>
      </c>
    </row>
    <row r="138" spans="1:10" x14ac:dyDescent="0.25">
      <c r="A138" s="11">
        <v>25.4</v>
      </c>
      <c r="B138" s="11">
        <v>3.8894259999999998</v>
      </c>
      <c r="E138">
        <f t="shared" si="10"/>
        <v>1.0214712219512192</v>
      </c>
      <c r="G138">
        <f t="shared" si="8"/>
        <v>3.2049095789473689</v>
      </c>
      <c r="H138">
        <f t="shared" si="9"/>
        <v>0.68451642105263089</v>
      </c>
      <c r="J138">
        <f t="shared" si="7"/>
        <v>0.68103075444322247</v>
      </c>
    </row>
    <row r="139" spans="1:10" x14ac:dyDescent="0.25">
      <c r="A139" s="11">
        <v>25.6</v>
      </c>
      <c r="B139" s="11">
        <v>3.8464559999999999</v>
      </c>
      <c r="E139">
        <f t="shared" si="10"/>
        <v>0.97850122195121925</v>
      </c>
      <c r="G139">
        <f t="shared" si="8"/>
        <v>3.182709231578948</v>
      </c>
      <c r="H139">
        <f t="shared" si="9"/>
        <v>0.66374676842105185</v>
      </c>
      <c r="J139">
        <f t="shared" si="7"/>
        <v>0.66026110181164344</v>
      </c>
    </row>
    <row r="140" spans="1:10" x14ac:dyDescent="0.25">
      <c r="A140" s="11">
        <v>25.799999</v>
      </c>
      <c r="B140" s="11">
        <v>3.7111770000000002</v>
      </c>
      <c r="E140">
        <f t="shared" si="10"/>
        <v>0.84322222195121954</v>
      </c>
      <c r="G140">
        <f t="shared" si="8"/>
        <v>3.1642415052631585</v>
      </c>
      <c r="H140">
        <f t="shared" si="9"/>
        <v>0.54693549473684167</v>
      </c>
      <c r="J140">
        <f t="shared" si="7"/>
        <v>0.54344982812743325</v>
      </c>
    </row>
    <row r="141" spans="1:10" x14ac:dyDescent="0.25">
      <c r="A141" s="11">
        <v>26</v>
      </c>
      <c r="B141" s="11">
        <v>3.560651</v>
      </c>
      <c r="E141">
        <f t="shared" si="10"/>
        <v>0.69269622195121938</v>
      </c>
      <c r="G141">
        <f t="shared" si="8"/>
        <v>3.1564156562500005</v>
      </c>
      <c r="H141">
        <f t="shared" si="9"/>
        <v>0.40423534374999948</v>
      </c>
      <c r="J141">
        <f t="shared" si="7"/>
        <v>0.40074967714059112</v>
      </c>
    </row>
    <row r="142" spans="1:10" x14ac:dyDescent="0.25">
      <c r="A142" s="11">
        <v>26.200001</v>
      </c>
      <c r="B142" s="11">
        <v>3.3986049999999999</v>
      </c>
      <c r="E142">
        <f t="shared" si="10"/>
        <v>0.53065022195121925</v>
      </c>
      <c r="G142">
        <f t="shared" si="8"/>
        <v>3.1449102395833339</v>
      </c>
      <c r="H142">
        <f t="shared" si="9"/>
        <v>0.25369476041666594</v>
      </c>
      <c r="J142">
        <f t="shared" si="7"/>
        <v>0.25020909380725759</v>
      </c>
    </row>
    <row r="143" spans="1:10" x14ac:dyDescent="0.25">
      <c r="A143" s="11">
        <v>26.4</v>
      </c>
      <c r="B143" s="11">
        <v>3.375318</v>
      </c>
      <c r="E143">
        <f t="shared" si="10"/>
        <v>0.50736322195121941</v>
      </c>
      <c r="G143">
        <f t="shared" si="8"/>
        <v>3.1330951041666668</v>
      </c>
      <c r="H143">
        <f t="shared" si="9"/>
        <v>0.24222289583333323</v>
      </c>
      <c r="J143">
        <f t="shared" si="7"/>
        <v>0.23873722922392487</v>
      </c>
    </row>
    <row r="144" spans="1:10" x14ac:dyDescent="0.25">
      <c r="A144" s="11">
        <v>26.6</v>
      </c>
      <c r="B144" s="11">
        <v>3.396331</v>
      </c>
      <c r="E144">
        <f t="shared" si="10"/>
        <v>0.52837622195121936</v>
      </c>
      <c r="G144">
        <f t="shared" si="8"/>
        <v>3.1204402291666664</v>
      </c>
      <c r="H144">
        <f t="shared" si="9"/>
        <v>0.27589077083333358</v>
      </c>
      <c r="J144">
        <f t="shared" si="7"/>
        <v>0.27240510422392522</v>
      </c>
    </row>
    <row r="145" spans="1:10" x14ac:dyDescent="0.25">
      <c r="A145" s="11">
        <v>26.799999</v>
      </c>
      <c r="B145" s="11">
        <v>3.4644469999999998</v>
      </c>
      <c r="E145">
        <f t="shared" si="10"/>
        <v>0.5964922219512192</v>
      </c>
      <c r="G145">
        <f t="shared" si="8"/>
        <v>3.1079666458333333</v>
      </c>
      <c r="H145">
        <f t="shared" si="9"/>
        <v>0.35648035416666657</v>
      </c>
      <c r="J145">
        <f t="shared" si="7"/>
        <v>0.35299468755725821</v>
      </c>
    </row>
    <row r="146" spans="1:10" x14ac:dyDescent="0.25">
      <c r="A146" s="11">
        <v>27</v>
      </c>
      <c r="B146" s="11">
        <v>3.5874609999999998</v>
      </c>
      <c r="E146">
        <f t="shared" si="10"/>
        <v>0.71950622195121916</v>
      </c>
      <c r="G146">
        <f t="shared" si="8"/>
        <v>3.0967961562499995</v>
      </c>
      <c r="H146">
        <f t="shared" si="9"/>
        <v>0.4906648437500003</v>
      </c>
      <c r="J146">
        <f t="shared" si="7"/>
        <v>0.48717917714059195</v>
      </c>
    </row>
    <row r="147" spans="1:10" x14ac:dyDescent="0.25">
      <c r="A147" s="11">
        <v>27.200001</v>
      </c>
      <c r="B147" s="11">
        <v>3.6764060000000001</v>
      </c>
      <c r="E147">
        <f t="shared" si="10"/>
        <v>0.80845122195121943</v>
      </c>
      <c r="G147">
        <f t="shared" si="8"/>
        <v>3.0881456874999991</v>
      </c>
      <c r="H147">
        <f t="shared" si="9"/>
        <v>0.58826031250000099</v>
      </c>
      <c r="J147">
        <f t="shared" si="7"/>
        <v>0.58477464589059258</v>
      </c>
    </row>
    <row r="148" spans="1:10" x14ac:dyDescent="0.25">
      <c r="A148" s="11">
        <v>27.4</v>
      </c>
      <c r="B148" s="11">
        <v>3.7077619999999998</v>
      </c>
      <c r="E148">
        <f t="shared" si="10"/>
        <v>0.83980722195121915</v>
      </c>
      <c r="G148">
        <f t="shared" si="8"/>
        <v>3.0828405208333325</v>
      </c>
      <c r="H148">
        <f t="shared" si="9"/>
        <v>0.62492147916666729</v>
      </c>
      <c r="J148">
        <f t="shared" si="7"/>
        <v>0.62143581255725888</v>
      </c>
    </row>
    <row r="149" spans="1:10" x14ac:dyDescent="0.25">
      <c r="A149" s="11">
        <v>27.6</v>
      </c>
      <c r="B149" s="11">
        <v>3.7115290000000001</v>
      </c>
      <c r="E149">
        <f t="shared" si="10"/>
        <v>0.84357422195121945</v>
      </c>
      <c r="G149">
        <f t="shared" si="8"/>
        <v>3.0803658854166662</v>
      </c>
      <c r="H149">
        <f t="shared" si="9"/>
        <v>0.63116311458333385</v>
      </c>
      <c r="J149">
        <f t="shared" si="7"/>
        <v>0.62767744797392544</v>
      </c>
    </row>
    <row r="150" spans="1:10" x14ac:dyDescent="0.25">
      <c r="A150" s="11">
        <v>27.713663</v>
      </c>
      <c r="B150" s="11">
        <v>3.6955490000000002</v>
      </c>
      <c r="E150">
        <f t="shared" si="10"/>
        <v>0.82759422195121957</v>
      </c>
      <c r="G150">
        <f t="shared" si="8"/>
        <v>3.0800314374999993</v>
      </c>
      <c r="H150">
        <f t="shared" si="9"/>
        <v>0.61551756250000089</v>
      </c>
      <c r="J150">
        <f t="shared" si="7"/>
        <v>0.61203189589059248</v>
      </c>
    </row>
    <row r="151" spans="1:10" x14ac:dyDescent="0.25">
      <c r="A151" s="11">
        <v>27.799999</v>
      </c>
      <c r="B151" s="11">
        <v>3.683411</v>
      </c>
      <c r="E151">
        <f t="shared" si="10"/>
        <v>0.81545622195121936</v>
      </c>
      <c r="G151">
        <f t="shared" si="8"/>
        <v>3.0812082083333325</v>
      </c>
      <c r="H151">
        <f t="shared" si="9"/>
        <v>0.60220279166666746</v>
      </c>
      <c r="J151">
        <f t="shared" si="7"/>
        <v>0.59871712505725905</v>
      </c>
    </row>
    <row r="152" spans="1:10" x14ac:dyDescent="0.25">
      <c r="A152" s="11">
        <v>28</v>
      </c>
      <c r="B152" s="11">
        <v>3.61198</v>
      </c>
      <c r="E152">
        <f t="shared" si="10"/>
        <v>0.74402522195121934</v>
      </c>
      <c r="G152">
        <f t="shared" si="8"/>
        <v>3.0838475833333323</v>
      </c>
      <c r="H152">
        <f t="shared" si="9"/>
        <v>0.52813241666666766</v>
      </c>
      <c r="J152">
        <f t="shared" si="7"/>
        <v>0.52464675005725925</v>
      </c>
    </row>
    <row r="153" spans="1:10" x14ac:dyDescent="0.25">
      <c r="A153" s="11">
        <v>28.200001</v>
      </c>
      <c r="B153" s="11">
        <v>3.4508000000000001</v>
      </c>
      <c r="E153">
        <f t="shared" si="10"/>
        <v>0.58284522195121946</v>
      </c>
      <c r="G153">
        <f t="shared" si="8"/>
        <v>3.086788687499999</v>
      </c>
      <c r="H153">
        <f t="shared" si="9"/>
        <v>0.36401131250000107</v>
      </c>
      <c r="J153">
        <f t="shared" si="7"/>
        <v>0.36052564589059272</v>
      </c>
    </row>
    <row r="154" spans="1:10" x14ac:dyDescent="0.25">
      <c r="A154" s="11">
        <v>28.4</v>
      </c>
      <c r="B154" s="11" t="s">
        <v>15</v>
      </c>
    </row>
    <row r="155" spans="1:10" x14ac:dyDescent="0.25">
      <c r="A155" s="11">
        <v>28.6</v>
      </c>
      <c r="B155" s="11">
        <v>2.848716</v>
      </c>
      <c r="E155">
        <f t="shared" si="10"/>
        <v>1.9238778048780603E-2</v>
      </c>
      <c r="G155">
        <f t="shared" ref="G155:G174" si="11">AVERAGE(B106:B205)</f>
        <v>3.0891181874999991</v>
      </c>
      <c r="H155">
        <f t="shared" ref="H155:H174" si="12">B155-G155</f>
        <v>-0.24040218749999909</v>
      </c>
      <c r="J155">
        <f t="shared" si="7"/>
        <v>0.24388785410940744</v>
      </c>
    </row>
    <row r="156" spans="1:10" x14ac:dyDescent="0.25">
      <c r="A156" s="11">
        <v>28.799999</v>
      </c>
      <c r="B156" s="11">
        <v>2.782076</v>
      </c>
      <c r="E156">
        <f t="shared" si="10"/>
        <v>8.5878778048780635E-2</v>
      </c>
      <c r="G156">
        <f t="shared" si="11"/>
        <v>3.0871317916666663</v>
      </c>
      <c r="H156">
        <f t="shared" si="12"/>
        <v>-0.3050557916666663</v>
      </c>
      <c r="J156">
        <f t="shared" si="7"/>
        <v>0.30854145827607465</v>
      </c>
    </row>
    <row r="157" spans="1:10" x14ac:dyDescent="0.25">
      <c r="A157" s="11">
        <v>29</v>
      </c>
      <c r="B157" s="11">
        <v>2.8518819999999998</v>
      </c>
      <c r="E157">
        <f t="shared" si="10"/>
        <v>1.6072778048780823E-2</v>
      </c>
      <c r="G157">
        <f t="shared" si="11"/>
        <v>3.0820520312500004</v>
      </c>
      <c r="H157">
        <f t="shared" si="12"/>
        <v>-0.23017003125000057</v>
      </c>
      <c r="J157">
        <f t="shared" si="7"/>
        <v>0.23365569785940893</v>
      </c>
    </row>
    <row r="158" spans="1:10" x14ac:dyDescent="0.25">
      <c r="A158" s="11">
        <v>29.200001</v>
      </c>
      <c r="B158" s="11">
        <v>2.9112390000000001</v>
      </c>
      <c r="E158">
        <f t="shared" si="10"/>
        <v>4.3284221951219504E-2</v>
      </c>
      <c r="G158">
        <f t="shared" si="11"/>
        <v>3.0740286874999998</v>
      </c>
      <c r="H158">
        <f t="shared" si="12"/>
        <v>-0.16278968749999967</v>
      </c>
      <c r="J158">
        <f t="shared" si="7"/>
        <v>0.16627535410940802</v>
      </c>
    </row>
    <row r="159" spans="1:10" x14ac:dyDescent="0.25">
      <c r="A159" s="11">
        <v>29.4</v>
      </c>
      <c r="B159" s="11">
        <v>2.950164</v>
      </c>
      <c r="E159">
        <f t="shared" si="10"/>
        <v>8.220922195121938E-2</v>
      </c>
      <c r="G159">
        <f t="shared" si="11"/>
        <v>3.0660705937499997</v>
      </c>
      <c r="H159">
        <f t="shared" si="12"/>
        <v>-0.11590659374999968</v>
      </c>
      <c r="J159">
        <f t="shared" si="7"/>
        <v>0.11939226035940805</v>
      </c>
    </row>
    <row r="160" spans="1:10" x14ac:dyDescent="0.25">
      <c r="A160" s="11">
        <v>29.6</v>
      </c>
      <c r="B160" s="11">
        <v>2.9641609999999998</v>
      </c>
      <c r="E160">
        <f t="shared" si="10"/>
        <v>9.6206221951219195E-2</v>
      </c>
      <c r="G160">
        <f t="shared" si="11"/>
        <v>3.0601204791666667</v>
      </c>
      <c r="H160">
        <f t="shared" si="12"/>
        <v>-9.5959479166666917E-2</v>
      </c>
      <c r="J160">
        <f t="shared" si="7"/>
        <v>9.9445145776075286E-2</v>
      </c>
    </row>
    <row r="161" spans="1:10" x14ac:dyDescent="0.25">
      <c r="A161" s="11">
        <v>29.799999</v>
      </c>
      <c r="B161" s="11">
        <v>2.9382190000000001</v>
      </c>
      <c r="E161">
        <f t="shared" si="10"/>
        <v>7.0264221951219508E-2</v>
      </c>
      <c r="G161">
        <f t="shared" si="11"/>
        <v>3.0564144270833324</v>
      </c>
      <c r="H161">
        <f t="shared" si="12"/>
        <v>-0.11819542708333231</v>
      </c>
      <c r="J161">
        <f t="shared" si="7"/>
        <v>0.12168109369274067</v>
      </c>
    </row>
    <row r="162" spans="1:10" x14ac:dyDescent="0.25">
      <c r="A162" s="11">
        <v>30</v>
      </c>
      <c r="B162" s="11">
        <v>2.8575089999999999</v>
      </c>
      <c r="E162">
        <f t="shared" si="10"/>
        <v>1.0445778048780774E-2</v>
      </c>
      <c r="G162">
        <f t="shared" si="11"/>
        <v>3.0542532708333323</v>
      </c>
      <c r="H162">
        <f t="shared" si="12"/>
        <v>-0.19674427083333246</v>
      </c>
      <c r="J162">
        <f t="shared" si="7"/>
        <v>0.20022993744274081</v>
      </c>
    </row>
    <row r="163" spans="1:10" x14ac:dyDescent="0.25">
      <c r="A163" s="11">
        <v>30.200001</v>
      </c>
      <c r="B163" s="11">
        <v>2.7760829999999999</v>
      </c>
      <c r="E163">
        <f t="shared" si="10"/>
        <v>9.1871778048780772E-2</v>
      </c>
      <c r="G163">
        <f t="shared" si="11"/>
        <v>3.0523673229166666</v>
      </c>
      <c r="H163">
        <f t="shared" si="12"/>
        <v>-0.27628432291666671</v>
      </c>
      <c r="J163">
        <f t="shared" si="7"/>
        <v>0.27976998952607507</v>
      </c>
    </row>
    <row r="164" spans="1:10" x14ac:dyDescent="0.25">
      <c r="A164" s="11">
        <v>30.4</v>
      </c>
      <c r="B164" s="11">
        <v>2.7997160000000001</v>
      </c>
      <c r="E164">
        <f t="shared" si="10"/>
        <v>6.8238778048780535E-2</v>
      </c>
      <c r="G164">
        <f t="shared" si="11"/>
        <v>3.0496587812499993</v>
      </c>
      <c r="H164">
        <f t="shared" si="12"/>
        <v>-0.24994278124999925</v>
      </c>
      <c r="J164">
        <f t="shared" si="7"/>
        <v>0.2534284478594076</v>
      </c>
    </row>
    <row r="165" spans="1:10" x14ac:dyDescent="0.25">
      <c r="A165" s="11">
        <v>30.6</v>
      </c>
      <c r="B165" s="11">
        <v>2.8532130000000002</v>
      </c>
      <c r="E165">
        <f t="shared" si="10"/>
        <v>1.4741778048780407E-2</v>
      </c>
      <c r="G165">
        <f t="shared" si="11"/>
        <v>3.0453340624999998</v>
      </c>
      <c r="H165">
        <f t="shared" si="12"/>
        <v>-0.19212106249999961</v>
      </c>
      <c r="J165">
        <f t="shared" si="7"/>
        <v>0.19560672910940796</v>
      </c>
    </row>
    <row r="166" spans="1:10" x14ac:dyDescent="0.25">
      <c r="A166" s="11">
        <v>30.792959</v>
      </c>
      <c r="B166" s="11">
        <v>2.9679519999999999</v>
      </c>
      <c r="E166">
        <f t="shared" si="10"/>
        <v>9.9997221951219295E-2</v>
      </c>
      <c r="G166">
        <f t="shared" si="11"/>
        <v>3.0395594479166661</v>
      </c>
      <c r="H166">
        <f t="shared" si="12"/>
        <v>-7.1607447916666178E-2</v>
      </c>
      <c r="J166">
        <f t="shared" si="7"/>
        <v>7.5093114526074548E-2</v>
      </c>
    </row>
    <row r="167" spans="1:10" x14ac:dyDescent="0.25">
      <c r="A167" s="11">
        <v>30.799999</v>
      </c>
      <c r="B167" s="11">
        <v>2.9721380000000002</v>
      </c>
      <c r="E167">
        <f t="shared" si="10"/>
        <v>0.10418322195121954</v>
      </c>
      <c r="G167">
        <f t="shared" si="11"/>
        <v>3.0317834062500002</v>
      </c>
      <c r="H167">
        <f t="shared" si="12"/>
        <v>-5.9645406250000033E-2</v>
      </c>
      <c r="J167">
        <f t="shared" si="7"/>
        <v>6.3131072859408402E-2</v>
      </c>
    </row>
    <row r="168" spans="1:10" x14ac:dyDescent="0.25">
      <c r="A168" s="11">
        <v>31</v>
      </c>
      <c r="B168" s="11">
        <v>3.1093929999999999</v>
      </c>
      <c r="E168">
        <f t="shared" si="10"/>
        <v>0.24143822195121922</v>
      </c>
      <c r="G168">
        <f t="shared" si="11"/>
        <v>3.0213356041666661</v>
      </c>
      <c r="H168">
        <f t="shared" si="12"/>
        <v>8.8057395833333718E-2</v>
      </c>
      <c r="J168">
        <f t="shared" si="7"/>
        <v>8.4571729223925349E-2</v>
      </c>
    </row>
    <row r="169" spans="1:10" x14ac:dyDescent="0.25">
      <c r="A169" s="11">
        <v>31.200001</v>
      </c>
      <c r="B169" s="11">
        <v>3.2379880000000001</v>
      </c>
      <c r="E169">
        <f t="shared" si="10"/>
        <v>0.37003322195121946</v>
      </c>
      <c r="G169">
        <f t="shared" si="11"/>
        <v>3.0068505520833337</v>
      </c>
      <c r="H169">
        <f t="shared" si="12"/>
        <v>0.23113744791666635</v>
      </c>
      <c r="J169">
        <f t="shared" si="7"/>
        <v>0.22765178130725799</v>
      </c>
    </row>
    <row r="170" spans="1:10" x14ac:dyDescent="0.25">
      <c r="A170" s="11">
        <v>31.4</v>
      </c>
      <c r="B170" s="11">
        <v>3.3345570000000002</v>
      </c>
      <c r="E170">
        <f t="shared" si="10"/>
        <v>0.46660222195121959</v>
      </c>
      <c r="G170">
        <f t="shared" si="11"/>
        <v>2.9922885416666674</v>
      </c>
      <c r="H170">
        <f t="shared" si="12"/>
        <v>0.34226845833333286</v>
      </c>
      <c r="J170">
        <f t="shared" si="7"/>
        <v>0.3387827917239245</v>
      </c>
    </row>
    <row r="171" spans="1:10" x14ac:dyDescent="0.25">
      <c r="A171" s="11">
        <v>31.6</v>
      </c>
      <c r="B171" s="11">
        <v>3.37744</v>
      </c>
      <c r="E171">
        <f t="shared" si="10"/>
        <v>0.50948522195121937</v>
      </c>
      <c r="G171">
        <f t="shared" si="11"/>
        <v>2.9791024895833336</v>
      </c>
      <c r="H171">
        <f t="shared" si="12"/>
        <v>0.39833751041666643</v>
      </c>
      <c r="J171">
        <f t="shared" si="7"/>
        <v>0.39485184380725807</v>
      </c>
    </row>
    <row r="172" spans="1:10" x14ac:dyDescent="0.25">
      <c r="A172" s="11">
        <v>31.799999</v>
      </c>
      <c r="B172" s="11">
        <v>3.3694820000000001</v>
      </c>
      <c r="E172">
        <f t="shared" si="10"/>
        <v>0.50152722195121946</v>
      </c>
      <c r="G172">
        <f t="shared" si="11"/>
        <v>2.9677197291666673</v>
      </c>
      <c r="H172">
        <f t="shared" si="12"/>
        <v>0.40176227083333282</v>
      </c>
      <c r="J172">
        <f t="shared" si="7"/>
        <v>0.39827660422392447</v>
      </c>
    </row>
    <row r="173" spans="1:10" x14ac:dyDescent="0.25">
      <c r="A173" s="11">
        <v>32</v>
      </c>
      <c r="B173" s="11">
        <v>3.3200319999999999</v>
      </c>
      <c r="E173">
        <f t="shared" si="10"/>
        <v>0.45207722195121924</v>
      </c>
      <c r="G173">
        <f t="shared" si="11"/>
        <v>2.9588135833333342</v>
      </c>
      <c r="H173">
        <f t="shared" si="12"/>
        <v>0.36121841666666565</v>
      </c>
      <c r="J173">
        <f t="shared" si="7"/>
        <v>0.3577327500572573</v>
      </c>
    </row>
    <row r="174" spans="1:10" x14ac:dyDescent="0.25">
      <c r="A174" s="11">
        <v>32.200001</v>
      </c>
      <c r="B174" s="11">
        <v>3.2072980000000002</v>
      </c>
      <c r="E174">
        <f t="shared" si="10"/>
        <v>0.33934322195121958</v>
      </c>
      <c r="G174">
        <f t="shared" si="11"/>
        <v>2.9532075567010319</v>
      </c>
      <c r="H174">
        <f t="shared" si="12"/>
        <v>0.25409044329896835</v>
      </c>
      <c r="J174">
        <f t="shared" si="7"/>
        <v>0.25060477668955999</v>
      </c>
    </row>
    <row r="175" spans="1:10" x14ac:dyDescent="0.25">
      <c r="A175" s="11">
        <v>32.400002000000001</v>
      </c>
      <c r="B175" s="11" t="s">
        <v>15</v>
      </c>
    </row>
    <row r="176" spans="1:10" x14ac:dyDescent="0.25">
      <c r="A176" s="11">
        <v>32.599997999999999</v>
      </c>
      <c r="B176" s="11" t="s">
        <v>15</v>
      </c>
    </row>
    <row r="177" spans="1:10" x14ac:dyDescent="0.25">
      <c r="A177" s="11">
        <v>32.799999</v>
      </c>
      <c r="B177" s="11">
        <v>2.4791430000000001</v>
      </c>
      <c r="E177">
        <f t="shared" si="10"/>
        <v>0.38881177804878053</v>
      </c>
      <c r="G177">
        <f t="shared" ref="G177:G208" si="13">AVERAGE(B128:B227)</f>
        <v>2.9516881649484539</v>
      </c>
      <c r="H177">
        <f t="shared" ref="H177:H208" si="14">B177-G177</f>
        <v>-0.47254516494845378</v>
      </c>
      <c r="J177">
        <f t="shared" si="7"/>
        <v>0.47603083155786213</v>
      </c>
    </row>
    <row r="178" spans="1:10" x14ac:dyDescent="0.25">
      <c r="A178" s="11">
        <v>33</v>
      </c>
      <c r="B178" s="11">
        <v>2.5255540000000001</v>
      </c>
      <c r="E178">
        <f t="shared" si="10"/>
        <v>0.34240077804878055</v>
      </c>
      <c r="G178">
        <f t="shared" si="13"/>
        <v>2.9517875979381443</v>
      </c>
      <c r="H178">
        <f t="shared" si="14"/>
        <v>-0.42623359793814419</v>
      </c>
      <c r="J178">
        <f t="shared" si="7"/>
        <v>0.42971926454755255</v>
      </c>
    </row>
    <row r="179" spans="1:10" x14ac:dyDescent="0.25">
      <c r="A179" s="11">
        <v>33.200001</v>
      </c>
      <c r="B179" s="11">
        <v>2.572117</v>
      </c>
      <c r="E179">
        <f t="shared" si="10"/>
        <v>0.29583777804878064</v>
      </c>
      <c r="G179">
        <f t="shared" si="13"/>
        <v>2.953322195876289</v>
      </c>
      <c r="H179">
        <f t="shared" si="14"/>
        <v>-0.38120519587628898</v>
      </c>
      <c r="J179">
        <f t="shared" si="7"/>
        <v>0.38469086248569734</v>
      </c>
    </row>
    <row r="180" spans="1:10" x14ac:dyDescent="0.25">
      <c r="A180" s="11">
        <v>33.400002000000001</v>
      </c>
      <c r="B180" s="11">
        <v>2.601836</v>
      </c>
      <c r="E180">
        <f t="shared" si="10"/>
        <v>0.26611877804878059</v>
      </c>
      <c r="G180">
        <f t="shared" si="13"/>
        <v>2.9536933814432991</v>
      </c>
      <c r="H180">
        <f t="shared" si="14"/>
        <v>-0.35185738144329903</v>
      </c>
      <c r="J180">
        <f t="shared" si="7"/>
        <v>0.35534304805270739</v>
      </c>
    </row>
    <row r="181" spans="1:10" x14ac:dyDescent="0.25">
      <c r="A181" s="11">
        <v>33.599997999999999</v>
      </c>
      <c r="B181" s="11">
        <v>2.6209370000000001</v>
      </c>
      <c r="E181">
        <f t="shared" si="10"/>
        <v>0.24701777804878056</v>
      </c>
      <c r="G181">
        <f t="shared" si="13"/>
        <v>2.9526894020618561</v>
      </c>
      <c r="H181">
        <f t="shared" si="14"/>
        <v>-0.33175240206185608</v>
      </c>
      <c r="J181">
        <f t="shared" si="7"/>
        <v>0.33523806867126443</v>
      </c>
    </row>
    <row r="182" spans="1:10" x14ac:dyDescent="0.25">
      <c r="A182" s="11">
        <v>33.799999</v>
      </c>
      <c r="B182" s="11">
        <v>2.604816</v>
      </c>
      <c r="E182">
        <f t="shared" si="10"/>
        <v>0.26313877804878061</v>
      </c>
      <c r="G182">
        <f t="shared" si="13"/>
        <v>2.9496207835051544</v>
      </c>
      <c r="H182">
        <f t="shared" si="14"/>
        <v>-0.34480478350515442</v>
      </c>
      <c r="J182">
        <f t="shared" ref="J182:J245" si="15">ABS(H182-$I$53)</f>
        <v>0.34829045011456278</v>
      </c>
    </row>
    <row r="183" spans="1:10" x14ac:dyDescent="0.25">
      <c r="A183" s="11">
        <v>33.872256999999998</v>
      </c>
      <c r="B183" s="11">
        <v>2.5718670000000001</v>
      </c>
      <c r="E183">
        <f t="shared" si="10"/>
        <v>0.2960877780487805</v>
      </c>
      <c r="G183">
        <f t="shared" si="13"/>
        <v>2.9446834329896907</v>
      </c>
      <c r="H183">
        <f t="shared" si="14"/>
        <v>-0.37281643298969058</v>
      </c>
      <c r="J183">
        <f t="shared" si="15"/>
        <v>0.37630209959909894</v>
      </c>
    </row>
    <row r="184" spans="1:10" x14ac:dyDescent="0.25">
      <c r="A184" s="11">
        <v>34</v>
      </c>
      <c r="B184" s="11">
        <v>2.513614</v>
      </c>
      <c r="E184">
        <f t="shared" si="10"/>
        <v>0.35434077804878061</v>
      </c>
      <c r="G184">
        <f t="shared" si="13"/>
        <v>2.9403248762886594</v>
      </c>
      <c r="H184">
        <f t="shared" si="14"/>
        <v>-0.42671087628865934</v>
      </c>
      <c r="J184">
        <f t="shared" si="15"/>
        <v>0.43019654289806769</v>
      </c>
    </row>
    <row r="185" spans="1:10" x14ac:dyDescent="0.25">
      <c r="A185" s="11">
        <v>34.200001</v>
      </c>
      <c r="B185" s="11">
        <v>2.3334929999999998</v>
      </c>
      <c r="E185">
        <f t="shared" si="10"/>
        <v>0.53446177804878081</v>
      </c>
      <c r="G185">
        <f t="shared" si="13"/>
        <v>2.9347743917525779</v>
      </c>
      <c r="H185">
        <f t="shared" si="14"/>
        <v>-0.60128139175257811</v>
      </c>
      <c r="J185">
        <f t="shared" si="15"/>
        <v>0.60476705836198652</v>
      </c>
    </row>
    <row r="186" spans="1:10" x14ac:dyDescent="0.25">
      <c r="A186" s="11">
        <v>34.400002000000001</v>
      </c>
      <c r="B186" s="11">
        <v>2.0647489999999999</v>
      </c>
      <c r="E186">
        <f t="shared" si="10"/>
        <v>0.80320577804878068</v>
      </c>
      <c r="G186">
        <f t="shared" si="13"/>
        <v>2.9279421649484538</v>
      </c>
      <c r="H186">
        <f t="shared" si="14"/>
        <v>-0.86319316494845388</v>
      </c>
      <c r="J186">
        <f t="shared" si="15"/>
        <v>0.86667883155786229</v>
      </c>
    </row>
    <row r="187" spans="1:10" x14ac:dyDescent="0.25">
      <c r="A187" s="11">
        <v>34.599997999999999</v>
      </c>
      <c r="B187" s="11">
        <v>1.9725060000000001</v>
      </c>
      <c r="E187">
        <f t="shared" si="10"/>
        <v>0.89544877804878054</v>
      </c>
      <c r="G187">
        <f t="shared" si="13"/>
        <v>2.9196572783505159</v>
      </c>
      <c r="H187">
        <f t="shared" si="14"/>
        <v>-0.94715127835051582</v>
      </c>
      <c r="J187">
        <f t="shared" si="15"/>
        <v>0.95063694495992423</v>
      </c>
    </row>
    <row r="188" spans="1:10" x14ac:dyDescent="0.25">
      <c r="A188" s="11">
        <v>34.799999</v>
      </c>
      <c r="B188" s="11">
        <v>2.128034</v>
      </c>
      <c r="E188">
        <f t="shared" si="10"/>
        <v>0.73992077804878065</v>
      </c>
      <c r="G188">
        <f t="shared" si="13"/>
        <v>2.9095369175257737</v>
      </c>
      <c r="H188">
        <f t="shared" si="14"/>
        <v>-0.78150291752577372</v>
      </c>
      <c r="J188">
        <f t="shared" si="15"/>
        <v>0.78498858413518213</v>
      </c>
    </row>
    <row r="189" spans="1:10" x14ac:dyDescent="0.25">
      <c r="A189" s="11">
        <v>35</v>
      </c>
      <c r="B189" s="11">
        <v>2.2543160000000002</v>
      </c>
      <c r="E189">
        <f t="shared" si="10"/>
        <v>0.61363877804878042</v>
      </c>
      <c r="G189">
        <f t="shared" si="13"/>
        <v>2.8997773437500007</v>
      </c>
      <c r="H189">
        <f t="shared" si="14"/>
        <v>-0.64546134375000053</v>
      </c>
      <c r="J189">
        <f t="shared" si="15"/>
        <v>0.64894701035940894</v>
      </c>
    </row>
    <row r="190" spans="1:10" x14ac:dyDescent="0.25">
      <c r="A190" s="11">
        <v>35.200001</v>
      </c>
      <c r="B190" s="11">
        <v>2.3641700000000001</v>
      </c>
      <c r="E190">
        <f t="shared" si="10"/>
        <v>0.50378477804878052</v>
      </c>
      <c r="G190">
        <f t="shared" si="13"/>
        <v>2.8847781250000009</v>
      </c>
      <c r="H190">
        <f t="shared" si="14"/>
        <v>-0.52060812500000075</v>
      </c>
      <c r="J190">
        <f t="shared" si="15"/>
        <v>0.52409379160940917</v>
      </c>
    </row>
    <row r="191" spans="1:10" x14ac:dyDescent="0.25">
      <c r="A191" s="11">
        <v>35.400002000000001</v>
      </c>
      <c r="B191" s="11">
        <v>2.41296</v>
      </c>
      <c r="E191">
        <f t="shared" si="10"/>
        <v>0.45499477804878063</v>
      </c>
      <c r="G191">
        <f t="shared" si="13"/>
        <v>2.8718207395833342</v>
      </c>
      <c r="H191">
        <f t="shared" si="14"/>
        <v>-0.45886073958333418</v>
      </c>
      <c r="J191">
        <f t="shared" si="15"/>
        <v>0.46234640619274253</v>
      </c>
    </row>
    <row r="192" spans="1:10" x14ac:dyDescent="0.25">
      <c r="A192" s="11">
        <v>35.599997999999999</v>
      </c>
      <c r="B192" s="11">
        <v>2.4216820000000001</v>
      </c>
      <c r="E192">
        <f t="shared" si="10"/>
        <v>0.44627277804878052</v>
      </c>
      <c r="G192">
        <f t="shared" si="13"/>
        <v>2.8610752500000003</v>
      </c>
      <c r="H192">
        <f t="shared" si="14"/>
        <v>-0.43939325000000018</v>
      </c>
      <c r="J192">
        <f t="shared" si="15"/>
        <v>0.44287891660940853</v>
      </c>
    </row>
    <row r="193" spans="1:10" x14ac:dyDescent="0.25">
      <c r="A193" s="11">
        <v>35.799999</v>
      </c>
      <c r="B193" s="11">
        <v>2.4248090000000002</v>
      </c>
      <c r="E193">
        <f t="shared" si="10"/>
        <v>0.44314577804878041</v>
      </c>
      <c r="G193">
        <f t="shared" si="13"/>
        <v>2.850917197916667</v>
      </c>
      <c r="H193">
        <f t="shared" si="14"/>
        <v>-0.42610819791666676</v>
      </c>
      <c r="J193">
        <f t="shared" si="15"/>
        <v>0.42959386452607512</v>
      </c>
    </row>
    <row r="194" spans="1:10" x14ac:dyDescent="0.25">
      <c r="A194" s="11">
        <v>36</v>
      </c>
      <c r="B194" s="11">
        <v>2.4119510000000002</v>
      </c>
      <c r="E194">
        <f t="shared" si="10"/>
        <v>0.45600377804878045</v>
      </c>
      <c r="G194">
        <f t="shared" si="13"/>
        <v>2.8406903854166674</v>
      </c>
      <c r="H194">
        <f t="shared" si="14"/>
        <v>-0.42873938541666723</v>
      </c>
      <c r="J194">
        <f t="shared" si="15"/>
        <v>0.43222505202607558</v>
      </c>
    </row>
    <row r="195" spans="1:10" x14ac:dyDescent="0.25">
      <c r="A195" s="11">
        <v>36.200001</v>
      </c>
      <c r="B195" s="11">
        <v>2.4725130000000002</v>
      </c>
      <c r="E195">
        <f t="shared" si="10"/>
        <v>0.39544177804878045</v>
      </c>
      <c r="G195">
        <f t="shared" si="13"/>
        <v>2.8297603541666665</v>
      </c>
      <c r="H195">
        <f t="shared" si="14"/>
        <v>-0.35724735416666631</v>
      </c>
      <c r="J195">
        <f t="shared" si="15"/>
        <v>0.36073302077607466</v>
      </c>
    </row>
    <row r="196" spans="1:10" x14ac:dyDescent="0.25">
      <c r="A196" s="11">
        <v>36.400002000000001</v>
      </c>
      <c r="B196" s="11">
        <v>2.6109170000000002</v>
      </c>
      <c r="E196">
        <f t="shared" si="10"/>
        <v>0.25703777804878047</v>
      </c>
      <c r="G196">
        <f t="shared" si="13"/>
        <v>2.8168246562500001</v>
      </c>
      <c r="H196">
        <f t="shared" si="14"/>
        <v>-0.20590765624999996</v>
      </c>
      <c r="J196">
        <f t="shared" si="15"/>
        <v>0.20939332285940832</v>
      </c>
    </row>
    <row r="197" spans="1:10" x14ac:dyDescent="0.25">
      <c r="A197" s="11">
        <v>36.599997999999999</v>
      </c>
      <c r="B197" s="11">
        <v>2.8359299999999998</v>
      </c>
      <c r="E197">
        <f t="shared" ref="E197:E260" si="16">ABS(B197-$D$4)</f>
        <v>3.2024778048780789E-2</v>
      </c>
      <c r="G197">
        <f t="shared" si="13"/>
        <v>2.8015723125000007</v>
      </c>
      <c r="H197">
        <f t="shared" si="14"/>
        <v>3.4357687499999123E-2</v>
      </c>
      <c r="J197">
        <f t="shared" si="15"/>
        <v>3.0872020890590761E-2</v>
      </c>
    </row>
    <row r="198" spans="1:10" x14ac:dyDescent="0.25">
      <c r="A198" s="11">
        <v>36.799999</v>
      </c>
      <c r="B198" s="11">
        <v>3.0907390000000001</v>
      </c>
      <c r="E198">
        <f t="shared" si="16"/>
        <v>0.2227842219512195</v>
      </c>
      <c r="G198">
        <f t="shared" si="13"/>
        <v>2.7844342291666671</v>
      </c>
      <c r="H198">
        <f t="shared" si="14"/>
        <v>0.30630477083333307</v>
      </c>
      <c r="J198">
        <f t="shared" si="15"/>
        <v>0.30281910422392472</v>
      </c>
    </row>
    <row r="199" spans="1:10" x14ac:dyDescent="0.25">
      <c r="A199" s="11">
        <v>36.951552999999997</v>
      </c>
      <c r="B199" s="11">
        <v>3.2389830000000002</v>
      </c>
      <c r="E199">
        <f t="shared" si="16"/>
        <v>0.37102822195121954</v>
      </c>
      <c r="G199">
        <f t="shared" si="13"/>
        <v>2.7671699895833339</v>
      </c>
      <c r="H199">
        <f t="shared" si="14"/>
        <v>0.47181301041666623</v>
      </c>
      <c r="J199">
        <f t="shared" si="15"/>
        <v>0.46832734380725788</v>
      </c>
    </row>
    <row r="200" spans="1:10" x14ac:dyDescent="0.25">
      <c r="A200" s="11">
        <v>37</v>
      </c>
      <c r="B200" s="11">
        <v>3.2863739999999999</v>
      </c>
      <c r="E200">
        <f t="shared" si="16"/>
        <v>0.41841922195121928</v>
      </c>
      <c r="G200">
        <f t="shared" si="13"/>
        <v>2.7509019270833348</v>
      </c>
      <c r="H200">
        <f t="shared" si="14"/>
        <v>0.5354720729166651</v>
      </c>
      <c r="J200">
        <f t="shared" si="15"/>
        <v>0.53198640630725669</v>
      </c>
    </row>
    <row r="201" spans="1:10" x14ac:dyDescent="0.25">
      <c r="A201" s="11">
        <v>37.200001</v>
      </c>
      <c r="B201" s="11">
        <v>3.3780860000000001</v>
      </c>
      <c r="E201">
        <f t="shared" si="16"/>
        <v>0.51013122195121952</v>
      </c>
      <c r="G201">
        <f t="shared" si="13"/>
        <v>2.7366932708333351</v>
      </c>
      <c r="H201">
        <f t="shared" si="14"/>
        <v>0.64139272916666501</v>
      </c>
      <c r="J201">
        <f t="shared" si="15"/>
        <v>0.6379070625572566</v>
      </c>
    </row>
    <row r="202" spans="1:10" x14ac:dyDescent="0.25">
      <c r="A202" s="11">
        <v>37.400002000000001</v>
      </c>
      <c r="B202" s="11">
        <v>3.431012</v>
      </c>
      <c r="E202">
        <f t="shared" si="16"/>
        <v>0.56305722195121932</v>
      </c>
      <c r="G202">
        <f t="shared" si="13"/>
        <v>2.7249160416666682</v>
      </c>
      <c r="H202">
        <f t="shared" si="14"/>
        <v>0.70609595833333172</v>
      </c>
      <c r="J202">
        <f t="shared" si="15"/>
        <v>0.70261029172392331</v>
      </c>
    </row>
    <row r="203" spans="1:10" x14ac:dyDescent="0.25">
      <c r="A203" s="11">
        <v>37.599997999999999</v>
      </c>
      <c r="B203" s="11">
        <v>3.4431050000000001</v>
      </c>
      <c r="E203">
        <f t="shared" si="16"/>
        <v>0.57515022195121945</v>
      </c>
      <c r="G203">
        <f t="shared" si="13"/>
        <v>2.7161516770833338</v>
      </c>
      <c r="H203">
        <f t="shared" si="14"/>
        <v>0.72695332291666626</v>
      </c>
      <c r="J203">
        <f t="shared" si="15"/>
        <v>0.72346765630725784</v>
      </c>
    </row>
    <row r="204" spans="1:10" x14ac:dyDescent="0.25">
      <c r="A204" s="11">
        <v>37.799999</v>
      </c>
      <c r="B204" s="11">
        <v>3.4088609999999999</v>
      </c>
      <c r="E204">
        <f t="shared" si="16"/>
        <v>0.54090622195121929</v>
      </c>
      <c r="G204">
        <f t="shared" si="13"/>
        <v>2.716117453608248</v>
      </c>
      <c r="H204">
        <f t="shared" si="14"/>
        <v>0.69274354639175195</v>
      </c>
      <c r="J204">
        <f t="shared" si="15"/>
        <v>0.68925787978234354</v>
      </c>
    </row>
    <row r="205" spans="1:10" x14ac:dyDescent="0.25">
      <c r="A205" s="11">
        <v>38</v>
      </c>
      <c r="B205" s="11">
        <v>3.3371819999999999</v>
      </c>
      <c r="E205">
        <f t="shared" si="16"/>
        <v>0.46922722195121924</v>
      </c>
      <c r="G205">
        <f t="shared" si="13"/>
        <v>2.7152059690721662</v>
      </c>
      <c r="H205">
        <f t="shared" si="14"/>
        <v>0.62197603092783371</v>
      </c>
      <c r="J205">
        <f t="shared" si="15"/>
        <v>0.6184903643184253</v>
      </c>
    </row>
    <row r="206" spans="1:10" x14ac:dyDescent="0.25">
      <c r="A206" s="11">
        <v>38.200001</v>
      </c>
      <c r="B206" s="11">
        <v>3.1963180000000002</v>
      </c>
      <c r="E206">
        <f t="shared" si="16"/>
        <v>0.32836322195121959</v>
      </c>
      <c r="G206">
        <f t="shared" si="13"/>
        <v>2.7145262989690728</v>
      </c>
      <c r="H206">
        <f t="shared" si="14"/>
        <v>0.48179170103092739</v>
      </c>
      <c r="J206">
        <f t="shared" si="15"/>
        <v>0.47830603442151903</v>
      </c>
    </row>
    <row r="207" spans="1:10" x14ac:dyDescent="0.25">
      <c r="A207" s="11">
        <v>38.400002000000001</v>
      </c>
      <c r="B207" s="11">
        <v>2.943432</v>
      </c>
      <c r="E207">
        <f t="shared" si="16"/>
        <v>7.547722195121942E-2</v>
      </c>
      <c r="G207">
        <f t="shared" si="13"/>
        <v>2.7124582783505153</v>
      </c>
      <c r="H207">
        <f t="shared" si="14"/>
        <v>0.23097372164948471</v>
      </c>
      <c r="J207">
        <f t="shared" si="15"/>
        <v>0.22748805504007635</v>
      </c>
    </row>
    <row r="208" spans="1:10" x14ac:dyDescent="0.25">
      <c r="A208" s="11">
        <v>38.599997999999999</v>
      </c>
      <c r="B208" s="11">
        <v>2.6558679999999999</v>
      </c>
      <c r="E208">
        <f t="shared" si="16"/>
        <v>0.21208677804878073</v>
      </c>
      <c r="G208">
        <f t="shared" si="13"/>
        <v>2.7089491649484541</v>
      </c>
      <c r="H208">
        <f t="shared" si="14"/>
        <v>-5.3081164948454163E-2</v>
      </c>
      <c r="J208">
        <f t="shared" si="15"/>
        <v>5.6566831557862525E-2</v>
      </c>
    </row>
    <row r="209" spans="1:10" x14ac:dyDescent="0.25">
      <c r="A209" s="11">
        <v>38.799999</v>
      </c>
      <c r="B209" s="11">
        <v>2.6047250000000002</v>
      </c>
      <c r="E209">
        <f t="shared" si="16"/>
        <v>0.26322977804878045</v>
      </c>
      <c r="G209">
        <f t="shared" ref="G209:G238" si="17">AVERAGE(B160:B259)</f>
        <v>2.7049982783505162</v>
      </c>
      <c r="H209">
        <f t="shared" ref="H209:H238" si="18">B209-G209</f>
        <v>-0.10027327835051603</v>
      </c>
      <c r="J209">
        <f t="shared" si="15"/>
        <v>0.1037589449599244</v>
      </c>
    </row>
    <row r="210" spans="1:10" x14ac:dyDescent="0.25">
      <c r="A210" s="11">
        <v>39</v>
      </c>
      <c r="B210" s="11">
        <v>2.7008239999999999</v>
      </c>
      <c r="E210">
        <f t="shared" si="16"/>
        <v>0.16713077804878074</v>
      </c>
      <c r="G210">
        <f t="shared" si="17"/>
        <v>2.7028973195876298</v>
      </c>
      <c r="H210">
        <f t="shared" si="18"/>
        <v>-2.0733195876299071E-3</v>
      </c>
      <c r="J210">
        <f t="shared" si="15"/>
        <v>5.5589861970382713E-3</v>
      </c>
    </row>
    <row r="211" spans="1:10" x14ac:dyDescent="0.25">
      <c r="A211" s="11">
        <v>39.200001</v>
      </c>
      <c r="B211" s="11">
        <v>2.80877</v>
      </c>
      <c r="E211">
        <f t="shared" si="16"/>
        <v>5.918477804878064E-2</v>
      </c>
      <c r="G211">
        <f t="shared" si="17"/>
        <v>2.7032673814432995</v>
      </c>
      <c r="H211">
        <f t="shared" si="18"/>
        <v>0.10550261855670051</v>
      </c>
      <c r="J211">
        <f t="shared" si="15"/>
        <v>0.10201695194729214</v>
      </c>
    </row>
    <row r="212" spans="1:10" x14ac:dyDescent="0.25">
      <c r="A212" s="11">
        <v>39.400002000000001</v>
      </c>
      <c r="B212" s="11">
        <v>2.8961100000000002</v>
      </c>
      <c r="E212">
        <f t="shared" si="16"/>
        <v>2.8155221951219556E-2</v>
      </c>
      <c r="G212">
        <f t="shared" si="17"/>
        <v>2.7061733608247427</v>
      </c>
      <c r="H212">
        <f t="shared" si="18"/>
        <v>0.18993663917525749</v>
      </c>
      <c r="J212">
        <f t="shared" si="15"/>
        <v>0.18645097256584914</v>
      </c>
    </row>
    <row r="213" spans="1:10" x14ac:dyDescent="0.25">
      <c r="A213" s="11">
        <v>39.599997999999999</v>
      </c>
      <c r="B213" s="11">
        <v>2.9115310000000001</v>
      </c>
      <c r="E213">
        <f t="shared" si="16"/>
        <v>4.3576221951219463E-2</v>
      </c>
      <c r="G213">
        <f t="shared" si="17"/>
        <v>2.7114244226804125</v>
      </c>
      <c r="H213">
        <f t="shared" si="18"/>
        <v>0.20010657731958759</v>
      </c>
      <c r="J213">
        <f t="shared" si="15"/>
        <v>0.19662091071017923</v>
      </c>
    </row>
    <row r="214" spans="1:10" x14ac:dyDescent="0.25">
      <c r="A214" s="11">
        <v>39.799999</v>
      </c>
      <c r="B214" s="11">
        <v>2.8954490000000002</v>
      </c>
      <c r="E214">
        <f t="shared" si="16"/>
        <v>2.7494221951219533E-2</v>
      </c>
      <c r="G214">
        <f t="shared" si="17"/>
        <v>2.7177350721649489</v>
      </c>
      <c r="H214">
        <f t="shared" si="18"/>
        <v>0.17771392783505124</v>
      </c>
      <c r="J214">
        <f t="shared" si="15"/>
        <v>0.17422826122564289</v>
      </c>
    </row>
    <row r="215" spans="1:10" x14ac:dyDescent="0.25">
      <c r="A215" s="11">
        <v>40</v>
      </c>
      <c r="B215" s="11">
        <v>2.8461129999999999</v>
      </c>
      <c r="E215">
        <f t="shared" si="16"/>
        <v>2.1841778048780736E-2</v>
      </c>
      <c r="G215">
        <f t="shared" si="17"/>
        <v>2.7236815567010315</v>
      </c>
      <c r="H215">
        <f t="shared" si="18"/>
        <v>0.12243144329896838</v>
      </c>
      <c r="J215">
        <f t="shared" si="15"/>
        <v>0.11894577668956001</v>
      </c>
    </row>
    <row r="216" spans="1:10" x14ac:dyDescent="0.25">
      <c r="A216" s="11">
        <v>40.030849000000003</v>
      </c>
      <c r="B216" s="11">
        <v>2.8271410000000001</v>
      </c>
      <c r="E216">
        <f t="shared" si="16"/>
        <v>4.0813778048780502E-2</v>
      </c>
      <c r="G216">
        <f t="shared" si="17"/>
        <v>2.7288029278350519</v>
      </c>
      <c r="H216">
        <f t="shared" si="18"/>
        <v>9.8338072164948276E-2</v>
      </c>
      <c r="J216">
        <f t="shared" si="15"/>
        <v>9.4852405555539906E-2</v>
      </c>
    </row>
    <row r="217" spans="1:10" x14ac:dyDescent="0.25">
      <c r="A217" s="11">
        <v>40.200001</v>
      </c>
      <c r="B217" s="11">
        <v>2.723109</v>
      </c>
      <c r="E217">
        <f t="shared" si="16"/>
        <v>0.14484577804878063</v>
      </c>
      <c r="G217">
        <f t="shared" si="17"/>
        <v>2.7339061958762878</v>
      </c>
      <c r="H217">
        <f t="shared" si="18"/>
        <v>-1.0797195876287802E-2</v>
      </c>
      <c r="J217">
        <f t="shared" si="15"/>
        <v>1.4282862485696166E-2</v>
      </c>
    </row>
    <row r="218" spans="1:10" x14ac:dyDescent="0.25">
      <c r="A218" s="11">
        <v>40.400002000000001</v>
      </c>
      <c r="B218" s="11">
        <v>2.492146</v>
      </c>
      <c r="E218">
        <f t="shared" si="16"/>
        <v>0.37580877804878066</v>
      </c>
      <c r="G218">
        <f t="shared" si="17"/>
        <v>2.7373493711340204</v>
      </c>
      <c r="H218">
        <f t="shared" si="18"/>
        <v>-0.24520337113402046</v>
      </c>
      <c r="J218">
        <f t="shared" si="15"/>
        <v>0.24868903774342882</v>
      </c>
    </row>
    <row r="219" spans="1:10" x14ac:dyDescent="0.25">
      <c r="A219" s="11">
        <v>40.599997999999999</v>
      </c>
      <c r="B219" s="11">
        <v>2.1700970000000002</v>
      </c>
      <c r="E219">
        <f t="shared" si="16"/>
        <v>0.69785777804878046</v>
      </c>
      <c r="G219">
        <f t="shared" si="17"/>
        <v>2.7388653195876289</v>
      </c>
      <c r="H219">
        <f t="shared" si="18"/>
        <v>-0.56876831958762875</v>
      </c>
      <c r="J219">
        <f t="shared" si="15"/>
        <v>0.57225398619703716</v>
      </c>
    </row>
    <row r="220" spans="1:10" x14ac:dyDescent="0.25">
      <c r="A220" s="11">
        <v>40.799999</v>
      </c>
      <c r="B220" s="11">
        <v>2.1658390000000001</v>
      </c>
      <c r="E220">
        <f t="shared" si="16"/>
        <v>0.70211577804878056</v>
      </c>
      <c r="G220">
        <f t="shared" si="17"/>
        <v>2.7382914329896906</v>
      </c>
      <c r="H220">
        <f t="shared" si="18"/>
        <v>-0.57245243298969051</v>
      </c>
      <c r="J220">
        <f t="shared" si="15"/>
        <v>0.57593809959909892</v>
      </c>
    </row>
    <row r="221" spans="1:10" x14ac:dyDescent="0.25">
      <c r="A221" s="11">
        <v>41</v>
      </c>
      <c r="B221" s="11">
        <v>2.2655970000000001</v>
      </c>
      <c r="E221">
        <f t="shared" si="16"/>
        <v>0.60235777804878055</v>
      </c>
      <c r="G221">
        <f t="shared" si="17"/>
        <v>2.7316336354166659</v>
      </c>
      <c r="H221">
        <f t="shared" si="18"/>
        <v>-0.46603663541666585</v>
      </c>
      <c r="J221">
        <f t="shared" si="15"/>
        <v>0.4695223020260742</v>
      </c>
    </row>
    <row r="222" spans="1:10" x14ac:dyDescent="0.25">
      <c r="A222" s="11">
        <v>41.200001</v>
      </c>
      <c r="B222" s="11">
        <v>2.3380559999999999</v>
      </c>
      <c r="E222">
        <f t="shared" si="16"/>
        <v>0.52989877804878072</v>
      </c>
      <c r="G222">
        <f t="shared" si="17"/>
        <v>2.7249194421052625</v>
      </c>
      <c r="H222">
        <f t="shared" si="18"/>
        <v>-0.38686344210526258</v>
      </c>
      <c r="J222">
        <f t="shared" si="15"/>
        <v>0.39034910871467093</v>
      </c>
    </row>
    <row r="223" spans="1:10" x14ac:dyDescent="0.25">
      <c r="A223" s="11">
        <v>41.400002000000001</v>
      </c>
      <c r="B223" s="11">
        <v>2.3863500000000002</v>
      </c>
      <c r="E223">
        <f t="shared" si="16"/>
        <v>0.48160477804878044</v>
      </c>
      <c r="G223">
        <f t="shared" si="17"/>
        <v>2.7141678842105259</v>
      </c>
      <c r="H223">
        <f t="shared" si="18"/>
        <v>-0.32781788421052571</v>
      </c>
      <c r="J223">
        <f t="shared" si="15"/>
        <v>0.33130355081993407</v>
      </c>
    </row>
    <row r="224" spans="1:10" x14ac:dyDescent="0.25">
      <c r="A224" s="11">
        <v>41.599997999999999</v>
      </c>
      <c r="B224" s="11">
        <v>2.4150290000000001</v>
      </c>
      <c r="E224">
        <f t="shared" si="16"/>
        <v>0.45292577804878054</v>
      </c>
      <c r="G224">
        <f t="shared" si="17"/>
        <v>2.7049951578947362</v>
      </c>
      <c r="H224">
        <f t="shared" si="18"/>
        <v>-0.28996615789473612</v>
      </c>
      <c r="J224">
        <f t="shared" si="15"/>
        <v>0.29345182450414448</v>
      </c>
    </row>
    <row r="225" spans="1:10" x14ac:dyDescent="0.25">
      <c r="A225" s="11">
        <v>41.799999</v>
      </c>
      <c r="B225" s="11">
        <v>2.415511</v>
      </c>
      <c r="E225">
        <f t="shared" si="16"/>
        <v>0.45244377804878066</v>
      </c>
      <c r="G225">
        <f t="shared" si="17"/>
        <v>2.7014480104166658</v>
      </c>
      <c r="H225">
        <f t="shared" si="18"/>
        <v>-0.28593701041666586</v>
      </c>
      <c r="J225">
        <f t="shared" si="15"/>
        <v>0.28942267702607422</v>
      </c>
    </row>
    <row r="226" spans="1:10" x14ac:dyDescent="0.25">
      <c r="A226" s="11">
        <v>42</v>
      </c>
      <c r="B226" s="11">
        <v>2.3777029999999999</v>
      </c>
      <c r="E226">
        <f t="shared" si="16"/>
        <v>0.49025177804878073</v>
      </c>
      <c r="G226">
        <f t="shared" si="17"/>
        <v>2.6980878041237109</v>
      </c>
      <c r="H226">
        <f t="shared" si="18"/>
        <v>-0.32038480412371095</v>
      </c>
      <c r="J226">
        <f t="shared" si="15"/>
        <v>0.32387047073311931</v>
      </c>
    </row>
    <row r="227" spans="1:10" x14ac:dyDescent="0.25">
      <c r="A227" s="11">
        <v>42.200001</v>
      </c>
      <c r="B227" s="11">
        <v>2.3571900000000001</v>
      </c>
      <c r="E227">
        <f t="shared" si="16"/>
        <v>0.51076477804878051</v>
      </c>
      <c r="G227">
        <f t="shared" si="17"/>
        <v>2.6969522989690717</v>
      </c>
      <c r="H227">
        <f t="shared" si="18"/>
        <v>-0.33976229896907162</v>
      </c>
      <c r="J227">
        <f t="shared" si="15"/>
        <v>0.34324796557847997</v>
      </c>
    </row>
    <row r="228" spans="1:10" x14ac:dyDescent="0.25">
      <c r="A228" s="11">
        <v>42.400002000000001</v>
      </c>
      <c r="B228" s="11">
        <v>2.4825339999999998</v>
      </c>
      <c r="E228">
        <f t="shared" si="16"/>
        <v>0.38542077804878083</v>
      </c>
      <c r="G228">
        <f t="shared" si="17"/>
        <v>2.6943625154639164</v>
      </c>
      <c r="H228">
        <f t="shared" si="18"/>
        <v>-0.21182851546391657</v>
      </c>
      <c r="J228">
        <f t="shared" si="15"/>
        <v>0.21531418207332492</v>
      </c>
    </row>
    <row r="229" spans="1:10" x14ac:dyDescent="0.25">
      <c r="A229" s="11">
        <v>42.599997999999999</v>
      </c>
      <c r="B229" s="11">
        <v>2.6673659999999999</v>
      </c>
      <c r="E229">
        <f t="shared" si="16"/>
        <v>0.20058877804878072</v>
      </c>
      <c r="G229">
        <f t="shared" si="17"/>
        <v>2.6892245360824738</v>
      </c>
      <c r="H229">
        <f t="shared" si="18"/>
        <v>-2.1858536082473901E-2</v>
      </c>
      <c r="J229">
        <f t="shared" si="15"/>
        <v>2.5344202691882263E-2</v>
      </c>
    </row>
    <row r="230" spans="1:10" x14ac:dyDescent="0.25">
      <c r="A230" s="11">
        <v>42.799999</v>
      </c>
      <c r="B230" s="11">
        <v>2.8321079999999998</v>
      </c>
      <c r="E230">
        <f t="shared" si="16"/>
        <v>3.5846778048780781E-2</v>
      </c>
      <c r="G230">
        <f t="shared" si="17"/>
        <v>2.6811400618556696</v>
      </c>
      <c r="H230">
        <f t="shared" si="18"/>
        <v>0.15096793814433029</v>
      </c>
      <c r="J230">
        <f t="shared" si="15"/>
        <v>0.14748227153492194</v>
      </c>
    </row>
    <row r="231" spans="1:10" x14ac:dyDescent="0.25">
      <c r="A231" s="11">
        <v>43</v>
      </c>
      <c r="B231" s="11">
        <v>2.9801410000000002</v>
      </c>
      <c r="E231">
        <f t="shared" si="16"/>
        <v>0.11218622195121952</v>
      </c>
      <c r="G231">
        <f t="shared" si="17"/>
        <v>2.6729732989690715</v>
      </c>
      <c r="H231">
        <f t="shared" si="18"/>
        <v>0.30716770103092861</v>
      </c>
      <c r="J231">
        <f t="shared" si="15"/>
        <v>0.30368203442152025</v>
      </c>
    </row>
    <row r="232" spans="1:10" x14ac:dyDescent="0.25">
      <c r="A232" s="11">
        <v>43.110142000000003</v>
      </c>
      <c r="B232" s="11">
        <v>3.0560489999999998</v>
      </c>
      <c r="E232">
        <f t="shared" si="16"/>
        <v>0.18809422195121916</v>
      </c>
      <c r="G232">
        <f t="shared" si="17"/>
        <v>2.6650129793814434</v>
      </c>
      <c r="H232">
        <f t="shared" si="18"/>
        <v>0.39103602061855636</v>
      </c>
      <c r="J232">
        <f t="shared" si="15"/>
        <v>0.387550354009148</v>
      </c>
    </row>
    <row r="233" spans="1:10" x14ac:dyDescent="0.25">
      <c r="A233" s="11">
        <v>43.200001</v>
      </c>
      <c r="B233" s="11">
        <v>3.1179760000000001</v>
      </c>
      <c r="E233">
        <f t="shared" si="16"/>
        <v>0.25002122195121945</v>
      </c>
      <c r="G233">
        <f t="shared" si="17"/>
        <v>2.6592390309278344</v>
      </c>
      <c r="H233">
        <f t="shared" si="18"/>
        <v>0.45873696907216566</v>
      </c>
      <c r="J233">
        <f t="shared" si="15"/>
        <v>0.4552513024627573</v>
      </c>
    </row>
    <row r="234" spans="1:10" x14ac:dyDescent="0.25">
      <c r="A234" s="11">
        <v>43.400002000000001</v>
      </c>
      <c r="B234" s="11">
        <v>3.2012290000000001</v>
      </c>
      <c r="E234">
        <f t="shared" si="16"/>
        <v>0.33327422195121947</v>
      </c>
      <c r="G234">
        <f t="shared" si="17"/>
        <v>2.6558969793814429</v>
      </c>
      <c r="H234">
        <f t="shared" si="18"/>
        <v>0.54533202061855723</v>
      </c>
      <c r="J234">
        <f t="shared" si="15"/>
        <v>0.54184635400914882</v>
      </c>
    </row>
    <row r="235" spans="1:10" x14ac:dyDescent="0.25">
      <c r="A235" s="11">
        <v>43.599997999999999</v>
      </c>
      <c r="B235" s="11">
        <v>3.216269</v>
      </c>
      <c r="E235">
        <f t="shared" si="16"/>
        <v>0.34831422195121942</v>
      </c>
      <c r="G235">
        <f t="shared" si="17"/>
        <v>2.6559088350515463</v>
      </c>
      <c r="H235">
        <f t="shared" si="18"/>
        <v>0.56036016494845375</v>
      </c>
      <c r="J235">
        <f t="shared" si="15"/>
        <v>0.55687449833904534</v>
      </c>
    </row>
    <row r="236" spans="1:10" x14ac:dyDescent="0.25">
      <c r="A236" s="11">
        <v>43.799999</v>
      </c>
      <c r="B236" s="11">
        <v>3.1739320000000002</v>
      </c>
      <c r="E236">
        <f t="shared" si="16"/>
        <v>0.30597722195121957</v>
      </c>
      <c r="G236">
        <f t="shared" si="17"/>
        <v>2.6598132474226799</v>
      </c>
      <c r="H236">
        <f t="shared" si="18"/>
        <v>0.51411875257732031</v>
      </c>
      <c r="J236">
        <f t="shared" si="15"/>
        <v>0.5106330859679119</v>
      </c>
    </row>
    <row r="237" spans="1:10" x14ac:dyDescent="0.25">
      <c r="A237" s="11">
        <v>44</v>
      </c>
      <c r="B237" s="11">
        <v>3.0774210000000002</v>
      </c>
      <c r="E237">
        <f t="shared" si="16"/>
        <v>0.20946622195121956</v>
      </c>
      <c r="G237">
        <f t="shared" si="17"/>
        <v>2.6653235979381438</v>
      </c>
      <c r="H237">
        <f t="shared" si="18"/>
        <v>0.41209740206185641</v>
      </c>
      <c r="J237">
        <f t="shared" si="15"/>
        <v>0.40861173545244805</v>
      </c>
    </row>
    <row r="238" spans="1:10" x14ac:dyDescent="0.25">
      <c r="A238" s="11">
        <v>44.200001</v>
      </c>
      <c r="B238" s="11">
        <v>2.9077510000000002</v>
      </c>
      <c r="E238">
        <f t="shared" si="16"/>
        <v>3.9796221951219568E-2</v>
      </c>
      <c r="G238">
        <f t="shared" si="17"/>
        <v>2.669254536082474</v>
      </c>
      <c r="H238">
        <f t="shared" si="18"/>
        <v>0.23849646391752621</v>
      </c>
      <c r="J238">
        <f t="shared" si="15"/>
        <v>0.23501079730811786</v>
      </c>
    </row>
    <row r="239" spans="1:10" x14ac:dyDescent="0.25">
      <c r="A239" s="11">
        <v>44.400002000000001</v>
      </c>
      <c r="B239" s="11" t="s">
        <v>15</v>
      </c>
    </row>
    <row r="240" spans="1:10" x14ac:dyDescent="0.25">
      <c r="A240" s="11">
        <v>44.599997999999999</v>
      </c>
      <c r="B240" s="11">
        <v>2.271252</v>
      </c>
      <c r="E240">
        <f t="shared" si="16"/>
        <v>0.59670277804878058</v>
      </c>
      <c r="G240">
        <f t="shared" ref="G240:G270" si="19">AVERAGE(B191:B290)</f>
        <v>2.6719088762886591</v>
      </c>
      <c r="H240">
        <f t="shared" ref="H240:H270" si="20">B240-G240</f>
        <v>-0.40065687628865909</v>
      </c>
      <c r="J240">
        <f t="shared" si="15"/>
        <v>0.40414254289806745</v>
      </c>
    </row>
    <row r="241" spans="1:10" x14ac:dyDescent="0.25">
      <c r="A241" s="11">
        <v>44.799999</v>
      </c>
      <c r="B241" s="11">
        <v>2.3167420000000001</v>
      </c>
      <c r="E241">
        <f t="shared" si="16"/>
        <v>0.55121277804878055</v>
      </c>
      <c r="G241">
        <f t="shared" si="19"/>
        <v>2.6705657422680407</v>
      </c>
      <c r="H241">
        <f t="shared" si="20"/>
        <v>-0.35382374226804059</v>
      </c>
      <c r="J241">
        <f t="shared" si="15"/>
        <v>0.35730940887744894</v>
      </c>
    </row>
    <row r="242" spans="1:10" x14ac:dyDescent="0.25">
      <c r="A242" s="11">
        <v>45</v>
      </c>
      <c r="B242" s="11">
        <v>2.367038</v>
      </c>
      <c r="E242">
        <f t="shared" si="16"/>
        <v>0.50091677804878065</v>
      </c>
      <c r="G242">
        <f t="shared" si="19"/>
        <v>2.6699969278350513</v>
      </c>
      <c r="H242">
        <f t="shared" si="20"/>
        <v>-0.30295892783505129</v>
      </c>
      <c r="J242">
        <f t="shared" si="15"/>
        <v>0.30644459444445965</v>
      </c>
    </row>
    <row r="243" spans="1:10" x14ac:dyDescent="0.25">
      <c r="A243" s="11">
        <v>45.200001</v>
      </c>
      <c r="B243" s="11">
        <v>2.4001450000000002</v>
      </c>
      <c r="E243">
        <f t="shared" si="16"/>
        <v>0.46780977804878043</v>
      </c>
      <c r="G243">
        <f t="shared" si="19"/>
        <v>2.6719364432989687</v>
      </c>
      <c r="H243">
        <f t="shared" si="20"/>
        <v>-0.27179144329896854</v>
      </c>
      <c r="J243">
        <f t="shared" si="15"/>
        <v>0.27527710990837689</v>
      </c>
    </row>
    <row r="244" spans="1:10" x14ac:dyDescent="0.25">
      <c r="A244" s="11">
        <v>45.400002000000001</v>
      </c>
      <c r="B244" s="11">
        <v>2.4145569999999998</v>
      </c>
      <c r="E244">
        <f t="shared" si="16"/>
        <v>0.45339777804878079</v>
      </c>
      <c r="G244">
        <f t="shared" si="19"/>
        <v>2.6762619793814437</v>
      </c>
      <c r="H244">
        <f t="shared" si="20"/>
        <v>-0.26170497938144388</v>
      </c>
      <c r="J244">
        <f t="shared" si="15"/>
        <v>0.26519064599085224</v>
      </c>
    </row>
    <row r="245" spans="1:10" x14ac:dyDescent="0.25">
      <c r="A245" s="11">
        <v>45.599997999999999</v>
      </c>
      <c r="B245" s="11">
        <v>2.4151639999999999</v>
      </c>
      <c r="E245">
        <f t="shared" si="16"/>
        <v>0.45279077804878076</v>
      </c>
      <c r="G245">
        <f t="shared" si="19"/>
        <v>2.6819586082474229</v>
      </c>
      <c r="H245">
        <f t="shared" si="20"/>
        <v>-0.26679460824742307</v>
      </c>
      <c r="J245">
        <f t="shared" si="15"/>
        <v>0.27028027485683143</v>
      </c>
    </row>
    <row r="246" spans="1:10" x14ac:dyDescent="0.25">
      <c r="A246" s="11">
        <v>45.799999</v>
      </c>
      <c r="B246" s="11">
        <v>2.345634</v>
      </c>
      <c r="E246">
        <f t="shared" si="16"/>
        <v>0.52232077804878063</v>
      </c>
      <c r="G246">
        <f t="shared" si="19"/>
        <v>2.6876038041237114</v>
      </c>
      <c r="H246">
        <f t="shared" si="20"/>
        <v>-0.34196980412371136</v>
      </c>
      <c r="J246">
        <f t="shared" ref="J246:J309" si="21">ABS(H246-$I$53)</f>
        <v>0.34545547073311972</v>
      </c>
    </row>
    <row r="247" spans="1:10" x14ac:dyDescent="0.25">
      <c r="A247" s="11">
        <v>46</v>
      </c>
      <c r="B247" s="11">
        <v>2.2121810000000002</v>
      </c>
      <c r="E247">
        <f t="shared" si="16"/>
        <v>0.65577377804878045</v>
      </c>
      <c r="G247">
        <f t="shared" si="19"/>
        <v>2.6916925360824737</v>
      </c>
      <c r="H247">
        <f t="shared" si="20"/>
        <v>-0.47951153608247354</v>
      </c>
      <c r="J247">
        <f t="shared" si="21"/>
        <v>0.4829972026918819</v>
      </c>
    </row>
    <row r="248" spans="1:10" x14ac:dyDescent="0.25">
      <c r="A248" s="11">
        <v>46.189438000000003</v>
      </c>
      <c r="B248" s="11">
        <v>2.062506</v>
      </c>
      <c r="E248">
        <f t="shared" si="16"/>
        <v>0.80544877804878068</v>
      </c>
      <c r="G248">
        <f t="shared" si="19"/>
        <v>2.6931727525773193</v>
      </c>
      <c r="H248">
        <f t="shared" si="20"/>
        <v>-0.6306667525773193</v>
      </c>
      <c r="J248">
        <f t="shared" si="21"/>
        <v>0.63415241918672771</v>
      </c>
    </row>
    <row r="249" spans="1:10" x14ac:dyDescent="0.25">
      <c r="A249" s="11">
        <v>46.200001</v>
      </c>
      <c r="B249" s="11">
        <v>2.0541619999999998</v>
      </c>
      <c r="E249">
        <f t="shared" si="16"/>
        <v>0.81379277804878081</v>
      </c>
      <c r="G249">
        <f t="shared" si="19"/>
        <v>2.6932408350515469</v>
      </c>
      <c r="H249">
        <f t="shared" si="20"/>
        <v>-0.63907883505154706</v>
      </c>
      <c r="J249">
        <f t="shared" si="21"/>
        <v>0.64256450166095547</v>
      </c>
    </row>
    <row r="250" spans="1:10" x14ac:dyDescent="0.25">
      <c r="A250" s="11">
        <v>46.400002000000001</v>
      </c>
      <c r="B250" s="11">
        <v>2.1338149999999998</v>
      </c>
      <c r="E250">
        <f t="shared" si="16"/>
        <v>0.73413977804878083</v>
      </c>
      <c r="G250">
        <f t="shared" si="19"/>
        <v>2.6927340515463918</v>
      </c>
      <c r="H250">
        <f t="shared" si="20"/>
        <v>-0.55891905154639199</v>
      </c>
      <c r="J250">
        <f t="shared" si="21"/>
        <v>0.5624047181558004</v>
      </c>
    </row>
    <row r="251" spans="1:10" x14ac:dyDescent="0.25">
      <c r="A251" s="11">
        <v>46.599997999999999</v>
      </c>
      <c r="B251" s="11">
        <v>2.3193800000000002</v>
      </c>
      <c r="E251">
        <f t="shared" si="16"/>
        <v>0.54857477804878041</v>
      </c>
      <c r="G251">
        <f t="shared" si="19"/>
        <v>2.6907504123711341</v>
      </c>
      <c r="H251">
        <f t="shared" si="20"/>
        <v>-0.37137041237113388</v>
      </c>
      <c r="J251">
        <f t="shared" si="21"/>
        <v>0.37485607898054224</v>
      </c>
    </row>
    <row r="252" spans="1:10" x14ac:dyDescent="0.25">
      <c r="A252" s="11">
        <v>46.799999</v>
      </c>
      <c r="B252" s="11">
        <v>2.481366</v>
      </c>
      <c r="E252">
        <f t="shared" si="16"/>
        <v>0.38658877804878067</v>
      </c>
      <c r="G252">
        <f t="shared" si="19"/>
        <v>2.6873265773195878</v>
      </c>
      <c r="H252">
        <f t="shared" si="20"/>
        <v>-0.20596057731958783</v>
      </c>
      <c r="J252">
        <f t="shared" si="21"/>
        <v>0.20944624392899619</v>
      </c>
    </row>
    <row r="253" spans="1:10" x14ac:dyDescent="0.25">
      <c r="A253" s="11">
        <v>47</v>
      </c>
      <c r="B253" s="11">
        <v>2.6094210000000002</v>
      </c>
      <c r="E253">
        <f t="shared" si="16"/>
        <v>0.25853377804878042</v>
      </c>
      <c r="G253">
        <f t="shared" si="19"/>
        <v>2.6821471649484536</v>
      </c>
      <c r="H253">
        <f t="shared" si="20"/>
        <v>-7.2726164948453409E-2</v>
      </c>
      <c r="J253">
        <f t="shared" si="21"/>
        <v>7.6211831557861778E-2</v>
      </c>
    </row>
    <row r="254" spans="1:10" x14ac:dyDescent="0.25">
      <c r="A254" s="11">
        <v>47.200001</v>
      </c>
      <c r="B254" s="11">
        <v>2.7128320000000001</v>
      </c>
      <c r="E254">
        <f t="shared" si="16"/>
        <v>0.1551227780487805</v>
      </c>
      <c r="G254">
        <f t="shared" si="19"/>
        <v>2.6745772291666667</v>
      </c>
      <c r="H254">
        <f t="shared" si="20"/>
        <v>3.8254770833333396E-2</v>
      </c>
      <c r="J254">
        <f t="shared" si="21"/>
        <v>3.4769104223925033E-2</v>
      </c>
    </row>
    <row r="255" spans="1:10" x14ac:dyDescent="0.25">
      <c r="A255" s="11">
        <v>47.400002000000001</v>
      </c>
      <c r="B255" s="11">
        <v>2.7603019999999998</v>
      </c>
      <c r="E255">
        <f t="shared" si="16"/>
        <v>0.10765277804878082</v>
      </c>
      <c r="G255">
        <f t="shared" si="19"/>
        <v>2.6612287708333331</v>
      </c>
      <c r="H255">
        <f t="shared" si="20"/>
        <v>9.9073229166666721E-2</v>
      </c>
      <c r="J255">
        <f t="shared" si="21"/>
        <v>9.5587562557258351E-2</v>
      </c>
    </row>
    <row r="256" spans="1:10" x14ac:dyDescent="0.25">
      <c r="A256" s="11">
        <v>47.599997999999999</v>
      </c>
      <c r="B256" s="11">
        <v>2.716148</v>
      </c>
      <c r="E256">
        <f t="shared" si="16"/>
        <v>0.15180677804878062</v>
      </c>
      <c r="G256">
        <f t="shared" si="19"/>
        <v>2.64964115625</v>
      </c>
      <c r="H256">
        <f t="shared" si="20"/>
        <v>6.6506843750000044E-2</v>
      </c>
      <c r="J256">
        <f t="shared" si="21"/>
        <v>6.3021177140591675E-2</v>
      </c>
    </row>
    <row r="257" spans="1:10" x14ac:dyDescent="0.25">
      <c r="A257" s="11">
        <v>47.799999</v>
      </c>
      <c r="B257" s="11">
        <v>2.651284</v>
      </c>
      <c r="E257">
        <f t="shared" si="16"/>
        <v>0.21667077804878065</v>
      </c>
      <c r="G257">
        <f t="shared" si="19"/>
        <v>2.6408755833333335</v>
      </c>
      <c r="H257">
        <f t="shared" si="20"/>
        <v>1.0408416666666476E-2</v>
      </c>
      <c r="J257">
        <f t="shared" si="21"/>
        <v>6.9227500572581115E-3</v>
      </c>
    </row>
    <row r="258" spans="1:10" x14ac:dyDescent="0.25">
      <c r="A258" s="11">
        <v>48</v>
      </c>
      <c r="B258" s="11">
        <v>2.5708549999999999</v>
      </c>
      <c r="E258">
        <f t="shared" si="16"/>
        <v>0.29709977804878074</v>
      </c>
      <c r="G258">
        <f t="shared" si="19"/>
        <v>2.6352748958333332</v>
      </c>
      <c r="H258">
        <f t="shared" si="20"/>
        <v>-6.4419895833333296E-2</v>
      </c>
      <c r="J258">
        <f t="shared" si="21"/>
        <v>6.7905562442741665E-2</v>
      </c>
    </row>
    <row r="259" spans="1:10" x14ac:dyDescent="0.25">
      <c r="A259" s="11">
        <v>48.200001</v>
      </c>
      <c r="B259" s="11">
        <v>2.5669279999999999</v>
      </c>
      <c r="E259">
        <f t="shared" si="16"/>
        <v>0.30102677804878075</v>
      </c>
      <c r="G259">
        <f t="shared" si="19"/>
        <v>2.6301434895833338</v>
      </c>
      <c r="H259">
        <f t="shared" si="20"/>
        <v>-6.3215489583333895E-2</v>
      </c>
      <c r="J259">
        <f t="shared" si="21"/>
        <v>6.6701156192742264E-2</v>
      </c>
    </row>
    <row r="260" spans="1:10" x14ac:dyDescent="0.25">
      <c r="A260" s="11">
        <v>48.400002000000001</v>
      </c>
      <c r="B260" s="11">
        <v>2.7603680000000002</v>
      </c>
      <c r="E260">
        <f t="shared" si="16"/>
        <v>0.10758677804878047</v>
      </c>
      <c r="G260">
        <f t="shared" si="19"/>
        <v>2.6229459583333328</v>
      </c>
      <c r="H260">
        <f t="shared" si="20"/>
        <v>0.13742204166666738</v>
      </c>
      <c r="J260">
        <f t="shared" si="21"/>
        <v>0.13393637505725903</v>
      </c>
    </row>
    <row r="261" spans="1:10" x14ac:dyDescent="0.25">
      <c r="A261" s="11">
        <v>48.599997999999999</v>
      </c>
      <c r="B261" s="11">
        <v>2.9741149999999998</v>
      </c>
      <c r="E261">
        <f t="shared" ref="E261:E324" si="22">ABS(B261-$D$4)</f>
        <v>0.10616022195121921</v>
      </c>
      <c r="G261">
        <f t="shared" si="19"/>
        <v>2.6124846979166665</v>
      </c>
      <c r="H261">
        <f t="shared" si="20"/>
        <v>0.36163030208333335</v>
      </c>
      <c r="J261">
        <f t="shared" si="21"/>
        <v>0.358144635473925</v>
      </c>
    </row>
    <row r="262" spans="1:10" x14ac:dyDescent="0.25">
      <c r="A262" s="11">
        <v>48.799999</v>
      </c>
      <c r="B262" s="11">
        <v>3.139389</v>
      </c>
      <c r="E262">
        <f t="shared" si="22"/>
        <v>0.27143422195121936</v>
      </c>
      <c r="G262">
        <f t="shared" si="19"/>
        <v>2.5983213958333327</v>
      </c>
      <c r="H262">
        <f t="shared" si="20"/>
        <v>0.54106760416666733</v>
      </c>
      <c r="J262">
        <f t="shared" si="21"/>
        <v>0.53758193755725892</v>
      </c>
    </row>
    <row r="263" spans="1:10" x14ac:dyDescent="0.25">
      <c r="A263" s="11">
        <v>49</v>
      </c>
      <c r="B263" s="11">
        <v>3.2854359999999998</v>
      </c>
      <c r="E263">
        <f t="shared" si="22"/>
        <v>0.41748122195121917</v>
      </c>
      <c r="G263">
        <f t="shared" si="19"/>
        <v>2.584086333333333</v>
      </c>
      <c r="H263">
        <f t="shared" si="20"/>
        <v>0.70134966666666676</v>
      </c>
      <c r="J263">
        <f t="shared" si="21"/>
        <v>0.69786400005725835</v>
      </c>
    </row>
    <row r="264" spans="1:10" x14ac:dyDescent="0.25">
      <c r="A264" s="11">
        <v>49.200001</v>
      </c>
      <c r="B264" s="11">
        <v>3.4118490000000001</v>
      </c>
      <c r="E264">
        <f t="shared" si="22"/>
        <v>0.5438942219512195</v>
      </c>
      <c r="G264">
        <f t="shared" si="19"/>
        <v>2.5706516666666661</v>
      </c>
      <c r="H264">
        <f t="shared" si="20"/>
        <v>0.84119733333333402</v>
      </c>
      <c r="J264">
        <f t="shared" si="21"/>
        <v>0.83771166672392561</v>
      </c>
    </row>
    <row r="265" spans="1:10" x14ac:dyDescent="0.25">
      <c r="A265" s="11">
        <v>49.268734000000002</v>
      </c>
      <c r="B265" s="11">
        <v>3.4300220000000001</v>
      </c>
      <c r="E265">
        <f t="shared" si="22"/>
        <v>0.5620672219512195</v>
      </c>
      <c r="G265">
        <f t="shared" si="19"/>
        <v>2.5582851562499997</v>
      </c>
      <c r="H265">
        <f t="shared" si="20"/>
        <v>0.87173684375000038</v>
      </c>
      <c r="J265">
        <f t="shared" si="21"/>
        <v>0.86825117714059197</v>
      </c>
    </row>
    <row r="266" spans="1:10" x14ac:dyDescent="0.25">
      <c r="A266" s="11">
        <v>49.400002000000001</v>
      </c>
      <c r="B266" s="11">
        <v>3.4647250000000001</v>
      </c>
      <c r="E266">
        <f t="shared" si="22"/>
        <v>0.59677022195121943</v>
      </c>
      <c r="G266">
        <f t="shared" si="19"/>
        <v>2.5469733124999991</v>
      </c>
      <c r="H266">
        <f t="shared" si="20"/>
        <v>0.91775168750000091</v>
      </c>
      <c r="J266">
        <f t="shared" si="21"/>
        <v>0.9142660208905925</v>
      </c>
    </row>
    <row r="267" spans="1:10" x14ac:dyDescent="0.25">
      <c r="A267" s="11">
        <v>49.599997999999999</v>
      </c>
      <c r="B267" s="11">
        <v>3.467155</v>
      </c>
      <c r="E267">
        <f t="shared" si="22"/>
        <v>0.59920022195121936</v>
      </c>
      <c r="G267">
        <f t="shared" si="19"/>
        <v>2.5375718958333331</v>
      </c>
      <c r="H267">
        <f t="shared" si="20"/>
        <v>0.9295831041666669</v>
      </c>
      <c r="J267">
        <f t="shared" si="21"/>
        <v>0.92609743755725848</v>
      </c>
    </row>
    <row r="268" spans="1:10" x14ac:dyDescent="0.25">
      <c r="A268" s="11">
        <v>49.799999</v>
      </c>
      <c r="B268" s="11">
        <v>3.443381</v>
      </c>
      <c r="E268">
        <f t="shared" si="22"/>
        <v>0.5754262219512194</v>
      </c>
      <c r="G268">
        <f t="shared" si="19"/>
        <v>2.5306979687499997</v>
      </c>
      <c r="H268">
        <f t="shared" si="20"/>
        <v>0.91268303125000028</v>
      </c>
      <c r="J268">
        <f t="shared" si="21"/>
        <v>0.90919736464059187</v>
      </c>
    </row>
    <row r="269" spans="1:10" x14ac:dyDescent="0.25">
      <c r="A269" s="11">
        <v>50</v>
      </c>
      <c r="B269" s="11">
        <v>3.3850349999999998</v>
      </c>
      <c r="E269">
        <f t="shared" si="22"/>
        <v>0.51708022195121917</v>
      </c>
      <c r="G269">
        <f t="shared" si="19"/>
        <v>2.5268242916666663</v>
      </c>
      <c r="H269">
        <f t="shared" si="20"/>
        <v>0.85821070833333346</v>
      </c>
      <c r="J269">
        <f t="shared" si="21"/>
        <v>0.85472504172392505</v>
      </c>
    </row>
    <row r="270" spans="1:10" x14ac:dyDescent="0.25">
      <c r="A270" s="11">
        <v>50.200001</v>
      </c>
      <c r="B270" s="11">
        <v>3.2788900000000001</v>
      </c>
      <c r="E270">
        <f t="shared" si="22"/>
        <v>0.41093522195121945</v>
      </c>
      <c r="G270">
        <f t="shared" si="19"/>
        <v>2.5223298749999996</v>
      </c>
      <c r="H270">
        <f t="shared" si="20"/>
        <v>0.75656012500000047</v>
      </c>
      <c r="J270">
        <f t="shared" si="21"/>
        <v>0.75307445839059206</v>
      </c>
    </row>
    <row r="271" spans="1:10" x14ac:dyDescent="0.25">
      <c r="A271" s="11">
        <v>50.400002000000001</v>
      </c>
      <c r="B271" s="11" t="s">
        <v>15</v>
      </c>
    </row>
    <row r="272" spans="1:10" x14ac:dyDescent="0.25">
      <c r="A272" s="11">
        <v>50.599997999999999</v>
      </c>
      <c r="B272" s="11" t="s">
        <v>15</v>
      </c>
    </row>
    <row r="273" spans="1:10" x14ac:dyDescent="0.25">
      <c r="A273" s="11">
        <v>50.799999</v>
      </c>
      <c r="B273" s="11">
        <v>2.2986339999999998</v>
      </c>
      <c r="E273">
        <f t="shared" si="22"/>
        <v>0.56932077804878078</v>
      </c>
      <c r="G273">
        <f t="shared" ref="G273:G303" si="23">AVERAGE(B224:B323)</f>
        <v>2.5096125312500002</v>
      </c>
      <c r="H273">
        <f t="shared" ref="H273:H303" si="24">B273-G273</f>
        <v>-0.21097853125000032</v>
      </c>
      <c r="J273">
        <f t="shared" si="21"/>
        <v>0.21446419785940868</v>
      </c>
    </row>
    <row r="274" spans="1:10" x14ac:dyDescent="0.25">
      <c r="A274" s="11">
        <v>51</v>
      </c>
      <c r="B274" s="11">
        <v>2.3358889999999999</v>
      </c>
      <c r="E274">
        <f t="shared" si="22"/>
        <v>0.53206577804878075</v>
      </c>
      <c r="G274">
        <f t="shared" si="23"/>
        <v>2.5084825416666665</v>
      </c>
      <c r="H274">
        <f t="shared" si="24"/>
        <v>-0.17259354166666663</v>
      </c>
      <c r="J274">
        <f t="shared" si="21"/>
        <v>0.17607920827607498</v>
      </c>
    </row>
    <row r="275" spans="1:10" x14ac:dyDescent="0.25">
      <c r="A275" s="11">
        <v>51.200001</v>
      </c>
      <c r="B275" s="11">
        <v>2.3644690000000002</v>
      </c>
      <c r="E275">
        <f t="shared" si="22"/>
        <v>0.50348577804878047</v>
      </c>
      <c r="G275">
        <f t="shared" si="23"/>
        <v>2.5088647083333329</v>
      </c>
      <c r="H275">
        <f t="shared" si="24"/>
        <v>-0.14439570833333271</v>
      </c>
      <c r="J275">
        <f t="shared" si="21"/>
        <v>0.14788137494274106</v>
      </c>
    </row>
    <row r="276" spans="1:10" x14ac:dyDescent="0.25">
      <c r="A276" s="11">
        <v>51.400002000000001</v>
      </c>
      <c r="B276" s="11">
        <v>2.375508</v>
      </c>
      <c r="E276">
        <f t="shared" si="22"/>
        <v>0.49244677804878068</v>
      </c>
      <c r="G276">
        <f t="shared" si="23"/>
        <v>2.5104851874999996</v>
      </c>
      <c r="H276">
        <f t="shared" si="24"/>
        <v>-0.13497718749999965</v>
      </c>
      <c r="J276">
        <f t="shared" si="21"/>
        <v>0.13846285410940801</v>
      </c>
    </row>
    <row r="277" spans="1:10" x14ac:dyDescent="0.25">
      <c r="A277" s="11">
        <v>51.599997999999999</v>
      </c>
      <c r="B277" s="11">
        <v>2.3689990000000001</v>
      </c>
      <c r="E277">
        <f t="shared" si="22"/>
        <v>0.49895577804878055</v>
      </c>
      <c r="G277">
        <f t="shared" si="23"/>
        <v>2.512636666666666</v>
      </c>
      <c r="H277">
        <f t="shared" si="24"/>
        <v>-0.14363766666666589</v>
      </c>
      <c r="J277">
        <f t="shared" si="21"/>
        <v>0.14712333327607424</v>
      </c>
    </row>
    <row r="278" spans="1:10" x14ac:dyDescent="0.25">
      <c r="A278" s="11">
        <v>51.799999</v>
      </c>
      <c r="B278" s="11">
        <v>2.2743449999999998</v>
      </c>
      <c r="E278">
        <f t="shared" si="22"/>
        <v>0.59360977804878079</v>
      </c>
      <c r="G278">
        <f t="shared" si="23"/>
        <v>2.5135509687499997</v>
      </c>
      <c r="H278">
        <f t="shared" si="24"/>
        <v>-0.23920596874999989</v>
      </c>
      <c r="J278">
        <f t="shared" si="21"/>
        <v>0.24269163535940824</v>
      </c>
    </row>
    <row r="279" spans="1:10" x14ac:dyDescent="0.25">
      <c r="A279" s="11">
        <v>52</v>
      </c>
      <c r="B279" s="11">
        <v>2.0737329999999998</v>
      </c>
      <c r="E279">
        <f t="shared" si="22"/>
        <v>0.7942217780487808</v>
      </c>
      <c r="G279">
        <f t="shared" si="23"/>
        <v>2.5120081458333328</v>
      </c>
      <c r="H279">
        <f t="shared" si="24"/>
        <v>-0.43827514583333294</v>
      </c>
      <c r="J279">
        <f t="shared" si="21"/>
        <v>0.44176081244274129</v>
      </c>
    </row>
    <row r="280" spans="1:10" x14ac:dyDescent="0.25">
      <c r="A280" s="11">
        <v>52.200001</v>
      </c>
      <c r="B280" s="11">
        <v>1.817642</v>
      </c>
      <c r="E280">
        <f t="shared" si="22"/>
        <v>1.0503127780487806</v>
      </c>
      <c r="G280">
        <f t="shared" si="23"/>
        <v>2.5077362291666661</v>
      </c>
      <c r="H280">
        <f t="shared" si="24"/>
        <v>-0.69009422916666607</v>
      </c>
      <c r="J280">
        <f t="shared" si="21"/>
        <v>0.69357989577607448</v>
      </c>
    </row>
    <row r="281" spans="1:10" x14ac:dyDescent="0.25">
      <c r="A281" s="11">
        <v>52.348030000000001</v>
      </c>
      <c r="B281" s="11">
        <v>1.8287610000000001</v>
      </c>
      <c r="E281">
        <f t="shared" si="22"/>
        <v>1.0391937780487805</v>
      </c>
      <c r="G281">
        <f t="shared" si="23"/>
        <v>2.5018455833333326</v>
      </c>
      <c r="H281">
        <f t="shared" si="24"/>
        <v>-0.67308458333333254</v>
      </c>
      <c r="J281">
        <f t="shared" si="21"/>
        <v>0.67657024994274095</v>
      </c>
    </row>
    <row r="282" spans="1:10" x14ac:dyDescent="0.25">
      <c r="A282" s="11">
        <v>52.400002000000001</v>
      </c>
      <c r="B282" s="11">
        <v>1.832665</v>
      </c>
      <c r="E282">
        <f t="shared" si="22"/>
        <v>1.0352897780487806</v>
      </c>
      <c r="G282">
        <f t="shared" si="23"/>
        <v>2.4936501249999989</v>
      </c>
      <c r="H282">
        <f t="shared" si="24"/>
        <v>-0.66098512499999895</v>
      </c>
      <c r="J282">
        <f t="shared" si="21"/>
        <v>0.66447079160940736</v>
      </c>
    </row>
    <row r="283" spans="1:10" x14ac:dyDescent="0.25">
      <c r="A283" s="11">
        <v>52.599997999999999</v>
      </c>
      <c r="B283" s="11">
        <v>2.0117940000000001</v>
      </c>
      <c r="E283">
        <f t="shared" si="22"/>
        <v>0.85616077804878055</v>
      </c>
      <c r="G283">
        <f t="shared" si="23"/>
        <v>2.4834717083333326</v>
      </c>
      <c r="H283">
        <f t="shared" si="24"/>
        <v>-0.47167770833333256</v>
      </c>
      <c r="J283">
        <f t="shared" si="21"/>
        <v>0.47516337494274091</v>
      </c>
    </row>
    <row r="284" spans="1:10" x14ac:dyDescent="0.25">
      <c r="A284" s="11">
        <v>52.799999</v>
      </c>
      <c r="B284" s="11">
        <v>2.189435</v>
      </c>
      <c r="E284">
        <f t="shared" si="22"/>
        <v>0.67851977804878061</v>
      </c>
      <c r="G284">
        <f t="shared" si="23"/>
        <v>2.4730838437499991</v>
      </c>
      <c r="H284">
        <f t="shared" si="24"/>
        <v>-0.2836488437499991</v>
      </c>
      <c r="J284">
        <f t="shared" si="21"/>
        <v>0.28713451035940746</v>
      </c>
    </row>
    <row r="285" spans="1:10" x14ac:dyDescent="0.25">
      <c r="A285" s="11">
        <v>53</v>
      </c>
      <c r="B285" s="11">
        <v>2.3346429999999998</v>
      </c>
      <c r="E285">
        <f t="shared" si="22"/>
        <v>0.53331177804878083</v>
      </c>
      <c r="G285">
        <f t="shared" si="23"/>
        <v>2.4645633020833326</v>
      </c>
      <c r="H285">
        <f t="shared" si="24"/>
        <v>-0.12992030208333283</v>
      </c>
      <c r="J285">
        <f t="shared" si="21"/>
        <v>0.13340596869274118</v>
      </c>
    </row>
    <row r="286" spans="1:10" x14ac:dyDescent="0.25">
      <c r="A286" s="11">
        <v>53.200001</v>
      </c>
      <c r="B286" s="11">
        <v>2.4434770000000001</v>
      </c>
      <c r="E286">
        <f t="shared" si="22"/>
        <v>0.42447777804878051</v>
      </c>
      <c r="G286">
        <f t="shared" si="23"/>
        <v>2.4580649479166659</v>
      </c>
      <c r="H286">
        <f t="shared" si="24"/>
        <v>-1.4587947916665733E-2</v>
      </c>
      <c r="J286">
        <f t="shared" si="21"/>
        <v>1.8073614526074096E-2</v>
      </c>
    </row>
    <row r="287" spans="1:10" x14ac:dyDescent="0.25">
      <c r="A287" s="11">
        <v>53.400002000000001</v>
      </c>
      <c r="B287" s="11">
        <v>2.5070100000000002</v>
      </c>
      <c r="E287">
        <f t="shared" si="22"/>
        <v>0.36094477804878045</v>
      </c>
      <c r="G287">
        <f t="shared" si="23"/>
        <v>2.4537617812499994</v>
      </c>
      <c r="H287">
        <f t="shared" si="24"/>
        <v>5.3248218750000742E-2</v>
      </c>
      <c r="J287">
        <f t="shared" si="21"/>
        <v>4.976255214059238E-2</v>
      </c>
    </row>
    <row r="288" spans="1:10" x14ac:dyDescent="0.25">
      <c r="A288" s="11">
        <v>53.599997999999999</v>
      </c>
      <c r="B288" s="11">
        <v>2.5093350000000001</v>
      </c>
      <c r="E288">
        <f t="shared" si="22"/>
        <v>0.35861977804878054</v>
      </c>
      <c r="G288">
        <f t="shared" si="23"/>
        <v>2.4518634791666658</v>
      </c>
      <c r="H288">
        <f t="shared" si="24"/>
        <v>5.7471520833334289E-2</v>
      </c>
      <c r="J288">
        <f t="shared" si="21"/>
        <v>5.3985854223925926E-2</v>
      </c>
    </row>
    <row r="289" spans="1:10" x14ac:dyDescent="0.25">
      <c r="A289" s="11">
        <v>53.799999</v>
      </c>
      <c r="B289" s="11">
        <v>2.475978</v>
      </c>
      <c r="E289">
        <f t="shared" si="22"/>
        <v>0.39197677804878062</v>
      </c>
      <c r="G289">
        <f t="shared" si="23"/>
        <v>2.4547817731958754</v>
      </c>
      <c r="H289">
        <f t="shared" si="24"/>
        <v>2.1196226804124585E-2</v>
      </c>
      <c r="J289">
        <f t="shared" si="21"/>
        <v>1.7710560194716223E-2</v>
      </c>
    </row>
    <row r="290" spans="1:10" x14ac:dyDescent="0.25">
      <c r="A290" s="11">
        <v>54</v>
      </c>
      <c r="B290" s="11">
        <v>2.3999790000000001</v>
      </c>
      <c r="E290">
        <f t="shared" si="22"/>
        <v>0.46797577804878054</v>
      </c>
      <c r="G290">
        <f t="shared" si="23"/>
        <v>2.4592062164948443</v>
      </c>
      <c r="H290">
        <f t="shared" si="24"/>
        <v>-5.9227216494844193E-2</v>
      </c>
      <c r="J290">
        <f t="shared" si="21"/>
        <v>6.2712883104252562E-2</v>
      </c>
    </row>
    <row r="291" spans="1:10" x14ac:dyDescent="0.25">
      <c r="A291" s="11">
        <v>54.200001</v>
      </c>
      <c r="B291" s="11">
        <v>2.2826759999999999</v>
      </c>
      <c r="E291">
        <f t="shared" si="22"/>
        <v>0.5852787780487807</v>
      </c>
      <c r="G291">
        <f t="shared" si="23"/>
        <v>2.4623068659793805</v>
      </c>
      <c r="H291">
        <f t="shared" si="24"/>
        <v>-0.17963086597938061</v>
      </c>
      <c r="J291">
        <f t="shared" si="21"/>
        <v>0.18311653258878896</v>
      </c>
    </row>
    <row r="292" spans="1:10" x14ac:dyDescent="0.25">
      <c r="A292" s="11">
        <v>54.400002000000001</v>
      </c>
      <c r="B292" s="11">
        <v>2.3665069999999999</v>
      </c>
      <c r="E292">
        <f t="shared" si="22"/>
        <v>0.50144777804878071</v>
      </c>
      <c r="G292">
        <f t="shared" si="23"/>
        <v>2.463349288659793</v>
      </c>
      <c r="H292">
        <f t="shared" si="24"/>
        <v>-9.6842288659793052E-2</v>
      </c>
      <c r="J292">
        <f t="shared" si="21"/>
        <v>0.10032795526920142</v>
      </c>
    </row>
    <row r="293" spans="1:10" x14ac:dyDescent="0.25">
      <c r="A293" s="11">
        <v>54.599997999999999</v>
      </c>
      <c r="B293" s="11">
        <v>2.6129419999999999</v>
      </c>
      <c r="E293">
        <f t="shared" si="22"/>
        <v>0.25501277804878075</v>
      </c>
      <c r="G293">
        <f t="shared" si="23"/>
        <v>2.4616560721649479</v>
      </c>
      <c r="H293">
        <f t="shared" si="24"/>
        <v>0.15128592783505201</v>
      </c>
      <c r="J293">
        <f t="shared" si="21"/>
        <v>0.14780026122564366</v>
      </c>
    </row>
    <row r="294" spans="1:10" x14ac:dyDescent="0.25">
      <c r="A294" s="11">
        <v>54.799999</v>
      </c>
      <c r="B294" s="11">
        <v>2.831528</v>
      </c>
      <c r="E294">
        <f t="shared" si="22"/>
        <v>3.6426778048780584E-2</v>
      </c>
      <c r="G294">
        <f t="shared" si="23"/>
        <v>2.4621466874999993</v>
      </c>
      <c r="H294">
        <f t="shared" si="24"/>
        <v>0.36938131250000072</v>
      </c>
      <c r="J294">
        <f t="shared" si="21"/>
        <v>0.36589564589059237</v>
      </c>
    </row>
    <row r="295" spans="1:10" x14ac:dyDescent="0.25">
      <c r="A295" s="11">
        <v>55</v>
      </c>
      <c r="B295" s="11">
        <v>3.0250859999999999</v>
      </c>
      <c r="E295">
        <f t="shared" si="22"/>
        <v>0.15713122195121931</v>
      </c>
      <c r="G295">
        <f t="shared" si="23"/>
        <v>2.455312854166666</v>
      </c>
      <c r="H295">
        <f t="shared" si="24"/>
        <v>0.56977314583333394</v>
      </c>
      <c r="J295">
        <f t="shared" si="21"/>
        <v>0.56628747922392553</v>
      </c>
    </row>
    <row r="296" spans="1:10" x14ac:dyDescent="0.25">
      <c r="A296" s="11">
        <v>55.200001</v>
      </c>
      <c r="B296" s="11">
        <v>3.1585009999999998</v>
      </c>
      <c r="E296">
        <f t="shared" si="22"/>
        <v>0.29054622195121915</v>
      </c>
      <c r="G296">
        <f t="shared" si="23"/>
        <v>2.4500151770833329</v>
      </c>
      <c r="H296">
        <f t="shared" si="24"/>
        <v>0.70848582291666684</v>
      </c>
      <c r="J296">
        <f t="shared" si="21"/>
        <v>0.70500015630725843</v>
      </c>
    </row>
    <row r="297" spans="1:10" x14ac:dyDescent="0.25">
      <c r="A297" s="11">
        <v>55.400002000000001</v>
      </c>
      <c r="B297" s="11">
        <v>3.2325370000000002</v>
      </c>
      <c r="E297">
        <f t="shared" si="22"/>
        <v>0.36458222195121959</v>
      </c>
      <c r="G297">
        <f t="shared" si="23"/>
        <v>2.4463086354166665</v>
      </c>
      <c r="H297">
        <f t="shared" si="24"/>
        <v>0.78622836458333367</v>
      </c>
      <c r="J297">
        <f t="shared" si="21"/>
        <v>0.78274269797392526</v>
      </c>
    </row>
    <row r="298" spans="1:10" x14ac:dyDescent="0.25">
      <c r="A298" s="11">
        <v>55.427326000000001</v>
      </c>
      <c r="B298" s="11">
        <v>3.2343199999999999</v>
      </c>
      <c r="E298">
        <f t="shared" si="22"/>
        <v>0.36636522195121923</v>
      </c>
      <c r="G298">
        <f t="shared" si="23"/>
        <v>2.4445766458333327</v>
      </c>
      <c r="H298">
        <f t="shared" si="24"/>
        <v>0.78974335416666719</v>
      </c>
      <c r="J298">
        <f t="shared" si="21"/>
        <v>0.78625768755725878</v>
      </c>
    </row>
    <row r="299" spans="1:10" x14ac:dyDescent="0.25">
      <c r="A299" s="11">
        <v>55.599997999999999</v>
      </c>
      <c r="B299" s="11">
        <v>3.245587</v>
      </c>
      <c r="E299">
        <f t="shared" si="22"/>
        <v>0.37763222195121937</v>
      </c>
      <c r="G299">
        <f t="shared" si="23"/>
        <v>2.4434729687499992</v>
      </c>
      <c r="H299">
        <f t="shared" si="24"/>
        <v>0.8021140312500008</v>
      </c>
      <c r="J299">
        <f t="shared" si="21"/>
        <v>0.79862836464059239</v>
      </c>
    </row>
    <row r="300" spans="1:10" x14ac:dyDescent="0.25">
      <c r="A300" s="11">
        <v>55.799999</v>
      </c>
      <c r="B300" s="11">
        <v>3.2372160000000001</v>
      </c>
      <c r="E300">
        <f t="shared" si="22"/>
        <v>0.36926122195121946</v>
      </c>
      <c r="G300">
        <f t="shared" si="23"/>
        <v>2.4414896354166657</v>
      </c>
      <c r="H300">
        <f t="shared" si="24"/>
        <v>0.79572636458333434</v>
      </c>
      <c r="J300">
        <f t="shared" si="21"/>
        <v>0.79224069797392593</v>
      </c>
    </row>
    <row r="301" spans="1:10" x14ac:dyDescent="0.25">
      <c r="A301" s="11">
        <v>56</v>
      </c>
      <c r="B301" s="11">
        <v>3.185673</v>
      </c>
      <c r="E301">
        <f t="shared" si="22"/>
        <v>0.31771822195121935</v>
      </c>
      <c r="G301">
        <f t="shared" si="23"/>
        <v>2.4368595208333326</v>
      </c>
      <c r="H301">
        <f t="shared" si="24"/>
        <v>0.74881347916666741</v>
      </c>
      <c r="J301">
        <f t="shared" si="21"/>
        <v>0.745327812557259</v>
      </c>
    </row>
    <row r="302" spans="1:10" x14ac:dyDescent="0.25">
      <c r="A302" s="11">
        <v>56.200001</v>
      </c>
      <c r="B302" s="11">
        <v>3.0989</v>
      </c>
      <c r="E302">
        <f t="shared" si="22"/>
        <v>0.23094522195121936</v>
      </c>
      <c r="G302">
        <f t="shared" si="23"/>
        <v>2.4295628645833327</v>
      </c>
      <c r="H302">
        <f t="shared" si="24"/>
        <v>0.66933713541666728</v>
      </c>
      <c r="J302">
        <f t="shared" si="21"/>
        <v>0.66585146880725887</v>
      </c>
    </row>
    <row r="303" spans="1:10" x14ac:dyDescent="0.25">
      <c r="A303" s="11">
        <v>56.400002000000001</v>
      </c>
      <c r="B303" s="11">
        <v>2.9407019999999999</v>
      </c>
      <c r="E303">
        <f t="shared" si="22"/>
        <v>7.2747221951219299E-2</v>
      </c>
      <c r="G303">
        <f t="shared" si="23"/>
        <v>2.4212655208333325</v>
      </c>
      <c r="H303">
        <f t="shared" si="24"/>
        <v>0.51943647916666746</v>
      </c>
      <c r="J303">
        <f t="shared" si="21"/>
        <v>0.51595081255725905</v>
      </c>
    </row>
    <row r="304" spans="1:10" x14ac:dyDescent="0.25">
      <c r="A304" s="11">
        <v>56.599997999999999</v>
      </c>
      <c r="B304" s="11" t="s">
        <v>15</v>
      </c>
    </row>
    <row r="305" spans="1:10" x14ac:dyDescent="0.25">
      <c r="A305" s="11">
        <v>56.799999</v>
      </c>
      <c r="B305" s="11">
        <v>2.0557300000000001</v>
      </c>
      <c r="E305">
        <f t="shared" si="22"/>
        <v>0.81222477804878057</v>
      </c>
      <c r="G305">
        <f t="shared" ref="G305:G343" si="25">AVERAGE(B256:B355)</f>
        <v>2.4099886041666658</v>
      </c>
      <c r="H305">
        <f t="shared" ref="H305:H343" si="26">B305-G305</f>
        <v>-0.35425860416666577</v>
      </c>
      <c r="J305">
        <f t="shared" si="21"/>
        <v>0.35774427077607412</v>
      </c>
    </row>
    <row r="306" spans="1:10" x14ac:dyDescent="0.25">
      <c r="A306" s="11">
        <v>57</v>
      </c>
      <c r="B306" s="11">
        <v>2.083907</v>
      </c>
      <c r="E306">
        <f t="shared" si="22"/>
        <v>0.78404777804878067</v>
      </c>
      <c r="G306">
        <f t="shared" si="25"/>
        <v>2.4078311249999991</v>
      </c>
      <c r="H306">
        <f t="shared" si="26"/>
        <v>-0.32392412499999912</v>
      </c>
      <c r="J306">
        <f t="shared" si="21"/>
        <v>0.32740979160940747</v>
      </c>
    </row>
    <row r="307" spans="1:10" x14ac:dyDescent="0.25">
      <c r="A307" s="11">
        <v>57.200001</v>
      </c>
      <c r="B307" s="11">
        <v>2.1019369999999999</v>
      </c>
      <c r="E307">
        <f t="shared" si="22"/>
        <v>0.76601777804878068</v>
      </c>
      <c r="G307">
        <f t="shared" si="25"/>
        <v>2.4076924895833325</v>
      </c>
      <c r="H307">
        <f t="shared" si="26"/>
        <v>-0.30575548958333254</v>
      </c>
      <c r="J307">
        <f t="shared" si="21"/>
        <v>0.3092411561927409</v>
      </c>
    </row>
    <row r="308" spans="1:10" x14ac:dyDescent="0.25">
      <c r="A308" s="11">
        <v>57.400002000000001</v>
      </c>
      <c r="B308" s="11">
        <v>2.1182020000000001</v>
      </c>
      <c r="E308">
        <f t="shared" si="22"/>
        <v>0.74975277804878049</v>
      </c>
      <c r="G308">
        <f t="shared" si="25"/>
        <v>2.4089163124999993</v>
      </c>
      <c r="H308">
        <f t="shared" si="26"/>
        <v>-0.29071431249999913</v>
      </c>
      <c r="J308">
        <f t="shared" si="21"/>
        <v>0.29419997910940748</v>
      </c>
    </row>
    <row r="309" spans="1:10" x14ac:dyDescent="0.25">
      <c r="A309" s="11">
        <v>57.599997999999999</v>
      </c>
      <c r="B309" s="11">
        <v>2.1121099999999999</v>
      </c>
      <c r="E309">
        <f t="shared" si="22"/>
        <v>0.7558447780487807</v>
      </c>
      <c r="G309">
        <f t="shared" si="25"/>
        <v>2.4103900833333323</v>
      </c>
      <c r="H309">
        <f t="shared" si="26"/>
        <v>-0.29828008333333234</v>
      </c>
      <c r="J309">
        <f t="shared" si="21"/>
        <v>0.30176574994274069</v>
      </c>
    </row>
    <row r="310" spans="1:10" x14ac:dyDescent="0.25">
      <c r="A310" s="11">
        <v>57.799999</v>
      </c>
      <c r="B310" s="11">
        <v>2.0098609999999999</v>
      </c>
      <c r="E310">
        <f t="shared" si="22"/>
        <v>0.85809377804878073</v>
      </c>
      <c r="G310">
        <f t="shared" si="25"/>
        <v>2.4097706249999993</v>
      </c>
      <c r="H310">
        <f t="shared" si="26"/>
        <v>-0.39990962499999938</v>
      </c>
      <c r="J310">
        <f t="shared" ref="J310:J365" si="27">ABS(H310-$I$53)</f>
        <v>0.40339529160940774</v>
      </c>
    </row>
    <row r="311" spans="1:10" x14ac:dyDescent="0.25">
      <c r="A311" s="11">
        <v>58</v>
      </c>
      <c r="B311" s="11">
        <v>1.804489</v>
      </c>
      <c r="E311">
        <f t="shared" si="22"/>
        <v>1.0634657780487806</v>
      </c>
      <c r="G311">
        <f t="shared" si="25"/>
        <v>2.4065922187499997</v>
      </c>
      <c r="H311">
        <f t="shared" si="26"/>
        <v>-0.60210321874999972</v>
      </c>
      <c r="J311">
        <f t="shared" si="27"/>
        <v>0.60558888535940814</v>
      </c>
    </row>
    <row r="312" spans="1:10" x14ac:dyDescent="0.25">
      <c r="A312" s="11">
        <v>58.200001</v>
      </c>
      <c r="B312" s="11">
        <v>1.5364329999999999</v>
      </c>
      <c r="E312">
        <f t="shared" si="22"/>
        <v>1.3315217780487807</v>
      </c>
      <c r="G312">
        <f t="shared" si="25"/>
        <v>2.4009133958333333</v>
      </c>
      <c r="H312">
        <f t="shared" si="26"/>
        <v>-0.86448039583333336</v>
      </c>
      <c r="J312">
        <f t="shared" si="27"/>
        <v>0.86796606244274177</v>
      </c>
    </row>
    <row r="313" spans="1:10" x14ac:dyDescent="0.25">
      <c r="A313" s="11">
        <v>58.400002000000001</v>
      </c>
      <c r="B313" s="11">
        <v>1.5449649999999999</v>
      </c>
      <c r="E313">
        <f t="shared" si="22"/>
        <v>1.3229897780487807</v>
      </c>
      <c r="G313">
        <f t="shared" si="25"/>
        <v>2.3925730208333333</v>
      </c>
      <c r="H313">
        <f t="shared" si="26"/>
        <v>-0.84760802083333342</v>
      </c>
      <c r="J313">
        <f t="shared" si="27"/>
        <v>0.85109368744274183</v>
      </c>
    </row>
    <row r="314" spans="1:10" x14ac:dyDescent="0.25">
      <c r="A314" s="11">
        <v>58.506622</v>
      </c>
      <c r="B314" s="11">
        <v>1.605721</v>
      </c>
      <c r="E314">
        <f t="shared" si="22"/>
        <v>1.2622337780487807</v>
      </c>
      <c r="G314">
        <f t="shared" si="25"/>
        <v>2.3824780208333336</v>
      </c>
      <c r="H314">
        <f t="shared" si="26"/>
        <v>-0.77675702083333364</v>
      </c>
      <c r="J314">
        <f t="shared" si="27"/>
        <v>0.78024268744274206</v>
      </c>
    </row>
    <row r="315" spans="1:10" x14ac:dyDescent="0.25">
      <c r="A315" s="11">
        <v>58.599997999999999</v>
      </c>
      <c r="B315" s="11">
        <v>1.658928</v>
      </c>
      <c r="E315">
        <f t="shared" si="22"/>
        <v>1.2090267780487807</v>
      </c>
      <c r="G315">
        <f t="shared" si="25"/>
        <v>2.3700654479166667</v>
      </c>
      <c r="H315">
        <f t="shared" si="26"/>
        <v>-0.71113744791666678</v>
      </c>
      <c r="J315">
        <f t="shared" si="27"/>
        <v>0.71462311452607519</v>
      </c>
    </row>
    <row r="316" spans="1:10" x14ac:dyDescent="0.25">
      <c r="A316" s="11">
        <v>58.799999</v>
      </c>
      <c r="B316" s="11">
        <v>1.741204</v>
      </c>
      <c r="E316">
        <f t="shared" si="22"/>
        <v>1.1267507780487807</v>
      </c>
      <c r="G316">
        <f t="shared" si="25"/>
        <v>2.356343239583333</v>
      </c>
      <c r="H316">
        <f t="shared" si="26"/>
        <v>-0.61513923958333305</v>
      </c>
      <c r="J316">
        <f t="shared" si="27"/>
        <v>0.61862490619274146</v>
      </c>
    </row>
    <row r="317" spans="1:10" x14ac:dyDescent="0.25">
      <c r="A317" s="11">
        <v>59</v>
      </c>
      <c r="B317" s="11">
        <v>1.820573</v>
      </c>
      <c r="E317">
        <f t="shared" si="22"/>
        <v>1.0473817780487806</v>
      </c>
      <c r="G317">
        <f t="shared" si="25"/>
        <v>2.3448950729166662</v>
      </c>
      <c r="H317">
        <f t="shared" si="26"/>
        <v>-0.52432207291666622</v>
      </c>
      <c r="J317">
        <f t="shared" si="27"/>
        <v>0.52780773952607463</v>
      </c>
    </row>
    <row r="318" spans="1:10" x14ac:dyDescent="0.25">
      <c r="A318" s="11">
        <v>59.200001</v>
      </c>
      <c r="B318" s="11">
        <v>1.832249</v>
      </c>
      <c r="E318">
        <f t="shared" si="22"/>
        <v>1.0357057780487806</v>
      </c>
      <c r="G318">
        <f t="shared" si="25"/>
        <v>2.33592290625</v>
      </c>
      <c r="H318">
        <f t="shared" si="26"/>
        <v>-0.50367390624999997</v>
      </c>
      <c r="J318">
        <f t="shared" si="27"/>
        <v>0.50715957285940838</v>
      </c>
    </row>
    <row r="319" spans="1:10" x14ac:dyDescent="0.25">
      <c r="A319" s="11">
        <v>59.400002000000001</v>
      </c>
      <c r="B319" s="11">
        <v>1.798224</v>
      </c>
      <c r="E319">
        <f t="shared" si="22"/>
        <v>1.0697307780487806</v>
      </c>
      <c r="G319">
        <f t="shared" si="25"/>
        <v>2.3294319687500002</v>
      </c>
      <c r="H319">
        <f t="shared" si="26"/>
        <v>-0.5312079687500002</v>
      </c>
      <c r="J319">
        <f t="shared" si="27"/>
        <v>0.53469363535940861</v>
      </c>
    </row>
    <row r="320" spans="1:10" x14ac:dyDescent="0.25">
      <c r="A320" s="11">
        <v>59.599997999999999</v>
      </c>
      <c r="B320" s="11">
        <v>1.734375</v>
      </c>
      <c r="E320">
        <f t="shared" si="22"/>
        <v>1.1335797780487806</v>
      </c>
      <c r="G320">
        <f t="shared" si="25"/>
        <v>2.3254234687499999</v>
      </c>
      <c r="H320">
        <f t="shared" si="26"/>
        <v>-0.59104846874999994</v>
      </c>
      <c r="J320">
        <f t="shared" si="27"/>
        <v>0.59453413535940836</v>
      </c>
    </row>
    <row r="321" spans="1:10" x14ac:dyDescent="0.25">
      <c r="A321" s="11">
        <v>59.799999</v>
      </c>
      <c r="B321" s="11">
        <v>1.7058679999999999</v>
      </c>
      <c r="E321">
        <f t="shared" si="22"/>
        <v>1.1620867780487807</v>
      </c>
      <c r="G321">
        <f t="shared" si="25"/>
        <v>2.3319931443298967</v>
      </c>
      <c r="H321">
        <f t="shared" si="26"/>
        <v>-0.62612514432989674</v>
      </c>
      <c r="J321">
        <f t="shared" si="27"/>
        <v>0.62961081093930515</v>
      </c>
    </row>
    <row r="322" spans="1:10" x14ac:dyDescent="0.25">
      <c r="A322" s="11">
        <v>60</v>
      </c>
      <c r="B322" s="11">
        <v>1.9328080000000001</v>
      </c>
      <c r="E322">
        <f t="shared" si="22"/>
        <v>0.93514677804878055</v>
      </c>
      <c r="G322">
        <f t="shared" si="25"/>
        <v>2.3386469183673468</v>
      </c>
      <c r="H322">
        <f t="shared" si="26"/>
        <v>-0.40583891836734676</v>
      </c>
      <c r="J322">
        <f t="shared" si="27"/>
        <v>0.40932458497675511</v>
      </c>
    </row>
    <row r="323" spans="1:10" x14ac:dyDescent="0.25">
      <c r="A323" s="11">
        <v>60.200001</v>
      </c>
      <c r="B323" s="11">
        <v>2.1304620000000001</v>
      </c>
      <c r="E323">
        <f t="shared" si="22"/>
        <v>0.73749277804878055</v>
      </c>
      <c r="G323">
        <f t="shared" si="25"/>
        <v>2.3454262346938779</v>
      </c>
      <c r="H323">
        <f t="shared" si="26"/>
        <v>-0.21496423469387782</v>
      </c>
      <c r="J323">
        <f t="shared" si="27"/>
        <v>0.21844990130328618</v>
      </c>
    </row>
    <row r="324" spans="1:10" x14ac:dyDescent="0.25">
      <c r="A324" s="11">
        <v>60.400002000000001</v>
      </c>
      <c r="B324" s="11">
        <v>2.3065500000000001</v>
      </c>
      <c r="E324">
        <f t="shared" si="22"/>
        <v>0.56140477804878053</v>
      </c>
      <c r="G324">
        <f t="shared" si="25"/>
        <v>2.3512981530612249</v>
      </c>
      <c r="H324">
        <f t="shared" si="26"/>
        <v>-4.4748153061224816E-2</v>
      </c>
      <c r="J324">
        <f t="shared" si="27"/>
        <v>4.8233819670633178E-2</v>
      </c>
    </row>
    <row r="325" spans="1:10" x14ac:dyDescent="0.25">
      <c r="A325" s="11">
        <v>60.599997999999999</v>
      </c>
      <c r="B325" s="11">
        <v>2.4521989999999998</v>
      </c>
      <c r="E325">
        <f t="shared" ref="E325:E388" si="28">ABS(B325-$D$4)</f>
        <v>0.41575577804878083</v>
      </c>
      <c r="G325">
        <f t="shared" si="25"/>
        <v>2.355846204081633</v>
      </c>
      <c r="H325">
        <f t="shared" si="26"/>
        <v>9.6352795918366763E-2</v>
      </c>
      <c r="J325">
        <f t="shared" si="27"/>
        <v>9.2867129308958393E-2</v>
      </c>
    </row>
    <row r="326" spans="1:10" x14ac:dyDescent="0.25">
      <c r="A326" s="11">
        <v>60.799999</v>
      </c>
      <c r="B326" s="11">
        <v>2.5332690000000002</v>
      </c>
      <c r="E326">
        <f t="shared" si="28"/>
        <v>0.33468577804878041</v>
      </c>
      <c r="G326">
        <f t="shared" si="25"/>
        <v>2.3584105816326533</v>
      </c>
      <c r="H326">
        <f t="shared" si="26"/>
        <v>0.17485841836734695</v>
      </c>
      <c r="J326">
        <f t="shared" si="27"/>
        <v>0.17137275175793859</v>
      </c>
    </row>
    <row r="327" spans="1:10" x14ac:dyDescent="0.25">
      <c r="A327" s="11">
        <v>61</v>
      </c>
      <c r="B327" s="11">
        <v>2.5637319999999999</v>
      </c>
      <c r="E327">
        <f t="shared" si="28"/>
        <v>0.30422277804878073</v>
      </c>
      <c r="G327">
        <f t="shared" si="25"/>
        <v>2.3583014226804129</v>
      </c>
      <c r="H327">
        <f t="shared" si="26"/>
        <v>0.20543057731958703</v>
      </c>
      <c r="J327">
        <f t="shared" si="27"/>
        <v>0.20194491071017867</v>
      </c>
    </row>
    <row r="328" spans="1:10" x14ac:dyDescent="0.25">
      <c r="A328" s="11">
        <v>61.200001</v>
      </c>
      <c r="B328" s="11">
        <v>2.5703070000000001</v>
      </c>
      <c r="E328">
        <f t="shared" si="28"/>
        <v>0.29764777804878051</v>
      </c>
      <c r="G328">
        <f t="shared" si="25"/>
        <v>2.3558634536082472</v>
      </c>
      <c r="H328">
        <f t="shared" si="26"/>
        <v>0.21444354639175289</v>
      </c>
      <c r="J328">
        <f t="shared" si="27"/>
        <v>0.21095787978234454</v>
      </c>
    </row>
    <row r="329" spans="1:10" x14ac:dyDescent="0.25">
      <c r="A329" s="11">
        <v>61.400002000000001</v>
      </c>
      <c r="B329" s="11">
        <v>2.5192549999999998</v>
      </c>
      <c r="E329">
        <f t="shared" si="28"/>
        <v>0.34869977804878083</v>
      </c>
      <c r="G329">
        <f t="shared" si="25"/>
        <v>2.3556939175257732</v>
      </c>
      <c r="H329">
        <f t="shared" si="26"/>
        <v>0.16356108247422663</v>
      </c>
      <c r="J329">
        <f t="shared" si="27"/>
        <v>0.16007541586481827</v>
      </c>
    </row>
    <row r="330" spans="1:10" x14ac:dyDescent="0.25">
      <c r="A330" s="11">
        <v>61.585917999999999</v>
      </c>
      <c r="B330" s="11">
        <v>2.4220039999999998</v>
      </c>
      <c r="E330">
        <f t="shared" si="28"/>
        <v>0.4459507780487808</v>
      </c>
      <c r="G330">
        <f t="shared" si="25"/>
        <v>2.358227721649484</v>
      </c>
      <c r="H330">
        <f t="shared" si="26"/>
        <v>6.3776278350515803E-2</v>
      </c>
      <c r="J330">
        <f t="shared" si="27"/>
        <v>6.029061174110744E-2</v>
      </c>
    </row>
    <row r="331" spans="1:10" x14ac:dyDescent="0.25">
      <c r="A331" s="11">
        <v>61.599997999999999</v>
      </c>
      <c r="B331" s="11">
        <v>2.4146390000000002</v>
      </c>
      <c r="E331">
        <f t="shared" si="28"/>
        <v>0.45331577804878043</v>
      </c>
      <c r="G331">
        <f t="shared" si="25"/>
        <v>2.3611148350515463</v>
      </c>
      <c r="H331">
        <f t="shared" si="26"/>
        <v>5.3524164948453912E-2</v>
      </c>
      <c r="J331">
        <f t="shared" si="27"/>
        <v>5.0038498339045549E-2</v>
      </c>
    </row>
    <row r="332" spans="1:10" x14ac:dyDescent="0.25">
      <c r="A332" s="11">
        <v>61.799999</v>
      </c>
      <c r="B332" s="11">
        <v>2.269285</v>
      </c>
      <c r="E332">
        <f t="shared" si="28"/>
        <v>0.59866977804878063</v>
      </c>
      <c r="G332">
        <f t="shared" si="25"/>
        <v>2.364358711340206</v>
      </c>
      <c r="H332">
        <f t="shared" si="26"/>
        <v>-9.5073711340206035E-2</v>
      </c>
      <c r="J332">
        <f t="shared" si="27"/>
        <v>9.8559377949614405E-2</v>
      </c>
    </row>
    <row r="333" spans="1:10" x14ac:dyDescent="0.25">
      <c r="A333" s="11">
        <v>62</v>
      </c>
      <c r="B333" s="11">
        <v>2.1408480000000001</v>
      </c>
      <c r="E333">
        <f t="shared" si="28"/>
        <v>0.72710677804878054</v>
      </c>
      <c r="G333">
        <f t="shared" si="25"/>
        <v>2.3659173917525775</v>
      </c>
      <c r="H333">
        <f t="shared" si="26"/>
        <v>-0.22506939175257745</v>
      </c>
      <c r="J333">
        <f t="shared" si="27"/>
        <v>0.22855505836198581</v>
      </c>
    </row>
    <row r="334" spans="1:10" x14ac:dyDescent="0.25">
      <c r="A334" s="11">
        <v>62.200001</v>
      </c>
      <c r="B334" s="11">
        <v>2.2039939999999998</v>
      </c>
      <c r="E334">
        <f t="shared" si="28"/>
        <v>0.66396077804878084</v>
      </c>
      <c r="G334">
        <f t="shared" si="25"/>
        <v>2.3653119381443295</v>
      </c>
      <c r="H334">
        <f t="shared" si="26"/>
        <v>-0.16131793814432971</v>
      </c>
      <c r="J334">
        <f t="shared" si="27"/>
        <v>0.16480360475373806</v>
      </c>
    </row>
    <row r="335" spans="1:10" x14ac:dyDescent="0.25">
      <c r="A335" s="11">
        <v>62.400002000000001</v>
      </c>
      <c r="B335" s="11">
        <v>2.3982969999999999</v>
      </c>
      <c r="E335">
        <f t="shared" si="28"/>
        <v>0.46965777804878073</v>
      </c>
      <c r="G335">
        <f t="shared" si="25"/>
        <v>2.3618028041237111</v>
      </c>
      <c r="H335">
        <f t="shared" si="26"/>
        <v>3.6494195876288771E-2</v>
      </c>
      <c r="J335">
        <f t="shared" si="27"/>
        <v>3.3008529266880408E-2</v>
      </c>
    </row>
    <row r="336" spans="1:10" x14ac:dyDescent="0.25">
      <c r="A336" s="11">
        <v>62.599997999999999</v>
      </c>
      <c r="B336" s="11">
        <v>2.55009</v>
      </c>
      <c r="E336">
        <f t="shared" si="28"/>
        <v>0.31786477804878066</v>
      </c>
      <c r="G336">
        <f t="shared" si="25"/>
        <v>2.3548097628865978</v>
      </c>
      <c r="H336">
        <f t="shared" si="26"/>
        <v>0.19528023711340214</v>
      </c>
      <c r="J336">
        <f t="shared" si="27"/>
        <v>0.19179457050399379</v>
      </c>
    </row>
    <row r="337" spans="1:10" x14ac:dyDescent="0.25">
      <c r="A337" s="11">
        <v>62.799999</v>
      </c>
      <c r="B337" s="11">
        <v>2.664317</v>
      </c>
      <c r="E337">
        <f t="shared" si="28"/>
        <v>0.20363777804878058</v>
      </c>
      <c r="G337">
        <f t="shared" si="25"/>
        <v>2.3441898350515462</v>
      </c>
      <c r="H337">
        <f t="shared" si="26"/>
        <v>0.32012716494845384</v>
      </c>
      <c r="J337">
        <f t="shared" si="27"/>
        <v>0.31664149833904548</v>
      </c>
    </row>
    <row r="338" spans="1:10" x14ac:dyDescent="0.25">
      <c r="A338" s="11">
        <v>63</v>
      </c>
      <c r="B338" s="11">
        <v>2.725514</v>
      </c>
      <c r="E338">
        <f t="shared" si="28"/>
        <v>0.14244077804878064</v>
      </c>
      <c r="G338">
        <f t="shared" si="25"/>
        <v>2.3335965567010306</v>
      </c>
      <c r="H338">
        <f t="shared" si="26"/>
        <v>0.39191744329896938</v>
      </c>
      <c r="J338">
        <f t="shared" si="27"/>
        <v>0.38843177668956103</v>
      </c>
    </row>
    <row r="339" spans="1:10" x14ac:dyDescent="0.25">
      <c r="A339" s="11">
        <v>63.200001</v>
      </c>
      <c r="B339" s="11">
        <v>2.7349380000000001</v>
      </c>
      <c r="E339">
        <f t="shared" si="28"/>
        <v>0.13301677804878054</v>
      </c>
      <c r="G339">
        <f t="shared" si="25"/>
        <v>2.3243081237113401</v>
      </c>
      <c r="H339">
        <f t="shared" si="26"/>
        <v>0.41062987628865999</v>
      </c>
      <c r="J339">
        <f t="shared" si="27"/>
        <v>0.40714420967925163</v>
      </c>
    </row>
    <row r="340" spans="1:10" x14ac:dyDescent="0.25">
      <c r="A340" s="11">
        <v>63.400002000000001</v>
      </c>
      <c r="B340" s="11">
        <v>2.7004229999999998</v>
      </c>
      <c r="E340">
        <f t="shared" si="28"/>
        <v>0.16753177804878083</v>
      </c>
      <c r="G340">
        <f t="shared" si="25"/>
        <v>2.3165014020618555</v>
      </c>
      <c r="H340">
        <f t="shared" si="26"/>
        <v>0.38392159793814429</v>
      </c>
      <c r="J340">
        <f t="shared" si="27"/>
        <v>0.38043593132873593</v>
      </c>
    </row>
    <row r="341" spans="1:10" x14ac:dyDescent="0.25">
      <c r="A341" s="11">
        <v>63.599997999999999</v>
      </c>
      <c r="B341" s="11">
        <v>2.617505</v>
      </c>
      <c r="E341">
        <f t="shared" si="28"/>
        <v>0.25044977804878066</v>
      </c>
      <c r="G341">
        <f t="shared" si="25"/>
        <v>2.3103560515463912</v>
      </c>
      <c r="H341">
        <f t="shared" si="26"/>
        <v>0.30714894845360874</v>
      </c>
      <c r="J341">
        <f t="shared" si="27"/>
        <v>0.30366328184420038</v>
      </c>
    </row>
    <row r="342" spans="1:10" x14ac:dyDescent="0.25">
      <c r="A342" s="11">
        <v>63.799999</v>
      </c>
      <c r="B342" s="11">
        <v>2.468153</v>
      </c>
      <c r="E342">
        <f t="shared" si="28"/>
        <v>0.39980177804878059</v>
      </c>
      <c r="G342">
        <f t="shared" si="25"/>
        <v>2.3031251752577315</v>
      </c>
      <c r="H342">
        <f t="shared" si="26"/>
        <v>0.16502782474226851</v>
      </c>
      <c r="J342">
        <f t="shared" si="27"/>
        <v>0.16154215813286016</v>
      </c>
    </row>
    <row r="343" spans="1:10" x14ac:dyDescent="0.25">
      <c r="A343" s="11">
        <v>64</v>
      </c>
      <c r="B343" s="11">
        <v>2.235903</v>
      </c>
      <c r="E343">
        <f t="shared" si="28"/>
        <v>0.63205177804878065</v>
      </c>
      <c r="G343">
        <f t="shared" si="25"/>
        <v>2.2926562268041235</v>
      </c>
      <c r="H343">
        <f t="shared" si="26"/>
        <v>-5.6753226804123535E-2</v>
      </c>
      <c r="J343">
        <f t="shared" si="27"/>
        <v>6.0238893413531898E-2</v>
      </c>
    </row>
    <row r="344" spans="1:10" x14ac:dyDescent="0.25">
      <c r="A344" s="11">
        <v>64.199996999999996</v>
      </c>
      <c r="B344" s="11" t="s">
        <v>15</v>
      </c>
    </row>
    <row r="345" spans="1:10" x14ac:dyDescent="0.25">
      <c r="A345" s="11">
        <v>64.400002000000001</v>
      </c>
      <c r="B345" s="11">
        <v>1.7591159999999999</v>
      </c>
      <c r="E345">
        <f t="shared" si="28"/>
        <v>1.1088387780487807</v>
      </c>
      <c r="G345">
        <f t="shared" ref="G345:G365" si="29">AVERAGE(B296:B395)</f>
        <v>2.2641812268041241</v>
      </c>
      <c r="H345">
        <f t="shared" ref="H345:H365" si="30">B345-G345</f>
        <v>-0.50506522680412425</v>
      </c>
      <c r="J345">
        <f t="shared" si="27"/>
        <v>0.50855089341353266</v>
      </c>
    </row>
    <row r="346" spans="1:10" x14ac:dyDescent="0.25">
      <c r="A346" s="11">
        <v>64.599997999999999</v>
      </c>
      <c r="B346" s="11">
        <v>1.8370569999999999</v>
      </c>
      <c r="E346">
        <f t="shared" si="28"/>
        <v>1.0308977780487807</v>
      </c>
      <c r="G346">
        <f t="shared" si="29"/>
        <v>2.2493101443298973</v>
      </c>
      <c r="H346">
        <f t="shared" si="30"/>
        <v>-0.41225314432989735</v>
      </c>
      <c r="J346">
        <f t="shared" si="27"/>
        <v>0.4157388109393057</v>
      </c>
    </row>
    <row r="347" spans="1:10" x14ac:dyDescent="0.25">
      <c r="A347" s="11">
        <v>64.665215000000003</v>
      </c>
      <c r="B347" s="11">
        <v>1.8563529999999999</v>
      </c>
      <c r="E347">
        <f t="shared" si="28"/>
        <v>1.0116017780487807</v>
      </c>
      <c r="G347">
        <f t="shared" si="29"/>
        <v>2.2350276597938143</v>
      </c>
      <c r="H347">
        <f t="shared" si="30"/>
        <v>-0.37867465979381443</v>
      </c>
      <c r="J347">
        <f t="shared" si="27"/>
        <v>0.38216032640322278</v>
      </c>
    </row>
    <row r="348" spans="1:10" x14ac:dyDescent="0.25">
      <c r="A348" s="11">
        <v>64.800003000000004</v>
      </c>
      <c r="B348" s="11">
        <v>1.8962349999999999</v>
      </c>
      <c r="E348">
        <f t="shared" si="28"/>
        <v>0.97171977804878074</v>
      </c>
      <c r="G348">
        <f t="shared" si="29"/>
        <v>2.2234693298969068</v>
      </c>
      <c r="H348">
        <f t="shared" si="30"/>
        <v>-0.32723432989690693</v>
      </c>
      <c r="J348">
        <f t="shared" si="27"/>
        <v>0.33071999650631528</v>
      </c>
    </row>
    <row r="349" spans="1:10" x14ac:dyDescent="0.25">
      <c r="A349" s="11">
        <v>65</v>
      </c>
      <c r="B349" s="11">
        <v>1.9482090000000001</v>
      </c>
      <c r="E349">
        <f t="shared" si="28"/>
        <v>0.91974577804878055</v>
      </c>
      <c r="G349">
        <f t="shared" si="29"/>
        <v>2.2141202061855667</v>
      </c>
      <c r="H349">
        <f t="shared" si="30"/>
        <v>-0.26591120618556663</v>
      </c>
      <c r="J349">
        <f t="shared" si="27"/>
        <v>0.26939687279497498</v>
      </c>
    </row>
    <row r="350" spans="1:10" x14ac:dyDescent="0.25">
      <c r="A350" s="11">
        <v>65.199996999999996</v>
      </c>
      <c r="B350" s="11">
        <v>1.9434149999999999</v>
      </c>
      <c r="E350">
        <f t="shared" si="28"/>
        <v>0.92453977804878074</v>
      </c>
      <c r="G350">
        <f t="shared" si="29"/>
        <v>2.2063609793814436</v>
      </c>
      <c r="H350">
        <f t="shared" si="30"/>
        <v>-0.26294597938144371</v>
      </c>
      <c r="J350">
        <f t="shared" si="27"/>
        <v>0.26643164599085206</v>
      </c>
    </row>
    <row r="351" spans="1:10" x14ac:dyDescent="0.25">
      <c r="A351" s="11">
        <v>65.400002000000001</v>
      </c>
      <c r="B351" s="11">
        <v>1.874889</v>
      </c>
      <c r="E351">
        <f t="shared" si="28"/>
        <v>0.9930657780487806</v>
      </c>
      <c r="G351">
        <f t="shared" si="29"/>
        <v>2.2000065360824741</v>
      </c>
      <c r="H351">
        <f t="shared" si="30"/>
        <v>-0.32511753608247407</v>
      </c>
      <c r="J351">
        <f t="shared" si="27"/>
        <v>0.32860320269188242</v>
      </c>
    </row>
    <row r="352" spans="1:10" x14ac:dyDescent="0.25">
      <c r="A352" s="11">
        <v>65.599997999999999</v>
      </c>
      <c r="B352" s="11">
        <v>1.7808870000000001</v>
      </c>
      <c r="E352">
        <f t="shared" si="28"/>
        <v>1.0870677780487805</v>
      </c>
      <c r="G352">
        <f t="shared" si="29"/>
        <v>2.1949961443298966</v>
      </c>
      <c r="H352">
        <f t="shared" si="30"/>
        <v>-0.41410914432989654</v>
      </c>
      <c r="J352">
        <f t="shared" si="27"/>
        <v>0.41759481093930489</v>
      </c>
    </row>
    <row r="353" spans="1:10" x14ac:dyDescent="0.25">
      <c r="A353" s="11">
        <v>65.800003000000004</v>
      </c>
      <c r="B353" s="11">
        <v>1.8128759999999999</v>
      </c>
      <c r="E353">
        <f t="shared" si="28"/>
        <v>1.0550787780487807</v>
      </c>
      <c r="G353">
        <f t="shared" si="29"/>
        <v>2.1916510412371135</v>
      </c>
      <c r="H353">
        <f t="shared" si="30"/>
        <v>-0.37877504123711359</v>
      </c>
      <c r="J353">
        <f t="shared" si="27"/>
        <v>0.38226070784652194</v>
      </c>
    </row>
    <row r="354" spans="1:10" x14ac:dyDescent="0.25">
      <c r="A354" s="11">
        <v>66</v>
      </c>
      <c r="B354" s="11">
        <v>2.0780530000000002</v>
      </c>
      <c r="E354">
        <f t="shared" si="28"/>
        <v>0.78990177804878048</v>
      </c>
      <c r="G354">
        <f t="shared" si="29"/>
        <v>2.1954266836734693</v>
      </c>
      <c r="H354">
        <f t="shared" si="30"/>
        <v>-0.11737368367346912</v>
      </c>
      <c r="J354">
        <f t="shared" si="27"/>
        <v>0.12085935028287749</v>
      </c>
    </row>
    <row r="355" spans="1:10" x14ac:dyDescent="0.25">
      <c r="A355" s="11">
        <v>66.199996999999996</v>
      </c>
      <c r="B355" s="11">
        <v>2.312497</v>
      </c>
      <c r="E355">
        <f t="shared" si="28"/>
        <v>0.5554577780487806</v>
      </c>
      <c r="G355">
        <f t="shared" si="29"/>
        <v>2.1995339285714279</v>
      </c>
      <c r="H355">
        <f t="shared" si="30"/>
        <v>0.11296307142857209</v>
      </c>
      <c r="J355">
        <f t="shared" si="27"/>
        <v>0.10947740481916372</v>
      </c>
    </row>
    <row r="356" spans="1:10" x14ac:dyDescent="0.25">
      <c r="A356" s="11">
        <v>66.400002000000001</v>
      </c>
      <c r="B356" s="11">
        <v>2.5090300000000001</v>
      </c>
      <c r="E356">
        <f t="shared" si="28"/>
        <v>0.35892477804878054</v>
      </c>
      <c r="G356">
        <f t="shared" si="29"/>
        <v>2.2018373163265301</v>
      </c>
      <c r="H356">
        <f t="shared" si="30"/>
        <v>0.30719268367346997</v>
      </c>
      <c r="J356">
        <f t="shared" si="27"/>
        <v>0.30370701706406161</v>
      </c>
    </row>
    <row r="357" spans="1:10" x14ac:dyDescent="0.25">
      <c r="A357" s="11">
        <v>66.599997999999999</v>
      </c>
      <c r="B357" s="11">
        <v>2.637975</v>
      </c>
      <c r="E357">
        <f t="shared" si="28"/>
        <v>0.22997977804878067</v>
      </c>
      <c r="G357">
        <f t="shared" si="29"/>
        <v>2.2017313163265304</v>
      </c>
      <c r="H357">
        <f t="shared" si="30"/>
        <v>0.43624368367346955</v>
      </c>
      <c r="J357">
        <f t="shared" si="27"/>
        <v>0.4327580170640612</v>
      </c>
    </row>
    <row r="358" spans="1:10" x14ac:dyDescent="0.25">
      <c r="A358" s="11">
        <v>66.800003000000004</v>
      </c>
      <c r="B358" s="11">
        <v>2.688342</v>
      </c>
      <c r="E358">
        <f t="shared" si="28"/>
        <v>0.17961277804878062</v>
      </c>
      <c r="G358">
        <f t="shared" si="29"/>
        <v>2.200347571428571</v>
      </c>
      <c r="H358">
        <f t="shared" si="30"/>
        <v>0.48799442857142905</v>
      </c>
      <c r="J358">
        <f t="shared" si="27"/>
        <v>0.4845087619620207</v>
      </c>
    </row>
    <row r="359" spans="1:10" x14ac:dyDescent="0.25">
      <c r="A359" s="11">
        <v>67</v>
      </c>
      <c r="B359" s="11">
        <v>2.7084100000000002</v>
      </c>
      <c r="E359">
        <f t="shared" si="28"/>
        <v>0.15954477804878042</v>
      </c>
      <c r="G359">
        <f t="shared" si="29"/>
        <v>2.1999973061224489</v>
      </c>
      <c r="H359">
        <f t="shared" si="30"/>
        <v>0.50841269387755128</v>
      </c>
      <c r="J359">
        <f t="shared" si="27"/>
        <v>0.50492702726814287</v>
      </c>
    </row>
    <row r="360" spans="1:10" x14ac:dyDescent="0.25">
      <c r="A360" s="11">
        <v>67.199996999999996</v>
      </c>
      <c r="B360" s="11">
        <v>2.7008999999999999</v>
      </c>
      <c r="E360">
        <f t="shared" si="28"/>
        <v>0.16705477804878077</v>
      </c>
      <c r="G360">
        <f t="shared" si="29"/>
        <v>2.2027393571428568</v>
      </c>
      <c r="H360">
        <f t="shared" si="30"/>
        <v>0.49816064285714301</v>
      </c>
      <c r="J360">
        <f t="shared" si="27"/>
        <v>0.49467497624773465</v>
      </c>
    </row>
    <row r="361" spans="1:10" x14ac:dyDescent="0.25">
      <c r="A361" s="11">
        <v>67.400002000000001</v>
      </c>
      <c r="B361" s="11">
        <v>2.6689880000000001</v>
      </c>
      <c r="E361">
        <f t="shared" si="28"/>
        <v>0.19896677804878049</v>
      </c>
      <c r="G361">
        <f t="shared" si="29"/>
        <v>2.2093946224489791</v>
      </c>
      <c r="H361">
        <f t="shared" si="30"/>
        <v>0.45959337755102103</v>
      </c>
      <c r="J361">
        <f t="shared" si="27"/>
        <v>0.45610771094161268</v>
      </c>
    </row>
    <row r="362" spans="1:10" x14ac:dyDescent="0.25">
      <c r="A362" s="11">
        <v>67.599997999999999</v>
      </c>
      <c r="B362" s="11">
        <v>2.5942219999999998</v>
      </c>
      <c r="E362">
        <f t="shared" si="28"/>
        <v>0.27373277804878082</v>
      </c>
      <c r="G362">
        <f t="shared" si="29"/>
        <v>2.2200824489795918</v>
      </c>
      <c r="H362">
        <f t="shared" si="30"/>
        <v>0.37413955102040797</v>
      </c>
      <c r="J362">
        <f t="shared" si="27"/>
        <v>0.37065388441099961</v>
      </c>
    </row>
    <row r="363" spans="1:10" x14ac:dyDescent="0.25">
      <c r="A363" s="11">
        <v>67.744513999999995</v>
      </c>
      <c r="B363" s="11">
        <v>2.4847600000000001</v>
      </c>
      <c r="E363">
        <f t="shared" si="28"/>
        <v>0.38319477804878055</v>
      </c>
      <c r="G363">
        <f t="shared" si="29"/>
        <v>2.2308083877551015</v>
      </c>
      <c r="H363">
        <f t="shared" si="30"/>
        <v>0.25395161224489859</v>
      </c>
      <c r="J363">
        <f t="shared" si="27"/>
        <v>0.25046594563549024</v>
      </c>
    </row>
    <row r="364" spans="1:10" x14ac:dyDescent="0.25">
      <c r="A364" s="11">
        <v>67.800003000000004</v>
      </c>
      <c r="B364" s="11">
        <v>2.4427289999999999</v>
      </c>
      <c r="E364">
        <f t="shared" si="28"/>
        <v>0.4252257780487807</v>
      </c>
      <c r="G364">
        <f t="shared" si="29"/>
        <v>2.2417370204081628</v>
      </c>
      <c r="H364">
        <f t="shared" si="30"/>
        <v>0.20099197959183712</v>
      </c>
      <c r="J364">
        <f t="shared" si="27"/>
        <v>0.19750631298242877</v>
      </c>
    </row>
    <row r="365" spans="1:10" x14ac:dyDescent="0.25">
      <c r="A365" s="11">
        <v>68</v>
      </c>
      <c r="B365" s="11">
        <v>2.2384149999999998</v>
      </c>
      <c r="E365">
        <f t="shared" si="28"/>
        <v>0.62953977804878081</v>
      </c>
      <c r="G365">
        <f t="shared" si="29"/>
        <v>2.2520611836734692</v>
      </c>
      <c r="H365">
        <f t="shared" si="30"/>
        <v>-1.364618367346937E-2</v>
      </c>
      <c r="J365">
        <f t="shared" si="27"/>
        <v>1.7131850282877732E-2</v>
      </c>
    </row>
    <row r="366" spans="1:10" x14ac:dyDescent="0.25">
      <c r="A366" s="11">
        <v>68.199996999999996</v>
      </c>
      <c r="B366" s="11">
        <v>2.1473930000000001</v>
      </c>
      <c r="E366">
        <f t="shared" si="28"/>
        <v>0.72056177804878052</v>
      </c>
    </row>
    <row r="367" spans="1:10" x14ac:dyDescent="0.25">
      <c r="A367" s="11">
        <v>68.400002000000001</v>
      </c>
      <c r="B367" s="11">
        <v>2.368131</v>
      </c>
      <c r="E367">
        <f t="shared" si="28"/>
        <v>0.49982377804878064</v>
      </c>
    </row>
    <row r="368" spans="1:10" x14ac:dyDescent="0.25">
      <c r="A368" s="11">
        <v>68.599997999999999</v>
      </c>
      <c r="B368" s="11">
        <v>2.5820530000000002</v>
      </c>
      <c r="E368">
        <f t="shared" si="28"/>
        <v>0.28590177804878047</v>
      </c>
    </row>
    <row r="369" spans="1:5" x14ac:dyDescent="0.25">
      <c r="A369" s="11">
        <v>68.800003000000004</v>
      </c>
      <c r="B369" s="11">
        <v>2.7619050000000001</v>
      </c>
      <c r="E369">
        <f t="shared" si="28"/>
        <v>0.10604977804878057</v>
      </c>
    </row>
    <row r="370" spans="1:5" x14ac:dyDescent="0.25">
      <c r="A370" s="11">
        <v>69</v>
      </c>
      <c r="B370" s="11">
        <v>2.8940739999999998</v>
      </c>
      <c r="E370">
        <f t="shared" si="28"/>
        <v>2.6119221951219185E-2</v>
      </c>
    </row>
    <row r="371" spans="1:5" x14ac:dyDescent="0.25">
      <c r="A371" s="11">
        <v>69.199996999999996</v>
      </c>
      <c r="B371" s="11">
        <v>2.962682</v>
      </c>
      <c r="E371">
        <f t="shared" si="28"/>
        <v>9.4727221951219409E-2</v>
      </c>
    </row>
    <row r="372" spans="1:5" x14ac:dyDescent="0.25">
      <c r="A372" s="11">
        <v>69.400002000000001</v>
      </c>
      <c r="B372" s="11">
        <v>2.9840629999999999</v>
      </c>
      <c r="E372">
        <f t="shared" si="28"/>
        <v>0.11610822195121928</v>
      </c>
    </row>
    <row r="373" spans="1:5" x14ac:dyDescent="0.25">
      <c r="A373" s="11">
        <v>69.599997999999999</v>
      </c>
      <c r="B373" s="11">
        <v>2.9630070000000002</v>
      </c>
      <c r="E373">
        <f t="shared" si="28"/>
        <v>9.505222195121954E-2</v>
      </c>
    </row>
    <row r="374" spans="1:5" x14ac:dyDescent="0.25">
      <c r="A374" s="11">
        <v>69.800003000000004</v>
      </c>
      <c r="B374" s="11">
        <v>2.9113370000000001</v>
      </c>
      <c r="E374">
        <f t="shared" si="28"/>
        <v>4.3382221951219435E-2</v>
      </c>
    </row>
    <row r="375" spans="1:5" x14ac:dyDescent="0.25">
      <c r="A375" s="11">
        <v>70</v>
      </c>
      <c r="B375" s="11">
        <v>2.8101780000000001</v>
      </c>
      <c r="E375">
        <f t="shared" si="28"/>
        <v>5.7776778048780564E-2</v>
      </c>
    </row>
    <row r="376" spans="1:5" x14ac:dyDescent="0.25">
      <c r="A376" s="11">
        <v>70.199996999999996</v>
      </c>
      <c r="B376" s="11">
        <v>2.626817</v>
      </c>
      <c r="E376">
        <f t="shared" si="28"/>
        <v>0.24113777804878067</v>
      </c>
    </row>
    <row r="377" spans="1:5" x14ac:dyDescent="0.25">
      <c r="A377" s="11">
        <v>70.400002000000001</v>
      </c>
      <c r="B377" s="11" t="s">
        <v>15</v>
      </c>
    </row>
    <row r="378" spans="1:5" x14ac:dyDescent="0.25">
      <c r="A378" s="11">
        <v>70.599997999999999</v>
      </c>
      <c r="B378" s="11">
        <v>2.0378620000000001</v>
      </c>
      <c r="E378">
        <f t="shared" si="28"/>
        <v>0.83009277804878057</v>
      </c>
    </row>
    <row r="379" spans="1:5" x14ac:dyDescent="0.25">
      <c r="A379" s="11">
        <v>70.800003000000004</v>
      </c>
      <c r="B379" s="11">
        <v>2.0572879999999998</v>
      </c>
      <c r="E379">
        <f t="shared" si="28"/>
        <v>0.81066677804878085</v>
      </c>
    </row>
    <row r="380" spans="1:5" x14ac:dyDescent="0.25">
      <c r="A380" s="11">
        <v>70.823807000000002</v>
      </c>
      <c r="B380" s="11">
        <v>2.0634209999999999</v>
      </c>
      <c r="E380">
        <f t="shared" si="28"/>
        <v>0.80453377804878068</v>
      </c>
    </row>
    <row r="381" spans="1:5" x14ac:dyDescent="0.25">
      <c r="A381" s="11">
        <v>71</v>
      </c>
      <c r="B381" s="11">
        <v>2.1088110000000002</v>
      </c>
      <c r="E381">
        <f t="shared" si="28"/>
        <v>0.75914377804878042</v>
      </c>
    </row>
    <row r="382" spans="1:5" x14ac:dyDescent="0.25">
      <c r="A382" s="11">
        <v>71.199996999999996</v>
      </c>
      <c r="B382" s="11">
        <v>2.1473209999999998</v>
      </c>
      <c r="E382">
        <f t="shared" si="28"/>
        <v>0.72063377804878082</v>
      </c>
    </row>
    <row r="383" spans="1:5" x14ac:dyDescent="0.25">
      <c r="A383" s="11">
        <v>71.400002000000001</v>
      </c>
      <c r="B383" s="11">
        <v>2.1629860000000001</v>
      </c>
      <c r="E383">
        <f t="shared" si="28"/>
        <v>0.70496877804878055</v>
      </c>
    </row>
    <row r="384" spans="1:5" x14ac:dyDescent="0.25">
      <c r="A384" s="11">
        <v>71.599997999999999</v>
      </c>
      <c r="B384" s="11">
        <v>2.130706</v>
      </c>
      <c r="E384">
        <f t="shared" si="28"/>
        <v>0.73724877804878064</v>
      </c>
    </row>
    <row r="385" spans="1:5" x14ac:dyDescent="0.25">
      <c r="A385" s="11">
        <v>71.800003000000004</v>
      </c>
      <c r="B385" s="11">
        <v>1.9942569999999999</v>
      </c>
      <c r="E385">
        <f t="shared" si="28"/>
        <v>0.87369777804878068</v>
      </c>
    </row>
    <row r="386" spans="1:5" x14ac:dyDescent="0.25">
      <c r="A386" s="11">
        <v>72</v>
      </c>
      <c r="B386" s="11">
        <v>1.7651520000000001</v>
      </c>
      <c r="E386">
        <f t="shared" si="28"/>
        <v>1.1028027780487806</v>
      </c>
    </row>
    <row r="387" spans="1:5" x14ac:dyDescent="0.25">
      <c r="A387" s="11">
        <v>72.199996999999996</v>
      </c>
      <c r="B387" s="11">
        <v>1.476877</v>
      </c>
      <c r="E387">
        <f t="shared" si="28"/>
        <v>1.3910777780487806</v>
      </c>
    </row>
    <row r="388" spans="1:5" x14ac:dyDescent="0.25">
      <c r="A388" s="11">
        <v>72.400002000000001</v>
      </c>
      <c r="B388" s="11">
        <v>1.481787</v>
      </c>
      <c r="E388">
        <f t="shared" si="28"/>
        <v>1.3861677780487807</v>
      </c>
    </row>
    <row r="389" spans="1:5" x14ac:dyDescent="0.25">
      <c r="A389" s="11">
        <v>72.599997999999999</v>
      </c>
      <c r="B389" s="11">
        <v>1.575</v>
      </c>
      <c r="E389">
        <f t="shared" ref="E389:E452" si="31">ABS(B389-$D$4)</f>
        <v>1.2929547780487807</v>
      </c>
    </row>
    <row r="390" spans="1:5" x14ac:dyDescent="0.25">
      <c r="A390" s="11">
        <v>72.800003000000004</v>
      </c>
      <c r="B390" s="11">
        <v>1.642727</v>
      </c>
      <c r="E390">
        <f t="shared" si="31"/>
        <v>1.2252277780487806</v>
      </c>
    </row>
    <row r="391" spans="1:5" x14ac:dyDescent="0.25">
      <c r="A391" s="11">
        <v>73</v>
      </c>
      <c r="B391" s="11">
        <v>1.686577</v>
      </c>
      <c r="E391">
        <f t="shared" si="31"/>
        <v>1.1813777780487806</v>
      </c>
    </row>
    <row r="392" spans="1:5" x14ac:dyDescent="0.25">
      <c r="A392" s="11">
        <v>73.199996999999996</v>
      </c>
      <c r="B392" s="11">
        <v>1.6651119999999999</v>
      </c>
      <c r="E392">
        <f t="shared" si="31"/>
        <v>1.2028427780487807</v>
      </c>
    </row>
    <row r="393" spans="1:5" x14ac:dyDescent="0.25">
      <c r="A393" s="11">
        <v>73.400002000000001</v>
      </c>
      <c r="B393" s="11">
        <v>1.5974539999999999</v>
      </c>
      <c r="E393">
        <f t="shared" si="31"/>
        <v>1.2705007780487807</v>
      </c>
    </row>
    <row r="394" spans="1:5" x14ac:dyDescent="0.25">
      <c r="A394" s="11">
        <v>73.599997999999999</v>
      </c>
      <c r="B394" s="11">
        <v>1.5180629999999999</v>
      </c>
      <c r="E394">
        <f t="shared" si="31"/>
        <v>1.3498917780487807</v>
      </c>
    </row>
    <row r="395" spans="1:5" x14ac:dyDescent="0.25">
      <c r="A395" s="11">
        <v>73.800003000000004</v>
      </c>
      <c r="B395" s="11">
        <v>1.576476</v>
      </c>
      <c r="E395">
        <f t="shared" si="31"/>
        <v>1.2914787780487806</v>
      </c>
    </row>
    <row r="396" spans="1:5" x14ac:dyDescent="0.25">
      <c r="A396" s="11">
        <v>73.903107000000006</v>
      </c>
      <c r="B396" s="11">
        <v>1.7160059999999999</v>
      </c>
      <c r="E396">
        <f t="shared" si="31"/>
        <v>1.1519487780487807</v>
      </c>
    </row>
    <row r="397" spans="1:5" x14ac:dyDescent="0.25">
      <c r="A397" s="11">
        <v>74</v>
      </c>
      <c r="B397" s="11">
        <v>1.8471359999999999</v>
      </c>
      <c r="E397">
        <f t="shared" si="31"/>
        <v>1.0208187780487807</v>
      </c>
    </row>
    <row r="398" spans="1:5" x14ac:dyDescent="0.25">
      <c r="A398" s="11">
        <v>74.199996999999996</v>
      </c>
      <c r="B398" s="11">
        <v>2.113162</v>
      </c>
      <c r="E398">
        <f t="shared" si="31"/>
        <v>0.75479277804878064</v>
      </c>
    </row>
    <row r="399" spans="1:5" x14ac:dyDescent="0.25">
      <c r="A399" s="11">
        <v>74.400002000000001</v>
      </c>
      <c r="B399" s="11">
        <v>2.3387220000000002</v>
      </c>
      <c r="E399">
        <f t="shared" si="31"/>
        <v>0.52923277804878044</v>
      </c>
    </row>
    <row r="400" spans="1:5" x14ac:dyDescent="0.25">
      <c r="A400" s="11">
        <v>74.599997999999999</v>
      </c>
      <c r="B400" s="11">
        <v>2.4845709999999999</v>
      </c>
      <c r="E400">
        <f t="shared" si="31"/>
        <v>0.38338377804878077</v>
      </c>
    </row>
    <row r="401" spans="1:5" x14ac:dyDescent="0.25">
      <c r="A401" s="11">
        <v>74.800003000000004</v>
      </c>
      <c r="B401" s="11">
        <v>2.5692919999999999</v>
      </c>
      <c r="E401">
        <f t="shared" si="31"/>
        <v>0.29866277804878072</v>
      </c>
    </row>
    <row r="402" spans="1:5" x14ac:dyDescent="0.25">
      <c r="A402" s="11">
        <v>75</v>
      </c>
      <c r="B402" s="11">
        <v>2.612892</v>
      </c>
      <c r="E402">
        <f t="shared" si="31"/>
        <v>0.25506277804878064</v>
      </c>
    </row>
    <row r="403" spans="1:5" x14ac:dyDescent="0.25">
      <c r="A403" s="11">
        <v>75.199996999999996</v>
      </c>
      <c r="B403" s="11">
        <v>2.6162269999999999</v>
      </c>
      <c r="E403">
        <f t="shared" si="31"/>
        <v>0.25172777804878077</v>
      </c>
    </row>
    <row r="404" spans="1:5" x14ac:dyDescent="0.25">
      <c r="A404" s="11">
        <v>75.400002000000001</v>
      </c>
      <c r="B404" s="11">
        <v>2.5616639999999999</v>
      </c>
      <c r="E404">
        <f t="shared" si="31"/>
        <v>0.30629077804878069</v>
      </c>
    </row>
    <row r="405" spans="1:5" x14ac:dyDescent="0.25">
      <c r="A405" s="11">
        <v>75.599997999999999</v>
      </c>
      <c r="B405" s="11">
        <v>2.45824</v>
      </c>
      <c r="E405">
        <f t="shared" si="31"/>
        <v>0.40971477804878065</v>
      </c>
    </row>
    <row r="406" spans="1:5" x14ac:dyDescent="0.25">
      <c r="A406" s="11">
        <v>75.800003000000004</v>
      </c>
      <c r="B406" s="11">
        <v>2.3096390000000002</v>
      </c>
      <c r="E406">
        <f t="shared" si="31"/>
        <v>0.55831577804878041</v>
      </c>
    </row>
    <row r="407" spans="1:5" x14ac:dyDescent="0.25">
      <c r="A407" s="11">
        <v>76</v>
      </c>
      <c r="B407" s="11">
        <v>2.0915490000000001</v>
      </c>
      <c r="E407">
        <f t="shared" si="31"/>
        <v>0.77640577804878053</v>
      </c>
    </row>
    <row r="408" spans="1:5" x14ac:dyDescent="0.25">
      <c r="A408" s="11">
        <v>76.199996999999996</v>
      </c>
      <c r="B408" s="11">
        <v>1.9825950000000001</v>
      </c>
      <c r="E408">
        <f t="shared" si="31"/>
        <v>0.88535977804878052</v>
      </c>
    </row>
    <row r="409" spans="1:5" x14ac:dyDescent="0.25">
      <c r="A409" s="11">
        <v>76.400002000000001</v>
      </c>
      <c r="B409" s="11">
        <v>2.0777839999999999</v>
      </c>
      <c r="E409">
        <f t="shared" si="31"/>
        <v>0.79017077804878078</v>
      </c>
    </row>
    <row r="410" spans="1:5" x14ac:dyDescent="0.25">
      <c r="A410" s="11">
        <v>76.599997999999999</v>
      </c>
      <c r="B410" s="11">
        <v>2.2785820000000001</v>
      </c>
      <c r="E410">
        <f t="shared" si="31"/>
        <v>0.58937277804878052</v>
      </c>
    </row>
    <row r="411" spans="1:5" x14ac:dyDescent="0.25">
      <c r="A411" s="11">
        <v>76.800003000000004</v>
      </c>
      <c r="B411" s="11">
        <v>2.4567049999999999</v>
      </c>
      <c r="E411">
        <f t="shared" si="31"/>
        <v>0.41124977804878071</v>
      </c>
    </row>
    <row r="412" spans="1:5" x14ac:dyDescent="0.25">
      <c r="A412" s="11">
        <v>76.982399000000001</v>
      </c>
      <c r="B412" s="11">
        <v>2.5838399999999999</v>
      </c>
      <c r="E412">
        <f t="shared" si="31"/>
        <v>0.28411477804878071</v>
      </c>
    </row>
    <row r="413" spans="1:5" x14ac:dyDescent="0.25">
      <c r="A413" s="11">
        <v>77</v>
      </c>
      <c r="B413" s="11">
        <v>2.5961069999999999</v>
      </c>
      <c r="E413">
        <f t="shared" si="31"/>
        <v>0.27184777804878069</v>
      </c>
    </row>
    <row r="414" spans="1:5" x14ac:dyDescent="0.25">
      <c r="A414" s="11">
        <v>77.199996999999996</v>
      </c>
      <c r="B414" s="11">
        <v>2.6767270000000001</v>
      </c>
      <c r="E414">
        <f t="shared" si="31"/>
        <v>0.19122777804878055</v>
      </c>
    </row>
    <row r="415" spans="1:5" x14ac:dyDescent="0.25">
      <c r="A415" s="11">
        <v>77.400002000000001</v>
      </c>
      <c r="B415" s="11">
        <v>2.670696</v>
      </c>
      <c r="E415">
        <f t="shared" si="31"/>
        <v>0.19725877804878067</v>
      </c>
    </row>
    <row r="416" spans="1:5" x14ac:dyDescent="0.25">
      <c r="A416" s="11">
        <v>77.599997999999999</v>
      </c>
      <c r="B416" s="11">
        <v>2.6250100000000001</v>
      </c>
      <c r="E416">
        <f t="shared" si="31"/>
        <v>0.24294477804878056</v>
      </c>
    </row>
    <row r="417" spans="1:5" x14ac:dyDescent="0.25">
      <c r="A417" s="11">
        <v>77.800003000000004</v>
      </c>
      <c r="B417" s="11">
        <v>2.5560179999999999</v>
      </c>
      <c r="E417">
        <f t="shared" si="31"/>
        <v>0.31193677804878073</v>
      </c>
    </row>
    <row r="418" spans="1:5" x14ac:dyDescent="0.25">
      <c r="A418" s="11">
        <v>78</v>
      </c>
      <c r="B418" s="11">
        <v>2.424102</v>
      </c>
      <c r="E418">
        <f t="shared" si="31"/>
        <v>0.44385277804878065</v>
      </c>
    </row>
    <row r="419" spans="1:5" x14ac:dyDescent="0.25">
      <c r="A419" s="11">
        <v>78.199996999999996</v>
      </c>
      <c r="B419" s="11" t="s">
        <v>15</v>
      </c>
    </row>
    <row r="420" spans="1:5" x14ac:dyDescent="0.25">
      <c r="A420" s="11">
        <v>78.400002000000001</v>
      </c>
      <c r="B420" s="11" t="s">
        <v>15</v>
      </c>
    </row>
    <row r="421" spans="1:5" x14ac:dyDescent="0.25">
      <c r="A421" s="11">
        <v>78.599997999999999</v>
      </c>
      <c r="B421" s="11">
        <v>1.6741220000000001</v>
      </c>
      <c r="E421">
        <f t="shared" si="31"/>
        <v>1.1938327780487805</v>
      </c>
    </row>
    <row r="422" spans="1:5" x14ac:dyDescent="0.25">
      <c r="A422" s="11">
        <v>78.800003000000004</v>
      </c>
      <c r="B422" s="11">
        <v>1.728413</v>
      </c>
      <c r="E422">
        <f t="shared" si="31"/>
        <v>1.1395417780487807</v>
      </c>
    </row>
    <row r="423" spans="1:5" x14ac:dyDescent="0.25">
      <c r="A423" s="11">
        <v>79</v>
      </c>
      <c r="B423" s="11">
        <v>1.7789269999999999</v>
      </c>
      <c r="E423">
        <f t="shared" si="31"/>
        <v>1.0890277780487807</v>
      </c>
    </row>
    <row r="424" spans="1:5" x14ac:dyDescent="0.25">
      <c r="A424" s="11">
        <v>79.199996999999996</v>
      </c>
      <c r="B424" s="11">
        <v>1.765439</v>
      </c>
      <c r="E424">
        <f t="shared" si="31"/>
        <v>1.1025157780487806</v>
      </c>
    </row>
    <row r="425" spans="1:5" x14ac:dyDescent="0.25">
      <c r="A425" s="11">
        <v>79.400002000000001</v>
      </c>
      <c r="B425" s="11">
        <v>1.673629</v>
      </c>
      <c r="E425">
        <f t="shared" si="31"/>
        <v>1.1943257780487806</v>
      </c>
    </row>
    <row r="426" spans="1:5" x14ac:dyDescent="0.25">
      <c r="A426" s="11">
        <v>79.599997999999999</v>
      </c>
      <c r="B426" s="11">
        <v>1.5522229999999999</v>
      </c>
      <c r="E426">
        <f t="shared" si="31"/>
        <v>1.3157317780487807</v>
      </c>
    </row>
    <row r="427" spans="1:5" x14ac:dyDescent="0.25">
      <c r="A427" s="11">
        <v>79.800003000000004</v>
      </c>
      <c r="B427" s="11">
        <v>1.390341</v>
      </c>
      <c r="E427">
        <f t="shared" si="31"/>
        <v>1.4776137780487806</v>
      </c>
    </row>
    <row r="428" spans="1:5" x14ac:dyDescent="0.25">
      <c r="A428" s="11">
        <v>80</v>
      </c>
      <c r="B428" s="11">
        <v>1.391553</v>
      </c>
      <c r="E428">
        <f t="shared" si="31"/>
        <v>1.4764017780487806</v>
      </c>
    </row>
    <row r="429" spans="1:5" x14ac:dyDescent="0.25">
      <c r="A429" s="11">
        <v>80.061699000000004</v>
      </c>
      <c r="B429" s="11">
        <v>1.4328099999999999</v>
      </c>
      <c r="E429">
        <f t="shared" si="31"/>
        <v>1.4351447780487807</v>
      </c>
    </row>
    <row r="430" spans="1:5" x14ac:dyDescent="0.25">
      <c r="A430" s="11">
        <v>80.199996999999996</v>
      </c>
      <c r="B430" s="11">
        <v>1.525298</v>
      </c>
      <c r="E430">
        <f t="shared" si="31"/>
        <v>1.3426567780487806</v>
      </c>
    </row>
    <row r="431" spans="1:5" x14ac:dyDescent="0.25">
      <c r="A431" s="11">
        <v>80.400002000000001</v>
      </c>
      <c r="B431" s="11">
        <v>1.6429400000000001</v>
      </c>
      <c r="E431">
        <f t="shared" si="31"/>
        <v>1.2250147780487806</v>
      </c>
    </row>
    <row r="432" spans="1:5" x14ac:dyDescent="0.25">
      <c r="A432" s="11">
        <v>80.599997999999999</v>
      </c>
      <c r="B432" s="11">
        <v>1.7346630000000001</v>
      </c>
      <c r="E432">
        <f t="shared" si="31"/>
        <v>1.1332917780487806</v>
      </c>
    </row>
    <row r="433" spans="1:5" x14ac:dyDescent="0.25">
      <c r="A433" s="11">
        <v>80.800003000000004</v>
      </c>
      <c r="B433" s="11">
        <v>1.7904059999999999</v>
      </c>
      <c r="E433">
        <f t="shared" si="31"/>
        <v>1.0775487780487807</v>
      </c>
    </row>
    <row r="434" spans="1:5" x14ac:dyDescent="0.25">
      <c r="A434" s="11">
        <v>81</v>
      </c>
      <c r="B434" s="11">
        <v>1.7978350000000001</v>
      </c>
      <c r="E434">
        <f t="shared" si="31"/>
        <v>1.0701197780487806</v>
      </c>
    </row>
    <row r="435" spans="1:5" x14ac:dyDescent="0.25">
      <c r="A435" s="11">
        <v>81.199996999999996</v>
      </c>
      <c r="B435" s="11">
        <v>1.7569939999999999</v>
      </c>
      <c r="E435">
        <f t="shared" si="31"/>
        <v>1.1109607780487807</v>
      </c>
    </row>
    <row r="436" spans="1:5" x14ac:dyDescent="0.25">
      <c r="A436" s="11">
        <v>81.400002000000001</v>
      </c>
      <c r="B436" s="11">
        <v>1.676328</v>
      </c>
      <c r="E436">
        <f t="shared" si="31"/>
        <v>1.1916267780487806</v>
      </c>
    </row>
    <row r="437" spans="1:5" x14ac:dyDescent="0.25">
      <c r="A437" s="11">
        <v>81.599997999999999</v>
      </c>
      <c r="B437" s="11">
        <v>1.560737</v>
      </c>
      <c r="E437">
        <f t="shared" si="31"/>
        <v>1.3072177780487806</v>
      </c>
    </row>
    <row r="438" spans="1:5" x14ac:dyDescent="0.25">
      <c r="A438" s="11">
        <v>81.800003000000004</v>
      </c>
      <c r="B438" s="11">
        <v>1.510883</v>
      </c>
      <c r="E438">
        <f t="shared" si="31"/>
        <v>1.3570717780487807</v>
      </c>
    </row>
    <row r="439" spans="1:5" x14ac:dyDescent="0.25">
      <c r="A439" s="11">
        <v>82</v>
      </c>
      <c r="B439" s="11">
        <v>1.7063410000000001</v>
      </c>
      <c r="E439">
        <f t="shared" si="31"/>
        <v>1.1616137780487805</v>
      </c>
    </row>
    <row r="440" spans="1:5" x14ac:dyDescent="0.25">
      <c r="A440" s="11">
        <v>82.199996999999996</v>
      </c>
      <c r="B440" s="11">
        <v>1.907411</v>
      </c>
      <c r="E440">
        <f t="shared" si="31"/>
        <v>0.96054377804878066</v>
      </c>
    </row>
    <row r="441" spans="1:5" x14ac:dyDescent="0.25">
      <c r="A441" s="11">
        <v>82.400002000000001</v>
      </c>
      <c r="B441" s="11">
        <v>2.0925609999999999</v>
      </c>
      <c r="E441">
        <f t="shared" si="31"/>
        <v>0.77539377804878074</v>
      </c>
    </row>
    <row r="442" spans="1:5" x14ac:dyDescent="0.25">
      <c r="A442" s="11">
        <v>82.599997999999999</v>
      </c>
      <c r="B442" s="11">
        <v>2.217155</v>
      </c>
      <c r="E442">
        <f t="shared" si="31"/>
        <v>0.65079977804878064</v>
      </c>
    </row>
    <row r="443" spans="1:5" x14ac:dyDescent="0.25">
      <c r="A443" s="11">
        <v>82.800003000000004</v>
      </c>
      <c r="B443" s="11">
        <v>2.2596919999999998</v>
      </c>
      <c r="E443">
        <f t="shared" si="31"/>
        <v>0.60826277804878082</v>
      </c>
    </row>
    <row r="444" spans="1:5" x14ac:dyDescent="0.25">
      <c r="A444" s="11">
        <v>83</v>
      </c>
      <c r="B444" s="11">
        <v>2.2811680000000001</v>
      </c>
      <c r="E444">
        <f t="shared" si="31"/>
        <v>0.58678677804878054</v>
      </c>
    </row>
    <row r="445" spans="1:5" x14ac:dyDescent="0.25">
      <c r="A445" s="11">
        <v>83.140991</v>
      </c>
      <c r="B445" s="11">
        <v>2.2632059999999998</v>
      </c>
      <c r="E445">
        <f t="shared" si="31"/>
        <v>0.6047487780487808</v>
      </c>
    </row>
    <row r="446" spans="1:5" x14ac:dyDescent="0.25">
      <c r="A446" s="11">
        <v>83.199996999999996</v>
      </c>
      <c r="B446" s="11">
        <v>2.2556889999999998</v>
      </c>
      <c r="E446">
        <f t="shared" si="31"/>
        <v>0.6122657780487808</v>
      </c>
    </row>
    <row r="447" spans="1:5" x14ac:dyDescent="0.25">
      <c r="A447" s="11">
        <v>83.400002000000001</v>
      </c>
      <c r="B447" s="11">
        <v>2.1728640000000001</v>
      </c>
      <c r="E447">
        <f t="shared" si="31"/>
        <v>0.6950907780487805</v>
      </c>
    </row>
    <row r="448" spans="1:5" x14ac:dyDescent="0.25">
      <c r="A448" s="11">
        <v>83.599997999999999</v>
      </c>
      <c r="B448" s="11">
        <v>2.0516359999999998</v>
      </c>
      <c r="E448">
        <f t="shared" si="31"/>
        <v>0.81631877804878084</v>
      </c>
    </row>
    <row r="449" spans="1:5" x14ac:dyDescent="0.25">
      <c r="A449" s="11">
        <v>83.800003000000004</v>
      </c>
      <c r="B449" s="11">
        <v>1.9019360000000001</v>
      </c>
      <c r="E449">
        <f t="shared" si="31"/>
        <v>0.96601877804878056</v>
      </c>
    </row>
    <row r="450" spans="1:5" x14ac:dyDescent="0.25">
      <c r="A450" s="11">
        <v>84</v>
      </c>
      <c r="B450" s="11">
        <v>1.907238</v>
      </c>
      <c r="E450">
        <f t="shared" si="31"/>
        <v>0.96071677804878064</v>
      </c>
    </row>
    <row r="451" spans="1:5" x14ac:dyDescent="0.25">
      <c r="A451" s="11">
        <v>84.199996999999996</v>
      </c>
      <c r="B451" s="11">
        <v>2.1235900000000001</v>
      </c>
      <c r="E451">
        <f t="shared" si="31"/>
        <v>0.74436477804878054</v>
      </c>
    </row>
    <row r="452" spans="1:5" x14ac:dyDescent="0.25">
      <c r="A452" s="11">
        <v>84.400002000000001</v>
      </c>
      <c r="B452" s="11">
        <v>2.3197890000000001</v>
      </c>
      <c r="E452">
        <f t="shared" si="31"/>
        <v>0.54816577804878053</v>
      </c>
    </row>
    <row r="453" spans="1:5" x14ac:dyDescent="0.25">
      <c r="A453" s="11">
        <v>84.599997999999999</v>
      </c>
      <c r="B453" s="11">
        <v>2.485741</v>
      </c>
      <c r="E453">
        <f t="shared" ref="E453:E516" si="32">ABS(B453-$D$4)</f>
        <v>0.38221377804878065</v>
      </c>
    </row>
    <row r="454" spans="1:5" x14ac:dyDescent="0.25">
      <c r="A454" s="11">
        <v>84.800003000000004</v>
      </c>
      <c r="B454" s="11">
        <v>2.617839</v>
      </c>
      <c r="E454">
        <f t="shared" si="32"/>
        <v>0.2501157780487806</v>
      </c>
    </row>
    <row r="455" spans="1:5" x14ac:dyDescent="0.25">
      <c r="A455" s="11">
        <v>85</v>
      </c>
      <c r="B455" s="11">
        <v>2.6786189999999999</v>
      </c>
      <c r="E455">
        <f t="shared" si="32"/>
        <v>0.18933577804878077</v>
      </c>
    </row>
    <row r="456" spans="1:5" x14ac:dyDescent="0.25">
      <c r="A456" s="11">
        <v>85.199996999999996</v>
      </c>
      <c r="B456" s="11">
        <v>2.6929669999999999</v>
      </c>
      <c r="E456">
        <f t="shared" si="32"/>
        <v>0.17498777804878074</v>
      </c>
    </row>
    <row r="457" spans="1:5" x14ac:dyDescent="0.25">
      <c r="A457" s="11">
        <v>85.400002000000001</v>
      </c>
      <c r="B457" s="11">
        <v>2.6661049999999999</v>
      </c>
      <c r="E457">
        <f t="shared" si="32"/>
        <v>0.20184977804878068</v>
      </c>
    </row>
    <row r="458" spans="1:5" x14ac:dyDescent="0.25">
      <c r="A458" s="11">
        <v>85.599997999999999</v>
      </c>
      <c r="B458" s="11">
        <v>2.587043</v>
      </c>
      <c r="E458">
        <f t="shared" si="32"/>
        <v>0.28091177804878065</v>
      </c>
    </row>
    <row r="459" spans="1:5" x14ac:dyDescent="0.25">
      <c r="A459" s="11">
        <v>85.800003000000004</v>
      </c>
      <c r="B459" s="11">
        <v>2.4603009999999998</v>
      </c>
      <c r="E459">
        <f t="shared" si="32"/>
        <v>0.40765377804878078</v>
      </c>
    </row>
    <row r="460" spans="1:5" x14ac:dyDescent="0.25">
      <c r="A460" s="11">
        <v>86</v>
      </c>
      <c r="B460" s="11">
        <v>2.2630300000000001</v>
      </c>
      <c r="E460">
        <f t="shared" si="32"/>
        <v>0.60492477804878053</v>
      </c>
    </row>
    <row r="461" spans="1:5" x14ac:dyDescent="0.25">
      <c r="A461" s="11">
        <v>86.199996999999996</v>
      </c>
      <c r="B461" s="11" t="s">
        <v>15</v>
      </c>
    </row>
    <row r="462" spans="1:5" x14ac:dyDescent="0.25">
      <c r="A462" s="11">
        <v>86.220284000000007</v>
      </c>
      <c r="B462" s="11" t="s">
        <v>15</v>
      </c>
    </row>
    <row r="463" spans="1:5" x14ac:dyDescent="0.25">
      <c r="A463" s="11">
        <v>86.400002000000001</v>
      </c>
      <c r="B463" s="11">
        <v>1.8367629999999999</v>
      </c>
      <c r="E463">
        <f t="shared" si="32"/>
        <v>1.0311917780487807</v>
      </c>
    </row>
    <row r="464" spans="1:5" x14ac:dyDescent="0.25">
      <c r="A464" s="11">
        <v>86.599997999999999</v>
      </c>
      <c r="B464" s="11">
        <v>1.941184</v>
      </c>
      <c r="E464">
        <f t="shared" si="32"/>
        <v>0.92677077804878061</v>
      </c>
    </row>
    <row r="465" spans="1:5" x14ac:dyDescent="0.25">
      <c r="A465" s="11">
        <v>86.800003000000004</v>
      </c>
      <c r="B465" s="11">
        <v>2.052556</v>
      </c>
      <c r="E465">
        <f t="shared" si="32"/>
        <v>0.81539877804878058</v>
      </c>
    </row>
    <row r="466" spans="1:5" x14ac:dyDescent="0.25">
      <c r="A466" s="11">
        <v>87</v>
      </c>
      <c r="B466" s="11">
        <v>2.1436660000000001</v>
      </c>
      <c r="E466">
        <f t="shared" si="32"/>
        <v>0.72428877804878056</v>
      </c>
    </row>
    <row r="467" spans="1:5" x14ac:dyDescent="0.25">
      <c r="A467" s="11">
        <v>87.199996999999996</v>
      </c>
      <c r="B467" s="11">
        <v>2.2107380000000001</v>
      </c>
      <c r="E467">
        <f t="shared" si="32"/>
        <v>0.65721677804878054</v>
      </c>
    </row>
    <row r="468" spans="1:5" x14ac:dyDescent="0.25">
      <c r="A468" s="11">
        <v>87.400002000000001</v>
      </c>
      <c r="B468" s="11">
        <v>2.216386</v>
      </c>
      <c r="E468">
        <f t="shared" si="32"/>
        <v>0.65156877804878066</v>
      </c>
    </row>
    <row r="469" spans="1:5" x14ac:dyDescent="0.25">
      <c r="A469" s="11">
        <v>87.599997999999999</v>
      </c>
      <c r="B469" s="11">
        <v>2.1536420000000001</v>
      </c>
      <c r="E469">
        <f t="shared" si="32"/>
        <v>0.71431277804878057</v>
      </c>
    </row>
    <row r="470" spans="1:5" x14ac:dyDescent="0.25">
      <c r="A470" s="11">
        <v>87.800003000000004</v>
      </c>
      <c r="B470" s="11">
        <v>2.0065789999999999</v>
      </c>
      <c r="E470">
        <f t="shared" si="32"/>
        <v>0.86137577804878074</v>
      </c>
    </row>
    <row r="471" spans="1:5" x14ac:dyDescent="0.25">
      <c r="A471" s="11">
        <v>88</v>
      </c>
      <c r="B471" s="11">
        <v>1.7767520000000001</v>
      </c>
      <c r="E471">
        <f t="shared" si="32"/>
        <v>1.0912027780487805</v>
      </c>
    </row>
    <row r="472" spans="1:5" x14ac:dyDescent="0.25">
      <c r="A472" s="11">
        <v>88.199996999999996</v>
      </c>
      <c r="B472" s="11">
        <v>1.4788300000000001</v>
      </c>
      <c r="E472">
        <f t="shared" si="32"/>
        <v>1.3891247780487805</v>
      </c>
    </row>
    <row r="473" spans="1:5" x14ac:dyDescent="0.25">
      <c r="A473" s="11">
        <v>88.400002000000001</v>
      </c>
      <c r="B473" s="11">
        <v>1.5651219999999999</v>
      </c>
      <c r="E473">
        <f t="shared" si="32"/>
        <v>1.3028327780487807</v>
      </c>
    </row>
    <row r="474" spans="1:5" x14ac:dyDescent="0.25">
      <c r="A474" s="11">
        <v>88.599997999999999</v>
      </c>
      <c r="B474" s="11">
        <v>1.654979</v>
      </c>
      <c r="E474">
        <f t="shared" si="32"/>
        <v>1.2129757780487807</v>
      </c>
    </row>
    <row r="475" spans="1:5" x14ac:dyDescent="0.25">
      <c r="A475" s="11">
        <v>88.800003000000004</v>
      </c>
      <c r="B475" s="11">
        <v>1.738907</v>
      </c>
      <c r="E475">
        <f t="shared" si="32"/>
        <v>1.1290477780487806</v>
      </c>
    </row>
    <row r="476" spans="1:5" x14ac:dyDescent="0.25">
      <c r="A476" s="11">
        <v>89</v>
      </c>
      <c r="B476" s="11">
        <v>1.806527</v>
      </c>
      <c r="E476">
        <f t="shared" si="32"/>
        <v>1.0614277780487806</v>
      </c>
    </row>
    <row r="477" spans="1:5" x14ac:dyDescent="0.25">
      <c r="A477" s="11">
        <v>89.199996999999996</v>
      </c>
      <c r="B477" s="11">
        <v>1.815949</v>
      </c>
      <c r="E477">
        <f t="shared" si="32"/>
        <v>1.0520057780487806</v>
      </c>
    </row>
    <row r="478" spans="1:5" x14ac:dyDescent="0.25">
      <c r="A478" s="11">
        <v>89.299582999999998</v>
      </c>
      <c r="B478" s="11">
        <v>1.7965960000000001</v>
      </c>
      <c r="E478">
        <f t="shared" si="32"/>
        <v>1.0713587780487805</v>
      </c>
    </row>
    <row r="479" spans="1:5" x14ac:dyDescent="0.25">
      <c r="A479" s="11">
        <v>89.400002000000001</v>
      </c>
      <c r="B479" s="11">
        <v>1.7770809999999999</v>
      </c>
      <c r="E479">
        <f t="shared" si="32"/>
        <v>1.0908737780487807</v>
      </c>
    </row>
    <row r="480" spans="1:5" x14ac:dyDescent="0.25">
      <c r="A480" s="11">
        <v>89.599997999999999</v>
      </c>
      <c r="B480" s="11">
        <v>1.6827939999999999</v>
      </c>
      <c r="E480">
        <f t="shared" si="32"/>
        <v>1.1851607780487807</v>
      </c>
    </row>
    <row r="481" spans="1:5" x14ac:dyDescent="0.25">
      <c r="A481" s="11">
        <v>89.800003000000004</v>
      </c>
      <c r="B481" s="11">
        <v>1.5447759999999999</v>
      </c>
      <c r="E481">
        <f t="shared" si="32"/>
        <v>1.3231787780487807</v>
      </c>
    </row>
    <row r="482" spans="1:5" x14ac:dyDescent="0.25">
      <c r="A482" s="11">
        <v>90</v>
      </c>
      <c r="B482" s="11">
        <v>1.45486</v>
      </c>
      <c r="E482">
        <f t="shared" si="32"/>
        <v>1.4130947780487806</v>
      </c>
    </row>
    <row r="483" spans="1:5" x14ac:dyDescent="0.25">
      <c r="A483" s="11">
        <v>90.199996999999996</v>
      </c>
      <c r="B483" s="11">
        <v>1.6264289999999999</v>
      </c>
      <c r="E483">
        <f t="shared" si="32"/>
        <v>1.2415257780487807</v>
      </c>
    </row>
    <row r="484" spans="1:5" x14ac:dyDescent="0.25">
      <c r="A484" s="11">
        <v>90.400002000000001</v>
      </c>
      <c r="B484" s="11">
        <v>1.7833140000000001</v>
      </c>
      <c r="E484">
        <f t="shared" si="32"/>
        <v>1.0846407780487806</v>
      </c>
    </row>
    <row r="485" spans="1:5" x14ac:dyDescent="0.25">
      <c r="A485" s="11">
        <v>90.599997999999999</v>
      </c>
      <c r="B485" s="11">
        <v>1.9210229999999999</v>
      </c>
      <c r="E485">
        <f t="shared" si="32"/>
        <v>0.9469317780487807</v>
      </c>
    </row>
    <row r="486" spans="1:5" x14ac:dyDescent="0.25">
      <c r="A486" s="11">
        <v>90.800003000000004</v>
      </c>
      <c r="B486" s="11">
        <v>2.0265970000000002</v>
      </c>
      <c r="E486">
        <f t="shared" si="32"/>
        <v>0.84135777804878042</v>
      </c>
    </row>
    <row r="487" spans="1:5" x14ac:dyDescent="0.25">
      <c r="A487" s="11">
        <v>91</v>
      </c>
      <c r="B487" s="11">
        <v>2.0861239999999999</v>
      </c>
      <c r="E487">
        <f t="shared" si="32"/>
        <v>0.78183077804878076</v>
      </c>
    </row>
    <row r="488" spans="1:5" x14ac:dyDescent="0.25">
      <c r="A488" s="11">
        <v>91.199996999999996</v>
      </c>
      <c r="B488" s="11">
        <v>2.0948910000000001</v>
      </c>
      <c r="E488">
        <f t="shared" si="32"/>
        <v>0.77306377804878057</v>
      </c>
    </row>
    <row r="489" spans="1:5" x14ac:dyDescent="0.25">
      <c r="A489" s="11">
        <v>91.400002000000001</v>
      </c>
      <c r="B489" s="11">
        <v>2.0367039999999998</v>
      </c>
      <c r="E489">
        <f t="shared" si="32"/>
        <v>0.83125077804878078</v>
      </c>
    </row>
    <row r="490" spans="1:5" x14ac:dyDescent="0.25">
      <c r="A490" s="11">
        <v>91.599997999999999</v>
      </c>
      <c r="B490" s="11">
        <v>1.9367780000000001</v>
      </c>
      <c r="E490">
        <f t="shared" si="32"/>
        <v>0.93117677804878052</v>
      </c>
    </row>
    <row r="491" spans="1:5" x14ac:dyDescent="0.25">
      <c r="A491" s="11">
        <v>91.800003000000004</v>
      </c>
      <c r="B491" s="11">
        <v>1.804257</v>
      </c>
      <c r="E491">
        <f t="shared" si="32"/>
        <v>1.0636977780487806</v>
      </c>
    </row>
    <row r="492" spans="1:5" x14ac:dyDescent="0.25">
      <c r="A492" s="11">
        <v>92</v>
      </c>
      <c r="B492" s="11">
        <v>1.6677960000000001</v>
      </c>
      <c r="E492">
        <f t="shared" si="32"/>
        <v>1.2001587780487806</v>
      </c>
    </row>
    <row r="493" spans="1:5" x14ac:dyDescent="0.25">
      <c r="A493" s="11">
        <v>92.199996999999996</v>
      </c>
      <c r="B493" s="11">
        <v>1.763873</v>
      </c>
      <c r="E493">
        <f t="shared" si="32"/>
        <v>1.1040817780487806</v>
      </c>
    </row>
    <row r="494" spans="1:5" x14ac:dyDescent="0.25">
      <c r="A494" s="11">
        <v>92.378876000000005</v>
      </c>
      <c r="B494" s="11">
        <v>1.9189590000000001</v>
      </c>
      <c r="E494">
        <f t="shared" si="32"/>
        <v>0.94899577804878055</v>
      </c>
    </row>
    <row r="495" spans="1:5" x14ac:dyDescent="0.25">
      <c r="A495" s="11">
        <v>92.400002000000001</v>
      </c>
      <c r="B495" s="11">
        <v>1.937271</v>
      </c>
      <c r="E495">
        <f t="shared" si="32"/>
        <v>0.93068377804878066</v>
      </c>
    </row>
    <row r="496" spans="1:5" x14ac:dyDescent="0.25">
      <c r="A496" s="11">
        <v>92.599997999999999</v>
      </c>
      <c r="B496" s="11">
        <v>2.0834760000000001</v>
      </c>
      <c r="E496">
        <f t="shared" si="32"/>
        <v>0.78447877804878052</v>
      </c>
    </row>
    <row r="497" spans="1:5" x14ac:dyDescent="0.25">
      <c r="A497" s="11">
        <v>92.800003000000004</v>
      </c>
      <c r="B497" s="11">
        <v>2.20181</v>
      </c>
      <c r="E497">
        <f t="shared" si="32"/>
        <v>0.66614477804878058</v>
      </c>
    </row>
    <row r="498" spans="1:5" x14ac:dyDescent="0.25">
      <c r="A498" s="11">
        <v>93</v>
      </c>
      <c r="B498" s="11">
        <v>2.3004600000000002</v>
      </c>
      <c r="E498">
        <f t="shared" si="32"/>
        <v>0.56749477804878046</v>
      </c>
    </row>
    <row r="499" spans="1:5" x14ac:dyDescent="0.25">
      <c r="A499" s="11">
        <v>93.199996999999996</v>
      </c>
      <c r="B499" s="11">
        <v>2.3371979999999999</v>
      </c>
      <c r="E499">
        <f t="shared" si="32"/>
        <v>0.53075677804878074</v>
      </c>
    </row>
    <row r="500" spans="1:5" x14ac:dyDescent="0.25">
      <c r="A500" s="11">
        <v>93.400002000000001</v>
      </c>
      <c r="B500" s="11">
        <v>2.3039520000000002</v>
      </c>
      <c r="E500">
        <f t="shared" si="32"/>
        <v>0.56400277804878041</v>
      </c>
    </row>
    <row r="501" spans="1:5" x14ac:dyDescent="0.25">
      <c r="A501" s="11">
        <v>93.599997999999999</v>
      </c>
      <c r="B501" s="11">
        <v>2.1983549999999998</v>
      </c>
      <c r="E501">
        <f t="shared" si="32"/>
        <v>0.66959977804878079</v>
      </c>
    </row>
    <row r="502" spans="1:5" x14ac:dyDescent="0.25">
      <c r="A502" s="11">
        <v>93.800003000000004</v>
      </c>
      <c r="B502" s="11">
        <v>2.0249929999999998</v>
      </c>
      <c r="E502">
        <f t="shared" si="32"/>
        <v>0.84296177804878081</v>
      </c>
    </row>
    <row r="503" spans="1:5" x14ac:dyDescent="0.25">
      <c r="A503" s="11">
        <v>93.918526</v>
      </c>
      <c r="B503" s="11">
        <v>1.886449</v>
      </c>
      <c r="E503">
        <f t="shared" si="32"/>
        <v>0.98150577804878059</v>
      </c>
    </row>
    <row r="504" spans="1:5" x14ac:dyDescent="0.25">
      <c r="A504" s="11">
        <v>94</v>
      </c>
      <c r="B504" s="11">
        <v>1.791218</v>
      </c>
      <c r="E504">
        <f t="shared" si="32"/>
        <v>1.0767367780487807</v>
      </c>
    </row>
    <row r="505" spans="1:5" x14ac:dyDescent="0.25">
      <c r="A505" s="11">
        <v>94.199996999999996</v>
      </c>
      <c r="B505" s="11">
        <v>1.5710200000000001</v>
      </c>
      <c r="E505">
        <f t="shared" si="32"/>
        <v>1.2969347780487805</v>
      </c>
    </row>
    <row r="506" spans="1:5" x14ac:dyDescent="0.25">
      <c r="A506" s="11">
        <v>94.400002000000001</v>
      </c>
      <c r="B506" s="11">
        <v>1.6155379999999999</v>
      </c>
      <c r="E506">
        <f t="shared" si="32"/>
        <v>1.2524167780487807</v>
      </c>
    </row>
    <row r="507" spans="1:5" x14ac:dyDescent="0.25">
      <c r="A507" s="11">
        <v>94.599997999999999</v>
      </c>
      <c r="B507" s="11">
        <v>1.706518</v>
      </c>
      <c r="E507">
        <f t="shared" si="32"/>
        <v>1.1614367780487806</v>
      </c>
    </row>
    <row r="508" spans="1:5" x14ac:dyDescent="0.25">
      <c r="A508" s="11">
        <v>94.800003000000004</v>
      </c>
      <c r="B508" s="11">
        <v>1.779941</v>
      </c>
      <c r="E508">
        <f t="shared" si="32"/>
        <v>1.0880137780487806</v>
      </c>
    </row>
    <row r="509" spans="1:5" x14ac:dyDescent="0.25">
      <c r="A509" s="11">
        <v>95</v>
      </c>
      <c r="B509" s="11">
        <v>1.8318289999999999</v>
      </c>
      <c r="E509">
        <f t="shared" si="32"/>
        <v>1.0361257780487807</v>
      </c>
    </row>
    <row r="510" spans="1:5" x14ac:dyDescent="0.25">
      <c r="A510" s="11">
        <v>95.199996999999996</v>
      </c>
      <c r="B510" s="11">
        <v>1.8537330000000001</v>
      </c>
      <c r="E510">
        <f t="shared" si="32"/>
        <v>1.0142217780487806</v>
      </c>
    </row>
    <row r="511" spans="1:5" x14ac:dyDescent="0.25">
      <c r="A511" s="11">
        <v>95.400002000000001</v>
      </c>
      <c r="B511" s="11">
        <v>1.78681</v>
      </c>
      <c r="E511">
        <f t="shared" si="32"/>
        <v>1.0811447780487806</v>
      </c>
    </row>
    <row r="512" spans="1:5" x14ac:dyDescent="0.25">
      <c r="A512" s="11">
        <v>95.458175999999995</v>
      </c>
      <c r="B512" s="11">
        <v>1.7516119999999999</v>
      </c>
      <c r="E512">
        <f t="shared" si="32"/>
        <v>1.1163427780487807</v>
      </c>
    </row>
    <row r="513" spans="1:5" x14ac:dyDescent="0.25">
      <c r="A513" s="11">
        <v>95.599997999999999</v>
      </c>
      <c r="B513" s="11">
        <v>1.6658029999999999</v>
      </c>
      <c r="E513">
        <f t="shared" si="32"/>
        <v>1.2021517780487807</v>
      </c>
    </row>
    <row r="514" spans="1:5" x14ac:dyDescent="0.25">
      <c r="A514" s="11">
        <v>95.800003000000004</v>
      </c>
      <c r="B514" s="11">
        <v>1.499169</v>
      </c>
      <c r="E514">
        <f t="shared" si="32"/>
        <v>1.3687857780487807</v>
      </c>
    </row>
    <row r="515" spans="1:5" x14ac:dyDescent="0.25">
      <c r="A515" s="11">
        <v>96</v>
      </c>
      <c r="B515" s="11">
        <v>1.3888799999999999</v>
      </c>
      <c r="E515">
        <f t="shared" si="32"/>
        <v>1.4790747780487807</v>
      </c>
    </row>
    <row r="516" spans="1:5" x14ac:dyDescent="0.25">
      <c r="A516" s="11">
        <v>96.199996999999996</v>
      </c>
      <c r="B516" s="11">
        <v>1.6029990000000001</v>
      </c>
      <c r="E516">
        <f t="shared" si="32"/>
        <v>1.2649557780487806</v>
      </c>
    </row>
    <row r="517" spans="1:5" x14ac:dyDescent="0.25">
      <c r="A517" s="11">
        <v>96.400002000000001</v>
      </c>
      <c r="B517" s="11">
        <v>1.7919719999999999</v>
      </c>
      <c r="E517">
        <f t="shared" ref="E517:E524" si="33">ABS(B517-$D$4)</f>
        <v>1.0759827780487807</v>
      </c>
    </row>
    <row r="518" spans="1:5" x14ac:dyDescent="0.25">
      <c r="A518" s="11">
        <v>96.599997999999999</v>
      </c>
      <c r="B518" s="11">
        <v>1.9316660000000001</v>
      </c>
      <c r="E518">
        <f t="shared" si="33"/>
        <v>0.93628877804878052</v>
      </c>
    </row>
    <row r="519" spans="1:5" x14ac:dyDescent="0.25">
      <c r="A519" s="11">
        <v>96.800003000000004</v>
      </c>
      <c r="B519" s="11">
        <v>2.026653</v>
      </c>
      <c r="E519">
        <f t="shared" si="33"/>
        <v>0.84130177804878059</v>
      </c>
    </row>
    <row r="520" spans="1:5" x14ac:dyDescent="0.25">
      <c r="A520" s="11">
        <v>96.997826000000003</v>
      </c>
      <c r="B520" s="11">
        <v>2.0567959999999998</v>
      </c>
      <c r="E520">
        <f t="shared" si="33"/>
        <v>0.81115877804878078</v>
      </c>
    </row>
    <row r="521" spans="1:5" x14ac:dyDescent="0.25">
      <c r="A521" s="11">
        <v>97</v>
      </c>
      <c r="B521" s="11">
        <v>2.0571280000000001</v>
      </c>
      <c r="E521">
        <f t="shared" si="33"/>
        <v>0.81082677804878056</v>
      </c>
    </row>
    <row r="522" spans="1:5" x14ac:dyDescent="0.25">
      <c r="A522" s="11">
        <v>97.199996999999996</v>
      </c>
      <c r="B522" s="11">
        <v>2.070567</v>
      </c>
      <c r="E522">
        <f t="shared" si="33"/>
        <v>0.79738777804878058</v>
      </c>
    </row>
    <row r="523" spans="1:5" x14ac:dyDescent="0.25">
      <c r="A523" s="11">
        <v>97.400002000000001</v>
      </c>
      <c r="B523" s="11">
        <v>2.0753029999999999</v>
      </c>
      <c r="E523">
        <f t="shared" si="33"/>
        <v>0.79265177804878073</v>
      </c>
    </row>
    <row r="524" spans="1:5" x14ac:dyDescent="0.25">
      <c r="A524" s="11">
        <v>97.599997999999999</v>
      </c>
      <c r="B524" s="11">
        <v>2.0920550000000002</v>
      </c>
      <c r="E524">
        <f t="shared" si="33"/>
        <v>0.77589977804878041</v>
      </c>
    </row>
    <row r="525" spans="1:5" x14ac:dyDescent="0.25">
      <c r="A525" s="11">
        <v>97.767646999999997</v>
      </c>
      <c r="B525" s="11" t="s">
        <v>15</v>
      </c>
    </row>
    <row r="526" spans="1:5" x14ac:dyDescent="0.25">
      <c r="A526" s="11">
        <v>97.800003000000004</v>
      </c>
      <c r="B526" s="11" t="s">
        <v>15</v>
      </c>
    </row>
    <row r="527" spans="1:5" x14ac:dyDescent="0.25">
      <c r="A527" s="11">
        <v>98</v>
      </c>
      <c r="B527" s="11" t="s">
        <v>15</v>
      </c>
    </row>
    <row r="528" spans="1:5" x14ac:dyDescent="0.25">
      <c r="A528" s="11">
        <v>98.199996999999996</v>
      </c>
      <c r="B528" s="11" t="s">
        <v>15</v>
      </c>
    </row>
    <row r="529" spans="1:2" x14ac:dyDescent="0.25">
      <c r="A529" s="11">
        <v>98.400002000000001</v>
      </c>
      <c r="B529" s="11" t="s">
        <v>15</v>
      </c>
    </row>
    <row r="530" spans="1:2" x14ac:dyDescent="0.25">
      <c r="A530" s="11">
        <v>98.537468000000004</v>
      </c>
      <c r="B530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5EDD-C3D2-4E0F-A794-FEE3FE556F5A}">
  <dimension ref="A1:K466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23</v>
      </c>
    </row>
    <row r="3" spans="1:6" x14ac:dyDescent="0.25">
      <c r="A3" s="11">
        <v>0.2</v>
      </c>
      <c r="B3" s="11" t="s">
        <v>15</v>
      </c>
    </row>
    <row r="4" spans="1:6" x14ac:dyDescent="0.25">
      <c r="A4" s="11">
        <v>0.4</v>
      </c>
      <c r="B4" s="11">
        <v>3.5212330000000001</v>
      </c>
      <c r="D4">
        <f>AVERAGE(B4:B428)</f>
        <v>3.1217508305084731</v>
      </c>
      <c r="E4">
        <f>ABS(B4-$D$4)</f>
        <v>0.39948216949152693</v>
      </c>
      <c r="F4">
        <f>1/(COUNT(B:B))*SUM(E:E)</f>
        <v>0.44989053108602861</v>
      </c>
    </row>
    <row r="5" spans="1:6" x14ac:dyDescent="0.25">
      <c r="A5" s="11">
        <v>0.6</v>
      </c>
      <c r="B5" s="11">
        <v>3.4918550000000002</v>
      </c>
      <c r="E5">
        <f t="shared" ref="E5:E68" si="0">ABS(B5-$D$4)</f>
        <v>0.37010416949152702</v>
      </c>
    </row>
    <row r="6" spans="1:6" x14ac:dyDescent="0.25">
      <c r="A6" s="11">
        <v>0.8</v>
      </c>
      <c r="B6" s="11">
        <v>3.4386139999999998</v>
      </c>
      <c r="E6">
        <f t="shared" si="0"/>
        <v>0.31686316949152671</v>
      </c>
    </row>
    <row r="7" spans="1:6" x14ac:dyDescent="0.25">
      <c r="A7" s="11">
        <v>1</v>
      </c>
      <c r="B7" s="11">
        <v>3.309625</v>
      </c>
      <c r="E7">
        <f t="shared" si="0"/>
        <v>0.18787416949152691</v>
      </c>
    </row>
    <row r="8" spans="1:6" x14ac:dyDescent="0.25">
      <c r="A8" s="11">
        <v>1.2</v>
      </c>
      <c r="B8" s="11">
        <v>3.1129609999999999</v>
      </c>
      <c r="E8">
        <f t="shared" si="0"/>
        <v>8.789830508473262E-3</v>
      </c>
    </row>
    <row r="9" spans="1:6" x14ac:dyDescent="0.25">
      <c r="A9" s="11">
        <v>1.4</v>
      </c>
      <c r="B9" s="11">
        <v>2.8721719999999999</v>
      </c>
      <c r="E9">
        <f t="shared" si="0"/>
        <v>0.24957883050847318</v>
      </c>
    </row>
    <row r="10" spans="1:6" x14ac:dyDescent="0.25">
      <c r="A10" s="11">
        <v>1.6</v>
      </c>
      <c r="B10" s="11">
        <v>2.6686740000000002</v>
      </c>
      <c r="E10">
        <f t="shared" si="0"/>
        <v>0.45307683050847292</v>
      </c>
    </row>
    <row r="11" spans="1:6" x14ac:dyDescent="0.25">
      <c r="A11" s="11">
        <v>1.8</v>
      </c>
      <c r="B11" s="11">
        <v>2.7237209999999998</v>
      </c>
      <c r="E11">
        <f t="shared" si="0"/>
        <v>0.39802983050847329</v>
      </c>
    </row>
    <row r="12" spans="1:6" x14ac:dyDescent="0.25">
      <c r="A12" s="11">
        <v>2</v>
      </c>
      <c r="B12" s="11">
        <v>2.7845070000000001</v>
      </c>
      <c r="E12">
        <f t="shared" si="0"/>
        <v>0.33724383050847306</v>
      </c>
    </row>
    <row r="13" spans="1:6" x14ac:dyDescent="0.25">
      <c r="A13" s="11">
        <v>2.2000000000000002</v>
      </c>
      <c r="B13" s="11">
        <v>2.8272629999999999</v>
      </c>
      <c r="E13">
        <f t="shared" si="0"/>
        <v>0.29448783050847327</v>
      </c>
    </row>
    <row r="14" spans="1:6" x14ac:dyDescent="0.25">
      <c r="A14" s="11">
        <v>2.4</v>
      </c>
      <c r="B14" s="11">
        <v>2.850924</v>
      </c>
      <c r="E14">
        <f t="shared" si="0"/>
        <v>0.27082683050847312</v>
      </c>
    </row>
    <row r="15" spans="1:6" x14ac:dyDescent="0.25">
      <c r="A15" s="11">
        <v>2.6</v>
      </c>
      <c r="B15" s="11">
        <v>2.795525</v>
      </c>
      <c r="E15">
        <f t="shared" si="0"/>
        <v>0.32622583050847309</v>
      </c>
    </row>
    <row r="16" spans="1:6" x14ac:dyDescent="0.25">
      <c r="A16" s="11">
        <v>2.7001409999999999</v>
      </c>
      <c r="B16" s="11">
        <v>2.7493379999999998</v>
      </c>
      <c r="E16">
        <f t="shared" si="0"/>
        <v>0.37241283050847329</v>
      </c>
    </row>
    <row r="17" spans="1:5" x14ac:dyDescent="0.25">
      <c r="A17" s="11">
        <v>2.8</v>
      </c>
      <c r="B17" s="11">
        <v>2.703281</v>
      </c>
      <c r="E17">
        <f t="shared" si="0"/>
        <v>0.41846983050847308</v>
      </c>
    </row>
    <row r="18" spans="1:5" x14ac:dyDescent="0.25">
      <c r="A18" s="11">
        <v>3</v>
      </c>
      <c r="B18" s="11">
        <v>2.5942059999999998</v>
      </c>
      <c r="E18">
        <f t="shared" si="0"/>
        <v>0.52754483050847334</v>
      </c>
    </row>
    <row r="19" spans="1:5" x14ac:dyDescent="0.25">
      <c r="A19" s="11">
        <v>3.2</v>
      </c>
      <c r="B19" s="11">
        <v>2.457112</v>
      </c>
      <c r="E19">
        <f t="shared" si="0"/>
        <v>0.66463883050847317</v>
      </c>
    </row>
    <row r="20" spans="1:5" x14ac:dyDescent="0.25">
      <c r="A20" s="11">
        <v>3.4</v>
      </c>
      <c r="B20" s="11">
        <v>2.3816519999999999</v>
      </c>
      <c r="E20">
        <f t="shared" si="0"/>
        <v>0.74009883050847325</v>
      </c>
    </row>
    <row r="21" spans="1:5" x14ac:dyDescent="0.25">
      <c r="A21" s="11">
        <v>3.6</v>
      </c>
      <c r="B21" s="11">
        <v>2.4580139999999999</v>
      </c>
      <c r="E21">
        <f t="shared" si="0"/>
        <v>0.66373683050847321</v>
      </c>
    </row>
    <row r="22" spans="1:5" x14ac:dyDescent="0.25">
      <c r="A22" s="11">
        <v>3.8</v>
      </c>
      <c r="B22" s="11">
        <v>2.5338660000000002</v>
      </c>
      <c r="E22">
        <f t="shared" si="0"/>
        <v>0.58788483050847296</v>
      </c>
    </row>
    <row r="23" spans="1:5" x14ac:dyDescent="0.25">
      <c r="A23" s="11">
        <v>4</v>
      </c>
      <c r="B23" s="11">
        <v>2.5900799999999999</v>
      </c>
      <c r="E23">
        <f t="shared" si="0"/>
        <v>0.53167083050847319</v>
      </c>
    </row>
    <row r="24" spans="1:5" x14ac:dyDescent="0.25">
      <c r="A24" s="11">
        <v>4.2</v>
      </c>
      <c r="B24" s="11">
        <v>2.6325859999999999</v>
      </c>
      <c r="E24">
        <f t="shared" si="0"/>
        <v>0.48916483050847326</v>
      </c>
    </row>
    <row r="25" spans="1:5" x14ac:dyDescent="0.25">
      <c r="A25" s="11">
        <v>4.4000000000000004</v>
      </c>
      <c r="B25" s="11">
        <v>2.6594129999999998</v>
      </c>
      <c r="E25">
        <f t="shared" si="0"/>
        <v>0.46233783050847332</v>
      </c>
    </row>
    <row r="26" spans="1:5" x14ac:dyDescent="0.25">
      <c r="A26" s="11">
        <v>4.5999999999999996</v>
      </c>
      <c r="B26" s="11">
        <v>2.6446190000000001</v>
      </c>
      <c r="E26">
        <f t="shared" si="0"/>
        <v>0.47713183050847308</v>
      </c>
    </row>
    <row r="27" spans="1:5" x14ac:dyDescent="0.25">
      <c r="A27" s="11">
        <v>4.8</v>
      </c>
      <c r="B27" s="11">
        <v>2.599666</v>
      </c>
      <c r="E27">
        <f t="shared" si="0"/>
        <v>0.5220848305084731</v>
      </c>
    </row>
    <row r="28" spans="1:5" x14ac:dyDescent="0.25">
      <c r="A28" s="11">
        <v>5</v>
      </c>
      <c r="B28" s="11">
        <v>2.5267149999999998</v>
      </c>
      <c r="E28">
        <f t="shared" si="0"/>
        <v>0.59503583050847331</v>
      </c>
    </row>
    <row r="29" spans="1:5" x14ac:dyDescent="0.25">
      <c r="A29" s="11">
        <v>5.2</v>
      </c>
      <c r="B29" s="11">
        <v>2.5163669999999998</v>
      </c>
      <c r="E29">
        <f t="shared" si="0"/>
        <v>0.60538383050847333</v>
      </c>
    </row>
    <row r="30" spans="1:5" x14ac:dyDescent="0.25">
      <c r="A30" s="11">
        <v>5.4</v>
      </c>
      <c r="B30" s="11">
        <v>2.6241129999999999</v>
      </c>
      <c r="E30">
        <f t="shared" si="0"/>
        <v>0.49763783050847321</v>
      </c>
    </row>
    <row r="31" spans="1:5" x14ac:dyDescent="0.25">
      <c r="A31" s="11">
        <v>5.4002819999999998</v>
      </c>
      <c r="B31" s="11">
        <v>2.6242429999999999</v>
      </c>
      <c r="E31">
        <f t="shared" si="0"/>
        <v>0.49750783050847325</v>
      </c>
    </row>
    <row r="32" spans="1:5" x14ac:dyDescent="0.25">
      <c r="A32" s="11">
        <v>5.6</v>
      </c>
      <c r="B32" s="11">
        <v>2.7163309999999998</v>
      </c>
      <c r="E32">
        <f t="shared" si="0"/>
        <v>0.4054198305084733</v>
      </c>
    </row>
    <row r="33" spans="1:5" x14ac:dyDescent="0.25">
      <c r="A33" s="11">
        <v>5.8</v>
      </c>
      <c r="B33" s="11">
        <v>2.8085490000000002</v>
      </c>
      <c r="E33">
        <f t="shared" si="0"/>
        <v>0.31320183050847294</v>
      </c>
    </row>
    <row r="34" spans="1:5" x14ac:dyDescent="0.25">
      <c r="A34" s="11">
        <v>6</v>
      </c>
      <c r="B34" s="11">
        <v>2.897141</v>
      </c>
      <c r="E34">
        <f t="shared" si="0"/>
        <v>0.22460983050847316</v>
      </c>
    </row>
    <row r="35" spans="1:5" x14ac:dyDescent="0.25">
      <c r="A35" s="11">
        <v>6.2</v>
      </c>
      <c r="B35" s="11">
        <v>2.965427</v>
      </c>
      <c r="E35">
        <f t="shared" si="0"/>
        <v>0.15632383050847309</v>
      </c>
    </row>
    <row r="36" spans="1:5" x14ac:dyDescent="0.25">
      <c r="A36" s="11">
        <v>6.4</v>
      </c>
      <c r="B36" s="11">
        <v>2.9753259999999999</v>
      </c>
      <c r="E36">
        <f t="shared" si="0"/>
        <v>0.14642483050847321</v>
      </c>
    </row>
    <row r="37" spans="1:5" x14ac:dyDescent="0.25">
      <c r="A37" s="11">
        <v>6.6</v>
      </c>
      <c r="B37" s="11">
        <v>2.9640569999999999</v>
      </c>
      <c r="E37">
        <f t="shared" si="0"/>
        <v>0.15769383050847319</v>
      </c>
    </row>
    <row r="38" spans="1:5" x14ac:dyDescent="0.25">
      <c r="A38" s="11">
        <v>6.8</v>
      </c>
      <c r="B38" s="11">
        <v>2.9341349999999999</v>
      </c>
      <c r="E38">
        <f t="shared" si="0"/>
        <v>0.18761583050847319</v>
      </c>
    </row>
    <row r="39" spans="1:5" x14ac:dyDescent="0.25">
      <c r="A39" s="11">
        <v>7</v>
      </c>
      <c r="B39" s="11">
        <v>2.9217209999999998</v>
      </c>
      <c r="E39">
        <f t="shared" si="0"/>
        <v>0.20002983050847334</v>
      </c>
    </row>
    <row r="40" spans="1:5" x14ac:dyDescent="0.25">
      <c r="A40" s="11">
        <v>7.2</v>
      </c>
      <c r="B40" s="11">
        <v>3.1688800000000001</v>
      </c>
      <c r="E40">
        <f t="shared" si="0"/>
        <v>4.7129169491527012E-2</v>
      </c>
    </row>
    <row r="41" spans="1:5" x14ac:dyDescent="0.25">
      <c r="A41" s="11">
        <v>7.4</v>
      </c>
      <c r="B41" s="11">
        <v>3.3899870000000001</v>
      </c>
      <c r="E41">
        <f t="shared" si="0"/>
        <v>0.26823616949152695</v>
      </c>
    </row>
    <row r="42" spans="1:5" x14ac:dyDescent="0.25">
      <c r="A42" s="11">
        <v>7.6</v>
      </c>
      <c r="B42" s="11">
        <v>3.574344</v>
      </c>
      <c r="E42">
        <f t="shared" si="0"/>
        <v>0.45259316949152684</v>
      </c>
    </row>
    <row r="43" spans="1:5" x14ac:dyDescent="0.25">
      <c r="A43" s="11">
        <v>7.8</v>
      </c>
      <c r="B43" s="11">
        <v>3.6966869999999998</v>
      </c>
      <c r="E43">
        <f t="shared" si="0"/>
        <v>0.57493616949152671</v>
      </c>
    </row>
    <row r="44" spans="1:5" x14ac:dyDescent="0.25">
      <c r="A44" s="11">
        <v>8</v>
      </c>
      <c r="B44" s="11">
        <v>3.748707</v>
      </c>
      <c r="E44">
        <f t="shared" si="0"/>
        <v>0.62695616949152688</v>
      </c>
    </row>
    <row r="45" spans="1:5" x14ac:dyDescent="0.25">
      <c r="A45" s="11">
        <v>8.1004229999999993</v>
      </c>
      <c r="B45" s="11">
        <v>3.7483469999999999</v>
      </c>
      <c r="E45">
        <f t="shared" si="0"/>
        <v>0.62659616949152674</v>
      </c>
    </row>
    <row r="46" spans="1:5" x14ac:dyDescent="0.25">
      <c r="A46" s="11">
        <v>8.1999999999999993</v>
      </c>
      <c r="B46" s="11">
        <v>3.747989</v>
      </c>
      <c r="E46">
        <f t="shared" si="0"/>
        <v>0.62623816949152689</v>
      </c>
    </row>
    <row r="47" spans="1:5" x14ac:dyDescent="0.25">
      <c r="A47" s="11">
        <v>8.4</v>
      </c>
      <c r="B47" s="11">
        <v>3.7200540000000002</v>
      </c>
      <c r="E47">
        <f t="shared" si="0"/>
        <v>0.59830316949152706</v>
      </c>
    </row>
    <row r="48" spans="1:5" x14ac:dyDescent="0.25">
      <c r="A48" s="11">
        <v>8.6</v>
      </c>
      <c r="B48" s="11">
        <v>3.6657069999999998</v>
      </c>
      <c r="E48">
        <f t="shared" si="0"/>
        <v>0.5439561694915267</v>
      </c>
    </row>
    <row r="49" spans="1:11" x14ac:dyDescent="0.25">
      <c r="A49" s="11">
        <v>8.8000000000000007</v>
      </c>
      <c r="B49" s="11">
        <v>3.5742250000000002</v>
      </c>
      <c r="E49">
        <f t="shared" si="0"/>
        <v>0.45247416949152708</v>
      </c>
    </row>
    <row r="50" spans="1:11" x14ac:dyDescent="0.25">
      <c r="A50" s="11">
        <v>9</v>
      </c>
      <c r="B50" s="11">
        <v>3.41554</v>
      </c>
      <c r="E50">
        <f t="shared" si="0"/>
        <v>0.29378916949152689</v>
      </c>
    </row>
    <row r="51" spans="1:11" x14ac:dyDescent="0.25">
      <c r="A51" s="11">
        <v>9.1999999999999993</v>
      </c>
      <c r="B51" s="11">
        <v>3.1802079999999999</v>
      </c>
      <c r="E51">
        <f t="shared" si="0"/>
        <v>5.8457169491526795E-2</v>
      </c>
    </row>
    <row r="52" spans="1:11" x14ac:dyDescent="0.25">
      <c r="A52" s="11">
        <v>9.4</v>
      </c>
      <c r="B52" s="11">
        <v>2.9654829999999999</v>
      </c>
      <c r="E52">
        <f t="shared" si="0"/>
        <v>0.15626783050847326</v>
      </c>
    </row>
    <row r="53" spans="1:11" x14ac:dyDescent="0.25">
      <c r="A53" s="11">
        <v>9.6</v>
      </c>
      <c r="B53" s="11">
        <v>3.0264950000000002</v>
      </c>
      <c r="E53">
        <f t="shared" si="0"/>
        <v>9.5255830508472972E-2</v>
      </c>
      <c r="G53">
        <f t="shared" ref="G53:G84" si="1">AVERAGE(B4:B103)</f>
        <v>3.0994249500000008</v>
      </c>
      <c r="H53">
        <f t="shared" ref="H53:H84" si="2">B53-G53</f>
        <v>-7.2929950000000687E-2</v>
      </c>
      <c r="I53">
        <f>AVERAGE(H53:H365)</f>
        <v>-2.2403142242938667E-2</v>
      </c>
      <c r="J53">
        <f>ABS(H53-$I$53)</f>
        <v>5.0526807757062017E-2</v>
      </c>
      <c r="K53">
        <f>1/(COUNT(G:G))*SUM(J:J)</f>
        <v>0.36925596491813534</v>
      </c>
    </row>
    <row r="54" spans="1:11" x14ac:dyDescent="0.25">
      <c r="A54" s="11">
        <v>9.8000000000000007</v>
      </c>
      <c r="B54" s="11">
        <v>3.0946609999999999</v>
      </c>
      <c r="E54">
        <f t="shared" si="0"/>
        <v>2.7089830508473245E-2</v>
      </c>
      <c r="G54">
        <f t="shared" si="1"/>
        <v>3.0957321900000001</v>
      </c>
      <c r="H54">
        <f t="shared" si="2"/>
        <v>-1.0711900000002217E-3</v>
      </c>
      <c r="J54">
        <f t="shared" ref="J54:J117" si="3">ABS(H54-$I$53)</f>
        <v>2.1331952242938445E-2</v>
      </c>
    </row>
    <row r="55" spans="1:11" x14ac:dyDescent="0.25">
      <c r="A55" s="11">
        <v>10</v>
      </c>
      <c r="B55" s="11">
        <v>3.1462150000000002</v>
      </c>
      <c r="E55">
        <f t="shared" si="0"/>
        <v>2.4464169491527077E-2</v>
      </c>
      <c r="G55">
        <f t="shared" si="1"/>
        <v>3.0908492600000002</v>
      </c>
      <c r="H55">
        <f t="shared" si="2"/>
        <v>5.5365740000000052E-2</v>
      </c>
      <c r="J55">
        <f t="shared" si="3"/>
        <v>7.7768882242938722E-2</v>
      </c>
    </row>
    <row r="56" spans="1:11" x14ac:dyDescent="0.25">
      <c r="A56" s="11">
        <v>10.199999999999999</v>
      </c>
      <c r="B56" s="11">
        <v>3.1832370000000001</v>
      </c>
      <c r="E56">
        <f t="shared" si="0"/>
        <v>6.1486169491526965E-2</v>
      </c>
      <c r="G56">
        <f t="shared" si="1"/>
        <v>3.0847222399999996</v>
      </c>
      <c r="H56">
        <f t="shared" si="2"/>
        <v>9.8514760000000479E-2</v>
      </c>
      <c r="J56">
        <f t="shared" si="3"/>
        <v>0.12091790224293915</v>
      </c>
    </row>
    <row r="57" spans="1:11" x14ac:dyDescent="0.25">
      <c r="A57" s="11">
        <v>10.4</v>
      </c>
      <c r="B57" s="11">
        <v>3.2061929999999998</v>
      </c>
      <c r="E57">
        <f t="shared" si="0"/>
        <v>8.444216949152672E-2</v>
      </c>
      <c r="G57">
        <f t="shared" si="1"/>
        <v>3.0790702800000003</v>
      </c>
      <c r="H57">
        <f t="shared" si="2"/>
        <v>0.12712271999999958</v>
      </c>
      <c r="J57">
        <f t="shared" si="3"/>
        <v>0.14952586224293823</v>
      </c>
    </row>
    <row r="58" spans="1:11" x14ac:dyDescent="0.25">
      <c r="A58" s="11">
        <v>10.6</v>
      </c>
      <c r="B58" s="11">
        <v>3.197101</v>
      </c>
      <c r="E58">
        <f t="shared" si="0"/>
        <v>7.5350169491526842E-2</v>
      </c>
      <c r="G58">
        <f t="shared" si="1"/>
        <v>3.0762772899999997</v>
      </c>
      <c r="H58">
        <f t="shared" si="2"/>
        <v>0.12082371000000025</v>
      </c>
      <c r="J58">
        <f t="shared" si="3"/>
        <v>0.14322685224293891</v>
      </c>
    </row>
    <row r="59" spans="1:11" x14ac:dyDescent="0.25">
      <c r="A59" s="11">
        <v>10.8</v>
      </c>
      <c r="B59" s="11">
        <v>3.1281650000000001</v>
      </c>
      <c r="E59">
        <f t="shared" si="0"/>
        <v>6.4141694915269554E-3</v>
      </c>
      <c r="G59">
        <f t="shared" si="1"/>
        <v>3.07688001</v>
      </c>
      <c r="H59">
        <f t="shared" si="2"/>
        <v>5.1284990000000086E-2</v>
      </c>
      <c r="J59">
        <f t="shared" si="3"/>
        <v>7.3688132242938756E-2</v>
      </c>
    </row>
    <row r="60" spans="1:11" x14ac:dyDescent="0.25">
      <c r="A60" s="11">
        <v>10.800564</v>
      </c>
      <c r="B60" s="11">
        <v>3.1276969999999999</v>
      </c>
      <c r="E60">
        <f t="shared" si="0"/>
        <v>5.9461694915268204E-3</v>
      </c>
      <c r="G60">
        <f t="shared" si="1"/>
        <v>3.0804007699999993</v>
      </c>
      <c r="H60">
        <f t="shared" si="2"/>
        <v>4.7296230000000605E-2</v>
      </c>
      <c r="J60">
        <f t="shared" si="3"/>
        <v>6.9699372242939275E-2</v>
      </c>
    </row>
    <row r="61" spans="1:11" x14ac:dyDescent="0.25">
      <c r="A61" s="11">
        <v>11</v>
      </c>
      <c r="B61" s="11">
        <v>2.962278</v>
      </c>
      <c r="E61">
        <f t="shared" si="0"/>
        <v>0.15947283050847316</v>
      </c>
      <c r="G61">
        <f t="shared" si="1"/>
        <v>3.0839278999999995</v>
      </c>
      <c r="H61">
        <f t="shared" si="2"/>
        <v>-0.12164989999999953</v>
      </c>
      <c r="J61">
        <f t="shared" si="3"/>
        <v>9.9246757757060863E-2</v>
      </c>
    </row>
    <row r="62" spans="1:11" x14ac:dyDescent="0.25">
      <c r="A62" s="11">
        <v>11.2</v>
      </c>
      <c r="B62" s="11">
        <v>2.7457820000000002</v>
      </c>
      <c r="E62">
        <f t="shared" si="0"/>
        <v>0.37596883050847296</v>
      </c>
      <c r="G62">
        <f t="shared" si="1"/>
        <v>3.0869507299999994</v>
      </c>
      <c r="H62">
        <f t="shared" si="2"/>
        <v>-0.34116872999999925</v>
      </c>
      <c r="J62">
        <f t="shared" si="3"/>
        <v>0.3187655877570606</v>
      </c>
    </row>
    <row r="63" spans="1:11" x14ac:dyDescent="0.25">
      <c r="A63" s="11">
        <v>11.4</v>
      </c>
      <c r="B63" s="11">
        <v>2.5012979999999998</v>
      </c>
      <c r="E63">
        <f t="shared" si="0"/>
        <v>0.62045283050847333</v>
      </c>
      <c r="G63">
        <f t="shared" si="1"/>
        <v>3.0893375999999995</v>
      </c>
      <c r="H63">
        <f t="shared" si="2"/>
        <v>-0.58803959999999966</v>
      </c>
      <c r="J63">
        <f t="shared" si="3"/>
        <v>0.56563645775706095</v>
      </c>
    </row>
    <row r="64" spans="1:11" x14ac:dyDescent="0.25">
      <c r="A64" s="11">
        <v>11.6</v>
      </c>
      <c r="B64" s="11">
        <v>2.5068869999999999</v>
      </c>
      <c r="E64">
        <f t="shared" si="0"/>
        <v>0.61486383050847326</v>
      </c>
      <c r="G64">
        <f t="shared" si="1"/>
        <v>3.0911798199999998</v>
      </c>
      <c r="H64">
        <f t="shared" si="2"/>
        <v>-0.58429281999999994</v>
      </c>
      <c r="J64">
        <f t="shared" si="3"/>
        <v>0.56188967775706122</v>
      </c>
    </row>
    <row r="65" spans="1:10" x14ac:dyDescent="0.25">
      <c r="A65" s="11">
        <v>11.8</v>
      </c>
      <c r="B65" s="11">
        <v>2.6302270000000001</v>
      </c>
      <c r="E65">
        <f t="shared" si="0"/>
        <v>0.49152383050847304</v>
      </c>
      <c r="G65">
        <f t="shared" si="1"/>
        <v>3.0945136600000001</v>
      </c>
      <c r="H65">
        <f t="shared" si="2"/>
        <v>-0.46428665999999996</v>
      </c>
      <c r="J65">
        <f t="shared" si="3"/>
        <v>0.44188351775706131</v>
      </c>
    </row>
    <row r="66" spans="1:10" x14ac:dyDescent="0.25">
      <c r="A66" s="11">
        <v>12</v>
      </c>
      <c r="B66" s="11">
        <v>2.740615</v>
      </c>
      <c r="E66">
        <f t="shared" si="0"/>
        <v>0.38113583050847311</v>
      </c>
      <c r="G66">
        <f t="shared" si="1"/>
        <v>3.1000466799999993</v>
      </c>
      <c r="H66">
        <f t="shared" si="2"/>
        <v>-0.35943167999999925</v>
      </c>
      <c r="J66">
        <f t="shared" si="3"/>
        <v>0.3370285377570606</v>
      </c>
    </row>
    <row r="67" spans="1:10" x14ac:dyDescent="0.25">
      <c r="A67" s="11">
        <v>12.2</v>
      </c>
      <c r="B67" s="11">
        <v>2.828195</v>
      </c>
      <c r="E67">
        <f t="shared" si="0"/>
        <v>0.29355583050847311</v>
      </c>
      <c r="G67">
        <f t="shared" si="1"/>
        <v>3.1074844299999991</v>
      </c>
      <c r="H67">
        <f t="shared" si="2"/>
        <v>-0.27928942999999906</v>
      </c>
      <c r="J67">
        <f t="shared" si="3"/>
        <v>0.25688628775706041</v>
      </c>
    </row>
    <row r="68" spans="1:10" x14ac:dyDescent="0.25">
      <c r="A68" s="11">
        <v>12.4</v>
      </c>
      <c r="B68" s="11">
        <v>2.8730880000000001</v>
      </c>
      <c r="E68">
        <f t="shared" si="0"/>
        <v>0.24866283050847304</v>
      </c>
      <c r="G68">
        <f t="shared" si="1"/>
        <v>3.1160206399999999</v>
      </c>
      <c r="H68">
        <f t="shared" si="2"/>
        <v>-0.24293263999999981</v>
      </c>
      <c r="J68">
        <f t="shared" si="3"/>
        <v>0.22052949775706115</v>
      </c>
    </row>
    <row r="69" spans="1:10" x14ac:dyDescent="0.25">
      <c r="A69" s="11">
        <v>12.6</v>
      </c>
      <c r="B69" s="11">
        <v>2.8562609999999999</v>
      </c>
      <c r="E69">
        <f t="shared" ref="E69:E132" si="4">ABS(B69-$D$4)</f>
        <v>0.26548983050847319</v>
      </c>
      <c r="G69">
        <f t="shared" si="1"/>
        <v>3.1272881699999995</v>
      </c>
      <c r="H69">
        <f t="shared" si="2"/>
        <v>-0.27102716999999954</v>
      </c>
      <c r="J69">
        <f t="shared" si="3"/>
        <v>0.24862402775706088</v>
      </c>
    </row>
    <row r="70" spans="1:10" x14ac:dyDescent="0.25">
      <c r="A70" s="11">
        <v>12.8</v>
      </c>
      <c r="B70" s="11">
        <v>2.8232390000000001</v>
      </c>
      <c r="E70">
        <f t="shared" si="4"/>
        <v>0.29851183050847307</v>
      </c>
      <c r="G70">
        <f t="shared" si="1"/>
        <v>3.1405614199999996</v>
      </c>
      <c r="H70">
        <f t="shared" si="2"/>
        <v>-0.31732241999999955</v>
      </c>
      <c r="J70">
        <f t="shared" si="3"/>
        <v>0.29491927775706089</v>
      </c>
    </row>
    <row r="71" spans="1:10" x14ac:dyDescent="0.25">
      <c r="A71" s="11">
        <v>13</v>
      </c>
      <c r="B71" s="11">
        <v>2.783185</v>
      </c>
      <c r="E71">
        <f t="shared" si="4"/>
        <v>0.33856583050847311</v>
      </c>
      <c r="G71">
        <f t="shared" si="1"/>
        <v>3.1541792599999989</v>
      </c>
      <c r="H71">
        <f t="shared" si="2"/>
        <v>-0.37099425999999891</v>
      </c>
      <c r="J71">
        <f t="shared" si="3"/>
        <v>0.34859111775706025</v>
      </c>
    </row>
    <row r="72" spans="1:10" x14ac:dyDescent="0.25">
      <c r="A72" s="11">
        <v>13.2</v>
      </c>
      <c r="B72" s="11">
        <v>2.855791</v>
      </c>
      <c r="E72">
        <f t="shared" si="4"/>
        <v>0.26595983050847316</v>
      </c>
      <c r="G72">
        <f t="shared" si="1"/>
        <v>3.1672474299999993</v>
      </c>
      <c r="H72">
        <f t="shared" si="2"/>
        <v>-0.31145642999999934</v>
      </c>
      <c r="J72">
        <f t="shared" si="3"/>
        <v>0.28905328775706068</v>
      </c>
    </row>
    <row r="73" spans="1:10" x14ac:dyDescent="0.25">
      <c r="A73" s="11">
        <v>13.4</v>
      </c>
      <c r="B73" s="11">
        <v>2.9501750000000002</v>
      </c>
      <c r="E73">
        <f t="shared" si="4"/>
        <v>0.17157583050847292</v>
      </c>
      <c r="G73">
        <f t="shared" si="1"/>
        <v>3.1794754899999997</v>
      </c>
      <c r="H73">
        <f t="shared" si="2"/>
        <v>-0.22930048999999952</v>
      </c>
      <c r="J73">
        <f t="shared" si="3"/>
        <v>0.20689734775706087</v>
      </c>
    </row>
    <row r="74" spans="1:10" x14ac:dyDescent="0.25">
      <c r="A74" s="11">
        <v>13.500704000000001</v>
      </c>
      <c r="B74" s="11">
        <v>3.0003929999999999</v>
      </c>
      <c r="E74">
        <f t="shared" si="4"/>
        <v>0.12135783050847326</v>
      </c>
      <c r="G74">
        <f t="shared" si="1"/>
        <v>3.1907902300000002</v>
      </c>
      <c r="H74">
        <f t="shared" si="2"/>
        <v>-0.19039723000000031</v>
      </c>
      <c r="J74">
        <f t="shared" si="3"/>
        <v>0.16799408775706165</v>
      </c>
    </row>
    <row r="75" spans="1:10" x14ac:dyDescent="0.25">
      <c r="A75" s="11">
        <v>13.6</v>
      </c>
      <c r="B75" s="11">
        <v>3.0499100000000001</v>
      </c>
      <c r="E75">
        <f t="shared" si="4"/>
        <v>7.1840830508473008E-2</v>
      </c>
      <c r="G75">
        <f t="shared" si="1"/>
        <v>3.2009990599999996</v>
      </c>
      <c r="H75">
        <f t="shared" si="2"/>
        <v>-0.15108905999999944</v>
      </c>
      <c r="J75">
        <f t="shared" si="3"/>
        <v>0.12868591775706079</v>
      </c>
    </row>
    <row r="76" spans="1:10" x14ac:dyDescent="0.25">
      <c r="A76" s="11">
        <v>13.8</v>
      </c>
      <c r="B76" s="11">
        <v>3.1523720000000002</v>
      </c>
      <c r="E76">
        <f t="shared" si="4"/>
        <v>3.0621169491527045E-2</v>
      </c>
      <c r="G76">
        <f t="shared" si="1"/>
        <v>3.2095459099999992</v>
      </c>
      <c r="H76">
        <f t="shared" si="2"/>
        <v>-5.7173909999999051E-2</v>
      </c>
      <c r="J76">
        <f t="shared" si="3"/>
        <v>3.4770767757060381E-2</v>
      </c>
    </row>
    <row r="77" spans="1:10" x14ac:dyDescent="0.25">
      <c r="A77" s="11">
        <v>14</v>
      </c>
      <c r="B77" s="11">
        <v>3.254114</v>
      </c>
      <c r="E77">
        <f t="shared" si="4"/>
        <v>0.13236316949152682</v>
      </c>
      <c r="G77">
        <f t="shared" si="1"/>
        <v>3.2160171099999992</v>
      </c>
      <c r="H77">
        <f t="shared" si="2"/>
        <v>3.8096890000000716E-2</v>
      </c>
      <c r="J77">
        <f t="shared" si="3"/>
        <v>6.0500032242939386E-2</v>
      </c>
    </row>
    <row r="78" spans="1:10" x14ac:dyDescent="0.25">
      <c r="A78" s="11">
        <v>14.2</v>
      </c>
      <c r="B78" s="11">
        <v>3.330794</v>
      </c>
      <c r="E78">
        <f t="shared" si="4"/>
        <v>0.2090431694915269</v>
      </c>
      <c r="G78">
        <f t="shared" si="1"/>
        <v>3.2203695199999993</v>
      </c>
      <c r="H78">
        <f t="shared" si="2"/>
        <v>0.11042448000000071</v>
      </c>
      <c r="J78">
        <f t="shared" si="3"/>
        <v>0.13282762224293937</v>
      </c>
    </row>
    <row r="79" spans="1:10" x14ac:dyDescent="0.25">
      <c r="A79" s="11">
        <v>14.4</v>
      </c>
      <c r="B79" s="11">
        <v>3.3296329999999998</v>
      </c>
      <c r="E79">
        <f t="shared" si="4"/>
        <v>0.20788216949152671</v>
      </c>
      <c r="G79">
        <f t="shared" si="1"/>
        <v>3.2257819799999994</v>
      </c>
      <c r="H79">
        <f t="shared" si="2"/>
        <v>0.10385102000000046</v>
      </c>
      <c r="J79">
        <f t="shared" si="3"/>
        <v>0.12625416224293912</v>
      </c>
    </row>
    <row r="80" spans="1:10" x14ac:dyDescent="0.25">
      <c r="A80" s="11">
        <v>14.6</v>
      </c>
      <c r="B80" s="11">
        <v>3.31264</v>
      </c>
      <c r="E80">
        <f t="shared" si="4"/>
        <v>0.1908891694915269</v>
      </c>
      <c r="G80">
        <f t="shared" si="1"/>
        <v>3.2310479899999991</v>
      </c>
      <c r="H80">
        <f t="shared" si="2"/>
        <v>8.1592010000000936E-2</v>
      </c>
      <c r="J80">
        <f t="shared" si="3"/>
        <v>0.10399515224293961</v>
      </c>
    </row>
    <row r="81" spans="1:10" x14ac:dyDescent="0.25">
      <c r="A81" s="11">
        <v>14.8</v>
      </c>
      <c r="B81" s="11">
        <v>3.2784260000000001</v>
      </c>
      <c r="E81">
        <f t="shared" si="4"/>
        <v>0.15667516949152693</v>
      </c>
      <c r="G81">
        <f t="shared" si="1"/>
        <v>3.2370637699999985</v>
      </c>
      <c r="H81">
        <f t="shared" si="2"/>
        <v>4.136223000000161E-2</v>
      </c>
      <c r="J81">
        <f t="shared" si="3"/>
        <v>6.376537224294028E-2</v>
      </c>
    </row>
    <row r="82" spans="1:10" x14ac:dyDescent="0.25">
      <c r="A82" s="11">
        <v>15</v>
      </c>
      <c r="B82" s="11">
        <v>3.2703549999999999</v>
      </c>
      <c r="E82">
        <f t="shared" si="4"/>
        <v>0.14860416949152677</v>
      </c>
      <c r="G82">
        <f t="shared" si="1"/>
        <v>3.2424040399999989</v>
      </c>
      <c r="H82">
        <f t="shared" si="2"/>
        <v>2.7950960000000968E-2</v>
      </c>
      <c r="J82">
        <f t="shared" si="3"/>
        <v>5.0354102242939638E-2</v>
      </c>
    </row>
    <row r="83" spans="1:10" x14ac:dyDescent="0.25">
      <c r="A83" s="11">
        <v>15.2</v>
      </c>
      <c r="B83" s="11">
        <v>3.3396170000000001</v>
      </c>
      <c r="E83">
        <f t="shared" si="4"/>
        <v>0.21786616949152693</v>
      </c>
      <c r="G83">
        <f t="shared" si="1"/>
        <v>3.2470613499999983</v>
      </c>
      <c r="H83">
        <f t="shared" si="2"/>
        <v>9.2555650000001766E-2</v>
      </c>
      <c r="J83">
        <f t="shared" si="3"/>
        <v>0.11495879224294044</v>
      </c>
    </row>
    <row r="84" spans="1:10" x14ac:dyDescent="0.25">
      <c r="A84" s="11">
        <v>15.4</v>
      </c>
      <c r="B84" s="11">
        <v>3.4592589999999999</v>
      </c>
      <c r="E84">
        <f t="shared" si="4"/>
        <v>0.33750816949152673</v>
      </c>
      <c r="G84">
        <f t="shared" si="1"/>
        <v>3.2509533999999984</v>
      </c>
      <c r="H84">
        <f t="shared" si="2"/>
        <v>0.20830560000000142</v>
      </c>
      <c r="J84">
        <f t="shared" si="3"/>
        <v>0.23070874224294008</v>
      </c>
    </row>
    <row r="85" spans="1:10" x14ac:dyDescent="0.25">
      <c r="A85" s="11">
        <v>15.6</v>
      </c>
      <c r="B85" s="11">
        <v>3.5789010000000001</v>
      </c>
      <c r="E85">
        <f t="shared" si="4"/>
        <v>0.45715016949152698</v>
      </c>
      <c r="G85">
        <f t="shared" ref="G85:G116" si="5">AVERAGE(B36:B135)</f>
        <v>3.2533456999999983</v>
      </c>
      <c r="H85">
        <f t="shared" ref="H85:H116" si="6">B85-G85</f>
        <v>0.32555530000000177</v>
      </c>
      <c r="J85">
        <f t="shared" si="3"/>
        <v>0.34795844224294042</v>
      </c>
    </row>
    <row r="86" spans="1:10" x14ac:dyDescent="0.25">
      <c r="A86" s="11">
        <v>15.8</v>
      </c>
      <c r="B86" s="11">
        <v>3.6871290000000001</v>
      </c>
      <c r="E86">
        <f t="shared" si="4"/>
        <v>0.56537816949152697</v>
      </c>
      <c r="G86">
        <f t="shared" si="5"/>
        <v>3.2544450299999981</v>
      </c>
      <c r="H86">
        <f t="shared" si="6"/>
        <v>0.43268397000000203</v>
      </c>
      <c r="J86">
        <f t="shared" si="3"/>
        <v>0.45508711224294068</v>
      </c>
    </row>
    <row r="87" spans="1:10" x14ac:dyDescent="0.25">
      <c r="A87" s="11">
        <v>16</v>
      </c>
      <c r="B87" s="11">
        <v>3.7798820000000002</v>
      </c>
      <c r="E87">
        <f t="shared" si="4"/>
        <v>0.65813116949152706</v>
      </c>
      <c r="G87">
        <f t="shared" si="5"/>
        <v>3.254014499999998</v>
      </c>
      <c r="H87">
        <f t="shared" si="6"/>
        <v>0.52586750000000215</v>
      </c>
      <c r="J87">
        <f t="shared" si="3"/>
        <v>0.54827064224294086</v>
      </c>
    </row>
    <row r="88" spans="1:10" x14ac:dyDescent="0.25">
      <c r="A88" s="11">
        <v>16.200001</v>
      </c>
      <c r="B88" s="11">
        <v>3.8585340000000001</v>
      </c>
      <c r="E88">
        <f t="shared" si="4"/>
        <v>0.736783169491527</v>
      </c>
      <c r="G88">
        <f t="shared" si="5"/>
        <v>3.251705369999998</v>
      </c>
      <c r="H88">
        <f t="shared" si="6"/>
        <v>0.60682863000000209</v>
      </c>
      <c r="J88">
        <f t="shared" si="3"/>
        <v>0.6292317722429408</v>
      </c>
    </row>
    <row r="89" spans="1:10" x14ac:dyDescent="0.25">
      <c r="A89" s="11">
        <v>16.200845999999999</v>
      </c>
      <c r="B89" s="11">
        <v>3.8586930000000002</v>
      </c>
      <c r="E89">
        <f t="shared" si="4"/>
        <v>0.73694216949152702</v>
      </c>
      <c r="G89">
        <f t="shared" si="5"/>
        <v>3.2492702299999974</v>
      </c>
      <c r="H89">
        <f t="shared" si="6"/>
        <v>0.60942277000000278</v>
      </c>
      <c r="J89">
        <f t="shared" si="3"/>
        <v>0.63182591224294149</v>
      </c>
    </row>
    <row r="90" spans="1:10" x14ac:dyDescent="0.25">
      <c r="A90" s="11">
        <v>16.399999999999999</v>
      </c>
      <c r="B90" s="11">
        <v>3.8962289999999999</v>
      </c>
      <c r="E90">
        <f t="shared" si="4"/>
        <v>0.77447816949152681</v>
      </c>
      <c r="G90">
        <f t="shared" si="5"/>
        <v>3.2451465899999969</v>
      </c>
      <c r="H90">
        <f t="shared" si="6"/>
        <v>0.651082410000003</v>
      </c>
      <c r="J90">
        <f t="shared" si="3"/>
        <v>0.67348555224294171</v>
      </c>
    </row>
    <row r="91" spans="1:10" x14ac:dyDescent="0.25">
      <c r="A91" s="11">
        <v>16.600000000000001</v>
      </c>
      <c r="B91" s="11">
        <v>3.8833099999999998</v>
      </c>
      <c r="E91">
        <f t="shared" si="4"/>
        <v>0.76155916949152669</v>
      </c>
      <c r="G91">
        <f t="shared" si="5"/>
        <v>3.2394457799999983</v>
      </c>
      <c r="H91">
        <f t="shared" si="6"/>
        <v>0.64386422000000154</v>
      </c>
      <c r="J91">
        <f t="shared" si="3"/>
        <v>0.66626736224294025</v>
      </c>
    </row>
    <row r="92" spans="1:10" x14ac:dyDescent="0.25">
      <c r="A92" s="11">
        <v>16.799999</v>
      </c>
      <c r="B92" s="11">
        <v>3.8409710000000001</v>
      </c>
      <c r="E92">
        <f t="shared" si="4"/>
        <v>0.71922016949152701</v>
      </c>
      <c r="G92">
        <f t="shared" si="5"/>
        <v>3.2323626099999974</v>
      </c>
      <c r="H92">
        <f t="shared" si="6"/>
        <v>0.60860839000000277</v>
      </c>
      <c r="J92">
        <f t="shared" si="3"/>
        <v>0.63101153224294149</v>
      </c>
    </row>
    <row r="93" spans="1:10" x14ac:dyDescent="0.25">
      <c r="A93" s="11">
        <v>17</v>
      </c>
      <c r="B93" s="11">
        <v>3.7528480000000002</v>
      </c>
      <c r="E93">
        <f t="shared" si="4"/>
        <v>0.63109716949152705</v>
      </c>
      <c r="G93">
        <f t="shared" si="5"/>
        <v>3.2244044999999968</v>
      </c>
      <c r="H93">
        <f t="shared" si="6"/>
        <v>0.5284435000000034</v>
      </c>
      <c r="J93">
        <f t="shared" si="3"/>
        <v>0.55084664224294211</v>
      </c>
    </row>
    <row r="94" spans="1:10" x14ac:dyDescent="0.25">
      <c r="A94" s="11">
        <v>17.200001</v>
      </c>
      <c r="B94" s="11">
        <v>3.56115</v>
      </c>
      <c r="E94">
        <f t="shared" si="4"/>
        <v>0.43939916949152691</v>
      </c>
      <c r="G94">
        <f t="shared" si="5"/>
        <v>3.2160054099999966</v>
      </c>
      <c r="H94">
        <f t="shared" si="6"/>
        <v>0.34514459000000342</v>
      </c>
      <c r="J94">
        <f t="shared" si="3"/>
        <v>0.36754773224294207</v>
      </c>
    </row>
    <row r="95" spans="1:10" x14ac:dyDescent="0.25">
      <c r="A95" s="11">
        <v>17.399999999999999</v>
      </c>
      <c r="B95" s="11">
        <v>3.2656830000000001</v>
      </c>
      <c r="E95">
        <f t="shared" si="4"/>
        <v>0.14393216949152698</v>
      </c>
      <c r="G95">
        <f t="shared" si="5"/>
        <v>3.2069805799999966</v>
      </c>
      <c r="H95">
        <f t="shared" si="6"/>
        <v>5.8702420000003475E-2</v>
      </c>
      <c r="J95">
        <f t="shared" si="3"/>
        <v>8.1105562242942145E-2</v>
      </c>
    </row>
    <row r="96" spans="1:10" x14ac:dyDescent="0.25">
      <c r="A96" s="11">
        <v>17.600000000000001</v>
      </c>
      <c r="B96" s="11">
        <v>3.0620810000000001</v>
      </c>
      <c r="E96">
        <f t="shared" si="4"/>
        <v>5.9669830508473076E-2</v>
      </c>
      <c r="G96">
        <f t="shared" si="5"/>
        <v>3.1966538399999966</v>
      </c>
      <c r="H96">
        <f t="shared" si="6"/>
        <v>-0.13457283999999659</v>
      </c>
      <c r="J96">
        <f t="shared" si="3"/>
        <v>0.11216969775705792</v>
      </c>
    </row>
    <row r="97" spans="1:10" x14ac:dyDescent="0.25">
      <c r="A97" s="11">
        <v>17.799999</v>
      </c>
      <c r="B97" s="11">
        <v>3.0868669999999998</v>
      </c>
      <c r="E97">
        <f t="shared" si="4"/>
        <v>3.4883830508473324E-2</v>
      </c>
      <c r="G97">
        <f t="shared" si="5"/>
        <v>3.1865959299999975</v>
      </c>
      <c r="H97">
        <f t="shared" si="6"/>
        <v>-9.9728929999997717E-2</v>
      </c>
      <c r="J97">
        <f t="shared" si="3"/>
        <v>7.7325787757059047E-2</v>
      </c>
    </row>
    <row r="98" spans="1:10" x14ac:dyDescent="0.25">
      <c r="A98" s="11">
        <v>18</v>
      </c>
      <c r="B98" s="11">
        <v>3.173152</v>
      </c>
      <c r="E98">
        <f t="shared" si="4"/>
        <v>5.1401169491526844E-2</v>
      </c>
      <c r="G98">
        <f t="shared" si="5"/>
        <v>3.175598399999997</v>
      </c>
      <c r="H98">
        <f t="shared" si="6"/>
        <v>-2.4463999999970731E-3</v>
      </c>
      <c r="J98">
        <f t="shared" si="3"/>
        <v>1.9956742242941593E-2</v>
      </c>
    </row>
    <row r="99" spans="1:10" x14ac:dyDescent="0.25">
      <c r="A99" s="11">
        <v>18.200001</v>
      </c>
      <c r="B99" s="11">
        <v>3.234553</v>
      </c>
      <c r="E99">
        <f t="shared" si="4"/>
        <v>0.11280216949152688</v>
      </c>
      <c r="G99">
        <f t="shared" si="5"/>
        <v>3.164478629999997</v>
      </c>
      <c r="H99">
        <f t="shared" si="6"/>
        <v>7.007437000000305E-2</v>
      </c>
      <c r="J99">
        <f t="shared" si="3"/>
        <v>9.247751224294172E-2</v>
      </c>
    </row>
    <row r="100" spans="1:10" x14ac:dyDescent="0.25">
      <c r="A100" s="11">
        <v>18.399999999999999</v>
      </c>
      <c r="B100" s="11">
        <v>3.2700589999999998</v>
      </c>
      <c r="E100">
        <f t="shared" si="4"/>
        <v>0.1483081694915267</v>
      </c>
      <c r="G100">
        <f t="shared" si="5"/>
        <v>3.1561596999999972</v>
      </c>
      <c r="H100">
        <f t="shared" si="6"/>
        <v>0.11389930000000259</v>
      </c>
      <c r="J100">
        <f t="shared" si="3"/>
        <v>0.13630244224294125</v>
      </c>
    </row>
    <row r="101" spans="1:10" x14ac:dyDescent="0.25">
      <c r="A101" s="11">
        <v>18.600000000000001</v>
      </c>
      <c r="B101" s="11">
        <v>3.2830339999999998</v>
      </c>
      <c r="E101">
        <f t="shared" si="4"/>
        <v>0.16128316949152666</v>
      </c>
      <c r="G101">
        <f t="shared" si="5"/>
        <v>3.1514268999999975</v>
      </c>
      <c r="H101">
        <f t="shared" si="6"/>
        <v>0.13160710000000231</v>
      </c>
      <c r="J101">
        <f t="shared" si="3"/>
        <v>0.15401024224294096</v>
      </c>
    </row>
    <row r="102" spans="1:10" x14ac:dyDescent="0.25">
      <c r="A102" s="11">
        <v>18.799999</v>
      </c>
      <c r="B102" s="11">
        <v>3.2522980000000001</v>
      </c>
      <c r="E102">
        <f t="shared" si="4"/>
        <v>0.130547169491527</v>
      </c>
      <c r="G102">
        <f t="shared" si="5"/>
        <v>3.1498349499999971</v>
      </c>
      <c r="H102">
        <f t="shared" si="6"/>
        <v>0.102463050000003</v>
      </c>
      <c r="J102">
        <f t="shared" si="3"/>
        <v>0.12486619224294167</v>
      </c>
    </row>
    <row r="103" spans="1:10" x14ac:dyDescent="0.25">
      <c r="A103" s="11">
        <v>18.900986</v>
      </c>
      <c r="B103" s="11">
        <v>3.2016330000000002</v>
      </c>
      <c r="E103">
        <f t="shared" si="4"/>
        <v>7.9882169491527044E-2</v>
      </c>
      <c r="G103">
        <f t="shared" si="5"/>
        <v>3.1482232199999971</v>
      </c>
      <c r="H103">
        <f t="shared" si="6"/>
        <v>5.3409780000003071E-2</v>
      </c>
      <c r="J103">
        <f t="shared" si="3"/>
        <v>7.5812922242941741E-2</v>
      </c>
    </row>
    <row r="104" spans="1:10" x14ac:dyDescent="0.25">
      <c r="A104" s="11">
        <v>19</v>
      </c>
      <c r="B104" s="11">
        <v>3.1519569999999999</v>
      </c>
      <c r="E104">
        <f t="shared" si="4"/>
        <v>3.0206169491526769E-2</v>
      </c>
      <c r="G104">
        <f t="shared" si="5"/>
        <v>3.1463147099999982</v>
      </c>
      <c r="H104">
        <f t="shared" si="6"/>
        <v>5.6422900000017151E-3</v>
      </c>
      <c r="J104">
        <f t="shared" si="3"/>
        <v>2.8045432242940382E-2</v>
      </c>
    </row>
    <row r="105" spans="1:10" x14ac:dyDescent="0.25">
      <c r="A105" s="11">
        <v>19.200001</v>
      </c>
      <c r="B105" s="11">
        <v>3.0035620000000001</v>
      </c>
      <c r="E105">
        <f t="shared" si="4"/>
        <v>0.11818883050847306</v>
      </c>
      <c r="G105">
        <f t="shared" si="5"/>
        <v>3.144135099999998</v>
      </c>
      <c r="H105">
        <f t="shared" si="6"/>
        <v>-0.1405730999999979</v>
      </c>
      <c r="J105">
        <f t="shared" si="3"/>
        <v>0.11816995775705923</v>
      </c>
    </row>
    <row r="106" spans="1:10" x14ac:dyDescent="0.25">
      <c r="A106" s="11">
        <v>19.399999999999999</v>
      </c>
      <c r="B106" s="11">
        <v>2.8259120000000002</v>
      </c>
      <c r="E106">
        <f t="shared" si="4"/>
        <v>0.29583883050847293</v>
      </c>
      <c r="G106">
        <f t="shared" si="5"/>
        <v>3.1416447699999979</v>
      </c>
      <c r="H106">
        <f t="shared" si="6"/>
        <v>-0.31573276999999766</v>
      </c>
      <c r="J106">
        <f t="shared" si="3"/>
        <v>0.29332962775705901</v>
      </c>
    </row>
    <row r="107" spans="1:10" x14ac:dyDescent="0.25">
      <c r="A107" s="11">
        <v>19.600000000000001</v>
      </c>
      <c r="B107" s="11">
        <v>2.7444289999999998</v>
      </c>
      <c r="E107">
        <f t="shared" si="4"/>
        <v>0.37732183050847334</v>
      </c>
      <c r="G107">
        <f t="shared" si="5"/>
        <v>3.1409927676767655</v>
      </c>
      <c r="H107">
        <f t="shared" si="6"/>
        <v>-0.39656376767676571</v>
      </c>
      <c r="J107">
        <f t="shared" si="3"/>
        <v>0.37416062543382705</v>
      </c>
    </row>
    <row r="108" spans="1:10" x14ac:dyDescent="0.25">
      <c r="A108" s="11">
        <v>19.799999</v>
      </c>
      <c r="B108" s="11">
        <v>2.8336619999999999</v>
      </c>
      <c r="E108">
        <f t="shared" si="4"/>
        <v>0.28808883050847323</v>
      </c>
      <c r="G108">
        <f t="shared" si="5"/>
        <v>3.1432634141414129</v>
      </c>
      <c r="H108">
        <f t="shared" si="6"/>
        <v>-0.30960141414141296</v>
      </c>
      <c r="J108">
        <f t="shared" si="3"/>
        <v>0.2871982718984743</v>
      </c>
    </row>
    <row r="109" spans="1:10" x14ac:dyDescent="0.25">
      <c r="A109" s="11">
        <v>20</v>
      </c>
      <c r="B109" s="11">
        <v>2.9324439999999998</v>
      </c>
      <c r="E109">
        <f t="shared" si="4"/>
        <v>0.1893068305084733</v>
      </c>
      <c r="G109">
        <f t="shared" si="5"/>
        <v>3.1488831414141401</v>
      </c>
      <c r="H109">
        <f t="shared" si="6"/>
        <v>-0.21643914141414022</v>
      </c>
      <c r="J109">
        <f t="shared" si="3"/>
        <v>0.19403599917120157</v>
      </c>
    </row>
    <row r="110" spans="1:10" x14ac:dyDescent="0.25">
      <c r="A110" s="11">
        <v>20.200001</v>
      </c>
      <c r="B110" s="11">
        <v>3.02075</v>
      </c>
      <c r="E110">
        <f t="shared" si="4"/>
        <v>0.10100083050847308</v>
      </c>
      <c r="G110">
        <f t="shared" si="5"/>
        <v>3.1570275252525239</v>
      </c>
      <c r="H110">
        <f t="shared" si="6"/>
        <v>-0.1362775252525239</v>
      </c>
      <c r="J110">
        <f t="shared" si="3"/>
        <v>0.11387438300958523</v>
      </c>
    </row>
    <row r="111" spans="1:10" x14ac:dyDescent="0.25">
      <c r="A111" s="11">
        <v>20.399999999999999</v>
      </c>
      <c r="B111" s="11">
        <v>3.0764339999999999</v>
      </c>
      <c r="E111">
        <f t="shared" si="4"/>
        <v>4.5316830508473238E-2</v>
      </c>
      <c r="G111">
        <f t="shared" si="5"/>
        <v>3.1675806363636352</v>
      </c>
      <c r="H111">
        <f t="shared" si="6"/>
        <v>-9.1146636363635292E-2</v>
      </c>
      <c r="J111">
        <f t="shared" si="3"/>
        <v>6.8743494120696622E-2</v>
      </c>
    </row>
    <row r="112" spans="1:10" x14ac:dyDescent="0.25">
      <c r="A112" s="11">
        <v>20.6</v>
      </c>
      <c r="B112" s="11">
        <v>3.0867900000000001</v>
      </c>
      <c r="E112">
        <f t="shared" si="4"/>
        <v>3.4960830508472984E-2</v>
      </c>
      <c r="G112">
        <f t="shared" si="5"/>
        <v>3.1810358888888888</v>
      </c>
      <c r="H112">
        <f t="shared" si="6"/>
        <v>-9.4245888888888629E-2</v>
      </c>
      <c r="J112">
        <f t="shared" si="3"/>
        <v>7.1842746645949959E-2</v>
      </c>
    </row>
    <row r="113" spans="1:10" x14ac:dyDescent="0.25">
      <c r="A113" s="11">
        <v>20.799999</v>
      </c>
      <c r="B113" s="11">
        <v>3.06595</v>
      </c>
      <c r="E113">
        <f t="shared" si="4"/>
        <v>5.5800830508473176E-2</v>
      </c>
      <c r="G113">
        <f t="shared" si="5"/>
        <v>3.1976907777777774</v>
      </c>
      <c r="H113">
        <f t="shared" si="6"/>
        <v>-0.13174077777777748</v>
      </c>
      <c r="J113">
        <f t="shared" si="3"/>
        <v>0.10933763553483881</v>
      </c>
    </row>
    <row r="114" spans="1:10" x14ac:dyDescent="0.25">
      <c r="A114" s="11">
        <v>21</v>
      </c>
      <c r="B114" s="11">
        <v>3.0351460000000001</v>
      </c>
      <c r="E114">
        <f t="shared" si="4"/>
        <v>8.6604830508473007E-2</v>
      </c>
      <c r="G114">
        <f t="shared" si="5"/>
        <v>3.2145888282828285</v>
      </c>
      <c r="H114">
        <f t="shared" si="6"/>
        <v>-0.17944282828282843</v>
      </c>
      <c r="J114">
        <f t="shared" si="3"/>
        <v>0.15703968603988977</v>
      </c>
    </row>
    <row r="115" spans="1:10" x14ac:dyDescent="0.25">
      <c r="A115" s="11">
        <v>21.200001</v>
      </c>
      <c r="B115" s="11">
        <v>3.1289090000000002</v>
      </c>
      <c r="E115">
        <f t="shared" si="4"/>
        <v>7.1581694915270333E-3</v>
      </c>
      <c r="G115">
        <f t="shared" si="5"/>
        <v>3.230220616161616</v>
      </c>
      <c r="H115">
        <f t="shared" si="6"/>
        <v>-0.10131161616161588</v>
      </c>
      <c r="J115">
        <f t="shared" si="3"/>
        <v>7.8908473918677211E-2</v>
      </c>
    </row>
    <row r="116" spans="1:10" x14ac:dyDescent="0.25">
      <c r="A116" s="11">
        <v>21.4</v>
      </c>
      <c r="B116" s="11">
        <v>3.3026399999999998</v>
      </c>
      <c r="E116">
        <f t="shared" si="4"/>
        <v>0.18088916949152667</v>
      </c>
      <c r="G116">
        <f t="shared" si="5"/>
        <v>3.2443332828282831</v>
      </c>
      <c r="H116">
        <f t="shared" si="6"/>
        <v>5.8306717171716649E-2</v>
      </c>
      <c r="J116">
        <f t="shared" si="3"/>
        <v>8.0709859414655319E-2</v>
      </c>
    </row>
    <row r="117" spans="1:10" x14ac:dyDescent="0.25">
      <c r="A117" s="11">
        <v>21.6</v>
      </c>
      <c r="B117" s="11">
        <v>3.4470559999999999</v>
      </c>
      <c r="E117">
        <f t="shared" si="4"/>
        <v>0.32530516949152677</v>
      </c>
      <c r="G117">
        <f t="shared" ref="G117:G148" si="7">AVERAGE(B68:B167)</f>
        <v>3.2568004949494953</v>
      </c>
      <c r="H117">
        <f t="shared" ref="H117:H148" si="8">B117-G117</f>
        <v>0.19025550505050459</v>
      </c>
      <c r="J117">
        <f t="shared" si="3"/>
        <v>0.21265864729344325</v>
      </c>
    </row>
    <row r="118" spans="1:10" x14ac:dyDescent="0.25">
      <c r="A118" s="11">
        <v>21.601127999999999</v>
      </c>
      <c r="B118" s="11">
        <v>3.4478270000000002</v>
      </c>
      <c r="E118">
        <f t="shared" si="4"/>
        <v>0.32607616949152707</v>
      </c>
      <c r="G118">
        <f t="shared" si="7"/>
        <v>3.2670943838383844</v>
      </c>
      <c r="H118">
        <f t="shared" si="8"/>
        <v>0.18073261616161584</v>
      </c>
      <c r="J118">
        <f t="shared" ref="J118:J180" si="9">ABS(H118-$I$53)</f>
        <v>0.2031357584045545</v>
      </c>
    </row>
    <row r="119" spans="1:10" x14ac:dyDescent="0.25">
      <c r="A119" s="11">
        <v>21.799999</v>
      </c>
      <c r="B119" s="11">
        <v>3.5838649999999999</v>
      </c>
      <c r="E119">
        <f t="shared" si="4"/>
        <v>0.46211416949152673</v>
      </c>
      <c r="G119">
        <f t="shared" si="7"/>
        <v>3.2752244747474748</v>
      </c>
      <c r="H119">
        <f t="shared" si="8"/>
        <v>0.30864052525252506</v>
      </c>
      <c r="J119">
        <f t="shared" si="9"/>
        <v>0.33104366749546371</v>
      </c>
    </row>
    <row r="120" spans="1:10" x14ac:dyDescent="0.25">
      <c r="A120" s="11">
        <v>22</v>
      </c>
      <c r="B120" s="11">
        <v>3.708977</v>
      </c>
      <c r="E120">
        <f t="shared" si="4"/>
        <v>0.58722616949152684</v>
      </c>
      <c r="G120">
        <f t="shared" si="7"/>
        <v>3.2810495252525254</v>
      </c>
      <c r="H120">
        <f t="shared" si="8"/>
        <v>0.42792747474747461</v>
      </c>
      <c r="J120">
        <f t="shared" si="9"/>
        <v>0.45033061699041327</v>
      </c>
    </row>
    <row r="121" spans="1:10" x14ac:dyDescent="0.25">
      <c r="A121" s="11">
        <v>22.200001</v>
      </c>
      <c r="B121" s="11">
        <v>3.819798</v>
      </c>
      <c r="E121">
        <f t="shared" si="4"/>
        <v>0.6980471694915269</v>
      </c>
      <c r="G121">
        <f t="shared" si="7"/>
        <v>3.2868475555555565</v>
      </c>
      <c r="H121">
        <f t="shared" si="8"/>
        <v>0.53295044444444351</v>
      </c>
      <c r="J121">
        <f t="shared" si="9"/>
        <v>0.55535358668738222</v>
      </c>
    </row>
    <row r="122" spans="1:10" x14ac:dyDescent="0.25">
      <c r="A122" s="11">
        <v>22.4</v>
      </c>
      <c r="B122" s="11">
        <v>3.8406829999999998</v>
      </c>
      <c r="E122">
        <f t="shared" si="4"/>
        <v>0.71893216949152672</v>
      </c>
      <c r="G122">
        <f t="shared" si="7"/>
        <v>3.2930959090909107</v>
      </c>
      <c r="H122">
        <f t="shared" si="8"/>
        <v>0.54758709090908919</v>
      </c>
      <c r="J122">
        <f t="shared" si="9"/>
        <v>0.5699902331520279</v>
      </c>
    </row>
    <row r="123" spans="1:10" x14ac:dyDescent="0.25">
      <c r="A123" s="11">
        <v>22.6</v>
      </c>
      <c r="B123" s="11">
        <v>3.8128860000000002</v>
      </c>
      <c r="E123">
        <f t="shared" si="4"/>
        <v>0.69113516949152709</v>
      </c>
      <c r="G123">
        <f t="shared" si="7"/>
        <v>3.2993805959595974</v>
      </c>
      <c r="H123">
        <f t="shared" si="8"/>
        <v>0.51350540404040279</v>
      </c>
      <c r="J123">
        <f t="shared" si="9"/>
        <v>0.5359085462833415</v>
      </c>
    </row>
    <row r="124" spans="1:10" x14ac:dyDescent="0.25">
      <c r="A124" s="11">
        <v>22.799999</v>
      </c>
      <c r="B124" s="11">
        <v>3.7640600000000002</v>
      </c>
      <c r="E124">
        <f t="shared" si="4"/>
        <v>0.64230916949152705</v>
      </c>
      <c r="G124">
        <f t="shared" si="7"/>
        <v>3.305961232323233</v>
      </c>
      <c r="H124">
        <f t="shared" si="8"/>
        <v>0.45809876767676716</v>
      </c>
      <c r="J124">
        <f t="shared" si="9"/>
        <v>0.48050190991970582</v>
      </c>
    </row>
    <row r="125" spans="1:10" x14ac:dyDescent="0.25">
      <c r="A125" s="11">
        <v>23</v>
      </c>
      <c r="B125" s="11">
        <v>3.6802959999999998</v>
      </c>
      <c r="E125">
        <f t="shared" si="4"/>
        <v>0.55854516949152666</v>
      </c>
      <c r="G125">
        <f t="shared" si="7"/>
        <v>3.3122536464646477</v>
      </c>
      <c r="H125">
        <f t="shared" si="8"/>
        <v>0.36804235353535208</v>
      </c>
      <c r="J125">
        <f t="shared" si="9"/>
        <v>0.39044549577829074</v>
      </c>
    </row>
    <row r="126" spans="1:10" x14ac:dyDescent="0.25">
      <c r="A126" s="11">
        <v>23.200001</v>
      </c>
      <c r="B126" s="11">
        <v>3.499304</v>
      </c>
      <c r="E126">
        <f t="shared" si="4"/>
        <v>0.37755316949152684</v>
      </c>
      <c r="G126">
        <f t="shared" si="7"/>
        <v>3.3175081010101026</v>
      </c>
      <c r="H126">
        <f t="shared" si="8"/>
        <v>0.18179589898989734</v>
      </c>
      <c r="J126">
        <f t="shared" si="9"/>
        <v>0.204199041232836</v>
      </c>
    </row>
    <row r="127" spans="1:10" x14ac:dyDescent="0.25">
      <c r="A127" s="11">
        <v>23.4</v>
      </c>
      <c r="B127" s="11">
        <v>3.2467860000000002</v>
      </c>
      <c r="E127">
        <f t="shared" si="4"/>
        <v>0.12503516949152704</v>
      </c>
      <c r="G127">
        <f t="shared" si="7"/>
        <v>3.3213840505050518</v>
      </c>
      <c r="H127">
        <f t="shared" si="8"/>
        <v>-7.4598050505051638E-2</v>
      </c>
      <c r="J127">
        <f t="shared" si="9"/>
        <v>5.2194908262112968E-2</v>
      </c>
    </row>
    <row r="128" spans="1:10" x14ac:dyDescent="0.25">
      <c r="A128" s="11">
        <v>23.6</v>
      </c>
      <c r="B128" s="11">
        <v>2.9619559999999998</v>
      </c>
      <c r="E128">
        <f t="shared" si="4"/>
        <v>0.15979483050847332</v>
      </c>
      <c r="G128">
        <f t="shared" si="7"/>
        <v>3.3238078181818196</v>
      </c>
      <c r="H128">
        <f t="shared" si="8"/>
        <v>-0.36185181818181977</v>
      </c>
      <c r="J128">
        <f t="shared" si="9"/>
        <v>0.33944867593888112</v>
      </c>
    </row>
    <row r="129" spans="1:10" x14ac:dyDescent="0.25">
      <c r="A129" s="11">
        <v>23.799999</v>
      </c>
      <c r="B129" s="11">
        <v>3.0576129999999999</v>
      </c>
      <c r="E129">
        <f t="shared" si="4"/>
        <v>6.4137830508473215E-2</v>
      </c>
      <c r="G129">
        <f t="shared" si="7"/>
        <v>3.3251904646464663</v>
      </c>
      <c r="H129">
        <f t="shared" si="8"/>
        <v>-0.26757746464646637</v>
      </c>
      <c r="J129">
        <f t="shared" si="9"/>
        <v>0.24517432240352771</v>
      </c>
    </row>
    <row r="130" spans="1:10" x14ac:dyDescent="0.25">
      <c r="A130" s="11">
        <v>24</v>
      </c>
      <c r="B130" s="11">
        <v>3.1507139999999998</v>
      </c>
      <c r="E130">
        <f t="shared" si="4"/>
        <v>2.8963169491526664E-2</v>
      </c>
      <c r="G130">
        <f t="shared" si="7"/>
        <v>3.3249582222222234</v>
      </c>
      <c r="H130">
        <f t="shared" si="8"/>
        <v>-0.17424422222222358</v>
      </c>
      <c r="J130">
        <f t="shared" si="9"/>
        <v>0.15184107997928492</v>
      </c>
    </row>
    <row r="131" spans="1:10" x14ac:dyDescent="0.25">
      <c r="A131" s="11">
        <v>24.200001</v>
      </c>
      <c r="B131" s="11">
        <v>3.2258209999999998</v>
      </c>
      <c r="E131">
        <f t="shared" si="4"/>
        <v>0.1040701694915267</v>
      </c>
      <c r="G131">
        <f t="shared" si="7"/>
        <v>3.3254330408163275</v>
      </c>
      <c r="H131">
        <f t="shared" si="8"/>
        <v>-9.9612040816327685E-2</v>
      </c>
      <c r="J131">
        <f t="shared" si="9"/>
        <v>7.7208898573389015E-2</v>
      </c>
    </row>
    <row r="132" spans="1:10" x14ac:dyDescent="0.25">
      <c r="A132" s="11">
        <v>24.301268</v>
      </c>
      <c r="B132" s="11">
        <v>3.2503579999999999</v>
      </c>
      <c r="E132">
        <f t="shared" si="4"/>
        <v>0.12860716949152673</v>
      </c>
      <c r="G132">
        <f t="shared" si="7"/>
        <v>3.3181111836734702</v>
      </c>
      <c r="H132">
        <f t="shared" si="8"/>
        <v>-6.7753183673470385E-2</v>
      </c>
      <c r="J132">
        <f t="shared" si="9"/>
        <v>4.5350041430531715E-2</v>
      </c>
    </row>
    <row r="133" spans="1:10" x14ac:dyDescent="0.25">
      <c r="A133" s="11">
        <v>24.4</v>
      </c>
      <c r="B133" s="11">
        <v>3.2742800000000001</v>
      </c>
      <c r="E133">
        <f t="shared" ref="E133:E196" si="10">ABS(B133-$D$4)</f>
        <v>0.15252916949152695</v>
      </c>
      <c r="G133">
        <f t="shared" si="7"/>
        <v>3.3099425408163277</v>
      </c>
      <c r="H133">
        <f t="shared" si="8"/>
        <v>-3.5662540816327581E-2</v>
      </c>
      <c r="J133">
        <f t="shared" si="9"/>
        <v>1.3259398573388915E-2</v>
      </c>
    </row>
    <row r="134" spans="1:10" x14ac:dyDescent="0.25">
      <c r="A134" s="11">
        <v>24.6</v>
      </c>
      <c r="B134" s="11">
        <v>3.286346</v>
      </c>
      <c r="E134">
        <f t="shared" si="10"/>
        <v>0.16459516949152686</v>
      </c>
      <c r="G134">
        <f t="shared" si="7"/>
        <v>3.3011974693877559</v>
      </c>
      <c r="H134">
        <f t="shared" si="8"/>
        <v>-1.4851469387755944E-2</v>
      </c>
      <c r="J134">
        <f t="shared" si="9"/>
        <v>7.5516728551827221E-3</v>
      </c>
    </row>
    <row r="135" spans="1:10" x14ac:dyDescent="0.25">
      <c r="A135" s="11">
        <v>24.799999</v>
      </c>
      <c r="B135" s="11">
        <v>3.2046570000000001</v>
      </c>
      <c r="E135">
        <f t="shared" si="10"/>
        <v>8.290616949152696E-2</v>
      </c>
      <c r="G135">
        <f t="shared" si="7"/>
        <v>3.291704408163266</v>
      </c>
      <c r="H135">
        <f t="shared" si="8"/>
        <v>-8.7047408163265949E-2</v>
      </c>
      <c r="J135">
        <f t="shared" si="9"/>
        <v>6.4644265920327279E-2</v>
      </c>
    </row>
    <row r="136" spans="1:10" x14ac:dyDescent="0.25">
      <c r="A136" s="11">
        <v>25</v>
      </c>
      <c r="B136" s="11">
        <v>3.0852590000000002</v>
      </c>
      <c r="E136">
        <f t="shared" si="10"/>
        <v>3.6491830508472933E-2</v>
      </c>
      <c r="G136">
        <f t="shared" si="7"/>
        <v>3.2814391836734704</v>
      </c>
      <c r="H136">
        <f t="shared" si="8"/>
        <v>-0.19618018367347023</v>
      </c>
      <c r="J136">
        <f t="shared" si="9"/>
        <v>0.17377704143053158</v>
      </c>
    </row>
    <row r="137" spans="1:10" x14ac:dyDescent="0.25">
      <c r="A137" s="11">
        <v>25.200001</v>
      </c>
      <c r="B137" s="11">
        <v>2.9210039999999999</v>
      </c>
      <c r="E137">
        <f t="shared" si="10"/>
        <v>0.2007468305084732</v>
      </c>
      <c r="G137">
        <f t="shared" si="7"/>
        <v>3.2699079897959189</v>
      </c>
      <c r="H137">
        <f t="shared" si="8"/>
        <v>-0.34890398979591897</v>
      </c>
      <c r="J137">
        <f t="shared" si="9"/>
        <v>0.32650084755298031</v>
      </c>
    </row>
    <row r="138" spans="1:10" x14ac:dyDescent="0.25">
      <c r="A138" s="11">
        <v>25.4</v>
      </c>
      <c r="B138" s="11">
        <v>2.7032219999999998</v>
      </c>
      <c r="E138">
        <f t="shared" si="10"/>
        <v>0.41852883050847334</v>
      </c>
      <c r="G138">
        <f t="shared" si="7"/>
        <v>3.2568975510204092</v>
      </c>
      <c r="H138">
        <f t="shared" si="8"/>
        <v>-0.55367555102040944</v>
      </c>
      <c r="J138">
        <f t="shared" si="9"/>
        <v>0.53127240877747073</v>
      </c>
    </row>
    <row r="139" spans="1:10" x14ac:dyDescent="0.25">
      <c r="A139" s="11">
        <v>25.6</v>
      </c>
      <c r="B139" s="11">
        <v>2.678207</v>
      </c>
      <c r="E139">
        <f t="shared" si="10"/>
        <v>0.44354383050847312</v>
      </c>
      <c r="G139">
        <f t="shared" si="7"/>
        <v>3.2429970918367355</v>
      </c>
      <c r="H139">
        <f t="shared" si="8"/>
        <v>-0.56479009183673545</v>
      </c>
      <c r="J139">
        <f t="shared" si="9"/>
        <v>0.54238694959379674</v>
      </c>
    </row>
    <row r="140" spans="1:10" x14ac:dyDescent="0.25">
      <c r="A140" s="11">
        <v>25.799999</v>
      </c>
      <c r="B140" s="11">
        <v>2.756516</v>
      </c>
      <c r="E140">
        <f t="shared" si="10"/>
        <v>0.36523483050847316</v>
      </c>
      <c r="G140">
        <f t="shared" si="7"/>
        <v>3.2281407040816328</v>
      </c>
      <c r="H140">
        <f t="shared" si="8"/>
        <v>-0.47162470408163282</v>
      </c>
      <c r="J140">
        <f t="shared" si="9"/>
        <v>0.44922156183869416</v>
      </c>
    </row>
    <row r="141" spans="1:10" x14ac:dyDescent="0.25">
      <c r="A141" s="11">
        <v>26</v>
      </c>
      <c r="B141" s="11">
        <v>2.819906</v>
      </c>
      <c r="E141">
        <f t="shared" si="10"/>
        <v>0.30184483050847311</v>
      </c>
      <c r="G141">
        <f t="shared" si="7"/>
        <v>3.2128638367346936</v>
      </c>
      <c r="H141">
        <f t="shared" si="8"/>
        <v>-0.39295783673469353</v>
      </c>
      <c r="J141">
        <f t="shared" si="9"/>
        <v>0.37055469449175488</v>
      </c>
    </row>
    <row r="142" spans="1:10" x14ac:dyDescent="0.25">
      <c r="A142" s="11">
        <v>26.200001</v>
      </c>
      <c r="B142" s="11">
        <v>2.8660269999999999</v>
      </c>
      <c r="E142">
        <f t="shared" si="10"/>
        <v>0.25572383050847325</v>
      </c>
      <c r="G142">
        <f t="shared" si="7"/>
        <v>3.1977291224489797</v>
      </c>
      <c r="H142">
        <f t="shared" si="8"/>
        <v>-0.33170212244897979</v>
      </c>
      <c r="J142">
        <f t="shared" si="9"/>
        <v>0.30929898020604113</v>
      </c>
    </row>
    <row r="143" spans="1:10" x14ac:dyDescent="0.25">
      <c r="A143" s="11">
        <v>26.4</v>
      </c>
      <c r="B143" s="11">
        <v>2.9008759999999998</v>
      </c>
      <c r="E143">
        <f t="shared" si="10"/>
        <v>0.22087483050847334</v>
      </c>
      <c r="G143">
        <f t="shared" si="7"/>
        <v>3.1846710714285718</v>
      </c>
      <c r="H143">
        <f t="shared" si="8"/>
        <v>-0.28379507142857197</v>
      </c>
      <c r="J143">
        <f t="shared" si="9"/>
        <v>0.26139192918563331</v>
      </c>
    </row>
    <row r="144" spans="1:10" x14ac:dyDescent="0.25">
      <c r="A144" s="11">
        <v>26.6</v>
      </c>
      <c r="B144" s="11">
        <v>2.908798</v>
      </c>
      <c r="E144">
        <f t="shared" si="10"/>
        <v>0.21295283050847313</v>
      </c>
      <c r="G144">
        <f t="shared" si="7"/>
        <v>3.17496356122449</v>
      </c>
      <c r="H144">
        <f t="shared" si="8"/>
        <v>-0.26616556122448998</v>
      </c>
      <c r="J144">
        <f t="shared" si="9"/>
        <v>0.24376241898155132</v>
      </c>
    </row>
    <row r="145" spans="1:10" x14ac:dyDescent="0.25">
      <c r="A145" s="11">
        <v>26.799999</v>
      </c>
      <c r="B145" s="11">
        <v>2.8458640000000002</v>
      </c>
      <c r="E145">
        <f t="shared" si="10"/>
        <v>0.27588683050847296</v>
      </c>
      <c r="G145">
        <f t="shared" si="7"/>
        <v>3.1695800510204073</v>
      </c>
      <c r="H145">
        <f t="shared" si="8"/>
        <v>-0.32371605102040713</v>
      </c>
      <c r="J145">
        <f t="shared" si="9"/>
        <v>0.30131290877746847</v>
      </c>
    </row>
    <row r="146" spans="1:10" x14ac:dyDescent="0.25">
      <c r="A146" s="11">
        <v>27</v>
      </c>
      <c r="B146" s="11">
        <v>2.7153149999999999</v>
      </c>
      <c r="E146">
        <f t="shared" si="10"/>
        <v>0.40643583050847321</v>
      </c>
      <c r="G146">
        <f t="shared" si="7"/>
        <v>3.1674592142857132</v>
      </c>
      <c r="H146">
        <f t="shared" si="8"/>
        <v>-0.45214421428571328</v>
      </c>
      <c r="J146">
        <f t="shared" si="9"/>
        <v>0.42974107204277462</v>
      </c>
    </row>
    <row r="147" spans="1:10" x14ac:dyDescent="0.25">
      <c r="A147" s="11">
        <v>27.001408000000001</v>
      </c>
      <c r="B147" s="11">
        <v>2.7142629999999999</v>
      </c>
      <c r="E147">
        <f t="shared" si="10"/>
        <v>0.40748783050847326</v>
      </c>
      <c r="G147">
        <f t="shared" si="7"/>
        <v>3.1653791530612221</v>
      </c>
      <c r="H147">
        <f t="shared" si="8"/>
        <v>-0.45111615306122221</v>
      </c>
      <c r="J147">
        <f t="shared" si="9"/>
        <v>0.42871301081828356</v>
      </c>
    </row>
    <row r="148" spans="1:10" x14ac:dyDescent="0.25">
      <c r="A148" s="11">
        <v>27.200001</v>
      </c>
      <c r="B148" s="11">
        <v>2.5659540000000001</v>
      </c>
      <c r="E148">
        <f t="shared" si="10"/>
        <v>0.55579683050847306</v>
      </c>
      <c r="G148">
        <f t="shared" si="7"/>
        <v>3.1619101734693857</v>
      </c>
      <c r="H148">
        <f t="shared" si="8"/>
        <v>-0.59595617346938567</v>
      </c>
      <c r="J148">
        <f t="shared" si="9"/>
        <v>0.57355303122644696</v>
      </c>
    </row>
    <row r="149" spans="1:10" x14ac:dyDescent="0.25">
      <c r="A149" s="11">
        <v>27.4</v>
      </c>
      <c r="B149" s="11">
        <v>2.4622480000000002</v>
      </c>
      <c r="E149">
        <f t="shared" si="10"/>
        <v>0.65950283050847291</v>
      </c>
      <c r="G149">
        <f t="shared" ref="G149:G156" si="11">AVERAGE(B100:B199)</f>
        <v>3.1572218061224473</v>
      </c>
      <c r="H149">
        <f t="shared" ref="H149:H156" si="12">B149-G149</f>
        <v>-0.69497380612244708</v>
      </c>
      <c r="J149">
        <f t="shared" si="9"/>
        <v>0.67257066387950837</v>
      </c>
    </row>
    <row r="150" spans="1:10" x14ac:dyDescent="0.25">
      <c r="A150" s="11">
        <v>27.6</v>
      </c>
      <c r="B150" s="11">
        <v>2.583647</v>
      </c>
      <c r="E150">
        <f t="shared" si="10"/>
        <v>0.5381038305084731</v>
      </c>
      <c r="G150">
        <f t="shared" si="11"/>
        <v>3.1515756122448964</v>
      </c>
      <c r="H150">
        <f t="shared" si="12"/>
        <v>-0.56792861224489632</v>
      </c>
      <c r="J150">
        <f t="shared" si="9"/>
        <v>0.54552547000195761</v>
      </c>
    </row>
    <row r="151" spans="1:10" x14ac:dyDescent="0.25">
      <c r="A151" s="11">
        <v>27.799999</v>
      </c>
      <c r="B151" s="11">
        <v>2.706928</v>
      </c>
      <c r="E151">
        <f t="shared" si="10"/>
        <v>0.41482283050847313</v>
      </c>
      <c r="G151">
        <f t="shared" si="11"/>
        <v>3.1451975204081615</v>
      </c>
      <c r="H151">
        <f t="shared" si="12"/>
        <v>-0.43826952040816147</v>
      </c>
      <c r="J151">
        <f t="shared" si="9"/>
        <v>0.41586637816522282</v>
      </c>
    </row>
    <row r="152" spans="1:10" x14ac:dyDescent="0.25">
      <c r="A152" s="11">
        <v>28</v>
      </c>
      <c r="B152" s="11">
        <v>2.8062879999999999</v>
      </c>
      <c r="E152">
        <f t="shared" si="10"/>
        <v>0.31546283050847324</v>
      </c>
      <c r="G152">
        <f t="shared" si="11"/>
        <v>3.1395348775510188</v>
      </c>
      <c r="H152">
        <f t="shared" si="12"/>
        <v>-0.33324687755101889</v>
      </c>
      <c r="J152">
        <f t="shared" si="9"/>
        <v>0.31084373530808024</v>
      </c>
    </row>
    <row r="153" spans="1:10" x14ac:dyDescent="0.25">
      <c r="A153" s="11">
        <v>28.200001</v>
      </c>
      <c r="B153" s="11">
        <v>2.8653219999999999</v>
      </c>
      <c r="E153">
        <f t="shared" si="10"/>
        <v>0.2564288305084732</v>
      </c>
      <c r="G153">
        <f t="shared" si="11"/>
        <v>3.1358869999999981</v>
      </c>
      <c r="H153">
        <f t="shared" si="12"/>
        <v>-0.27056499999999817</v>
      </c>
      <c r="J153">
        <f t="shared" si="9"/>
        <v>0.24816185775705951</v>
      </c>
    </row>
    <row r="154" spans="1:10" x14ac:dyDescent="0.25">
      <c r="A154" s="11">
        <v>28.4</v>
      </c>
      <c r="B154" s="11">
        <v>2.90381</v>
      </c>
      <c r="E154">
        <f t="shared" si="10"/>
        <v>0.21794083050847313</v>
      </c>
      <c r="G154">
        <f t="shared" si="11"/>
        <v>3.1343879897959157</v>
      </c>
      <c r="H154">
        <f t="shared" si="12"/>
        <v>-0.23057798979591571</v>
      </c>
      <c r="J154">
        <f t="shared" si="9"/>
        <v>0.20817484755297705</v>
      </c>
    </row>
    <row r="155" spans="1:10" x14ac:dyDescent="0.25">
      <c r="A155" s="11">
        <v>28.6</v>
      </c>
      <c r="B155" s="11">
        <v>2.9282539999999999</v>
      </c>
      <c r="E155">
        <f t="shared" si="10"/>
        <v>0.19349683050847322</v>
      </c>
      <c r="G155">
        <f t="shared" si="11"/>
        <v>3.1344191530612231</v>
      </c>
      <c r="H155">
        <f t="shared" si="12"/>
        <v>-0.20616515306122318</v>
      </c>
      <c r="J155">
        <f t="shared" si="9"/>
        <v>0.18376201081828453</v>
      </c>
    </row>
    <row r="156" spans="1:10" x14ac:dyDescent="0.25">
      <c r="A156" s="11">
        <v>28.799999</v>
      </c>
      <c r="B156" s="11">
        <v>2.9342039999999998</v>
      </c>
      <c r="E156">
        <f t="shared" si="10"/>
        <v>0.18754683050847332</v>
      </c>
      <c r="G156">
        <f t="shared" si="11"/>
        <v>3.137864051020407</v>
      </c>
      <c r="H156">
        <f t="shared" si="12"/>
        <v>-0.20366005102040718</v>
      </c>
      <c r="J156">
        <f t="shared" si="9"/>
        <v>0.18125690877746853</v>
      </c>
    </row>
    <row r="157" spans="1:10" x14ac:dyDescent="0.25">
      <c r="A157" s="11">
        <v>29</v>
      </c>
      <c r="B157" s="11" t="s">
        <v>15</v>
      </c>
    </row>
    <row r="158" spans="1:10" x14ac:dyDescent="0.25">
      <c r="A158" s="11">
        <v>29.200001</v>
      </c>
      <c r="B158" s="11">
        <v>3.4218950000000001</v>
      </c>
      <c r="E158">
        <f t="shared" si="10"/>
        <v>0.300144169491527</v>
      </c>
      <c r="G158">
        <f t="shared" ref="G158:G180" si="13">AVERAGE(B109:B208)</f>
        <v>3.1480529489795912</v>
      </c>
      <c r="H158">
        <f t="shared" ref="H158:H180" si="14">B158-G158</f>
        <v>0.27384205102040893</v>
      </c>
      <c r="J158">
        <f t="shared" si="9"/>
        <v>0.29624519326334758</v>
      </c>
    </row>
    <row r="159" spans="1:10" x14ac:dyDescent="0.25">
      <c r="A159" s="11">
        <v>29.4</v>
      </c>
      <c r="B159" s="11">
        <v>3.6845180000000002</v>
      </c>
      <c r="E159">
        <f t="shared" si="10"/>
        <v>0.56276716949152705</v>
      </c>
      <c r="G159">
        <f t="shared" si="13"/>
        <v>3.1519721428571419</v>
      </c>
      <c r="H159">
        <f t="shared" si="14"/>
        <v>0.53254585714285829</v>
      </c>
      <c r="J159">
        <f t="shared" si="9"/>
        <v>0.554948999385797</v>
      </c>
    </row>
    <row r="160" spans="1:10" x14ac:dyDescent="0.25">
      <c r="A160" s="11">
        <v>29.6</v>
      </c>
      <c r="B160" s="11">
        <v>3.9339909999999998</v>
      </c>
      <c r="E160">
        <f t="shared" si="10"/>
        <v>0.81224016949152666</v>
      </c>
      <c r="G160">
        <f t="shared" si="13"/>
        <v>3.1547273367346924</v>
      </c>
      <c r="H160">
        <f t="shared" si="14"/>
        <v>0.77926366326530738</v>
      </c>
      <c r="J160">
        <f t="shared" si="9"/>
        <v>0.80166680550824609</v>
      </c>
    </row>
    <row r="161" spans="1:10" x14ac:dyDescent="0.25">
      <c r="A161" s="11">
        <v>29.701550000000001</v>
      </c>
      <c r="B161" s="11">
        <v>4.0070360000000003</v>
      </c>
      <c r="E161">
        <f t="shared" si="10"/>
        <v>0.88528516949152714</v>
      </c>
      <c r="G161">
        <f t="shared" si="13"/>
        <v>3.1561352653061214</v>
      </c>
      <c r="H161">
        <f t="shared" si="14"/>
        <v>0.85090073469387884</v>
      </c>
      <c r="J161">
        <f t="shared" si="9"/>
        <v>0.87330387693681755</v>
      </c>
    </row>
    <row r="162" spans="1:10" x14ac:dyDescent="0.25">
      <c r="A162" s="11">
        <v>29.799999</v>
      </c>
      <c r="B162" s="11">
        <v>4.077852</v>
      </c>
      <c r="E162">
        <f t="shared" si="10"/>
        <v>0.9561011694915269</v>
      </c>
      <c r="G162">
        <f t="shared" si="13"/>
        <v>3.155731367346938</v>
      </c>
      <c r="H162">
        <f t="shared" si="14"/>
        <v>0.92212063265306199</v>
      </c>
      <c r="J162">
        <f t="shared" si="9"/>
        <v>0.9445237748960007</v>
      </c>
    </row>
    <row r="163" spans="1:10" x14ac:dyDescent="0.25">
      <c r="A163" s="11">
        <v>30</v>
      </c>
      <c r="B163" s="11">
        <v>4.1501320000000002</v>
      </c>
      <c r="E163">
        <f t="shared" si="10"/>
        <v>1.028381169491527</v>
      </c>
      <c r="G163">
        <f t="shared" si="13"/>
        <v>3.1566569484536076</v>
      </c>
      <c r="H163">
        <f t="shared" si="14"/>
        <v>0.9934750515463926</v>
      </c>
      <c r="J163">
        <f t="shared" si="9"/>
        <v>1.0158781937893313</v>
      </c>
    </row>
    <row r="164" spans="1:10" x14ac:dyDescent="0.25">
      <c r="A164" s="11">
        <v>30.200001</v>
      </c>
      <c r="B164" s="11">
        <v>4.1797940000000002</v>
      </c>
      <c r="E164">
        <f t="shared" si="10"/>
        <v>1.0580431694915271</v>
      </c>
      <c r="G164">
        <f t="shared" si="13"/>
        <v>3.1506335051546386</v>
      </c>
      <c r="H164">
        <f t="shared" si="14"/>
        <v>1.0291604948453617</v>
      </c>
      <c r="J164">
        <f t="shared" si="9"/>
        <v>1.0515636370883004</v>
      </c>
    </row>
    <row r="165" spans="1:10" x14ac:dyDescent="0.25">
      <c r="A165" s="11">
        <v>30.4</v>
      </c>
      <c r="B165" s="11">
        <v>4.1777740000000003</v>
      </c>
      <c r="E165">
        <f t="shared" si="10"/>
        <v>1.0560231694915272</v>
      </c>
      <c r="G165">
        <f t="shared" si="13"/>
        <v>3.1434356701030928</v>
      </c>
      <c r="H165">
        <f t="shared" si="14"/>
        <v>1.0343383298969075</v>
      </c>
      <c r="J165">
        <f t="shared" si="9"/>
        <v>1.0567414721398463</v>
      </c>
    </row>
    <row r="166" spans="1:10" x14ac:dyDescent="0.25">
      <c r="A166" s="11">
        <v>30.6</v>
      </c>
      <c r="B166" s="11">
        <v>4.1377689999999996</v>
      </c>
      <c r="E166">
        <f t="shared" si="10"/>
        <v>1.0160181694915265</v>
      </c>
      <c r="G166">
        <f t="shared" si="13"/>
        <v>3.1349584020618555</v>
      </c>
      <c r="H166">
        <f t="shared" si="14"/>
        <v>1.0028105979381441</v>
      </c>
      <c r="J166">
        <f t="shared" si="9"/>
        <v>1.0252137401810828</v>
      </c>
    </row>
    <row r="167" spans="1:10" x14ac:dyDescent="0.25">
      <c r="A167" s="11">
        <v>30.799999</v>
      </c>
      <c r="B167" s="11">
        <v>4.062449</v>
      </c>
      <c r="E167">
        <f t="shared" si="10"/>
        <v>0.94069816949152685</v>
      </c>
      <c r="G167">
        <f t="shared" si="13"/>
        <v>3.1253856288659798</v>
      </c>
      <c r="H167">
        <f t="shared" si="14"/>
        <v>0.93706337113402016</v>
      </c>
      <c r="J167">
        <f t="shared" si="9"/>
        <v>0.95946651337695887</v>
      </c>
    </row>
    <row r="168" spans="1:10" x14ac:dyDescent="0.25">
      <c r="A168" s="11">
        <v>31</v>
      </c>
      <c r="B168" s="11">
        <v>3.8921830000000002</v>
      </c>
      <c r="E168">
        <f t="shared" si="10"/>
        <v>0.77043216949152704</v>
      </c>
      <c r="G168">
        <f t="shared" si="13"/>
        <v>3.11599706185567</v>
      </c>
      <c r="H168">
        <f t="shared" si="14"/>
        <v>0.77618593814433012</v>
      </c>
      <c r="J168">
        <f t="shared" si="9"/>
        <v>0.79858908038726883</v>
      </c>
    </row>
    <row r="169" spans="1:10" x14ac:dyDescent="0.25">
      <c r="A169" s="11">
        <v>31.200001</v>
      </c>
      <c r="B169" s="11">
        <v>3.6611400000000001</v>
      </c>
      <c r="E169">
        <f t="shared" si="10"/>
        <v>0.53938916949152693</v>
      </c>
      <c r="G169">
        <f t="shared" si="13"/>
        <v>3.1051076804123712</v>
      </c>
      <c r="H169">
        <f t="shared" si="14"/>
        <v>0.55603231958762889</v>
      </c>
      <c r="J169">
        <f t="shared" si="9"/>
        <v>0.5784354618305676</v>
      </c>
    </row>
    <row r="170" spans="1:10" x14ac:dyDescent="0.25">
      <c r="A170" s="11">
        <v>31.4</v>
      </c>
      <c r="B170" s="11">
        <v>3.3999190000000001</v>
      </c>
      <c r="E170">
        <f t="shared" si="10"/>
        <v>0.27816816949152701</v>
      </c>
      <c r="G170">
        <f t="shared" si="13"/>
        <v>3.0928341855670105</v>
      </c>
      <c r="H170">
        <f t="shared" si="14"/>
        <v>0.30708481443298963</v>
      </c>
      <c r="J170">
        <f t="shared" si="9"/>
        <v>0.32948795667592828</v>
      </c>
    </row>
    <row r="171" spans="1:10" x14ac:dyDescent="0.25">
      <c r="A171" s="11">
        <v>31.6</v>
      </c>
      <c r="B171" s="11">
        <v>3.3571900000000001</v>
      </c>
      <c r="E171">
        <f t="shared" si="10"/>
        <v>0.23543916949152699</v>
      </c>
      <c r="G171">
        <f t="shared" si="13"/>
        <v>3.0784840206185575</v>
      </c>
      <c r="H171">
        <f t="shared" si="14"/>
        <v>0.27870597938144259</v>
      </c>
      <c r="J171">
        <f t="shared" si="9"/>
        <v>0.30110912162438125</v>
      </c>
    </row>
    <row r="172" spans="1:10" x14ac:dyDescent="0.25">
      <c r="A172" s="11">
        <v>31.799999</v>
      </c>
      <c r="B172" s="11">
        <v>3.4743780000000002</v>
      </c>
      <c r="E172">
        <f t="shared" si="10"/>
        <v>0.35262716949152706</v>
      </c>
      <c r="G172">
        <f t="shared" si="13"/>
        <v>3.0627589381443308</v>
      </c>
      <c r="H172">
        <f t="shared" si="14"/>
        <v>0.41161906185566943</v>
      </c>
      <c r="J172">
        <f t="shared" si="9"/>
        <v>0.43402220409860809</v>
      </c>
    </row>
    <row r="173" spans="1:10" x14ac:dyDescent="0.25">
      <c r="A173" s="11">
        <v>32</v>
      </c>
      <c r="B173" s="11">
        <v>3.5723590000000001</v>
      </c>
      <c r="E173">
        <f t="shared" si="10"/>
        <v>0.45060816949152693</v>
      </c>
      <c r="G173">
        <f t="shared" si="13"/>
        <v>3.0549451145833335</v>
      </c>
      <c r="H173">
        <f t="shared" si="14"/>
        <v>0.51741388541666655</v>
      </c>
      <c r="J173">
        <f t="shared" si="9"/>
        <v>0.53981702765960526</v>
      </c>
    </row>
    <row r="174" spans="1:10" x14ac:dyDescent="0.25">
      <c r="A174" s="11">
        <v>32.200001</v>
      </c>
      <c r="B174" s="11">
        <v>3.6518760000000001</v>
      </c>
      <c r="E174">
        <f t="shared" si="10"/>
        <v>0.53012516949152699</v>
      </c>
      <c r="G174">
        <f t="shared" si="13"/>
        <v>3.0395026770833335</v>
      </c>
      <c r="H174">
        <f t="shared" si="14"/>
        <v>0.61237332291666657</v>
      </c>
      <c r="J174">
        <f t="shared" si="9"/>
        <v>0.63477646515960529</v>
      </c>
    </row>
    <row r="175" spans="1:10" x14ac:dyDescent="0.25">
      <c r="A175" s="11">
        <v>32.400002000000001</v>
      </c>
      <c r="B175" s="11">
        <v>3.6728589999999999</v>
      </c>
      <c r="E175">
        <f t="shared" si="10"/>
        <v>0.55110816949152674</v>
      </c>
      <c r="G175">
        <f t="shared" si="13"/>
        <v>3.0258458333333333</v>
      </c>
      <c r="H175">
        <f t="shared" si="14"/>
        <v>0.64701316666666653</v>
      </c>
      <c r="J175">
        <f t="shared" si="9"/>
        <v>0.66941630890960524</v>
      </c>
    </row>
    <row r="176" spans="1:10" x14ac:dyDescent="0.25">
      <c r="A176" s="11">
        <v>32.401691</v>
      </c>
      <c r="B176" s="11">
        <v>3.6725629999999998</v>
      </c>
      <c r="E176">
        <f t="shared" si="10"/>
        <v>0.55081216949152667</v>
      </c>
      <c r="G176">
        <f t="shared" si="13"/>
        <v>3.0151479895833337</v>
      </c>
      <c r="H176">
        <f t="shared" si="14"/>
        <v>0.65741501041666606</v>
      </c>
      <c r="J176">
        <f t="shared" si="9"/>
        <v>0.67981815265960477</v>
      </c>
    </row>
    <row r="177" spans="1:10" x14ac:dyDescent="0.25">
      <c r="A177" s="11">
        <v>32.599997999999999</v>
      </c>
      <c r="B177" s="11">
        <v>3.6378330000000001</v>
      </c>
      <c r="E177">
        <f t="shared" si="10"/>
        <v>0.51608216949152697</v>
      </c>
      <c r="G177">
        <f t="shared" si="13"/>
        <v>3.008630489583334</v>
      </c>
      <c r="H177">
        <f t="shared" si="14"/>
        <v>0.62920251041666608</v>
      </c>
      <c r="J177">
        <f t="shared" si="9"/>
        <v>0.65160565265960479</v>
      </c>
    </row>
    <row r="178" spans="1:10" x14ac:dyDescent="0.25">
      <c r="A178" s="11">
        <v>32.799999</v>
      </c>
      <c r="B178" s="11">
        <v>3.5707469999999999</v>
      </c>
      <c r="E178">
        <f t="shared" si="10"/>
        <v>0.44899616949152676</v>
      </c>
      <c r="G178">
        <f t="shared" si="13"/>
        <v>3.0062150729166675</v>
      </c>
      <c r="H178">
        <f t="shared" si="14"/>
        <v>0.56453192708333244</v>
      </c>
      <c r="J178">
        <f t="shared" si="9"/>
        <v>0.58693506932627115</v>
      </c>
    </row>
    <row r="179" spans="1:10" x14ac:dyDescent="0.25">
      <c r="A179" s="11">
        <v>33</v>
      </c>
      <c r="B179" s="11">
        <v>3.4665149999999998</v>
      </c>
      <c r="E179">
        <f t="shared" si="10"/>
        <v>0.34476416949152666</v>
      </c>
      <c r="G179">
        <f t="shared" si="13"/>
        <v>3.0030770104166673</v>
      </c>
      <c r="H179">
        <f t="shared" si="14"/>
        <v>0.46343798958333249</v>
      </c>
      <c r="J179">
        <f t="shared" si="9"/>
        <v>0.48584113182627114</v>
      </c>
    </row>
    <row r="180" spans="1:10" x14ac:dyDescent="0.25">
      <c r="A180" s="11">
        <v>33.200001</v>
      </c>
      <c r="B180" s="11">
        <v>3.2896480000000001</v>
      </c>
      <c r="E180">
        <f t="shared" si="10"/>
        <v>0.167897169491527</v>
      </c>
      <c r="G180">
        <f t="shared" si="13"/>
        <v>2.9987973958333334</v>
      </c>
      <c r="H180">
        <f t="shared" si="14"/>
        <v>0.29085060416666675</v>
      </c>
      <c r="J180">
        <f t="shared" si="9"/>
        <v>0.3132537464096054</v>
      </c>
    </row>
    <row r="181" spans="1:10" x14ac:dyDescent="0.25">
      <c r="A181" s="11">
        <v>33.400002000000001</v>
      </c>
      <c r="B181" s="11" t="s">
        <v>15</v>
      </c>
    </row>
    <row r="182" spans="1:10" x14ac:dyDescent="0.25">
      <c r="A182" s="11">
        <v>33.599997999999999</v>
      </c>
      <c r="B182" s="11">
        <v>2.552813</v>
      </c>
      <c r="E182">
        <f t="shared" si="10"/>
        <v>0.56893783050847313</v>
      </c>
      <c r="G182">
        <f t="shared" ref="G182:G212" si="15">AVERAGE(B133:B232)</f>
        <v>2.9859986458333334</v>
      </c>
      <c r="H182">
        <f t="shared" ref="H182:H212" si="16">B182-G182</f>
        <v>-0.43318564583333341</v>
      </c>
      <c r="J182">
        <f t="shared" ref="J182:J245" si="17">ABS(H182-$I$53)</f>
        <v>0.41078250359039475</v>
      </c>
    </row>
    <row r="183" spans="1:10" x14ac:dyDescent="0.25">
      <c r="A183" s="11">
        <v>33.799999</v>
      </c>
      <c r="B183" s="11">
        <v>2.5390899999999998</v>
      </c>
      <c r="E183">
        <f t="shared" si="10"/>
        <v>0.58266083050847328</v>
      </c>
      <c r="G183">
        <f t="shared" si="15"/>
        <v>2.9781342604166667</v>
      </c>
      <c r="H183">
        <f t="shared" si="16"/>
        <v>-0.43904426041666689</v>
      </c>
      <c r="J183">
        <f t="shared" si="17"/>
        <v>0.41664111817372823</v>
      </c>
    </row>
    <row r="184" spans="1:10" x14ac:dyDescent="0.25">
      <c r="A184" s="11">
        <v>34</v>
      </c>
      <c r="B184" s="11">
        <v>2.6022419999999999</v>
      </c>
      <c r="E184">
        <f t="shared" si="10"/>
        <v>0.51950883050847319</v>
      </c>
      <c r="G184">
        <f t="shared" si="15"/>
        <v>2.9701632812500005</v>
      </c>
      <c r="H184">
        <f t="shared" si="16"/>
        <v>-0.36792128125000056</v>
      </c>
      <c r="J184">
        <f t="shared" si="17"/>
        <v>0.34551813900706191</v>
      </c>
    </row>
    <row r="185" spans="1:10" x14ac:dyDescent="0.25">
      <c r="A185" s="11">
        <v>34.200001</v>
      </c>
      <c r="B185" s="11">
        <v>2.6485810000000001</v>
      </c>
      <c r="E185">
        <f t="shared" si="10"/>
        <v>0.47316983050847305</v>
      </c>
      <c r="G185">
        <f t="shared" si="15"/>
        <v>2.9647186875000009</v>
      </c>
      <c r="H185">
        <f t="shared" si="16"/>
        <v>-0.31613768750000082</v>
      </c>
      <c r="J185">
        <f t="shared" si="17"/>
        <v>0.29373454525706216</v>
      </c>
    </row>
    <row r="186" spans="1:10" x14ac:dyDescent="0.25">
      <c r="A186" s="11">
        <v>34.400002000000001</v>
      </c>
      <c r="B186" s="11">
        <v>2.6811370000000001</v>
      </c>
      <c r="E186">
        <f t="shared" si="10"/>
        <v>0.44061383050847303</v>
      </c>
      <c r="G186">
        <f t="shared" si="15"/>
        <v>2.9625646770833338</v>
      </c>
      <c r="H186">
        <f t="shared" si="16"/>
        <v>-0.28142767708333372</v>
      </c>
      <c r="J186">
        <f t="shared" si="17"/>
        <v>0.25902453484039506</v>
      </c>
    </row>
    <row r="187" spans="1:10" x14ac:dyDescent="0.25">
      <c r="A187" s="11">
        <v>34.599997999999999</v>
      </c>
      <c r="B187" s="11">
        <v>2.6498249999999999</v>
      </c>
      <c r="E187">
        <f t="shared" si="10"/>
        <v>0.47192583050847325</v>
      </c>
      <c r="G187">
        <f t="shared" si="15"/>
        <v>2.9638793645833332</v>
      </c>
      <c r="H187">
        <f t="shared" si="16"/>
        <v>-0.31405436458333336</v>
      </c>
      <c r="J187">
        <f t="shared" si="17"/>
        <v>0.2916512223403947</v>
      </c>
    </row>
    <row r="188" spans="1:10" x14ac:dyDescent="0.25">
      <c r="A188" s="11">
        <v>34.799999</v>
      </c>
      <c r="B188" s="11">
        <v>2.5835110000000001</v>
      </c>
      <c r="E188">
        <f t="shared" si="10"/>
        <v>0.53823983050847302</v>
      </c>
      <c r="G188">
        <f t="shared" si="15"/>
        <v>2.9690327395833336</v>
      </c>
      <c r="H188">
        <f t="shared" si="16"/>
        <v>-0.38552173958333347</v>
      </c>
      <c r="J188">
        <f t="shared" si="17"/>
        <v>0.36311859734039481</v>
      </c>
    </row>
    <row r="189" spans="1:10" x14ac:dyDescent="0.25">
      <c r="A189" s="11">
        <v>35</v>
      </c>
      <c r="B189" s="11">
        <v>2.496448</v>
      </c>
      <c r="E189">
        <f t="shared" si="10"/>
        <v>0.62530283050847313</v>
      </c>
      <c r="G189">
        <f t="shared" si="15"/>
        <v>2.9755945208333334</v>
      </c>
      <c r="H189">
        <f t="shared" si="16"/>
        <v>-0.47914652083333342</v>
      </c>
      <c r="J189">
        <f t="shared" si="17"/>
        <v>0.45674337859039477</v>
      </c>
    </row>
    <row r="190" spans="1:10" x14ac:dyDescent="0.25">
      <c r="A190" s="11">
        <v>35.10183</v>
      </c>
      <c r="B190" s="11">
        <v>2.4403030000000001</v>
      </c>
      <c r="E190">
        <f t="shared" si="10"/>
        <v>0.68144783050847302</v>
      </c>
      <c r="G190">
        <f t="shared" si="15"/>
        <v>2.9815359270833337</v>
      </c>
      <c r="H190">
        <f t="shared" si="16"/>
        <v>-0.54123292708333359</v>
      </c>
      <c r="J190">
        <f t="shared" si="17"/>
        <v>0.51882978484039488</v>
      </c>
    </row>
    <row r="191" spans="1:10" x14ac:dyDescent="0.25">
      <c r="A191" s="11">
        <v>35.200001</v>
      </c>
      <c r="B191" s="11">
        <v>2.386177</v>
      </c>
      <c r="E191">
        <f t="shared" si="10"/>
        <v>0.73557383050847314</v>
      </c>
      <c r="G191">
        <f t="shared" si="15"/>
        <v>2.9864635625000004</v>
      </c>
      <c r="H191">
        <f t="shared" si="16"/>
        <v>-0.60028656250000045</v>
      </c>
      <c r="J191">
        <f t="shared" si="17"/>
        <v>0.57788342025706174</v>
      </c>
    </row>
    <row r="192" spans="1:10" x14ac:dyDescent="0.25">
      <c r="A192" s="11">
        <v>35.400002000000001</v>
      </c>
      <c r="B192" s="11">
        <v>2.3577689999999998</v>
      </c>
      <c r="E192">
        <f t="shared" si="10"/>
        <v>0.76398183050847335</v>
      </c>
      <c r="G192">
        <f t="shared" si="15"/>
        <v>2.9902449375</v>
      </c>
      <c r="H192">
        <f t="shared" si="16"/>
        <v>-0.6324759375000002</v>
      </c>
      <c r="J192">
        <f t="shared" si="17"/>
        <v>0.61007279525706148</v>
      </c>
    </row>
    <row r="193" spans="1:10" x14ac:dyDescent="0.25">
      <c r="A193" s="11">
        <v>35.599997999999999</v>
      </c>
      <c r="B193" s="11">
        <v>2.4731589999999999</v>
      </c>
      <c r="E193">
        <f t="shared" si="10"/>
        <v>0.64859183050847324</v>
      </c>
      <c r="G193">
        <f t="shared" si="15"/>
        <v>2.9925019791666672</v>
      </c>
      <c r="H193">
        <f t="shared" si="16"/>
        <v>-0.51934297916666727</v>
      </c>
      <c r="J193">
        <f t="shared" si="17"/>
        <v>0.49693983692372862</v>
      </c>
    </row>
    <row r="194" spans="1:10" x14ac:dyDescent="0.25">
      <c r="A194" s="11">
        <v>35.799999</v>
      </c>
      <c r="B194" s="11">
        <v>2.6098140000000001</v>
      </c>
      <c r="E194">
        <f t="shared" si="10"/>
        <v>0.51193683050847305</v>
      </c>
      <c r="G194">
        <f t="shared" si="15"/>
        <v>2.9931807812500004</v>
      </c>
      <c r="H194">
        <f t="shared" si="16"/>
        <v>-0.38336678125000034</v>
      </c>
      <c r="J194">
        <f t="shared" si="17"/>
        <v>0.36096363900706169</v>
      </c>
    </row>
    <row r="195" spans="1:10" x14ac:dyDescent="0.25">
      <c r="A195" s="11">
        <v>36</v>
      </c>
      <c r="B195" s="11">
        <v>2.7380990000000001</v>
      </c>
      <c r="E195">
        <f t="shared" si="10"/>
        <v>0.38365183050847307</v>
      </c>
      <c r="G195">
        <f t="shared" si="15"/>
        <v>2.9927683229166671</v>
      </c>
      <c r="H195">
        <f t="shared" si="16"/>
        <v>-0.254669322916667</v>
      </c>
      <c r="J195">
        <f t="shared" si="17"/>
        <v>0.23226618067372834</v>
      </c>
    </row>
    <row r="196" spans="1:10" x14ac:dyDescent="0.25">
      <c r="A196" s="11">
        <v>36.200001</v>
      </c>
      <c r="B196" s="11">
        <v>2.8542390000000002</v>
      </c>
      <c r="E196">
        <f t="shared" si="10"/>
        <v>0.26751183050847294</v>
      </c>
      <c r="G196">
        <f t="shared" si="15"/>
        <v>2.9929701562499997</v>
      </c>
      <c r="H196">
        <f t="shared" si="16"/>
        <v>-0.13873115624999954</v>
      </c>
      <c r="J196">
        <f t="shared" si="17"/>
        <v>0.11632801400706087</v>
      </c>
    </row>
    <row r="197" spans="1:10" x14ac:dyDescent="0.25">
      <c r="A197" s="11">
        <v>36.400002000000001</v>
      </c>
      <c r="B197" s="11">
        <v>2.8830209999999998</v>
      </c>
      <c r="E197">
        <f t="shared" ref="E197:E260" si="18">ABS(B197-$D$4)</f>
        <v>0.2387298305084733</v>
      </c>
      <c r="G197">
        <f t="shared" si="15"/>
        <v>2.9949379999999999</v>
      </c>
      <c r="H197">
        <f t="shared" si="16"/>
        <v>-0.11191700000000004</v>
      </c>
      <c r="J197">
        <f t="shared" si="17"/>
        <v>8.9513857757061374E-2</v>
      </c>
    </row>
    <row r="198" spans="1:10" x14ac:dyDescent="0.25">
      <c r="A198" s="11">
        <v>36.599997999999999</v>
      </c>
      <c r="B198" s="11">
        <v>2.8331919999999999</v>
      </c>
      <c r="E198">
        <f t="shared" si="18"/>
        <v>0.2885588305084732</v>
      </c>
      <c r="G198">
        <f t="shared" si="15"/>
        <v>2.9992191875000001</v>
      </c>
      <c r="H198">
        <f t="shared" si="16"/>
        <v>-0.16602718750000012</v>
      </c>
      <c r="J198">
        <f t="shared" si="17"/>
        <v>0.14362404525706146</v>
      </c>
    </row>
    <row r="199" spans="1:10" x14ac:dyDescent="0.25">
      <c r="A199" s="11">
        <v>36.799999</v>
      </c>
      <c r="B199" s="11">
        <v>2.775093</v>
      </c>
      <c r="E199">
        <f t="shared" si="18"/>
        <v>0.3466578305084731</v>
      </c>
      <c r="G199">
        <f t="shared" si="15"/>
        <v>3.0053131666666673</v>
      </c>
      <c r="H199">
        <f t="shared" si="16"/>
        <v>-0.23022016666666723</v>
      </c>
      <c r="J199">
        <f t="shared" si="17"/>
        <v>0.20781702442372857</v>
      </c>
    </row>
    <row r="200" spans="1:10" x14ac:dyDescent="0.25">
      <c r="A200" s="11">
        <v>37</v>
      </c>
      <c r="B200" s="11">
        <v>2.7167319999999999</v>
      </c>
      <c r="E200">
        <f t="shared" si="18"/>
        <v>0.4050188305084732</v>
      </c>
      <c r="G200">
        <f t="shared" si="15"/>
        <v>3.011343875000001</v>
      </c>
      <c r="H200">
        <f t="shared" si="16"/>
        <v>-0.29461187500000108</v>
      </c>
      <c r="J200">
        <f t="shared" si="17"/>
        <v>0.27220873275706242</v>
      </c>
    </row>
    <row r="201" spans="1:10" x14ac:dyDescent="0.25">
      <c r="A201" s="11">
        <v>37.200001</v>
      </c>
      <c r="B201" s="11">
        <v>2.6579809999999999</v>
      </c>
      <c r="E201">
        <f t="shared" si="18"/>
        <v>0.4637698305084732</v>
      </c>
      <c r="G201">
        <f t="shared" si="15"/>
        <v>3.016737270833334</v>
      </c>
      <c r="H201">
        <f t="shared" si="16"/>
        <v>-0.35875627083333406</v>
      </c>
      <c r="J201">
        <f t="shared" si="17"/>
        <v>0.3363531285903954</v>
      </c>
    </row>
    <row r="202" spans="1:10" x14ac:dyDescent="0.25">
      <c r="A202" s="11">
        <v>37.400002000000001</v>
      </c>
      <c r="B202" s="11">
        <v>2.6973590000000001</v>
      </c>
      <c r="E202">
        <f t="shared" si="18"/>
        <v>0.42439183050847307</v>
      </c>
      <c r="G202">
        <f t="shared" si="15"/>
        <v>3.0211117083333341</v>
      </c>
      <c r="H202">
        <f t="shared" si="16"/>
        <v>-0.32375270833333403</v>
      </c>
      <c r="J202">
        <f t="shared" si="17"/>
        <v>0.30134956609039537</v>
      </c>
    </row>
    <row r="203" spans="1:10" x14ac:dyDescent="0.25">
      <c r="A203" s="11">
        <v>37.599997999999999</v>
      </c>
      <c r="B203" s="11">
        <v>2.844141</v>
      </c>
      <c r="E203">
        <f t="shared" si="18"/>
        <v>0.2776098305084731</v>
      </c>
      <c r="G203">
        <f t="shared" si="15"/>
        <v>3.0243937187499998</v>
      </c>
      <c r="H203">
        <f t="shared" si="16"/>
        <v>-0.18025271874999982</v>
      </c>
      <c r="J203">
        <f t="shared" si="17"/>
        <v>0.15784957650706116</v>
      </c>
    </row>
    <row r="204" spans="1:10" x14ac:dyDescent="0.25">
      <c r="A204" s="11">
        <v>37.799999</v>
      </c>
      <c r="B204" s="11">
        <v>3.0050539999999999</v>
      </c>
      <c r="E204">
        <f t="shared" si="18"/>
        <v>0.11669683050847324</v>
      </c>
      <c r="G204">
        <f t="shared" si="15"/>
        <v>3.0262397187500003</v>
      </c>
      <c r="H204">
        <f t="shared" si="16"/>
        <v>-2.1185718750000415E-2</v>
      </c>
      <c r="J204">
        <f t="shared" si="17"/>
        <v>1.2174234929382514E-3</v>
      </c>
    </row>
    <row r="205" spans="1:10" x14ac:dyDescent="0.25">
      <c r="A205" s="11">
        <v>37.801971000000002</v>
      </c>
      <c r="B205" s="11">
        <v>3.0066160000000002</v>
      </c>
      <c r="E205">
        <f t="shared" si="18"/>
        <v>0.11513483050847295</v>
      </c>
      <c r="G205">
        <f t="shared" si="15"/>
        <v>3.0261173750000006</v>
      </c>
      <c r="H205">
        <f t="shared" si="16"/>
        <v>-1.9501375000000376E-2</v>
      </c>
      <c r="J205">
        <f t="shared" si="17"/>
        <v>2.9017672429382906E-3</v>
      </c>
    </row>
    <row r="206" spans="1:10" x14ac:dyDescent="0.25">
      <c r="A206" s="11">
        <v>38</v>
      </c>
      <c r="B206" s="11">
        <v>3.1635119999999999</v>
      </c>
      <c r="E206">
        <f t="shared" si="18"/>
        <v>4.1761169491526751E-2</v>
      </c>
      <c r="G206">
        <f t="shared" si="15"/>
        <v>3.0240948229166675</v>
      </c>
      <c r="H206">
        <f t="shared" si="16"/>
        <v>0.13941717708333234</v>
      </c>
      <c r="J206">
        <f t="shared" si="17"/>
        <v>0.161820319326271</v>
      </c>
    </row>
    <row r="207" spans="1:10" x14ac:dyDescent="0.25">
      <c r="A207" s="11">
        <v>38.200001</v>
      </c>
      <c r="B207" s="11">
        <v>3.2680720000000001</v>
      </c>
      <c r="E207">
        <f t="shared" si="18"/>
        <v>0.14632116949152696</v>
      </c>
      <c r="G207">
        <f t="shared" si="15"/>
        <v>3.0201876185567018</v>
      </c>
      <c r="H207">
        <f t="shared" si="16"/>
        <v>0.24788438144329827</v>
      </c>
      <c r="J207">
        <f t="shared" si="17"/>
        <v>0.27028752368623693</v>
      </c>
    </row>
    <row r="208" spans="1:10" x14ac:dyDescent="0.25">
      <c r="A208" s="11">
        <v>38.400002000000001</v>
      </c>
      <c r="B208" s="11">
        <v>3.3085309999999999</v>
      </c>
      <c r="E208">
        <f t="shared" si="18"/>
        <v>0.18678016949152676</v>
      </c>
      <c r="G208">
        <f t="shared" si="15"/>
        <v>3.0130463608247431</v>
      </c>
      <c r="H208">
        <f t="shared" si="16"/>
        <v>0.2954846391752568</v>
      </c>
      <c r="J208">
        <f t="shared" si="17"/>
        <v>0.31788778141819546</v>
      </c>
    </row>
    <row r="209" spans="1:10" x14ac:dyDescent="0.25">
      <c r="A209" s="11">
        <v>38.599997999999999</v>
      </c>
      <c r="B209" s="11">
        <v>3.3165249999999999</v>
      </c>
      <c r="E209">
        <f t="shared" si="18"/>
        <v>0.19477416949152682</v>
      </c>
      <c r="G209">
        <f t="shared" si="15"/>
        <v>3.0043127628865984</v>
      </c>
      <c r="H209">
        <f t="shared" si="16"/>
        <v>0.31221223711340151</v>
      </c>
      <c r="J209">
        <f t="shared" si="17"/>
        <v>0.33461537935634017</v>
      </c>
    </row>
    <row r="210" spans="1:10" x14ac:dyDescent="0.25">
      <c r="A210" s="11">
        <v>38.799999</v>
      </c>
      <c r="B210" s="11">
        <v>3.290759</v>
      </c>
      <c r="E210">
        <f t="shared" si="18"/>
        <v>0.16900816949152686</v>
      </c>
      <c r="G210">
        <f t="shared" si="15"/>
        <v>2.9940354639175264</v>
      </c>
      <c r="H210">
        <f t="shared" si="16"/>
        <v>0.29672353608247359</v>
      </c>
      <c r="J210">
        <f t="shared" si="17"/>
        <v>0.31912667832541225</v>
      </c>
    </row>
    <row r="211" spans="1:10" x14ac:dyDescent="0.25">
      <c r="A211" s="11">
        <v>39</v>
      </c>
      <c r="B211" s="11">
        <v>3.2144110000000001</v>
      </c>
      <c r="E211">
        <f t="shared" si="18"/>
        <v>9.2660169491527E-2</v>
      </c>
      <c r="G211">
        <f t="shared" si="15"/>
        <v>2.983581309278351</v>
      </c>
      <c r="H211">
        <f t="shared" si="16"/>
        <v>0.23082969072164916</v>
      </c>
      <c r="J211">
        <f t="shared" si="17"/>
        <v>0.25323283296458782</v>
      </c>
    </row>
    <row r="212" spans="1:10" x14ac:dyDescent="0.25">
      <c r="A212" s="11">
        <v>39.200001</v>
      </c>
      <c r="B212" s="11">
        <v>3.0472079999999999</v>
      </c>
      <c r="E212">
        <f t="shared" si="18"/>
        <v>7.4542830508473212E-2</v>
      </c>
      <c r="G212">
        <f t="shared" si="15"/>
        <v>2.9723803608247423</v>
      </c>
      <c r="H212">
        <f t="shared" si="16"/>
        <v>7.4827639175257588E-2</v>
      </c>
      <c r="J212">
        <f t="shared" si="17"/>
        <v>9.7230781418196258E-2</v>
      </c>
    </row>
    <row r="213" spans="1:10" x14ac:dyDescent="0.25">
      <c r="A213" s="11">
        <v>39.400002000000001</v>
      </c>
      <c r="B213" s="11" t="s">
        <v>15</v>
      </c>
    </row>
    <row r="214" spans="1:10" x14ac:dyDescent="0.25">
      <c r="A214" s="11">
        <v>39.599997999999999</v>
      </c>
      <c r="B214" s="11">
        <v>2.4508719999999999</v>
      </c>
      <c r="E214">
        <f t="shared" si="18"/>
        <v>0.67087883050847319</v>
      </c>
      <c r="G214">
        <f t="shared" ref="G214:G222" si="19">AVERAGE(B165:B264)</f>
        <v>2.9476631237113402</v>
      </c>
      <c r="H214">
        <f t="shared" ref="H214:H222" si="20">B214-G214</f>
        <v>-0.49679112371134027</v>
      </c>
      <c r="J214">
        <f t="shared" si="17"/>
        <v>0.47438798146840161</v>
      </c>
    </row>
    <row r="215" spans="1:10" x14ac:dyDescent="0.25">
      <c r="A215" s="11">
        <v>39.799999</v>
      </c>
      <c r="B215" s="11">
        <v>2.4307189999999999</v>
      </c>
      <c r="E215">
        <f t="shared" si="18"/>
        <v>0.69103183050847328</v>
      </c>
      <c r="G215">
        <f t="shared" si="19"/>
        <v>2.9338699896907214</v>
      </c>
      <c r="H215">
        <f t="shared" si="20"/>
        <v>-0.50315098969072158</v>
      </c>
      <c r="J215">
        <f t="shared" si="17"/>
        <v>0.48074784744778293</v>
      </c>
    </row>
    <row r="216" spans="1:10" x14ac:dyDescent="0.25">
      <c r="A216" s="11">
        <v>40</v>
      </c>
      <c r="B216" s="11">
        <v>2.4803449999999998</v>
      </c>
      <c r="E216">
        <f t="shared" si="18"/>
        <v>0.64140583050847333</v>
      </c>
      <c r="G216">
        <f t="shared" si="19"/>
        <v>2.9189618453608239</v>
      </c>
      <c r="H216">
        <f t="shared" si="20"/>
        <v>-0.43861684536082413</v>
      </c>
      <c r="J216">
        <f t="shared" si="17"/>
        <v>0.41621370311788547</v>
      </c>
    </row>
    <row r="217" spans="1:10" x14ac:dyDescent="0.25">
      <c r="A217" s="11">
        <v>40.200001</v>
      </c>
      <c r="B217" s="11">
        <v>2.518497</v>
      </c>
      <c r="E217">
        <f t="shared" si="18"/>
        <v>0.60325383050847314</v>
      </c>
      <c r="G217">
        <f t="shared" si="19"/>
        <v>2.9027570103092777</v>
      </c>
      <c r="H217">
        <f t="shared" si="20"/>
        <v>-0.3842600103092777</v>
      </c>
      <c r="J217">
        <f t="shared" si="17"/>
        <v>0.36185686806633904</v>
      </c>
    </row>
    <row r="218" spans="1:10" x14ac:dyDescent="0.25">
      <c r="A218" s="11">
        <v>40.400002000000001</v>
      </c>
      <c r="B218" s="11">
        <v>2.5371359999999998</v>
      </c>
      <c r="E218">
        <f t="shared" si="18"/>
        <v>0.58461483050847329</v>
      </c>
      <c r="G218">
        <f t="shared" si="19"/>
        <v>2.8888931030927827</v>
      </c>
      <c r="H218">
        <f t="shared" si="20"/>
        <v>-0.35175710309278285</v>
      </c>
      <c r="J218">
        <f t="shared" si="17"/>
        <v>0.3293539608498442</v>
      </c>
    </row>
    <row r="219" spans="1:10" x14ac:dyDescent="0.25">
      <c r="A219" s="11">
        <v>40.502113000000001</v>
      </c>
      <c r="B219" s="11">
        <v>2.5275949999999998</v>
      </c>
      <c r="E219">
        <f t="shared" si="18"/>
        <v>0.59415583050847331</v>
      </c>
      <c r="G219">
        <f t="shared" si="19"/>
        <v>2.8789726391752568</v>
      </c>
      <c r="H219">
        <f t="shared" si="20"/>
        <v>-0.35137763917525699</v>
      </c>
      <c r="J219">
        <f t="shared" si="17"/>
        <v>0.32897449693231834</v>
      </c>
    </row>
    <row r="220" spans="1:10" x14ac:dyDescent="0.25">
      <c r="A220" s="11">
        <v>40.599997999999999</v>
      </c>
      <c r="B220" s="11">
        <v>2.5184479999999998</v>
      </c>
      <c r="E220">
        <f t="shared" si="18"/>
        <v>0.60330283050847333</v>
      </c>
      <c r="G220">
        <f t="shared" si="19"/>
        <v>2.8731331958762878</v>
      </c>
      <c r="H220">
        <f t="shared" si="20"/>
        <v>-0.354685195876288</v>
      </c>
      <c r="J220">
        <f t="shared" si="17"/>
        <v>0.33228205363334934</v>
      </c>
    </row>
    <row r="221" spans="1:10" x14ac:dyDescent="0.25">
      <c r="A221" s="11">
        <v>40.799999</v>
      </c>
      <c r="B221" s="11">
        <v>2.427832</v>
      </c>
      <c r="E221">
        <f t="shared" si="18"/>
        <v>0.69391883050847314</v>
      </c>
      <c r="G221">
        <f t="shared" si="19"/>
        <v>2.8688804432989685</v>
      </c>
      <c r="H221">
        <f t="shared" si="20"/>
        <v>-0.44104844329896853</v>
      </c>
      <c r="J221">
        <f t="shared" si="17"/>
        <v>0.41864530105602987</v>
      </c>
    </row>
    <row r="222" spans="1:10" x14ac:dyDescent="0.25">
      <c r="A222" s="11">
        <v>41</v>
      </c>
      <c r="B222" s="11">
        <v>2.31535</v>
      </c>
      <c r="E222">
        <f t="shared" si="18"/>
        <v>0.80640083050847311</v>
      </c>
      <c r="G222">
        <f t="shared" si="19"/>
        <v>2.8641907319587623</v>
      </c>
      <c r="H222">
        <f t="shared" si="20"/>
        <v>-0.54884073195876226</v>
      </c>
      <c r="J222">
        <f t="shared" si="17"/>
        <v>0.52643758971582355</v>
      </c>
    </row>
    <row r="223" spans="1:10" x14ac:dyDescent="0.25">
      <c r="A223" s="11">
        <v>41.200001</v>
      </c>
      <c r="B223" s="11" t="s">
        <v>15</v>
      </c>
    </row>
    <row r="224" spans="1:10" x14ac:dyDescent="0.25">
      <c r="A224" s="11">
        <v>41.400002000000001</v>
      </c>
      <c r="B224" s="11">
        <v>2.2815859999999999</v>
      </c>
      <c r="E224">
        <f t="shared" si="18"/>
        <v>0.84016483050847324</v>
      </c>
      <c r="G224">
        <f t="shared" ref="G224:G255" si="21">AVERAGE(B175:B274)</f>
        <v>2.8513790721649475</v>
      </c>
      <c r="H224">
        <f t="shared" ref="H224:H255" si="22">B224-G224</f>
        <v>-0.56979307216494757</v>
      </c>
      <c r="J224">
        <f t="shared" si="17"/>
        <v>0.54738992992200886</v>
      </c>
    </row>
    <row r="225" spans="1:10" x14ac:dyDescent="0.25">
      <c r="A225" s="11">
        <v>41.599997999999999</v>
      </c>
      <c r="B225" s="11">
        <v>2.3692389999999999</v>
      </c>
      <c r="E225">
        <f t="shared" si="18"/>
        <v>0.75251183050847326</v>
      </c>
      <c r="G225">
        <f t="shared" si="21"/>
        <v>2.8432809999999984</v>
      </c>
      <c r="H225">
        <f t="shared" si="22"/>
        <v>-0.47404199999999852</v>
      </c>
      <c r="J225">
        <f t="shared" si="17"/>
        <v>0.45163885775705986</v>
      </c>
    </row>
    <row r="226" spans="1:10" x14ac:dyDescent="0.25">
      <c r="A226" s="11">
        <v>41.799999</v>
      </c>
      <c r="B226" s="11">
        <v>2.4723109999999999</v>
      </c>
      <c r="E226">
        <f t="shared" si="18"/>
        <v>0.6494398305084732</v>
      </c>
      <c r="G226">
        <f t="shared" si="21"/>
        <v>2.8334408659793806</v>
      </c>
      <c r="H226">
        <f t="shared" si="22"/>
        <v>-0.36112986597938068</v>
      </c>
      <c r="J226">
        <f t="shared" si="17"/>
        <v>0.33872672373644203</v>
      </c>
    </row>
    <row r="227" spans="1:10" x14ac:dyDescent="0.25">
      <c r="A227" s="11">
        <v>42</v>
      </c>
      <c r="B227" s="11">
        <v>2.6211060000000002</v>
      </c>
      <c r="E227">
        <f t="shared" si="18"/>
        <v>0.50064483050847297</v>
      </c>
      <c r="G227">
        <f t="shared" si="21"/>
        <v>2.8226228144329886</v>
      </c>
      <c r="H227">
        <f t="shared" si="22"/>
        <v>-0.20151681443298841</v>
      </c>
      <c r="J227">
        <f t="shared" si="17"/>
        <v>0.17911367219004976</v>
      </c>
    </row>
    <row r="228" spans="1:10" x14ac:dyDescent="0.25">
      <c r="A228" s="11">
        <v>42.200001</v>
      </c>
      <c r="B228" s="11">
        <v>2.7300759999999999</v>
      </c>
      <c r="E228">
        <f t="shared" si="18"/>
        <v>0.39167483050847318</v>
      </c>
      <c r="G228">
        <f t="shared" si="21"/>
        <v>2.8112300515463908</v>
      </c>
      <c r="H228">
        <f t="shared" si="22"/>
        <v>-8.1154051546390882E-2</v>
      </c>
      <c r="J228">
        <f t="shared" si="17"/>
        <v>5.8750909303452212E-2</v>
      </c>
    </row>
    <row r="229" spans="1:10" x14ac:dyDescent="0.25">
      <c r="A229" s="11">
        <v>42.400002000000001</v>
      </c>
      <c r="B229" s="11">
        <v>2.7563589999999998</v>
      </c>
      <c r="E229">
        <f t="shared" si="18"/>
        <v>0.36539183050847335</v>
      </c>
      <c r="G229">
        <f t="shared" si="21"/>
        <v>2.7981488659793805</v>
      </c>
      <c r="H229">
        <f t="shared" si="22"/>
        <v>-4.1789865979380725E-2</v>
      </c>
      <c r="J229">
        <f t="shared" si="17"/>
        <v>1.9386723736442058E-2</v>
      </c>
    </row>
    <row r="230" spans="1:10" x14ac:dyDescent="0.25">
      <c r="A230" s="11">
        <v>42.599997999999999</v>
      </c>
      <c r="B230" s="11">
        <v>2.7398709999999999</v>
      </c>
      <c r="E230">
        <f t="shared" si="18"/>
        <v>0.38187983050847318</v>
      </c>
      <c r="G230">
        <f t="shared" si="21"/>
        <v>2.7882732268041228</v>
      </c>
      <c r="H230">
        <f t="shared" si="22"/>
        <v>-4.8402226804122872E-2</v>
      </c>
      <c r="J230">
        <f t="shared" si="17"/>
        <v>2.5999084561184205E-2</v>
      </c>
    </row>
    <row r="231" spans="1:10" x14ac:dyDescent="0.25">
      <c r="A231" s="11">
        <v>42.799999</v>
      </c>
      <c r="B231" s="11">
        <v>2.6793969999999998</v>
      </c>
      <c r="E231">
        <f t="shared" si="18"/>
        <v>0.44235383050847332</v>
      </c>
      <c r="G231">
        <f t="shared" si="21"/>
        <v>2.7847655408163257</v>
      </c>
      <c r="H231">
        <f t="shared" si="22"/>
        <v>-0.10536854081632585</v>
      </c>
      <c r="J231">
        <f t="shared" si="17"/>
        <v>8.2965398573387181E-2</v>
      </c>
    </row>
    <row r="232" spans="1:10" x14ac:dyDescent="0.25">
      <c r="A232" s="11">
        <v>43</v>
      </c>
      <c r="B232" s="11">
        <v>2.5681020000000001</v>
      </c>
      <c r="E232">
        <f t="shared" si="18"/>
        <v>0.55364883050847302</v>
      </c>
      <c r="G232">
        <f t="shared" si="21"/>
        <v>2.7844694285714278</v>
      </c>
      <c r="H232">
        <f t="shared" si="22"/>
        <v>-0.21636742857142766</v>
      </c>
      <c r="J232">
        <f t="shared" si="17"/>
        <v>0.193964286328489</v>
      </c>
    </row>
    <row r="233" spans="1:10" x14ac:dyDescent="0.25">
      <c r="A233" s="11">
        <v>43.200001</v>
      </c>
      <c r="B233" s="11">
        <v>2.5192990000000002</v>
      </c>
      <c r="E233">
        <f t="shared" si="18"/>
        <v>0.60245183050847295</v>
      </c>
      <c r="G233">
        <f t="shared" si="21"/>
        <v>2.7849621632653054</v>
      </c>
      <c r="H233">
        <f t="shared" si="22"/>
        <v>-0.26566316326530526</v>
      </c>
      <c r="J233">
        <f t="shared" si="17"/>
        <v>0.2432600210223666</v>
      </c>
    </row>
    <row r="234" spans="1:10" x14ac:dyDescent="0.25">
      <c r="A234" s="11">
        <v>43.202255000000001</v>
      </c>
      <c r="B234" s="11">
        <v>2.5211320000000002</v>
      </c>
      <c r="E234">
        <f t="shared" si="18"/>
        <v>0.60061883050847298</v>
      </c>
      <c r="G234">
        <f t="shared" si="21"/>
        <v>2.7851256224489793</v>
      </c>
      <c r="H234">
        <f t="shared" si="22"/>
        <v>-0.26399362244897917</v>
      </c>
      <c r="J234">
        <f t="shared" si="17"/>
        <v>0.24159048020604051</v>
      </c>
    </row>
    <row r="235" spans="1:10" x14ac:dyDescent="0.25">
      <c r="A235" s="11">
        <v>43.400002000000001</v>
      </c>
      <c r="B235" s="11">
        <v>2.6819760000000001</v>
      </c>
      <c r="E235">
        <f t="shared" si="18"/>
        <v>0.43977483050847299</v>
      </c>
      <c r="G235">
        <f t="shared" si="21"/>
        <v>2.784514734693877</v>
      </c>
      <c r="H235">
        <f t="shared" si="22"/>
        <v>-0.10253873469387687</v>
      </c>
      <c r="J235">
        <f t="shared" si="17"/>
        <v>8.0135592450938195E-2</v>
      </c>
    </row>
    <row r="236" spans="1:10" x14ac:dyDescent="0.25">
      <c r="A236" s="11">
        <v>43.599997999999999</v>
      </c>
      <c r="B236" s="11">
        <v>2.8784740000000002</v>
      </c>
      <c r="E236">
        <f t="shared" si="18"/>
        <v>0.24327683050847293</v>
      </c>
      <c r="G236">
        <f t="shared" si="21"/>
        <v>2.7822109081632656</v>
      </c>
      <c r="H236">
        <f t="shared" si="22"/>
        <v>9.6263091836734649E-2</v>
      </c>
      <c r="J236">
        <f t="shared" si="17"/>
        <v>0.11866623407967332</v>
      </c>
    </row>
    <row r="237" spans="1:10" x14ac:dyDescent="0.25">
      <c r="A237" s="11">
        <v>43.799999</v>
      </c>
      <c r="B237" s="11">
        <v>3.0472139999999999</v>
      </c>
      <c r="E237">
        <f t="shared" si="18"/>
        <v>7.4536830508473262E-2</v>
      </c>
      <c r="G237">
        <f t="shared" si="21"/>
        <v>2.7783655102040812</v>
      </c>
      <c r="H237">
        <f t="shared" si="22"/>
        <v>0.26884848979591869</v>
      </c>
      <c r="J237">
        <f t="shared" si="17"/>
        <v>0.29125163203885734</v>
      </c>
    </row>
    <row r="238" spans="1:10" x14ac:dyDescent="0.25">
      <c r="A238" s="11">
        <v>44</v>
      </c>
      <c r="B238" s="11">
        <v>3.197946</v>
      </c>
      <c r="E238">
        <f t="shared" si="18"/>
        <v>7.6195169491526826E-2</v>
      </c>
      <c r="G238">
        <f t="shared" si="21"/>
        <v>2.7726341428571435</v>
      </c>
      <c r="H238">
        <f t="shared" si="22"/>
        <v>0.42531185714285646</v>
      </c>
      <c r="J238">
        <f t="shared" si="17"/>
        <v>0.44771499938579512</v>
      </c>
    </row>
    <row r="239" spans="1:10" x14ac:dyDescent="0.25">
      <c r="A239" s="11">
        <v>44.200001</v>
      </c>
      <c r="B239" s="11">
        <v>3.308138</v>
      </c>
      <c r="E239">
        <f t="shared" si="18"/>
        <v>0.18638716949152689</v>
      </c>
      <c r="G239">
        <f t="shared" si="21"/>
        <v>2.7675880816326539</v>
      </c>
      <c r="H239">
        <f t="shared" si="22"/>
        <v>0.54054991836734612</v>
      </c>
      <c r="J239">
        <f t="shared" si="17"/>
        <v>0.56295306061028483</v>
      </c>
    </row>
    <row r="240" spans="1:10" x14ac:dyDescent="0.25">
      <c r="A240" s="11">
        <v>44.400002000000001</v>
      </c>
      <c r="B240" s="11">
        <v>3.3268909999999998</v>
      </c>
      <c r="E240">
        <f t="shared" si="18"/>
        <v>0.20514016949152669</v>
      </c>
      <c r="G240">
        <f t="shared" si="21"/>
        <v>2.7643798469387755</v>
      </c>
      <c r="H240">
        <f t="shared" si="22"/>
        <v>0.56251115306122434</v>
      </c>
      <c r="J240">
        <f t="shared" si="17"/>
        <v>0.58491429530416306</v>
      </c>
    </row>
    <row r="241" spans="1:10" x14ac:dyDescent="0.25">
      <c r="A241" s="11">
        <v>44.599997999999999</v>
      </c>
      <c r="B241" s="11">
        <v>3.2929590000000002</v>
      </c>
      <c r="E241">
        <f t="shared" si="18"/>
        <v>0.17120816949152706</v>
      </c>
      <c r="G241">
        <f t="shared" si="21"/>
        <v>2.7627049183673473</v>
      </c>
      <c r="H241">
        <f t="shared" si="22"/>
        <v>0.53025408163265286</v>
      </c>
      <c r="J241">
        <f t="shared" si="17"/>
        <v>0.55265722387559157</v>
      </c>
    </row>
    <row r="242" spans="1:10" x14ac:dyDescent="0.25">
      <c r="A242" s="11">
        <v>44.799999</v>
      </c>
      <c r="B242" s="11">
        <v>3.2290390000000002</v>
      </c>
      <c r="E242">
        <f t="shared" si="18"/>
        <v>0.10728816949152709</v>
      </c>
      <c r="G242">
        <f t="shared" si="21"/>
        <v>2.7613310714285721</v>
      </c>
      <c r="H242">
        <f t="shared" si="22"/>
        <v>0.46770792857142807</v>
      </c>
      <c r="J242">
        <f t="shared" si="17"/>
        <v>0.49011107081436672</v>
      </c>
    </row>
    <row r="243" spans="1:10" x14ac:dyDescent="0.25">
      <c r="A243" s="11">
        <v>45</v>
      </c>
      <c r="B243" s="11">
        <v>3.1175519999999999</v>
      </c>
      <c r="E243">
        <f t="shared" si="18"/>
        <v>4.1988305084732502E-3</v>
      </c>
      <c r="G243">
        <f t="shared" si="21"/>
        <v>2.7595635918367352</v>
      </c>
      <c r="H243">
        <f t="shared" si="22"/>
        <v>0.35798840816326472</v>
      </c>
      <c r="J243">
        <f t="shared" si="17"/>
        <v>0.38039155040620337</v>
      </c>
    </row>
    <row r="244" spans="1:10" x14ac:dyDescent="0.25">
      <c r="A244" s="11">
        <v>45.200001</v>
      </c>
      <c r="B244" s="11">
        <v>2.9739629999999999</v>
      </c>
      <c r="E244">
        <f t="shared" si="18"/>
        <v>0.14778783050847322</v>
      </c>
      <c r="G244">
        <f t="shared" si="21"/>
        <v>2.7568269081632657</v>
      </c>
      <c r="H244">
        <f t="shared" si="22"/>
        <v>0.21713609183673421</v>
      </c>
      <c r="J244">
        <f t="shared" si="17"/>
        <v>0.23953923407967287</v>
      </c>
    </row>
    <row r="245" spans="1:10" x14ac:dyDescent="0.25">
      <c r="A245" s="11">
        <v>45.400002000000001</v>
      </c>
      <c r="B245" s="11">
        <v>2.8062680000000002</v>
      </c>
      <c r="E245">
        <f t="shared" si="18"/>
        <v>0.31548283050847292</v>
      </c>
      <c r="G245">
        <f t="shared" si="21"/>
        <v>2.752781887755102</v>
      </c>
      <c r="H245">
        <f t="shared" si="22"/>
        <v>5.3486112244898187E-2</v>
      </c>
      <c r="J245">
        <f t="shared" si="17"/>
        <v>7.5889254487836857E-2</v>
      </c>
    </row>
    <row r="246" spans="1:10" x14ac:dyDescent="0.25">
      <c r="A246" s="11">
        <v>45.599997999999999</v>
      </c>
      <c r="B246" s="11">
        <v>2.7346910000000002</v>
      </c>
      <c r="E246">
        <f t="shared" si="18"/>
        <v>0.38705983050847292</v>
      </c>
      <c r="G246">
        <f t="shared" si="21"/>
        <v>2.7472035612244898</v>
      </c>
      <c r="H246">
        <f t="shared" si="22"/>
        <v>-1.2512561224489627E-2</v>
      </c>
      <c r="J246">
        <f t="shared" ref="J246:J309" si="23">ABS(H246-$I$53)</f>
        <v>9.8905810184490399E-3</v>
      </c>
    </row>
    <row r="247" spans="1:10" x14ac:dyDescent="0.25">
      <c r="A247" s="11">
        <v>45.799999</v>
      </c>
      <c r="B247" s="11">
        <v>2.9031760000000002</v>
      </c>
      <c r="E247">
        <f t="shared" si="18"/>
        <v>0.21857483050847293</v>
      </c>
      <c r="G247">
        <f t="shared" si="21"/>
        <v>2.7409310000000002</v>
      </c>
      <c r="H247">
        <f t="shared" si="22"/>
        <v>0.16224499999999997</v>
      </c>
      <c r="J247">
        <f t="shared" si="23"/>
        <v>0.18464814224293863</v>
      </c>
    </row>
    <row r="248" spans="1:10" x14ac:dyDescent="0.25">
      <c r="A248" s="11">
        <v>45.902393000000004</v>
      </c>
      <c r="B248" s="11">
        <v>2.9769480000000001</v>
      </c>
      <c r="E248">
        <f t="shared" si="18"/>
        <v>0.14480283050847298</v>
      </c>
      <c r="G248">
        <f t="shared" si="21"/>
        <v>2.7399798556701032</v>
      </c>
      <c r="H248">
        <f t="shared" si="22"/>
        <v>0.23696814432989699</v>
      </c>
      <c r="J248">
        <f t="shared" si="23"/>
        <v>0.25937128657283565</v>
      </c>
    </row>
    <row r="249" spans="1:10" x14ac:dyDescent="0.25">
      <c r="A249" s="11">
        <v>46</v>
      </c>
      <c r="B249" s="11">
        <v>3.0472700000000001</v>
      </c>
      <c r="E249">
        <f t="shared" si="18"/>
        <v>7.4480830508472984E-2</v>
      </c>
      <c r="G249">
        <f t="shared" si="21"/>
        <v>2.740734484536083</v>
      </c>
      <c r="H249">
        <f t="shared" si="22"/>
        <v>0.30653551546391711</v>
      </c>
      <c r="J249">
        <f t="shared" si="23"/>
        <v>0.32893865770685576</v>
      </c>
    </row>
    <row r="250" spans="1:10" x14ac:dyDescent="0.25">
      <c r="A250" s="11">
        <v>46.200001</v>
      </c>
      <c r="B250" s="11">
        <v>3.162595</v>
      </c>
      <c r="E250">
        <f t="shared" si="18"/>
        <v>4.0844169491526916E-2</v>
      </c>
      <c r="G250">
        <f t="shared" si="21"/>
        <v>2.745061030927836</v>
      </c>
      <c r="H250">
        <f t="shared" si="22"/>
        <v>0.417533969072164</v>
      </c>
      <c r="J250">
        <f t="shared" si="23"/>
        <v>0.43993711131510266</v>
      </c>
    </row>
    <row r="251" spans="1:10" x14ac:dyDescent="0.25">
      <c r="A251" s="11">
        <v>46.400002000000001</v>
      </c>
      <c r="B251" s="11">
        <v>3.2246939999999999</v>
      </c>
      <c r="E251">
        <f t="shared" si="18"/>
        <v>0.10294316949152682</v>
      </c>
      <c r="G251">
        <f t="shared" si="21"/>
        <v>2.7517825051546407</v>
      </c>
      <c r="H251">
        <f t="shared" si="22"/>
        <v>0.47291149484535921</v>
      </c>
      <c r="J251">
        <f t="shared" si="23"/>
        <v>0.49531463708829787</v>
      </c>
    </row>
    <row r="252" spans="1:10" x14ac:dyDescent="0.25">
      <c r="A252" s="11">
        <v>46.599997999999999</v>
      </c>
      <c r="B252" s="11">
        <v>3.2262339999999998</v>
      </c>
      <c r="E252">
        <f t="shared" si="18"/>
        <v>0.1044831694915267</v>
      </c>
      <c r="G252">
        <f t="shared" si="21"/>
        <v>2.759120206185568</v>
      </c>
      <c r="H252">
        <f t="shared" si="22"/>
        <v>0.46711379381443185</v>
      </c>
      <c r="J252">
        <f t="shared" si="23"/>
        <v>0.48951693605737051</v>
      </c>
    </row>
    <row r="253" spans="1:10" x14ac:dyDescent="0.25">
      <c r="A253" s="11">
        <v>46.799999</v>
      </c>
      <c r="B253" s="11">
        <v>3.1803949999999999</v>
      </c>
      <c r="E253">
        <f t="shared" si="18"/>
        <v>5.8644169491526732E-2</v>
      </c>
      <c r="G253">
        <f t="shared" si="21"/>
        <v>2.7652975360824747</v>
      </c>
      <c r="H253">
        <f t="shared" si="22"/>
        <v>0.41509746391752511</v>
      </c>
      <c r="J253">
        <f t="shared" si="23"/>
        <v>0.43750060616046377</v>
      </c>
    </row>
    <row r="254" spans="1:10" x14ac:dyDescent="0.25">
      <c r="A254" s="11">
        <v>47</v>
      </c>
      <c r="B254" s="11">
        <v>3.081026</v>
      </c>
      <c r="E254">
        <f t="shared" si="18"/>
        <v>4.0724830508473087E-2</v>
      </c>
      <c r="G254">
        <f t="shared" si="21"/>
        <v>2.7697030000000002</v>
      </c>
      <c r="H254">
        <f t="shared" si="22"/>
        <v>0.31132299999999979</v>
      </c>
      <c r="J254">
        <f t="shared" si="23"/>
        <v>0.33372614224293845</v>
      </c>
    </row>
    <row r="255" spans="1:10" x14ac:dyDescent="0.25">
      <c r="A255" s="11">
        <v>47.200001</v>
      </c>
      <c r="B255" s="11">
        <v>2.916509</v>
      </c>
      <c r="E255">
        <f t="shared" si="18"/>
        <v>0.20524183050847311</v>
      </c>
      <c r="G255">
        <f t="shared" si="21"/>
        <v>2.7735703608247433</v>
      </c>
      <c r="H255">
        <f t="shared" si="22"/>
        <v>0.14293863917525673</v>
      </c>
      <c r="J255">
        <f t="shared" si="23"/>
        <v>0.16534178141819539</v>
      </c>
    </row>
    <row r="256" spans="1:10" x14ac:dyDescent="0.25">
      <c r="A256" s="11">
        <v>47.400002000000001</v>
      </c>
      <c r="B256" s="11">
        <v>2.7400389999999999</v>
      </c>
      <c r="E256">
        <f t="shared" si="18"/>
        <v>0.38171183050847324</v>
      </c>
      <c r="G256">
        <f t="shared" ref="G256:G287" si="24">AVERAGE(B207:B306)</f>
        <v>2.7753647525773206</v>
      </c>
      <c r="H256">
        <f t="shared" ref="H256:H287" si="25">B256-G256</f>
        <v>-3.5325752577320735E-2</v>
      </c>
      <c r="J256">
        <f t="shared" si="23"/>
        <v>1.2922610334382068E-2</v>
      </c>
    </row>
    <row r="257" spans="1:10" x14ac:dyDescent="0.25">
      <c r="A257" s="11">
        <v>47.599997999999999</v>
      </c>
      <c r="B257" s="11">
        <v>2.6450960000000001</v>
      </c>
      <c r="E257">
        <f t="shared" si="18"/>
        <v>0.47665483050847302</v>
      </c>
      <c r="G257">
        <f t="shared" si="24"/>
        <v>2.7756518865979389</v>
      </c>
      <c r="H257">
        <f t="shared" si="25"/>
        <v>-0.13055588659793882</v>
      </c>
      <c r="J257">
        <f t="shared" si="23"/>
        <v>0.10815274435500015</v>
      </c>
    </row>
    <row r="258" spans="1:10" x14ac:dyDescent="0.25">
      <c r="A258" s="11">
        <v>47.799999</v>
      </c>
      <c r="B258" s="11">
        <v>2.729193</v>
      </c>
      <c r="E258">
        <f t="shared" si="18"/>
        <v>0.39255783050847315</v>
      </c>
      <c r="G258">
        <f t="shared" si="24"/>
        <v>2.7741906185567022</v>
      </c>
      <c r="H258">
        <f t="shared" si="25"/>
        <v>-4.4997618556702257E-2</v>
      </c>
      <c r="J258">
        <f t="shared" si="23"/>
        <v>2.259447631376359E-2</v>
      </c>
    </row>
    <row r="259" spans="1:10" x14ac:dyDescent="0.25">
      <c r="A259" s="11">
        <v>48</v>
      </c>
      <c r="B259" s="11">
        <v>2.8373590000000002</v>
      </c>
      <c r="E259">
        <f t="shared" si="18"/>
        <v>0.28439183050847294</v>
      </c>
      <c r="G259">
        <f t="shared" si="24"/>
        <v>2.7703312474226816</v>
      </c>
      <c r="H259">
        <f t="shared" si="25"/>
        <v>6.7027752577318633E-2</v>
      </c>
      <c r="J259">
        <f t="shared" si="23"/>
        <v>8.9430894820257303E-2</v>
      </c>
    </row>
    <row r="260" spans="1:10" x14ac:dyDescent="0.25">
      <c r="A260" s="11">
        <v>48.200001</v>
      </c>
      <c r="B260" s="11">
        <v>2.937093</v>
      </c>
      <c r="E260">
        <f t="shared" si="18"/>
        <v>0.18465783050847318</v>
      </c>
      <c r="G260">
        <f t="shared" si="24"/>
        <v>2.7649101250000014</v>
      </c>
      <c r="H260">
        <f t="shared" si="25"/>
        <v>0.17218287499999851</v>
      </c>
      <c r="J260">
        <f t="shared" si="23"/>
        <v>0.19458601724293717</v>
      </c>
    </row>
    <row r="261" spans="1:10" x14ac:dyDescent="0.25">
      <c r="A261" s="11">
        <v>48.400002000000001</v>
      </c>
      <c r="B261" s="11">
        <v>2.9929830000000002</v>
      </c>
      <c r="E261">
        <f t="shared" ref="E261:E324" si="26">ABS(B261-$D$4)</f>
        <v>0.12876783050847296</v>
      </c>
      <c r="G261">
        <f t="shared" si="24"/>
        <v>2.7571086562500007</v>
      </c>
      <c r="H261">
        <f t="shared" si="25"/>
        <v>0.23587434374999949</v>
      </c>
      <c r="J261">
        <f t="shared" si="23"/>
        <v>0.25827748599293815</v>
      </c>
    </row>
    <row r="262" spans="1:10" x14ac:dyDescent="0.25">
      <c r="A262" s="11">
        <v>48.599997999999999</v>
      </c>
      <c r="B262" s="11">
        <v>2.9913599999999998</v>
      </c>
      <c r="E262">
        <f t="shared" si="26"/>
        <v>0.13039083050847333</v>
      </c>
      <c r="G262">
        <f t="shared" si="24"/>
        <v>2.7520129270833347</v>
      </c>
      <c r="H262">
        <f t="shared" si="25"/>
        <v>0.23934707291666513</v>
      </c>
      <c r="J262">
        <f t="shared" si="23"/>
        <v>0.26175021515960378</v>
      </c>
    </row>
    <row r="263" spans="1:10" x14ac:dyDescent="0.25">
      <c r="A263" s="11">
        <v>48.602535000000003</v>
      </c>
      <c r="B263" s="11">
        <v>2.9907300000000001</v>
      </c>
      <c r="E263">
        <f t="shared" si="26"/>
        <v>0.13102083050847302</v>
      </c>
      <c r="G263">
        <f t="shared" si="24"/>
        <v>2.7506677731958775</v>
      </c>
      <c r="H263">
        <f t="shared" si="25"/>
        <v>0.24006222680412259</v>
      </c>
      <c r="J263">
        <f t="shared" si="23"/>
        <v>0.26246536904706125</v>
      </c>
    </row>
    <row r="264" spans="1:10" x14ac:dyDescent="0.25">
      <c r="A264" s="11">
        <v>48.799999</v>
      </c>
      <c r="B264" s="11">
        <v>2.941624</v>
      </c>
      <c r="E264">
        <f t="shared" si="26"/>
        <v>0.18012683050847311</v>
      </c>
      <c r="G264">
        <f t="shared" si="24"/>
        <v>2.7528202783505167</v>
      </c>
      <c r="H264">
        <f t="shared" si="25"/>
        <v>0.18880372164948334</v>
      </c>
      <c r="J264">
        <f t="shared" si="23"/>
        <v>0.21120686389242199</v>
      </c>
    </row>
    <row r="265" spans="1:10" x14ac:dyDescent="0.25">
      <c r="A265" s="11">
        <v>49</v>
      </c>
      <c r="B265" s="11">
        <v>2.8398400000000001</v>
      </c>
      <c r="E265">
        <f t="shared" si="26"/>
        <v>0.28191083050847299</v>
      </c>
      <c r="G265">
        <f t="shared" si="24"/>
        <v>2.7552822680412388</v>
      </c>
      <c r="H265">
        <f t="shared" si="25"/>
        <v>8.4557731958761373E-2</v>
      </c>
      <c r="J265">
        <f t="shared" si="23"/>
        <v>0.10696087420170004</v>
      </c>
    </row>
    <row r="266" spans="1:10" x14ac:dyDescent="0.25">
      <c r="A266" s="11">
        <v>49.200001</v>
      </c>
      <c r="B266" s="11">
        <v>2.6916790000000002</v>
      </c>
      <c r="E266">
        <f t="shared" si="26"/>
        <v>0.43007183050847297</v>
      </c>
      <c r="G266">
        <f t="shared" si="24"/>
        <v>2.7569143195876302</v>
      </c>
      <c r="H266">
        <f t="shared" si="25"/>
        <v>-6.523531958763007E-2</v>
      </c>
      <c r="J266">
        <f t="shared" si="23"/>
        <v>4.2832177344691399E-2</v>
      </c>
    </row>
    <row r="267" spans="1:10" x14ac:dyDescent="0.25">
      <c r="A267" s="11">
        <v>49.400002000000001</v>
      </c>
      <c r="B267" s="11">
        <v>2.49058</v>
      </c>
      <c r="E267">
        <f t="shared" si="26"/>
        <v>0.63117083050847311</v>
      </c>
      <c r="G267">
        <f t="shared" si="24"/>
        <v>2.7573062577319605</v>
      </c>
      <c r="H267">
        <f t="shared" si="25"/>
        <v>-0.26672625773196046</v>
      </c>
      <c r="J267">
        <f t="shared" si="23"/>
        <v>0.2443231154890218</v>
      </c>
    </row>
    <row r="268" spans="1:10" x14ac:dyDescent="0.25">
      <c r="A268" s="11">
        <v>49.599997999999999</v>
      </c>
      <c r="B268" s="11">
        <v>2.5473840000000001</v>
      </c>
      <c r="E268">
        <f t="shared" si="26"/>
        <v>0.57436683050847304</v>
      </c>
      <c r="G268">
        <f t="shared" si="24"/>
        <v>2.7560643298969087</v>
      </c>
      <c r="H268">
        <f t="shared" si="25"/>
        <v>-0.20868032989690866</v>
      </c>
      <c r="J268">
        <f t="shared" si="23"/>
        <v>0.18627718765397</v>
      </c>
    </row>
    <row r="269" spans="1:10" x14ac:dyDescent="0.25">
      <c r="A269" s="11">
        <v>49.799999</v>
      </c>
      <c r="B269" s="11">
        <v>2.698855</v>
      </c>
      <c r="E269">
        <f t="shared" si="26"/>
        <v>0.42289583050847313</v>
      </c>
      <c r="G269">
        <f t="shared" si="24"/>
        <v>2.753063247422681</v>
      </c>
      <c r="H269">
        <f t="shared" si="25"/>
        <v>-5.4208247422681044E-2</v>
      </c>
      <c r="J269">
        <f t="shared" si="23"/>
        <v>3.1805105179742374E-2</v>
      </c>
    </row>
    <row r="270" spans="1:10" x14ac:dyDescent="0.25">
      <c r="A270" s="11">
        <v>50</v>
      </c>
      <c r="B270" s="11">
        <v>2.8334929999999998</v>
      </c>
      <c r="E270">
        <f t="shared" si="26"/>
        <v>0.28825783050847331</v>
      </c>
      <c r="G270">
        <f t="shared" si="24"/>
        <v>2.7493343298969082</v>
      </c>
      <c r="H270">
        <f t="shared" si="25"/>
        <v>8.4158670103091637E-2</v>
      </c>
      <c r="J270">
        <f t="shared" si="23"/>
        <v>0.10656181234603031</v>
      </c>
    </row>
    <row r="271" spans="1:10" x14ac:dyDescent="0.25">
      <c r="A271" s="11">
        <v>50.200001</v>
      </c>
      <c r="B271" s="11">
        <v>2.9446729999999999</v>
      </c>
      <c r="E271">
        <f t="shared" si="26"/>
        <v>0.17707783050847326</v>
      </c>
      <c r="G271">
        <f t="shared" si="24"/>
        <v>2.7465567010309297</v>
      </c>
      <c r="H271">
        <f t="shared" si="25"/>
        <v>0.19811629896907013</v>
      </c>
      <c r="J271">
        <f t="shared" si="23"/>
        <v>0.22051944121200878</v>
      </c>
    </row>
    <row r="272" spans="1:10" x14ac:dyDescent="0.25">
      <c r="A272" s="11">
        <v>50.400002000000001</v>
      </c>
      <c r="B272" s="11">
        <v>3.019476</v>
      </c>
      <c r="E272">
        <f t="shared" si="26"/>
        <v>0.10227483050847308</v>
      </c>
      <c r="G272">
        <f t="shared" si="24"/>
        <v>2.7460260412371147</v>
      </c>
      <c r="H272">
        <f t="shared" si="25"/>
        <v>0.27344995876288536</v>
      </c>
      <c r="J272">
        <f t="shared" si="23"/>
        <v>0.29585310100582402</v>
      </c>
    </row>
    <row r="273" spans="1:10" x14ac:dyDescent="0.25">
      <c r="A273" s="11">
        <v>50.599997999999999</v>
      </c>
      <c r="B273" s="11">
        <v>3.007282</v>
      </c>
      <c r="E273">
        <f t="shared" si="26"/>
        <v>0.11446883050847312</v>
      </c>
      <c r="G273">
        <f t="shared" si="24"/>
        <v>2.7427493061224504</v>
      </c>
      <c r="H273">
        <f t="shared" si="25"/>
        <v>0.26453269387754963</v>
      </c>
      <c r="J273">
        <f t="shared" si="23"/>
        <v>0.28693583612048829</v>
      </c>
    </row>
    <row r="274" spans="1:10" x14ac:dyDescent="0.25">
      <c r="A274" s="11">
        <v>50.799999</v>
      </c>
      <c r="B274" s="11">
        <v>2.9742220000000001</v>
      </c>
      <c r="E274">
        <f t="shared" si="26"/>
        <v>0.14752883050847299</v>
      </c>
      <c r="G274">
        <f t="shared" si="24"/>
        <v>2.7455017755102058</v>
      </c>
      <c r="H274">
        <f t="shared" si="25"/>
        <v>0.22872022448979434</v>
      </c>
      <c r="J274">
        <f t="shared" si="23"/>
        <v>0.251123366732733</v>
      </c>
    </row>
    <row r="275" spans="1:10" x14ac:dyDescent="0.25">
      <c r="A275" s="11">
        <v>51</v>
      </c>
      <c r="B275" s="11">
        <v>2.887346</v>
      </c>
      <c r="E275">
        <f t="shared" si="26"/>
        <v>0.23440483050847316</v>
      </c>
      <c r="G275">
        <f t="shared" si="24"/>
        <v>2.7483721530612262</v>
      </c>
      <c r="H275">
        <f t="shared" si="25"/>
        <v>0.13897384693877379</v>
      </c>
      <c r="J275">
        <f t="shared" si="23"/>
        <v>0.16137698918171245</v>
      </c>
    </row>
    <row r="276" spans="1:10" x14ac:dyDescent="0.25">
      <c r="A276" s="11">
        <v>51.200001</v>
      </c>
      <c r="B276" s="11">
        <v>2.71807</v>
      </c>
      <c r="E276">
        <f t="shared" si="26"/>
        <v>0.40368083050847314</v>
      </c>
      <c r="G276">
        <f t="shared" si="24"/>
        <v>2.7506904081632668</v>
      </c>
      <c r="H276">
        <f t="shared" si="25"/>
        <v>-3.2620408163266834E-2</v>
      </c>
      <c r="J276">
        <f t="shared" si="23"/>
        <v>1.0217265920328168E-2</v>
      </c>
    </row>
    <row r="277" spans="1:10" x14ac:dyDescent="0.25">
      <c r="A277" s="11">
        <v>51.302677000000003</v>
      </c>
      <c r="B277" s="11">
        <v>2.5884819999999999</v>
      </c>
      <c r="E277">
        <f t="shared" si="26"/>
        <v>0.53326883050847318</v>
      </c>
      <c r="G277">
        <f t="shared" si="24"/>
        <v>2.751299734693879</v>
      </c>
      <c r="H277">
        <f t="shared" si="25"/>
        <v>-0.16281773469387906</v>
      </c>
      <c r="J277">
        <f t="shared" si="23"/>
        <v>0.1404145924509404</v>
      </c>
    </row>
    <row r="278" spans="1:10" x14ac:dyDescent="0.25">
      <c r="A278" s="11">
        <v>51.400002000000001</v>
      </c>
      <c r="B278" s="11">
        <v>2.465649</v>
      </c>
      <c r="E278">
        <f t="shared" si="26"/>
        <v>0.65610183050847315</v>
      </c>
      <c r="G278">
        <f t="shared" si="24"/>
        <v>2.7498355102040835</v>
      </c>
      <c r="H278">
        <f t="shared" si="25"/>
        <v>-0.28418651020408348</v>
      </c>
      <c r="J278">
        <f t="shared" si="23"/>
        <v>0.26178336796114482</v>
      </c>
    </row>
    <row r="279" spans="1:10" x14ac:dyDescent="0.25">
      <c r="A279" s="11">
        <v>51.599997999999999</v>
      </c>
      <c r="B279" s="11">
        <v>2.1976399999999998</v>
      </c>
      <c r="E279">
        <f t="shared" si="26"/>
        <v>0.92411083050847331</v>
      </c>
      <c r="G279">
        <f t="shared" si="24"/>
        <v>2.746739132653063</v>
      </c>
      <c r="H279">
        <f t="shared" si="25"/>
        <v>-0.5490991326530632</v>
      </c>
      <c r="J279">
        <f t="shared" si="23"/>
        <v>0.52669599041012449</v>
      </c>
    </row>
    <row r="280" spans="1:10" x14ac:dyDescent="0.25">
      <c r="A280" s="11">
        <v>51.799999</v>
      </c>
      <c r="B280" s="11">
        <v>2.3317109999999999</v>
      </c>
      <c r="E280">
        <f t="shared" si="26"/>
        <v>0.79003983050847326</v>
      </c>
      <c r="G280">
        <f t="shared" si="24"/>
        <v>2.7421764693877568</v>
      </c>
      <c r="H280">
        <f t="shared" si="25"/>
        <v>-0.41046546938775696</v>
      </c>
      <c r="J280">
        <f t="shared" si="23"/>
        <v>0.38806232714481831</v>
      </c>
    </row>
    <row r="281" spans="1:10" x14ac:dyDescent="0.25">
      <c r="A281" s="11">
        <v>52</v>
      </c>
      <c r="B281" s="11">
        <v>2.4445199999999998</v>
      </c>
      <c r="E281">
        <f t="shared" si="26"/>
        <v>0.67723083050847332</v>
      </c>
      <c r="G281">
        <f t="shared" si="24"/>
        <v>2.7377377244897971</v>
      </c>
      <c r="H281">
        <f t="shared" si="25"/>
        <v>-0.29321772448979733</v>
      </c>
      <c r="J281">
        <f t="shared" si="23"/>
        <v>0.27081458224685867</v>
      </c>
    </row>
    <row r="282" spans="1:10" x14ac:dyDescent="0.25">
      <c r="A282" s="11">
        <v>52.200001</v>
      </c>
      <c r="B282" s="11">
        <v>2.5237940000000001</v>
      </c>
      <c r="E282">
        <f t="shared" si="26"/>
        <v>0.59795683050847304</v>
      </c>
      <c r="G282">
        <f t="shared" si="24"/>
        <v>2.7361792551020421</v>
      </c>
      <c r="H282">
        <f t="shared" si="25"/>
        <v>-0.21238525510204198</v>
      </c>
      <c r="J282">
        <f t="shared" si="23"/>
        <v>0.18998211285910332</v>
      </c>
    </row>
    <row r="283" spans="1:10" x14ac:dyDescent="0.25">
      <c r="A283" s="11">
        <v>52.400002000000001</v>
      </c>
      <c r="B283" s="11">
        <v>2.5873780000000002</v>
      </c>
      <c r="E283">
        <f t="shared" si="26"/>
        <v>0.53437283050847295</v>
      </c>
      <c r="G283">
        <f t="shared" si="24"/>
        <v>2.7367948367346955</v>
      </c>
      <c r="H283">
        <f t="shared" si="25"/>
        <v>-0.1494168367346953</v>
      </c>
      <c r="J283">
        <f t="shared" si="23"/>
        <v>0.12701369449175665</v>
      </c>
    </row>
    <row r="284" spans="1:10" x14ac:dyDescent="0.25">
      <c r="A284" s="11">
        <v>52.599997999999999</v>
      </c>
      <c r="B284" s="11">
        <v>2.6182609999999999</v>
      </c>
      <c r="E284">
        <f t="shared" si="26"/>
        <v>0.50348983050847318</v>
      </c>
      <c r="G284">
        <f t="shared" si="24"/>
        <v>2.7387649897959192</v>
      </c>
      <c r="H284">
        <f t="shared" si="25"/>
        <v>-0.12050398979591925</v>
      </c>
      <c r="J284">
        <f t="shared" si="23"/>
        <v>9.8100847552980583E-2</v>
      </c>
    </row>
    <row r="285" spans="1:10" x14ac:dyDescent="0.25">
      <c r="A285" s="11">
        <v>52.799999</v>
      </c>
      <c r="B285" s="11">
        <v>2.588714</v>
      </c>
      <c r="E285">
        <f t="shared" si="26"/>
        <v>0.53303683050847317</v>
      </c>
      <c r="G285">
        <f t="shared" si="24"/>
        <v>2.7395737346938782</v>
      </c>
      <c r="H285">
        <f t="shared" si="25"/>
        <v>-0.15085973469387826</v>
      </c>
      <c r="J285">
        <f t="shared" si="23"/>
        <v>0.1284565924509396</v>
      </c>
    </row>
    <row r="286" spans="1:10" x14ac:dyDescent="0.25">
      <c r="A286" s="11">
        <v>53</v>
      </c>
      <c r="B286" s="11">
        <v>2.455362</v>
      </c>
      <c r="E286">
        <f t="shared" si="26"/>
        <v>0.66638883050847308</v>
      </c>
      <c r="G286">
        <f t="shared" si="24"/>
        <v>2.7388271326530624</v>
      </c>
      <c r="H286">
        <f t="shared" si="25"/>
        <v>-0.28346513265306239</v>
      </c>
      <c r="J286">
        <f t="shared" si="23"/>
        <v>0.26106199041012373</v>
      </c>
    </row>
    <row r="287" spans="1:10" x14ac:dyDescent="0.25">
      <c r="A287" s="11">
        <v>53.200001</v>
      </c>
      <c r="B287" s="11">
        <v>2.2729759999999999</v>
      </c>
      <c r="E287">
        <f t="shared" si="26"/>
        <v>0.84877483050847324</v>
      </c>
      <c r="G287">
        <f t="shared" si="24"/>
        <v>2.7366362959183688</v>
      </c>
      <c r="H287">
        <f t="shared" si="25"/>
        <v>-0.46366029591836888</v>
      </c>
      <c r="J287">
        <f t="shared" si="23"/>
        <v>0.44125715367543022</v>
      </c>
    </row>
    <row r="288" spans="1:10" x14ac:dyDescent="0.25">
      <c r="A288" s="11">
        <v>53.400002000000001</v>
      </c>
      <c r="B288" s="11">
        <v>2.0218370000000001</v>
      </c>
      <c r="E288">
        <f t="shared" si="26"/>
        <v>1.099913830508473</v>
      </c>
      <c r="G288">
        <f t="shared" ref="G288:G297" si="27">AVERAGE(B239:B338)</f>
        <v>2.7328271530612254</v>
      </c>
      <c r="H288">
        <f t="shared" ref="H288:H297" si="28">B288-G288</f>
        <v>-0.71099015306122526</v>
      </c>
      <c r="J288">
        <f t="shared" si="23"/>
        <v>0.68858701081828655</v>
      </c>
    </row>
    <row r="289" spans="1:10" x14ac:dyDescent="0.25">
      <c r="A289" s="11">
        <v>53.599997999999999</v>
      </c>
      <c r="B289" s="11">
        <v>2.0019339999999999</v>
      </c>
      <c r="E289">
        <f t="shared" si="26"/>
        <v>1.1198168305084732</v>
      </c>
      <c r="G289">
        <f t="shared" si="27"/>
        <v>2.7274759081632665</v>
      </c>
      <c r="H289">
        <f t="shared" si="28"/>
        <v>-0.72554190816326658</v>
      </c>
      <c r="J289">
        <f t="shared" si="23"/>
        <v>0.70313876592032787</v>
      </c>
    </row>
    <row r="290" spans="1:10" x14ac:dyDescent="0.25">
      <c r="A290" s="11">
        <v>53.799999</v>
      </c>
      <c r="B290" s="11">
        <v>2.125896</v>
      </c>
      <c r="E290">
        <f t="shared" si="26"/>
        <v>0.99585483050847312</v>
      </c>
      <c r="G290">
        <f t="shared" si="27"/>
        <v>2.7202869795918372</v>
      </c>
      <c r="H290">
        <f t="shared" si="28"/>
        <v>-0.59439097959183718</v>
      </c>
      <c r="J290">
        <f t="shared" si="23"/>
        <v>0.57198783734889846</v>
      </c>
    </row>
    <row r="291" spans="1:10" x14ac:dyDescent="0.25">
      <c r="A291" s="11">
        <v>54</v>
      </c>
      <c r="B291" s="11">
        <v>2.2220339999999998</v>
      </c>
      <c r="E291">
        <f t="shared" si="26"/>
        <v>0.89971683050847329</v>
      </c>
      <c r="G291">
        <f t="shared" si="27"/>
        <v>2.7105653571428578</v>
      </c>
      <c r="H291">
        <f t="shared" si="28"/>
        <v>-0.488531357142858</v>
      </c>
      <c r="J291">
        <f t="shared" si="23"/>
        <v>0.46612821489991935</v>
      </c>
    </row>
    <row r="292" spans="1:10" x14ac:dyDescent="0.25">
      <c r="A292" s="11">
        <v>54.002814999999998</v>
      </c>
      <c r="B292" s="11">
        <v>2.2231320000000001</v>
      </c>
      <c r="E292">
        <f t="shared" si="26"/>
        <v>0.89861883050847302</v>
      </c>
      <c r="G292">
        <f t="shared" si="27"/>
        <v>2.6980045408163265</v>
      </c>
      <c r="H292">
        <f t="shared" si="28"/>
        <v>-0.47487254081632635</v>
      </c>
      <c r="J292">
        <f t="shared" si="23"/>
        <v>0.45246939857338769</v>
      </c>
    </row>
    <row r="293" spans="1:10" x14ac:dyDescent="0.25">
      <c r="A293" s="11">
        <v>54.200001</v>
      </c>
      <c r="B293" s="11">
        <v>2.2999459999999998</v>
      </c>
      <c r="E293">
        <f t="shared" si="26"/>
        <v>0.82180483050847331</v>
      </c>
      <c r="G293">
        <f t="shared" si="27"/>
        <v>2.6860342551020406</v>
      </c>
      <c r="H293">
        <f t="shared" si="28"/>
        <v>-0.38608825510204081</v>
      </c>
      <c r="J293">
        <f t="shared" si="23"/>
        <v>0.36368511285910216</v>
      </c>
    </row>
    <row r="294" spans="1:10" x14ac:dyDescent="0.25">
      <c r="A294" s="11">
        <v>54.400002000000001</v>
      </c>
      <c r="B294" s="11">
        <v>2.3416190000000001</v>
      </c>
      <c r="E294">
        <f t="shared" si="26"/>
        <v>0.78013183050847301</v>
      </c>
      <c r="G294">
        <f t="shared" si="27"/>
        <v>2.6761931224489799</v>
      </c>
      <c r="H294">
        <f t="shared" si="28"/>
        <v>-0.33457412244897977</v>
      </c>
      <c r="J294">
        <f t="shared" si="23"/>
        <v>0.31217098020604112</v>
      </c>
    </row>
    <row r="295" spans="1:10" x14ac:dyDescent="0.25">
      <c r="A295" s="11">
        <v>54.599997999999999</v>
      </c>
      <c r="B295" s="11">
        <v>2.3416869999999999</v>
      </c>
      <c r="E295">
        <f t="shared" si="26"/>
        <v>0.78006383050847328</v>
      </c>
      <c r="G295">
        <f t="shared" si="27"/>
        <v>2.6688752040816324</v>
      </c>
      <c r="H295">
        <f t="shared" si="28"/>
        <v>-0.32718820408163252</v>
      </c>
      <c r="J295">
        <f t="shared" si="23"/>
        <v>0.30478506183869386</v>
      </c>
    </row>
    <row r="296" spans="1:10" x14ac:dyDescent="0.25">
      <c r="A296" s="11">
        <v>54.799999</v>
      </c>
      <c r="B296" s="11">
        <v>2.307563</v>
      </c>
      <c r="E296">
        <f t="shared" si="26"/>
        <v>0.8141878305084731</v>
      </c>
      <c r="G296">
        <f t="shared" si="27"/>
        <v>2.6681966907216497</v>
      </c>
      <c r="H296">
        <f t="shared" si="28"/>
        <v>-0.36063369072164964</v>
      </c>
      <c r="J296">
        <f t="shared" si="23"/>
        <v>0.33823054847871098</v>
      </c>
    </row>
    <row r="297" spans="1:10" x14ac:dyDescent="0.25">
      <c r="A297" s="11">
        <v>55</v>
      </c>
      <c r="B297" s="11">
        <v>2.26831</v>
      </c>
      <c r="E297">
        <f t="shared" si="26"/>
        <v>0.85344083050847308</v>
      </c>
      <c r="G297">
        <f t="shared" si="27"/>
        <v>2.6657489895833337</v>
      </c>
      <c r="H297">
        <f t="shared" si="28"/>
        <v>-0.39743898958333368</v>
      </c>
      <c r="J297">
        <f t="shared" si="23"/>
        <v>0.37503584734039502</v>
      </c>
    </row>
    <row r="298" spans="1:10" x14ac:dyDescent="0.25">
      <c r="A298" s="11">
        <v>55.200001</v>
      </c>
      <c r="B298" s="11" t="s">
        <v>15</v>
      </c>
    </row>
    <row r="299" spans="1:10" x14ac:dyDescent="0.25">
      <c r="A299" s="11">
        <v>55.400002000000001</v>
      </c>
      <c r="B299" s="11">
        <v>2.8482919999999998</v>
      </c>
      <c r="E299">
        <f t="shared" si="26"/>
        <v>0.27345883050847331</v>
      </c>
      <c r="G299">
        <f t="shared" ref="G299:G309" si="29">AVERAGE(B250:B349)</f>
        <v>2.658379627659575</v>
      </c>
      <c r="H299">
        <f t="shared" ref="H299:H309" si="30">B299-G299</f>
        <v>0.1899123723404248</v>
      </c>
      <c r="J299">
        <f t="shared" si="23"/>
        <v>0.21231551458336345</v>
      </c>
    </row>
    <row r="300" spans="1:10" x14ac:dyDescent="0.25">
      <c r="A300" s="11">
        <v>55.599997999999999</v>
      </c>
      <c r="B300" s="11">
        <v>3.1364070000000002</v>
      </c>
      <c r="E300">
        <f t="shared" si="26"/>
        <v>1.4656169491527038E-2</v>
      </c>
      <c r="G300">
        <f t="shared" si="29"/>
        <v>2.6529579569892476</v>
      </c>
      <c r="H300">
        <f t="shared" si="30"/>
        <v>0.48344904301075253</v>
      </c>
      <c r="J300">
        <f t="shared" si="23"/>
        <v>0.50585218525369124</v>
      </c>
    </row>
    <row r="301" spans="1:10" x14ac:dyDescent="0.25">
      <c r="A301" s="11">
        <v>55.799999</v>
      </c>
      <c r="B301" s="11">
        <v>3.3099639999999999</v>
      </c>
      <c r="E301">
        <f t="shared" si="26"/>
        <v>0.18821316949152678</v>
      </c>
      <c r="G301">
        <f t="shared" si="29"/>
        <v>2.663354806451613</v>
      </c>
      <c r="H301">
        <f t="shared" si="30"/>
        <v>0.64660919354838686</v>
      </c>
      <c r="J301">
        <f t="shared" si="23"/>
        <v>0.66901233579132557</v>
      </c>
    </row>
    <row r="302" spans="1:10" x14ac:dyDescent="0.25">
      <c r="A302" s="11">
        <v>56</v>
      </c>
      <c r="B302" s="11">
        <v>3.409116</v>
      </c>
      <c r="E302">
        <f t="shared" si="26"/>
        <v>0.28736516949152691</v>
      </c>
      <c r="G302">
        <f t="shared" si="29"/>
        <v>2.6748792150537635</v>
      </c>
      <c r="H302">
        <f t="shared" si="30"/>
        <v>0.73423678494623656</v>
      </c>
      <c r="J302">
        <f t="shared" si="23"/>
        <v>0.75663992718917528</v>
      </c>
    </row>
    <row r="303" spans="1:10" x14ac:dyDescent="0.25">
      <c r="A303" s="11">
        <v>56.200001</v>
      </c>
      <c r="B303" s="11">
        <v>3.4433419999999999</v>
      </c>
      <c r="E303">
        <f t="shared" si="26"/>
        <v>0.32159116949152677</v>
      </c>
      <c r="G303">
        <f t="shared" si="29"/>
        <v>2.6875991182795698</v>
      </c>
      <c r="H303">
        <f t="shared" si="30"/>
        <v>0.75574288172043014</v>
      </c>
      <c r="J303">
        <f t="shared" si="23"/>
        <v>0.77814602396336885</v>
      </c>
    </row>
    <row r="304" spans="1:10" x14ac:dyDescent="0.25">
      <c r="A304" s="11">
        <v>56.400002000000001</v>
      </c>
      <c r="B304" s="11">
        <v>3.4323839999999999</v>
      </c>
      <c r="E304">
        <f t="shared" si="26"/>
        <v>0.31063316949152675</v>
      </c>
      <c r="G304">
        <f t="shared" si="29"/>
        <v>2.70169111827957</v>
      </c>
      <c r="H304">
        <f t="shared" si="30"/>
        <v>0.7306928817204299</v>
      </c>
      <c r="J304">
        <f t="shared" si="23"/>
        <v>0.75309602396336861</v>
      </c>
    </row>
    <row r="305" spans="1:10" x14ac:dyDescent="0.25">
      <c r="A305" s="11">
        <v>56.599997999999999</v>
      </c>
      <c r="B305" s="11">
        <v>3.3817499999999998</v>
      </c>
      <c r="E305">
        <f t="shared" si="26"/>
        <v>0.25999916949152668</v>
      </c>
      <c r="G305">
        <f t="shared" si="29"/>
        <v>2.7173153763440858</v>
      </c>
      <c r="H305">
        <f t="shared" si="30"/>
        <v>0.66443462365591399</v>
      </c>
      <c r="J305">
        <f t="shared" si="23"/>
        <v>0.6868377658988527</v>
      </c>
    </row>
    <row r="306" spans="1:10" x14ac:dyDescent="0.25">
      <c r="A306" s="11">
        <v>56.702956999999998</v>
      </c>
      <c r="B306" s="11">
        <v>3.3375680000000001</v>
      </c>
      <c r="E306">
        <f t="shared" si="26"/>
        <v>0.21581716949152696</v>
      </c>
      <c r="G306">
        <f t="shared" si="29"/>
        <v>2.7341421935483869</v>
      </c>
      <c r="H306">
        <f t="shared" si="30"/>
        <v>0.60342580645161314</v>
      </c>
      <c r="J306">
        <f t="shared" si="23"/>
        <v>0.62582894869455186</v>
      </c>
    </row>
    <row r="307" spans="1:10" x14ac:dyDescent="0.25">
      <c r="A307" s="11">
        <v>56.799999</v>
      </c>
      <c r="B307" s="11">
        <v>3.2959239999999999</v>
      </c>
      <c r="E307">
        <f t="shared" si="26"/>
        <v>0.17417316949152672</v>
      </c>
      <c r="G307">
        <f t="shared" si="29"/>
        <v>2.750885129032258</v>
      </c>
      <c r="H307">
        <f t="shared" si="30"/>
        <v>0.54503887096774184</v>
      </c>
      <c r="J307">
        <f t="shared" si="23"/>
        <v>0.56744201321068055</v>
      </c>
    </row>
    <row r="308" spans="1:10" x14ac:dyDescent="0.25">
      <c r="A308" s="11">
        <v>57</v>
      </c>
      <c r="B308" s="11">
        <v>3.1667879999999999</v>
      </c>
      <c r="E308">
        <f t="shared" si="26"/>
        <v>4.5037169491526807E-2</v>
      </c>
      <c r="G308">
        <f t="shared" si="29"/>
        <v>2.7653073440860214</v>
      </c>
      <c r="H308">
        <f t="shared" si="30"/>
        <v>0.40148065591397852</v>
      </c>
      <c r="J308">
        <f t="shared" si="23"/>
        <v>0.42388379815691718</v>
      </c>
    </row>
    <row r="309" spans="1:10" x14ac:dyDescent="0.25">
      <c r="A309" s="11">
        <v>57.200001</v>
      </c>
      <c r="B309" s="11">
        <v>2.9421659999999998</v>
      </c>
      <c r="E309">
        <f t="shared" si="26"/>
        <v>0.17958483050847329</v>
      </c>
      <c r="G309">
        <f t="shared" si="29"/>
        <v>2.7768854193548385</v>
      </c>
      <c r="H309">
        <f t="shared" si="30"/>
        <v>0.16528058064516138</v>
      </c>
      <c r="J309">
        <f t="shared" si="23"/>
        <v>0.18768372288810004</v>
      </c>
    </row>
    <row r="310" spans="1:10" x14ac:dyDescent="0.25">
      <c r="A310" s="11">
        <v>57.400002000000001</v>
      </c>
      <c r="B310" s="11" t="s">
        <v>15</v>
      </c>
    </row>
    <row r="311" spans="1:10" x14ac:dyDescent="0.25">
      <c r="A311" s="11">
        <v>57.599997999999999</v>
      </c>
      <c r="B311" s="11">
        <v>2.4654699999999998</v>
      </c>
      <c r="E311">
        <f t="shared" si="26"/>
        <v>0.6562808305084733</v>
      </c>
      <c r="G311">
        <f t="shared" ref="G311:G345" si="31">AVERAGE(B262:B361)</f>
        <v>2.7817669673913041</v>
      </c>
      <c r="H311">
        <f t="shared" ref="H311:H345" si="32">B311-G311</f>
        <v>-0.31629696739130431</v>
      </c>
      <c r="J311">
        <f t="shared" ref="J311:J365" si="33">ABS(H311-$I$53)</f>
        <v>0.29389382514836565</v>
      </c>
    </row>
    <row r="312" spans="1:10" x14ac:dyDescent="0.25">
      <c r="A312" s="11">
        <v>57.799999</v>
      </c>
      <c r="B312" s="11">
        <v>2.5580180000000001</v>
      </c>
      <c r="E312">
        <f t="shared" si="26"/>
        <v>0.563732830508473</v>
      </c>
      <c r="G312">
        <f t="shared" si="31"/>
        <v>2.7906867717391304</v>
      </c>
      <c r="H312">
        <f t="shared" si="32"/>
        <v>-0.23266877173913025</v>
      </c>
      <c r="J312">
        <f t="shared" si="33"/>
        <v>0.2102656294961916</v>
      </c>
    </row>
    <row r="313" spans="1:10" x14ac:dyDescent="0.25">
      <c r="A313" s="11">
        <v>58</v>
      </c>
      <c r="B313" s="11">
        <v>2.6215329999999999</v>
      </c>
      <c r="E313">
        <f t="shared" si="26"/>
        <v>0.50021783050847324</v>
      </c>
      <c r="G313">
        <f t="shared" si="31"/>
        <v>2.801559380434782</v>
      </c>
      <c r="H313">
        <f t="shared" si="32"/>
        <v>-0.18002638043478214</v>
      </c>
      <c r="J313">
        <f t="shared" si="33"/>
        <v>0.15762323819184348</v>
      </c>
    </row>
    <row r="314" spans="1:10" x14ac:dyDescent="0.25">
      <c r="A314" s="11">
        <v>58.200001</v>
      </c>
      <c r="B314" s="11">
        <v>2.6596649999999999</v>
      </c>
      <c r="E314">
        <f t="shared" si="26"/>
        <v>0.46208583050847318</v>
      </c>
      <c r="G314">
        <f t="shared" si="31"/>
        <v>2.8137310869565213</v>
      </c>
      <c r="H314">
        <f t="shared" si="32"/>
        <v>-0.15406608695652135</v>
      </c>
      <c r="J314">
        <f t="shared" si="33"/>
        <v>0.1316629447135827</v>
      </c>
    </row>
    <row r="315" spans="1:10" x14ac:dyDescent="0.25">
      <c r="A315" s="11">
        <v>58.400002000000001</v>
      </c>
      <c r="B315" s="11">
        <v>2.6695319999999998</v>
      </c>
      <c r="E315">
        <f t="shared" si="26"/>
        <v>0.45221883050847334</v>
      </c>
      <c r="G315">
        <f t="shared" si="31"/>
        <v>2.8277224239130434</v>
      </c>
      <c r="H315">
        <f t="shared" si="32"/>
        <v>-0.15819042391304361</v>
      </c>
      <c r="J315">
        <f t="shared" si="33"/>
        <v>0.13578728167010495</v>
      </c>
    </row>
    <row r="316" spans="1:10" x14ac:dyDescent="0.25">
      <c r="A316" s="11">
        <v>58.599997999999999</v>
      </c>
      <c r="B316" s="11">
        <v>2.6386539999999998</v>
      </c>
      <c r="E316">
        <f t="shared" si="26"/>
        <v>0.4830968305084733</v>
      </c>
      <c r="G316">
        <f t="shared" si="31"/>
        <v>2.8442011304347825</v>
      </c>
      <c r="H316">
        <f t="shared" si="32"/>
        <v>-0.20554713043478268</v>
      </c>
      <c r="J316">
        <f t="shared" si="33"/>
        <v>0.18314398819184402</v>
      </c>
    </row>
    <row r="317" spans="1:10" x14ac:dyDescent="0.25">
      <c r="A317" s="11">
        <v>58.799999</v>
      </c>
      <c r="B317" s="11">
        <v>2.5565150000000001</v>
      </c>
      <c r="E317">
        <f t="shared" si="26"/>
        <v>0.56523583050847304</v>
      </c>
      <c r="G317">
        <f t="shared" si="31"/>
        <v>2.8632177717391301</v>
      </c>
      <c r="H317">
        <f t="shared" si="32"/>
        <v>-0.30670277173912996</v>
      </c>
      <c r="J317">
        <f t="shared" si="33"/>
        <v>0.28429962949619131</v>
      </c>
    </row>
    <row r="318" spans="1:10" x14ac:dyDescent="0.25">
      <c r="A318" s="11">
        <v>59</v>
      </c>
      <c r="B318" s="11">
        <v>2.4166690000000002</v>
      </c>
      <c r="E318">
        <f t="shared" si="26"/>
        <v>0.70508183050847295</v>
      </c>
      <c r="G318">
        <f t="shared" si="31"/>
        <v>2.8815998586956524</v>
      </c>
      <c r="H318">
        <f t="shared" si="32"/>
        <v>-0.4649308586956522</v>
      </c>
      <c r="J318">
        <f t="shared" si="33"/>
        <v>0.44252771645271355</v>
      </c>
    </row>
    <row r="319" spans="1:10" x14ac:dyDescent="0.25">
      <c r="A319" s="11">
        <v>59.200001</v>
      </c>
      <c r="B319" s="11">
        <v>2.2364899999999999</v>
      </c>
      <c r="E319">
        <f t="shared" si="26"/>
        <v>0.88526083050847326</v>
      </c>
      <c r="G319">
        <f t="shared" si="31"/>
        <v>2.8978533152173909</v>
      </c>
      <c r="H319">
        <f t="shared" si="32"/>
        <v>-0.661363315217391</v>
      </c>
      <c r="J319">
        <f t="shared" si="33"/>
        <v>0.63896017297445229</v>
      </c>
    </row>
    <row r="320" spans="1:10" x14ac:dyDescent="0.25">
      <c r="A320" s="11">
        <v>59.400002000000001</v>
      </c>
      <c r="B320" s="11">
        <v>2.1567430000000001</v>
      </c>
      <c r="E320">
        <f t="shared" si="26"/>
        <v>0.96500783050847305</v>
      </c>
      <c r="G320">
        <f t="shared" si="31"/>
        <v>2.9117062499999995</v>
      </c>
      <c r="H320">
        <f t="shared" si="32"/>
        <v>-0.75496324999999942</v>
      </c>
      <c r="J320">
        <f t="shared" si="33"/>
        <v>0.73256010775706071</v>
      </c>
    </row>
    <row r="321" spans="1:10" x14ac:dyDescent="0.25">
      <c r="A321" s="11">
        <v>59.403098999999997</v>
      </c>
      <c r="B321" s="11">
        <v>2.1584020000000002</v>
      </c>
      <c r="E321">
        <f t="shared" si="26"/>
        <v>0.96334883050847298</v>
      </c>
      <c r="G321">
        <f t="shared" si="31"/>
        <v>2.923089641304347</v>
      </c>
      <c r="H321">
        <f t="shared" si="32"/>
        <v>-0.76468764130434685</v>
      </c>
      <c r="J321">
        <f t="shared" si="33"/>
        <v>0.74228449906140814</v>
      </c>
    </row>
    <row r="322" spans="1:10" x14ac:dyDescent="0.25">
      <c r="A322" s="11">
        <v>59.599997999999999</v>
      </c>
      <c r="B322" s="11">
        <v>2.2638760000000002</v>
      </c>
      <c r="E322">
        <f t="shared" si="26"/>
        <v>0.85787483050847291</v>
      </c>
      <c r="G322">
        <f t="shared" si="31"/>
        <v>2.9321076630434773</v>
      </c>
      <c r="H322">
        <f t="shared" si="32"/>
        <v>-0.66823166304347703</v>
      </c>
      <c r="J322">
        <f t="shared" si="33"/>
        <v>0.64582852080053832</v>
      </c>
    </row>
    <row r="323" spans="1:10" x14ac:dyDescent="0.25">
      <c r="A323" s="11">
        <v>59.799999</v>
      </c>
      <c r="B323" s="11">
        <v>2.424906</v>
      </c>
      <c r="E323">
        <f t="shared" si="26"/>
        <v>0.69684483050847312</v>
      </c>
      <c r="G323">
        <f t="shared" si="31"/>
        <v>2.940686217391304</v>
      </c>
      <c r="H323">
        <f t="shared" si="32"/>
        <v>-0.51578021739130397</v>
      </c>
      <c r="J323">
        <f t="shared" si="33"/>
        <v>0.49337707514836532</v>
      </c>
    </row>
    <row r="324" spans="1:10" x14ac:dyDescent="0.25">
      <c r="A324" s="11">
        <v>60</v>
      </c>
      <c r="B324" s="11">
        <v>2.5513279999999998</v>
      </c>
      <c r="E324">
        <f t="shared" si="26"/>
        <v>0.57042283050847331</v>
      </c>
      <c r="G324">
        <f t="shared" si="31"/>
        <v>2.9513343695652172</v>
      </c>
      <c r="H324">
        <f t="shared" si="32"/>
        <v>-0.4000063695652174</v>
      </c>
      <c r="J324">
        <f t="shared" si="33"/>
        <v>0.37760322732227874</v>
      </c>
    </row>
    <row r="325" spans="1:10" x14ac:dyDescent="0.25">
      <c r="A325" s="11">
        <v>60.200001</v>
      </c>
      <c r="B325" s="11">
        <v>2.6505359999999998</v>
      </c>
      <c r="E325">
        <f t="shared" ref="E325:E388" si="34">ABS(B325-$D$4)</f>
        <v>0.47121483050847335</v>
      </c>
      <c r="G325">
        <f t="shared" si="31"/>
        <v>2.9647986847826089</v>
      </c>
      <c r="H325">
        <f t="shared" si="32"/>
        <v>-0.3142626847826091</v>
      </c>
      <c r="J325">
        <f t="shared" si="33"/>
        <v>0.29185954253967045</v>
      </c>
    </row>
    <row r="326" spans="1:10" x14ac:dyDescent="0.25">
      <c r="A326" s="11">
        <v>60.400002000000001</v>
      </c>
      <c r="B326" s="11">
        <v>2.6995</v>
      </c>
      <c r="E326">
        <f t="shared" si="34"/>
        <v>0.42225083050847312</v>
      </c>
      <c r="G326">
        <f t="shared" si="31"/>
        <v>2.9816462282608693</v>
      </c>
      <c r="H326">
        <f t="shared" si="32"/>
        <v>-0.28214622826086933</v>
      </c>
      <c r="J326">
        <f t="shared" si="33"/>
        <v>0.25974308601793067</v>
      </c>
    </row>
    <row r="327" spans="1:10" x14ac:dyDescent="0.25">
      <c r="A327" s="11">
        <v>60.599997999999999</v>
      </c>
      <c r="B327" s="11">
        <v>2.6808200000000002</v>
      </c>
      <c r="E327">
        <f t="shared" si="34"/>
        <v>0.44093083050847293</v>
      </c>
      <c r="G327">
        <f t="shared" si="31"/>
        <v>3.0009823043478248</v>
      </c>
      <c r="H327">
        <f t="shared" si="32"/>
        <v>-0.32016230434782456</v>
      </c>
      <c r="J327">
        <f t="shared" si="33"/>
        <v>0.2977591621048859</v>
      </c>
    </row>
    <row r="328" spans="1:10" x14ac:dyDescent="0.25">
      <c r="A328" s="11">
        <v>60.799999</v>
      </c>
      <c r="B328" s="11">
        <v>2.5865819999999999</v>
      </c>
      <c r="E328">
        <f t="shared" si="34"/>
        <v>0.53516883050847319</v>
      </c>
      <c r="G328">
        <f t="shared" si="31"/>
        <v>3.0221431413043467</v>
      </c>
      <c r="H328">
        <f t="shared" si="32"/>
        <v>-0.43556114130434676</v>
      </c>
      <c r="J328">
        <f t="shared" si="33"/>
        <v>0.4131579990614081</v>
      </c>
    </row>
    <row r="329" spans="1:10" x14ac:dyDescent="0.25">
      <c r="A329" s="11">
        <v>61</v>
      </c>
      <c r="B329" s="11">
        <v>2.4529139999999998</v>
      </c>
      <c r="E329">
        <f t="shared" si="34"/>
        <v>0.66883683050847331</v>
      </c>
      <c r="G329">
        <f t="shared" si="31"/>
        <v>3.0462166956521726</v>
      </c>
      <c r="H329">
        <f t="shared" si="32"/>
        <v>-0.59330269565217275</v>
      </c>
      <c r="J329">
        <f t="shared" si="33"/>
        <v>0.57089955340923404</v>
      </c>
    </row>
    <row r="330" spans="1:10" x14ac:dyDescent="0.25">
      <c r="A330" s="11">
        <v>61.200001</v>
      </c>
      <c r="B330" s="11">
        <v>2.2927300000000002</v>
      </c>
      <c r="E330">
        <f t="shared" si="34"/>
        <v>0.82902083050847297</v>
      </c>
      <c r="G330">
        <f t="shared" si="31"/>
        <v>3.0688104891304335</v>
      </c>
      <c r="H330">
        <f t="shared" si="32"/>
        <v>-0.77608048913043337</v>
      </c>
      <c r="J330">
        <f t="shared" si="33"/>
        <v>0.75367734688749466</v>
      </c>
    </row>
    <row r="331" spans="1:10" x14ac:dyDescent="0.25">
      <c r="A331" s="11">
        <v>61.400002000000001</v>
      </c>
      <c r="B331" s="11">
        <v>2.2444000000000002</v>
      </c>
      <c r="E331">
        <f t="shared" si="34"/>
        <v>0.87735083050847296</v>
      </c>
      <c r="G331">
        <f t="shared" si="31"/>
        <v>3.0898107826086947</v>
      </c>
      <c r="H331">
        <f t="shared" si="32"/>
        <v>-0.84541078260869451</v>
      </c>
      <c r="J331">
        <f t="shared" si="33"/>
        <v>0.8230076403657558</v>
      </c>
    </row>
    <row r="332" spans="1:10" x14ac:dyDescent="0.25">
      <c r="A332" s="11">
        <v>61.599997999999999</v>
      </c>
      <c r="B332" s="11">
        <v>2.4153720000000001</v>
      </c>
      <c r="E332">
        <f t="shared" si="34"/>
        <v>0.70637883050847305</v>
      </c>
      <c r="G332">
        <f t="shared" si="31"/>
        <v>3.1089857282608695</v>
      </c>
      <c r="H332">
        <f t="shared" si="32"/>
        <v>-0.69361372826086942</v>
      </c>
      <c r="J332">
        <f t="shared" si="33"/>
        <v>0.67121058601793071</v>
      </c>
    </row>
    <row r="333" spans="1:10" x14ac:dyDescent="0.25">
      <c r="A333" s="11">
        <v>61.799999</v>
      </c>
      <c r="B333" s="11">
        <v>2.5796260000000002</v>
      </c>
      <c r="E333">
        <f t="shared" si="34"/>
        <v>0.54212483050847293</v>
      </c>
      <c r="G333">
        <f t="shared" si="31"/>
        <v>3.1256381847826082</v>
      </c>
      <c r="H333">
        <f t="shared" si="32"/>
        <v>-0.54601218478260805</v>
      </c>
      <c r="J333">
        <f t="shared" si="33"/>
        <v>0.52360904253966933</v>
      </c>
    </row>
    <row r="334" spans="1:10" x14ac:dyDescent="0.25">
      <c r="A334" s="11">
        <v>62</v>
      </c>
      <c r="B334" s="11">
        <v>2.714207</v>
      </c>
      <c r="E334">
        <f t="shared" si="34"/>
        <v>0.40754383050847309</v>
      </c>
      <c r="G334">
        <f t="shared" si="31"/>
        <v>3.139539423913043</v>
      </c>
      <c r="H334">
        <f t="shared" si="32"/>
        <v>-0.42533242391304293</v>
      </c>
      <c r="J334">
        <f t="shared" si="33"/>
        <v>0.40292928167010428</v>
      </c>
    </row>
    <row r="335" spans="1:10" x14ac:dyDescent="0.25">
      <c r="A335" s="11">
        <v>62.103240999999997</v>
      </c>
      <c r="B335" s="11">
        <v>2.7612329999999998</v>
      </c>
      <c r="E335">
        <f t="shared" si="34"/>
        <v>0.3605178305084733</v>
      </c>
      <c r="G335">
        <f t="shared" si="31"/>
        <v>3.150973923913043</v>
      </c>
      <c r="H335">
        <f t="shared" si="32"/>
        <v>-0.38974092391304316</v>
      </c>
      <c r="J335">
        <f t="shared" si="33"/>
        <v>0.3673377816701045</v>
      </c>
    </row>
    <row r="336" spans="1:10" x14ac:dyDescent="0.25">
      <c r="A336" s="11">
        <v>62.200001</v>
      </c>
      <c r="B336" s="11">
        <v>2.805307</v>
      </c>
      <c r="E336">
        <f t="shared" si="34"/>
        <v>0.31644383050847313</v>
      </c>
      <c r="G336">
        <f t="shared" si="31"/>
        <v>3.1630831956521739</v>
      </c>
      <c r="H336">
        <f t="shared" si="32"/>
        <v>-0.35777619565217389</v>
      </c>
      <c r="J336">
        <f t="shared" si="33"/>
        <v>0.33537305340923523</v>
      </c>
    </row>
    <row r="337" spans="1:10" x14ac:dyDescent="0.25">
      <c r="A337" s="11">
        <v>62.400002000000001</v>
      </c>
      <c r="B337" s="11">
        <v>2.8325119999999999</v>
      </c>
      <c r="E337">
        <f t="shared" si="34"/>
        <v>0.28923883050847321</v>
      </c>
      <c r="G337">
        <f t="shared" si="31"/>
        <v>3.1781915108695653</v>
      </c>
      <c r="H337">
        <f t="shared" si="32"/>
        <v>-0.34567951086956539</v>
      </c>
      <c r="J337">
        <f t="shared" si="33"/>
        <v>0.32327636862662673</v>
      </c>
    </row>
    <row r="338" spans="1:10" x14ac:dyDescent="0.25">
      <c r="A338" s="11">
        <v>62.599997999999999</v>
      </c>
      <c r="B338" s="11">
        <v>2.8246500000000001</v>
      </c>
      <c r="E338">
        <f t="shared" si="34"/>
        <v>0.29710083050847302</v>
      </c>
      <c r="G338">
        <f t="shared" si="31"/>
        <v>3.1970941847826082</v>
      </c>
      <c r="H338">
        <f t="shared" si="32"/>
        <v>-0.3724441847826081</v>
      </c>
      <c r="J338">
        <f t="shared" si="33"/>
        <v>0.35004104253966944</v>
      </c>
    </row>
    <row r="339" spans="1:10" x14ac:dyDescent="0.25">
      <c r="A339" s="11">
        <v>62.799999</v>
      </c>
      <c r="B339" s="11">
        <v>2.7837160000000001</v>
      </c>
      <c r="E339">
        <f t="shared" si="34"/>
        <v>0.33803483050847305</v>
      </c>
      <c r="G339">
        <f t="shared" si="31"/>
        <v>3.2170941847826082</v>
      </c>
      <c r="H339">
        <f t="shared" si="32"/>
        <v>-0.43337818478260814</v>
      </c>
      <c r="J339">
        <f t="shared" si="33"/>
        <v>0.41097504253966949</v>
      </c>
    </row>
    <row r="340" spans="1:10" x14ac:dyDescent="0.25">
      <c r="A340" s="11">
        <v>63</v>
      </c>
      <c r="B340" s="11">
        <v>2.622376</v>
      </c>
      <c r="E340">
        <f t="shared" si="34"/>
        <v>0.49937483050847309</v>
      </c>
      <c r="G340">
        <f t="shared" si="31"/>
        <v>3.2361441630434773</v>
      </c>
      <c r="H340">
        <f t="shared" si="32"/>
        <v>-0.61376816304347726</v>
      </c>
      <c r="J340">
        <f t="shared" si="33"/>
        <v>0.59136502080053854</v>
      </c>
    </row>
    <row r="341" spans="1:10" x14ac:dyDescent="0.25">
      <c r="A341" s="11">
        <v>63.200001</v>
      </c>
      <c r="B341" s="11">
        <v>2.3402400000000001</v>
      </c>
      <c r="E341">
        <f t="shared" si="34"/>
        <v>0.78151083050847303</v>
      </c>
      <c r="G341">
        <f t="shared" si="31"/>
        <v>3.2538803586956515</v>
      </c>
      <c r="H341">
        <f t="shared" si="32"/>
        <v>-0.91364035869565141</v>
      </c>
      <c r="J341">
        <f t="shared" si="33"/>
        <v>0.8912372164527127</v>
      </c>
    </row>
    <row r="342" spans="1:10" x14ac:dyDescent="0.25">
      <c r="A342" s="11">
        <v>63.400002000000001</v>
      </c>
      <c r="B342" s="11">
        <v>1.9980789999999999</v>
      </c>
      <c r="E342">
        <f t="shared" si="34"/>
        <v>1.1236718305084732</v>
      </c>
      <c r="G342">
        <f t="shared" si="31"/>
        <v>3.2709167391304339</v>
      </c>
      <c r="H342">
        <f t="shared" si="32"/>
        <v>-1.272837739130434</v>
      </c>
      <c r="J342">
        <f t="shared" si="33"/>
        <v>1.2504345968874953</v>
      </c>
    </row>
    <row r="343" spans="1:10" x14ac:dyDescent="0.25">
      <c r="A343" s="11">
        <v>63.599997999999999</v>
      </c>
      <c r="B343" s="11">
        <v>1.944464</v>
      </c>
      <c r="E343">
        <f t="shared" si="34"/>
        <v>1.1772868305084732</v>
      </c>
      <c r="G343">
        <f t="shared" si="31"/>
        <v>3.2864388478260858</v>
      </c>
      <c r="H343">
        <f t="shared" si="32"/>
        <v>-1.3419748478260858</v>
      </c>
      <c r="J343">
        <f t="shared" si="33"/>
        <v>1.3195717055831471</v>
      </c>
    </row>
    <row r="344" spans="1:10" x14ac:dyDescent="0.25">
      <c r="A344" s="11">
        <v>63.799999</v>
      </c>
      <c r="B344" s="11">
        <v>2.0095320000000001</v>
      </c>
      <c r="E344">
        <f t="shared" si="34"/>
        <v>1.112218830508473</v>
      </c>
      <c r="G344">
        <f t="shared" si="31"/>
        <v>3.3008784130434772</v>
      </c>
      <c r="H344">
        <f t="shared" si="32"/>
        <v>-1.2913464130434771</v>
      </c>
      <c r="J344">
        <f t="shared" si="33"/>
        <v>1.2689432708005384</v>
      </c>
    </row>
    <row r="345" spans="1:10" x14ac:dyDescent="0.25">
      <c r="A345" s="11">
        <v>64</v>
      </c>
      <c r="B345" s="11">
        <v>2.0891120000000001</v>
      </c>
      <c r="E345">
        <f t="shared" si="34"/>
        <v>1.032638830508473</v>
      </c>
      <c r="G345">
        <f t="shared" si="31"/>
        <v>3.3134541630434771</v>
      </c>
      <c r="H345">
        <f t="shared" si="32"/>
        <v>-1.224342163043477</v>
      </c>
      <c r="J345">
        <f t="shared" si="33"/>
        <v>1.2019390208005383</v>
      </c>
    </row>
    <row r="346" spans="1:10" x14ac:dyDescent="0.25">
      <c r="A346" s="11">
        <v>64.199996999999996</v>
      </c>
      <c r="B346" s="11" t="s">
        <v>15</v>
      </c>
    </row>
    <row r="347" spans="1:10" x14ac:dyDescent="0.25">
      <c r="A347" s="11">
        <v>64.400002000000001</v>
      </c>
      <c r="B347" s="11" t="s">
        <v>15</v>
      </c>
    </row>
    <row r="348" spans="1:10" x14ac:dyDescent="0.25">
      <c r="A348" s="11">
        <v>64.599997999999999</v>
      </c>
      <c r="B348" s="11" t="s">
        <v>15</v>
      </c>
    </row>
    <row r="349" spans="1:10" x14ac:dyDescent="0.25">
      <c r="A349" s="11">
        <v>64.800003000000004</v>
      </c>
      <c r="B349" s="11" t="s">
        <v>15</v>
      </c>
    </row>
    <row r="350" spans="1:10" x14ac:dyDescent="0.25">
      <c r="A350" s="11">
        <v>64.803382999999997</v>
      </c>
      <c r="B350" s="11" t="s">
        <v>15</v>
      </c>
    </row>
    <row r="351" spans="1:10" x14ac:dyDescent="0.25">
      <c r="A351" s="11">
        <v>65</v>
      </c>
      <c r="B351" s="11">
        <v>4.1916010000000004</v>
      </c>
      <c r="E351">
        <f t="shared" si="34"/>
        <v>1.0698501694915272</v>
      </c>
      <c r="G351">
        <f t="shared" ref="G351:G359" si="35">AVERAGE(B302:B401)</f>
        <v>3.3391656559139777</v>
      </c>
      <c r="H351">
        <f t="shared" ref="H351:H359" si="36">B351-G351</f>
        <v>0.85243534408602262</v>
      </c>
      <c r="J351">
        <f t="shared" si="33"/>
        <v>0.87483848632896133</v>
      </c>
    </row>
    <row r="352" spans="1:10" x14ac:dyDescent="0.25">
      <c r="A352" s="11">
        <v>65.199996999999996</v>
      </c>
      <c r="B352" s="11">
        <v>4.2980039999999997</v>
      </c>
      <c r="E352">
        <f t="shared" si="34"/>
        <v>1.1762531694915266</v>
      </c>
      <c r="G352">
        <f t="shared" si="35"/>
        <v>3.3390725268817198</v>
      </c>
      <c r="H352">
        <f t="shared" si="36"/>
        <v>0.95893147311827986</v>
      </c>
      <c r="J352">
        <f t="shared" si="33"/>
        <v>0.98133461536121858</v>
      </c>
    </row>
    <row r="353" spans="1:10" x14ac:dyDescent="0.25">
      <c r="A353" s="11">
        <v>65.400002000000001</v>
      </c>
      <c r="B353" s="11">
        <v>4.3633459999999999</v>
      </c>
      <c r="E353">
        <f t="shared" si="34"/>
        <v>1.2415951694915268</v>
      </c>
      <c r="G353">
        <f t="shared" si="35"/>
        <v>3.3382920645161285</v>
      </c>
      <c r="H353">
        <f t="shared" si="36"/>
        <v>1.0250539354838715</v>
      </c>
      <c r="J353">
        <f t="shared" si="33"/>
        <v>1.0474570777268102</v>
      </c>
    </row>
    <row r="354" spans="1:10" x14ac:dyDescent="0.25">
      <c r="A354" s="11">
        <v>65.599997999999999</v>
      </c>
      <c r="B354" s="11">
        <v>4.3915819999999997</v>
      </c>
      <c r="E354">
        <f t="shared" si="34"/>
        <v>1.2698311694915265</v>
      </c>
      <c r="G354">
        <f t="shared" si="35"/>
        <v>3.3385467419354837</v>
      </c>
      <c r="H354">
        <f t="shared" si="36"/>
        <v>1.0530352580645159</v>
      </c>
      <c r="J354">
        <f t="shared" si="33"/>
        <v>1.0754384003074546</v>
      </c>
    </row>
    <row r="355" spans="1:10" x14ac:dyDescent="0.25">
      <c r="A355" s="11">
        <v>65.800003000000004</v>
      </c>
      <c r="B355" s="11">
        <v>4.3695649999999997</v>
      </c>
      <c r="E355">
        <f t="shared" si="34"/>
        <v>1.2478141694915266</v>
      </c>
      <c r="G355">
        <f t="shared" si="35"/>
        <v>3.3413996344086025</v>
      </c>
      <c r="H355">
        <f t="shared" si="36"/>
        <v>1.0281653655913972</v>
      </c>
      <c r="J355">
        <f t="shared" si="33"/>
        <v>1.0505685078343359</v>
      </c>
    </row>
    <row r="356" spans="1:10" x14ac:dyDescent="0.25">
      <c r="A356" s="11">
        <v>66</v>
      </c>
      <c r="B356" s="11">
        <v>4.3049330000000001</v>
      </c>
      <c r="E356">
        <f t="shared" si="34"/>
        <v>1.183182169491527</v>
      </c>
      <c r="G356">
        <f t="shared" si="35"/>
        <v>3.3466505591397846</v>
      </c>
      <c r="H356">
        <f t="shared" si="36"/>
        <v>0.95828244086021552</v>
      </c>
      <c r="J356">
        <f t="shared" si="33"/>
        <v>0.98068558310315423</v>
      </c>
    </row>
    <row r="357" spans="1:10" x14ac:dyDescent="0.25">
      <c r="A357" s="11">
        <v>66.199996999999996</v>
      </c>
      <c r="B357" s="11">
        <v>4.2021889999999997</v>
      </c>
      <c r="E357">
        <f t="shared" si="34"/>
        <v>1.0804381694915266</v>
      </c>
      <c r="G357">
        <f t="shared" si="35"/>
        <v>3.354097451612903</v>
      </c>
      <c r="H357">
        <f t="shared" si="36"/>
        <v>0.84809154838709677</v>
      </c>
      <c r="J357">
        <f t="shared" si="33"/>
        <v>0.87049469063003548</v>
      </c>
    </row>
    <row r="358" spans="1:10" x14ac:dyDescent="0.25">
      <c r="A358" s="11">
        <v>66.400002000000001</v>
      </c>
      <c r="B358" s="11">
        <v>4.0704589999999996</v>
      </c>
      <c r="E358">
        <f t="shared" si="34"/>
        <v>0.94870816949152648</v>
      </c>
      <c r="G358">
        <f t="shared" si="35"/>
        <v>3.3629619677419358</v>
      </c>
      <c r="H358">
        <f t="shared" si="36"/>
        <v>0.70749703225806382</v>
      </c>
      <c r="J358">
        <f t="shared" si="33"/>
        <v>0.72990017450100253</v>
      </c>
    </row>
    <row r="359" spans="1:10" x14ac:dyDescent="0.25">
      <c r="A359" s="11">
        <v>66.599997999999999</v>
      </c>
      <c r="B359" s="11">
        <v>3.91412</v>
      </c>
      <c r="E359">
        <f t="shared" si="34"/>
        <v>0.79236916949152691</v>
      </c>
      <c r="G359">
        <f t="shared" si="35"/>
        <v>3.3756869569892469</v>
      </c>
      <c r="H359">
        <f t="shared" si="36"/>
        <v>0.53843304301075312</v>
      </c>
      <c r="J359">
        <f t="shared" si="33"/>
        <v>0.56083618525369183</v>
      </c>
    </row>
    <row r="360" spans="1:10" x14ac:dyDescent="0.25">
      <c r="A360" s="11">
        <v>66.800003000000004</v>
      </c>
      <c r="B360" s="11" t="s">
        <v>15</v>
      </c>
    </row>
    <row r="361" spans="1:10" x14ac:dyDescent="0.25">
      <c r="A361" s="11">
        <v>67</v>
      </c>
      <c r="B361" s="11">
        <v>3.602293</v>
      </c>
      <c r="E361">
        <f t="shared" si="34"/>
        <v>0.48054216949152684</v>
      </c>
      <c r="G361">
        <f>AVERAGE(B312:B411)</f>
        <v>3.4036575106382978</v>
      </c>
      <c r="H361">
        <f>B361-G361</f>
        <v>0.19863548936170217</v>
      </c>
      <c r="J361">
        <f t="shared" si="33"/>
        <v>0.22103863160464082</v>
      </c>
    </row>
    <row r="362" spans="1:10" x14ac:dyDescent="0.25">
      <c r="A362" s="11">
        <v>67.199996999999996</v>
      </c>
      <c r="B362" s="11">
        <v>3.811982</v>
      </c>
      <c r="E362">
        <f t="shared" si="34"/>
        <v>0.69023116949152685</v>
      </c>
      <c r="G362">
        <f>AVERAGE(B313:B412)</f>
        <v>3.4214713085106387</v>
      </c>
      <c r="H362">
        <f>B362-G362</f>
        <v>0.39051069148936124</v>
      </c>
      <c r="J362">
        <f t="shared" si="33"/>
        <v>0.4129138337322999</v>
      </c>
    </row>
    <row r="363" spans="1:10" x14ac:dyDescent="0.25">
      <c r="A363" s="11">
        <v>67.400002000000001</v>
      </c>
      <c r="B363" s="11">
        <v>3.9910100000000002</v>
      </c>
      <c r="E363">
        <f t="shared" si="34"/>
        <v>0.86925916949152704</v>
      </c>
      <c r="G363">
        <f>AVERAGE(B314:B413)</f>
        <v>3.4380527765957449</v>
      </c>
      <c r="H363">
        <f>B363-G363</f>
        <v>0.55295722340425524</v>
      </c>
      <c r="J363">
        <f t="shared" si="33"/>
        <v>0.57536036564719395</v>
      </c>
    </row>
    <row r="364" spans="1:10" x14ac:dyDescent="0.25">
      <c r="A364" s="11">
        <v>67.503517000000002</v>
      </c>
      <c r="B364" s="11">
        <v>4.0614210000000002</v>
      </c>
      <c r="E364">
        <f t="shared" si="34"/>
        <v>0.93967016949152704</v>
      </c>
      <c r="G364">
        <f>AVERAGE(B315:B414)</f>
        <v>3.453236776595745</v>
      </c>
      <c r="H364">
        <f>B364-G364</f>
        <v>0.60818422340425515</v>
      </c>
      <c r="J364">
        <f t="shared" si="33"/>
        <v>0.63058736564719386</v>
      </c>
    </row>
    <row r="365" spans="1:10" x14ac:dyDescent="0.25">
      <c r="A365" s="11">
        <v>67.599997999999999</v>
      </c>
      <c r="B365" s="11">
        <v>4.1270429999999996</v>
      </c>
      <c r="E365">
        <f t="shared" si="34"/>
        <v>1.0052921694915264</v>
      </c>
      <c r="G365">
        <f>AVERAGE(B316:B415)</f>
        <v>3.466380095744682</v>
      </c>
      <c r="H365">
        <f>B365-G365</f>
        <v>0.6606629042553176</v>
      </c>
      <c r="J365">
        <f t="shared" si="33"/>
        <v>0.68306604649825631</v>
      </c>
    </row>
    <row r="366" spans="1:10" x14ac:dyDescent="0.25">
      <c r="A366" s="11">
        <v>67.800003000000004</v>
      </c>
      <c r="B366" s="11">
        <v>4.2077200000000001</v>
      </c>
      <c r="E366">
        <f t="shared" si="34"/>
        <v>1.085969169491527</v>
      </c>
    </row>
    <row r="367" spans="1:10" x14ac:dyDescent="0.25">
      <c r="A367" s="11">
        <v>68</v>
      </c>
      <c r="B367" s="11">
        <v>4.2401109999999997</v>
      </c>
      <c r="E367">
        <f t="shared" si="34"/>
        <v>1.1183601694915266</v>
      </c>
    </row>
    <row r="368" spans="1:10" x14ac:dyDescent="0.25">
      <c r="A368" s="11">
        <v>68.199996999999996</v>
      </c>
      <c r="B368" s="11">
        <v>4.2385359999999999</v>
      </c>
      <c r="E368">
        <f t="shared" si="34"/>
        <v>1.1167851694915267</v>
      </c>
    </row>
    <row r="369" spans="1:5" x14ac:dyDescent="0.25">
      <c r="A369" s="11">
        <v>68.400002000000001</v>
      </c>
      <c r="B369" s="11">
        <v>4.1941730000000002</v>
      </c>
      <c r="E369">
        <f t="shared" si="34"/>
        <v>1.072422169491527</v>
      </c>
    </row>
    <row r="370" spans="1:5" x14ac:dyDescent="0.25">
      <c r="A370" s="11">
        <v>68.599997999999999</v>
      </c>
      <c r="B370" s="11">
        <v>4.1079629999999998</v>
      </c>
      <c r="E370">
        <f t="shared" si="34"/>
        <v>0.98621216949152668</v>
      </c>
    </row>
    <row r="371" spans="1:5" x14ac:dyDescent="0.25">
      <c r="A371" s="11">
        <v>68.800003000000004</v>
      </c>
      <c r="B371" s="11">
        <v>3.9919449999999999</v>
      </c>
      <c r="E371">
        <f t="shared" si="34"/>
        <v>0.87019416949152673</v>
      </c>
    </row>
    <row r="372" spans="1:5" x14ac:dyDescent="0.25">
      <c r="A372" s="11">
        <v>69</v>
      </c>
      <c r="B372" s="11">
        <v>3.8491339999999998</v>
      </c>
      <c r="E372">
        <f t="shared" si="34"/>
        <v>0.7273831694915267</v>
      </c>
    </row>
    <row r="373" spans="1:5" x14ac:dyDescent="0.25">
      <c r="A373" s="11">
        <v>69.199996999999996</v>
      </c>
      <c r="B373" s="11">
        <v>3.7965089999999999</v>
      </c>
      <c r="E373">
        <f t="shared" si="34"/>
        <v>0.67475816949152678</v>
      </c>
    </row>
    <row r="374" spans="1:5" x14ac:dyDescent="0.25">
      <c r="A374" s="11">
        <v>69.400002000000001</v>
      </c>
      <c r="B374" s="11">
        <v>3.9538519999999999</v>
      </c>
      <c r="E374">
        <f t="shared" si="34"/>
        <v>0.83210116949152679</v>
      </c>
    </row>
    <row r="375" spans="1:5" x14ac:dyDescent="0.25">
      <c r="A375" s="11">
        <v>69.599997999999999</v>
      </c>
      <c r="B375" s="11">
        <v>4.1260630000000003</v>
      </c>
      <c r="E375">
        <f t="shared" si="34"/>
        <v>1.0043121694915271</v>
      </c>
    </row>
    <row r="376" spans="1:5" x14ac:dyDescent="0.25">
      <c r="A376" s="11">
        <v>69.800003000000004</v>
      </c>
      <c r="B376" s="11">
        <v>4.2680439999999997</v>
      </c>
      <c r="E376">
        <f t="shared" si="34"/>
        <v>1.1462931694915266</v>
      </c>
    </row>
    <row r="377" spans="1:5" x14ac:dyDescent="0.25">
      <c r="A377" s="11">
        <v>70</v>
      </c>
      <c r="B377" s="11">
        <v>4.3674010000000001</v>
      </c>
      <c r="E377">
        <f t="shared" si="34"/>
        <v>1.245650169491527</v>
      </c>
    </row>
    <row r="378" spans="1:5" x14ac:dyDescent="0.25">
      <c r="A378" s="11">
        <v>70.199996999999996</v>
      </c>
      <c r="B378" s="11">
        <v>4.4124460000000001</v>
      </c>
      <c r="E378">
        <f t="shared" si="34"/>
        <v>1.290695169491527</v>
      </c>
    </row>
    <row r="379" spans="1:5" x14ac:dyDescent="0.25">
      <c r="A379" s="11">
        <v>70.203659000000002</v>
      </c>
      <c r="B379" s="11">
        <v>4.412407</v>
      </c>
      <c r="E379">
        <f t="shared" si="34"/>
        <v>1.2906561694915268</v>
      </c>
    </row>
    <row r="380" spans="1:5" x14ac:dyDescent="0.25">
      <c r="A380" s="11">
        <v>70.400002000000001</v>
      </c>
      <c r="B380" s="11">
        <v>4.4103399999999997</v>
      </c>
      <c r="E380">
        <f t="shared" si="34"/>
        <v>1.2885891694915266</v>
      </c>
    </row>
    <row r="381" spans="1:5" x14ac:dyDescent="0.25">
      <c r="A381" s="11">
        <v>70.599997999999999</v>
      </c>
      <c r="B381" s="11">
        <v>4.3765470000000004</v>
      </c>
      <c r="E381">
        <f t="shared" si="34"/>
        <v>1.2547961694915273</v>
      </c>
    </row>
    <row r="382" spans="1:5" x14ac:dyDescent="0.25">
      <c r="A382" s="11">
        <v>70.800003000000004</v>
      </c>
      <c r="B382" s="11">
        <v>4.2878889999999998</v>
      </c>
      <c r="E382">
        <f t="shared" si="34"/>
        <v>1.1661381694915267</v>
      </c>
    </row>
    <row r="383" spans="1:5" x14ac:dyDescent="0.25">
      <c r="A383" s="11">
        <v>71</v>
      </c>
      <c r="B383" s="11">
        <v>4.1194040000000003</v>
      </c>
      <c r="E383">
        <f t="shared" si="34"/>
        <v>0.99765316949152716</v>
      </c>
    </row>
    <row r="384" spans="1:5" x14ac:dyDescent="0.25">
      <c r="A384" s="11">
        <v>71.199996999999996</v>
      </c>
      <c r="B384" s="11">
        <v>3.8971749999999998</v>
      </c>
      <c r="E384">
        <f t="shared" si="34"/>
        <v>0.7754241694915267</v>
      </c>
    </row>
    <row r="385" spans="1:5" x14ac:dyDescent="0.25">
      <c r="A385" s="11">
        <v>71.400002000000001</v>
      </c>
      <c r="B385" s="11">
        <v>3.6406879999999999</v>
      </c>
      <c r="E385">
        <f t="shared" si="34"/>
        <v>0.5189371694915268</v>
      </c>
    </row>
    <row r="386" spans="1:5" x14ac:dyDescent="0.25">
      <c r="A386" s="11">
        <v>71.599997999999999</v>
      </c>
      <c r="B386" s="11">
        <v>3.5694149999999998</v>
      </c>
      <c r="E386">
        <f t="shared" si="34"/>
        <v>0.44766416949152665</v>
      </c>
    </row>
    <row r="387" spans="1:5" x14ac:dyDescent="0.25">
      <c r="A387" s="11">
        <v>71.800003000000004</v>
      </c>
      <c r="B387" s="11">
        <v>3.662941</v>
      </c>
      <c r="E387">
        <f t="shared" si="34"/>
        <v>0.54119016949152687</v>
      </c>
    </row>
    <row r="388" spans="1:5" x14ac:dyDescent="0.25">
      <c r="A388" s="11">
        <v>72</v>
      </c>
      <c r="B388" s="11">
        <v>3.7608830000000002</v>
      </c>
      <c r="E388">
        <f t="shared" si="34"/>
        <v>0.63913216949152707</v>
      </c>
    </row>
    <row r="389" spans="1:5" x14ac:dyDescent="0.25">
      <c r="A389" s="11">
        <v>72.199996999999996</v>
      </c>
      <c r="B389" s="11">
        <v>3.8419340000000002</v>
      </c>
      <c r="E389">
        <f t="shared" ref="E389:E452" si="37">ABS(B389-$D$4)</f>
        <v>0.72018316949152705</v>
      </c>
    </row>
    <row r="390" spans="1:5" x14ac:dyDescent="0.25">
      <c r="A390" s="11">
        <v>72.400002000000001</v>
      </c>
      <c r="B390" s="11">
        <v>3.8784939999999999</v>
      </c>
      <c r="E390">
        <f t="shared" si="37"/>
        <v>0.75674316949152676</v>
      </c>
    </row>
    <row r="391" spans="1:5" x14ac:dyDescent="0.25">
      <c r="A391" s="11">
        <v>72.599997999999999</v>
      </c>
      <c r="B391" s="11">
        <v>3.853764</v>
      </c>
      <c r="E391">
        <f t="shared" si="37"/>
        <v>0.73201316949152684</v>
      </c>
    </row>
    <row r="392" spans="1:5" x14ac:dyDescent="0.25">
      <c r="A392" s="11">
        <v>72.800003000000004</v>
      </c>
      <c r="B392" s="11">
        <v>3.7904789999999999</v>
      </c>
      <c r="E392">
        <f t="shared" si="37"/>
        <v>0.6687281694915268</v>
      </c>
    </row>
    <row r="393" spans="1:5" x14ac:dyDescent="0.25">
      <c r="A393" s="11">
        <v>72.903801000000001</v>
      </c>
      <c r="B393" s="11">
        <v>3.7279800000000001</v>
      </c>
      <c r="E393">
        <f t="shared" si="37"/>
        <v>0.60622916949152694</v>
      </c>
    </row>
    <row r="394" spans="1:5" x14ac:dyDescent="0.25">
      <c r="A394" s="11">
        <v>73</v>
      </c>
      <c r="B394" s="11">
        <v>3.6700590000000002</v>
      </c>
      <c r="E394">
        <f t="shared" si="37"/>
        <v>0.54830816949152705</v>
      </c>
    </row>
    <row r="395" spans="1:5" x14ac:dyDescent="0.25">
      <c r="A395" s="11">
        <v>73.199996999999996</v>
      </c>
      <c r="B395" s="11">
        <v>3.498656</v>
      </c>
      <c r="E395">
        <f t="shared" si="37"/>
        <v>0.37690516949152686</v>
      </c>
    </row>
    <row r="396" spans="1:5" x14ac:dyDescent="0.25">
      <c r="A396" s="11">
        <v>73.400002000000001</v>
      </c>
      <c r="B396" s="11">
        <v>3.2748370000000002</v>
      </c>
      <c r="E396">
        <f t="shared" si="37"/>
        <v>0.15308616949152709</v>
      </c>
    </row>
    <row r="397" spans="1:5" x14ac:dyDescent="0.25">
      <c r="A397" s="11">
        <v>73.599997999999999</v>
      </c>
      <c r="B397" s="11">
        <v>3.1063149999999999</v>
      </c>
      <c r="E397">
        <f t="shared" si="37"/>
        <v>1.5435830508473192E-2</v>
      </c>
    </row>
    <row r="398" spans="1:5" x14ac:dyDescent="0.25">
      <c r="A398" s="11">
        <v>73.800003000000004</v>
      </c>
      <c r="B398" s="11">
        <v>3.1650900000000002</v>
      </c>
      <c r="E398">
        <f t="shared" si="37"/>
        <v>4.3339169491527052E-2</v>
      </c>
    </row>
    <row r="399" spans="1:5" x14ac:dyDescent="0.25">
      <c r="A399" s="11">
        <v>74</v>
      </c>
      <c r="B399" s="11">
        <v>3.2752599999999998</v>
      </c>
      <c r="E399">
        <f t="shared" si="37"/>
        <v>0.15350916949152671</v>
      </c>
    </row>
    <row r="400" spans="1:5" x14ac:dyDescent="0.25">
      <c r="A400" s="11">
        <v>74.199996999999996</v>
      </c>
      <c r="B400" s="11">
        <v>3.3517260000000002</v>
      </c>
      <c r="E400">
        <f t="shared" si="37"/>
        <v>0.22997516949152708</v>
      </c>
    </row>
    <row r="401" spans="1:5" x14ac:dyDescent="0.25">
      <c r="A401" s="11">
        <v>74.400002000000001</v>
      </c>
      <c r="B401" s="11">
        <v>3.4019309999999998</v>
      </c>
      <c r="E401">
        <f t="shared" si="37"/>
        <v>0.28018016949152669</v>
      </c>
    </row>
    <row r="402" spans="1:5" x14ac:dyDescent="0.25">
      <c r="A402" s="11">
        <v>74.599997999999999</v>
      </c>
      <c r="B402" s="11">
        <v>3.400455</v>
      </c>
      <c r="E402">
        <f t="shared" si="37"/>
        <v>0.27870416949152688</v>
      </c>
    </row>
    <row r="403" spans="1:5" x14ac:dyDescent="0.25">
      <c r="A403" s="11">
        <v>74.800003000000004</v>
      </c>
      <c r="B403" s="11">
        <v>3.3707590000000001</v>
      </c>
      <c r="E403">
        <f t="shared" si="37"/>
        <v>0.24900816949152693</v>
      </c>
    </row>
    <row r="404" spans="1:5" x14ac:dyDescent="0.25">
      <c r="A404" s="11">
        <v>75</v>
      </c>
      <c r="B404" s="11">
        <v>3.4560689999999998</v>
      </c>
      <c r="E404">
        <f t="shared" si="37"/>
        <v>0.33431816949152671</v>
      </c>
    </row>
    <row r="405" spans="1:5" x14ac:dyDescent="0.25">
      <c r="A405" s="11">
        <v>75.199996999999996</v>
      </c>
      <c r="B405" s="11">
        <v>3.6470690000000001</v>
      </c>
      <c r="E405">
        <f t="shared" si="37"/>
        <v>0.52531816949152699</v>
      </c>
    </row>
    <row r="406" spans="1:5" x14ac:dyDescent="0.25">
      <c r="A406" s="11">
        <v>75.400002000000001</v>
      </c>
      <c r="B406" s="11">
        <v>3.825904</v>
      </c>
      <c r="E406">
        <f t="shared" si="37"/>
        <v>0.70415316949152684</v>
      </c>
    </row>
    <row r="407" spans="1:5" x14ac:dyDescent="0.25">
      <c r="A407" s="11">
        <v>75.599997999999999</v>
      </c>
      <c r="B407" s="11">
        <v>3.9884849999999998</v>
      </c>
      <c r="E407">
        <f t="shared" si="37"/>
        <v>0.86673416949152671</v>
      </c>
    </row>
    <row r="408" spans="1:5" x14ac:dyDescent="0.25">
      <c r="A408" s="11">
        <v>75.603943000000001</v>
      </c>
      <c r="B408" s="11">
        <v>3.9911880000000002</v>
      </c>
      <c r="E408">
        <f t="shared" si="37"/>
        <v>0.86943716949152705</v>
      </c>
    </row>
    <row r="409" spans="1:5" x14ac:dyDescent="0.25">
      <c r="A409" s="11">
        <v>75.800003000000004</v>
      </c>
      <c r="B409" s="11">
        <v>4.1255899999999999</v>
      </c>
      <c r="E409">
        <f t="shared" si="37"/>
        <v>1.0038391694915267</v>
      </c>
    </row>
    <row r="410" spans="1:5" x14ac:dyDescent="0.25">
      <c r="A410" s="11">
        <v>76</v>
      </c>
      <c r="B410" s="11">
        <v>4.2250920000000001</v>
      </c>
      <c r="E410">
        <f t="shared" si="37"/>
        <v>1.1033411694915269</v>
      </c>
    </row>
    <row r="411" spans="1:5" x14ac:dyDescent="0.25">
      <c r="A411" s="11">
        <v>76.199996999999996</v>
      </c>
      <c r="B411" s="11">
        <v>4.2452969999999999</v>
      </c>
      <c r="E411">
        <f t="shared" si="37"/>
        <v>1.1235461694915267</v>
      </c>
    </row>
    <row r="412" spans="1:5" x14ac:dyDescent="0.25">
      <c r="A412" s="11">
        <v>76.400002000000001</v>
      </c>
      <c r="B412" s="11">
        <v>4.2325150000000002</v>
      </c>
      <c r="E412">
        <f t="shared" si="37"/>
        <v>1.1107641694915271</v>
      </c>
    </row>
    <row r="413" spans="1:5" x14ac:dyDescent="0.25">
      <c r="A413" s="11">
        <v>76.599997999999999</v>
      </c>
      <c r="B413" s="11">
        <v>4.1801909999999998</v>
      </c>
      <c r="E413">
        <f t="shared" si="37"/>
        <v>1.0584401694915266</v>
      </c>
    </row>
    <row r="414" spans="1:5" x14ac:dyDescent="0.25">
      <c r="A414" s="11">
        <v>76.800003000000004</v>
      </c>
      <c r="B414" s="11">
        <v>4.0869609999999996</v>
      </c>
      <c r="E414">
        <f t="shared" si="37"/>
        <v>0.96521016949152649</v>
      </c>
    </row>
    <row r="415" spans="1:5" x14ac:dyDescent="0.25">
      <c r="A415" s="11">
        <v>77</v>
      </c>
      <c r="B415" s="11">
        <v>3.9050039999999999</v>
      </c>
      <c r="E415">
        <f t="shared" si="37"/>
        <v>0.78325316949152679</v>
      </c>
    </row>
    <row r="416" spans="1:5" x14ac:dyDescent="0.25">
      <c r="A416" s="11">
        <v>77.199996999999996</v>
      </c>
      <c r="B416" s="11">
        <v>3.6605310000000002</v>
      </c>
      <c r="E416">
        <f t="shared" si="37"/>
        <v>0.53878016949152707</v>
      </c>
    </row>
    <row r="417" spans="1:5" x14ac:dyDescent="0.25">
      <c r="A417" s="11">
        <v>77.400002000000001</v>
      </c>
      <c r="B417" s="11">
        <v>3.459044</v>
      </c>
      <c r="E417">
        <f t="shared" si="37"/>
        <v>0.33729316949152688</v>
      </c>
    </row>
    <row r="418" spans="1:5" x14ac:dyDescent="0.25">
      <c r="A418" s="11">
        <v>77.599997999999999</v>
      </c>
      <c r="B418" s="11">
        <v>3.4045450000000002</v>
      </c>
      <c r="E418">
        <f t="shared" si="37"/>
        <v>0.28279416949152703</v>
      </c>
    </row>
    <row r="419" spans="1:5" x14ac:dyDescent="0.25">
      <c r="A419" s="11">
        <v>77.800003000000004</v>
      </c>
      <c r="B419" s="11">
        <v>3.5058509999999998</v>
      </c>
      <c r="E419">
        <f t="shared" si="37"/>
        <v>0.3841001694915267</v>
      </c>
    </row>
    <row r="420" spans="1:5" x14ac:dyDescent="0.25">
      <c r="A420" s="11">
        <v>78</v>
      </c>
      <c r="B420" s="11">
        <v>3.5996899999999998</v>
      </c>
      <c r="E420">
        <f t="shared" si="37"/>
        <v>0.47793916949152671</v>
      </c>
    </row>
    <row r="421" spans="1:5" x14ac:dyDescent="0.25">
      <c r="A421" s="11">
        <v>78.199996999999996</v>
      </c>
      <c r="B421" s="11">
        <v>3.670331</v>
      </c>
      <c r="E421">
        <f t="shared" si="37"/>
        <v>0.54858016949152688</v>
      </c>
    </row>
    <row r="422" spans="1:5" x14ac:dyDescent="0.25">
      <c r="A422" s="11">
        <v>78.304085000000001</v>
      </c>
      <c r="B422" s="11">
        <v>3.6726299999999998</v>
      </c>
      <c r="E422">
        <f t="shared" si="37"/>
        <v>0.55087916949152671</v>
      </c>
    </row>
    <row r="423" spans="1:5" x14ac:dyDescent="0.25">
      <c r="A423" s="11">
        <v>78.400002000000001</v>
      </c>
      <c r="B423" s="11">
        <v>3.6747489999999998</v>
      </c>
      <c r="E423">
        <f t="shared" si="37"/>
        <v>0.55299816949152669</v>
      </c>
    </row>
    <row r="424" spans="1:5" x14ac:dyDescent="0.25">
      <c r="A424" s="11">
        <v>78.599997999999999</v>
      </c>
      <c r="B424" s="11">
        <v>3.6443469999999998</v>
      </c>
      <c r="E424">
        <f t="shared" si="37"/>
        <v>0.52259616949152665</v>
      </c>
    </row>
    <row r="425" spans="1:5" x14ac:dyDescent="0.25">
      <c r="A425" s="11">
        <v>78.800003000000004</v>
      </c>
      <c r="B425" s="11">
        <v>3.5689540000000002</v>
      </c>
      <c r="E425">
        <f t="shared" si="37"/>
        <v>0.44720316949152705</v>
      </c>
    </row>
    <row r="426" spans="1:5" x14ac:dyDescent="0.25">
      <c r="A426" s="11">
        <v>79</v>
      </c>
      <c r="B426" s="11">
        <v>3.4293369999999999</v>
      </c>
      <c r="E426">
        <f t="shared" si="37"/>
        <v>0.30758616949152673</v>
      </c>
    </row>
    <row r="427" spans="1:5" x14ac:dyDescent="0.25">
      <c r="A427" s="11">
        <v>79.199996999999996</v>
      </c>
      <c r="B427" s="11">
        <v>3.1966800000000002</v>
      </c>
      <c r="E427">
        <f t="shared" si="37"/>
        <v>7.4929169491527059E-2</v>
      </c>
    </row>
    <row r="428" spans="1:5" x14ac:dyDescent="0.25">
      <c r="A428" s="11">
        <v>79.400002000000001</v>
      </c>
      <c r="B428" s="11">
        <v>2.9325950000000001</v>
      </c>
      <c r="E428">
        <f t="shared" si="37"/>
        <v>0.18915583050847307</v>
      </c>
    </row>
    <row r="429" spans="1:5" x14ac:dyDescent="0.25">
      <c r="A429" s="11">
        <v>79.599997999999999</v>
      </c>
      <c r="B429" s="11">
        <v>2.9303330000000001</v>
      </c>
      <c r="E429">
        <f t="shared" si="37"/>
        <v>0.19141783050847305</v>
      </c>
    </row>
    <row r="430" spans="1:5" x14ac:dyDescent="0.25">
      <c r="A430" s="11">
        <v>79.800003000000004</v>
      </c>
      <c r="B430" s="11">
        <v>3.0584769999999999</v>
      </c>
      <c r="E430">
        <f t="shared" si="37"/>
        <v>6.3273830508473239E-2</v>
      </c>
    </row>
    <row r="431" spans="1:5" x14ac:dyDescent="0.25">
      <c r="A431" s="11">
        <v>80</v>
      </c>
      <c r="B431" s="11">
        <v>3.1571549999999999</v>
      </c>
      <c r="E431">
        <f t="shared" si="37"/>
        <v>3.5404169491526805E-2</v>
      </c>
    </row>
    <row r="432" spans="1:5" x14ac:dyDescent="0.25">
      <c r="A432" s="11">
        <v>80.199996999999996</v>
      </c>
      <c r="B432" s="11">
        <v>3.215103</v>
      </c>
      <c r="E432">
        <f t="shared" si="37"/>
        <v>9.3352169491526915E-2</v>
      </c>
    </row>
    <row r="433" spans="1:5" x14ac:dyDescent="0.25">
      <c r="A433" s="11">
        <v>80.400002000000001</v>
      </c>
      <c r="B433" s="11">
        <v>3.2347220000000001</v>
      </c>
      <c r="E433">
        <f t="shared" si="37"/>
        <v>0.11297116949152697</v>
      </c>
    </row>
    <row r="434" spans="1:5" x14ac:dyDescent="0.25">
      <c r="A434" s="11">
        <v>80.599997999999999</v>
      </c>
      <c r="B434" s="11">
        <v>3.184259</v>
      </c>
      <c r="E434">
        <f t="shared" si="37"/>
        <v>6.2508169491526822E-2</v>
      </c>
    </row>
    <row r="435" spans="1:5" x14ac:dyDescent="0.25">
      <c r="A435" s="11">
        <v>80.800003000000004</v>
      </c>
      <c r="B435" s="11">
        <v>3.0978189999999999</v>
      </c>
      <c r="E435">
        <f t="shared" si="37"/>
        <v>2.3931830508473251E-2</v>
      </c>
    </row>
    <row r="436" spans="1:5" x14ac:dyDescent="0.25">
      <c r="A436" s="11">
        <v>81</v>
      </c>
      <c r="B436" s="11">
        <v>2.9910990000000002</v>
      </c>
      <c r="E436">
        <f t="shared" si="37"/>
        <v>0.13065183050847295</v>
      </c>
    </row>
    <row r="437" spans="1:5" x14ac:dyDescent="0.25">
      <c r="A437" s="11">
        <v>81.004227</v>
      </c>
      <c r="B437" s="11">
        <v>2.9891939999999999</v>
      </c>
      <c r="E437">
        <f t="shared" si="37"/>
        <v>0.13255683050847322</v>
      </c>
    </row>
    <row r="438" spans="1:5" x14ac:dyDescent="0.25">
      <c r="A438" s="11">
        <v>81.199996999999996</v>
      </c>
      <c r="B438" s="11">
        <v>2.9008989999999999</v>
      </c>
      <c r="E438">
        <f t="shared" si="37"/>
        <v>0.22085183050847323</v>
      </c>
    </row>
    <row r="439" spans="1:5" x14ac:dyDescent="0.25">
      <c r="A439" s="11">
        <v>81.400002000000001</v>
      </c>
      <c r="B439" s="11">
        <v>2.9462959999999998</v>
      </c>
      <c r="E439">
        <f t="shared" si="37"/>
        <v>0.17545483050847333</v>
      </c>
    </row>
    <row r="440" spans="1:5" x14ac:dyDescent="0.25">
      <c r="A440" s="11">
        <v>81.599997999999999</v>
      </c>
      <c r="B440" s="11">
        <v>3.1257410000000001</v>
      </c>
      <c r="E440">
        <f t="shared" si="37"/>
        <v>3.9901694915269736E-3</v>
      </c>
    </row>
    <row r="441" spans="1:5" x14ac:dyDescent="0.25">
      <c r="A441" s="11">
        <v>81.800003000000004</v>
      </c>
      <c r="B441" s="11">
        <v>3.2671239999999999</v>
      </c>
      <c r="E441">
        <f t="shared" si="37"/>
        <v>0.14537316949152679</v>
      </c>
    </row>
    <row r="442" spans="1:5" x14ac:dyDescent="0.25">
      <c r="A442" s="11">
        <v>82</v>
      </c>
      <c r="B442" s="11">
        <v>3.3793570000000002</v>
      </c>
      <c r="E442">
        <f t="shared" si="37"/>
        <v>0.25760616949152704</v>
      </c>
    </row>
    <row r="443" spans="1:5" x14ac:dyDescent="0.25">
      <c r="A443" s="11">
        <v>82.199996999999996</v>
      </c>
      <c r="B443" s="11">
        <v>3.440671</v>
      </c>
      <c r="E443">
        <f t="shared" si="37"/>
        <v>0.31892016949152691</v>
      </c>
    </row>
    <row r="444" spans="1:5" x14ac:dyDescent="0.25">
      <c r="A444" s="11">
        <v>82.400002000000001</v>
      </c>
      <c r="B444" s="11">
        <v>3.4589940000000001</v>
      </c>
      <c r="E444">
        <f t="shared" si="37"/>
        <v>0.337243169491527</v>
      </c>
    </row>
    <row r="445" spans="1:5" x14ac:dyDescent="0.25">
      <c r="A445" s="11">
        <v>82.599997999999999</v>
      </c>
      <c r="B445" s="11">
        <v>3.4171100000000001</v>
      </c>
      <c r="E445">
        <f t="shared" si="37"/>
        <v>0.29535916949152696</v>
      </c>
    </row>
    <row r="446" spans="1:5" x14ac:dyDescent="0.25">
      <c r="A446" s="11">
        <v>82.800003000000004</v>
      </c>
      <c r="B446" s="11">
        <v>3.3084980000000002</v>
      </c>
      <c r="E446">
        <f t="shared" si="37"/>
        <v>0.18674716949152703</v>
      </c>
    </row>
    <row r="447" spans="1:5" x14ac:dyDescent="0.25">
      <c r="A447" s="11">
        <v>83</v>
      </c>
      <c r="B447" s="11">
        <v>3.1774040000000001</v>
      </c>
      <c r="E447">
        <f t="shared" si="37"/>
        <v>5.5653169491526988E-2</v>
      </c>
    </row>
    <row r="448" spans="1:5" x14ac:dyDescent="0.25">
      <c r="A448" s="11">
        <v>83.199996999999996</v>
      </c>
      <c r="B448" s="11">
        <v>3.064073</v>
      </c>
      <c r="E448">
        <f t="shared" si="37"/>
        <v>5.7677830508473082E-2</v>
      </c>
    </row>
    <row r="449" spans="1:5" x14ac:dyDescent="0.25">
      <c r="A449" s="11">
        <v>83.400002000000001</v>
      </c>
      <c r="B449" s="11">
        <v>3.1527799999999999</v>
      </c>
      <c r="E449">
        <f t="shared" si="37"/>
        <v>3.1029169491526787E-2</v>
      </c>
    </row>
    <row r="450" spans="1:5" x14ac:dyDescent="0.25">
      <c r="A450" s="11">
        <v>83.599997999999999</v>
      </c>
      <c r="B450" s="11">
        <v>3.3386650000000002</v>
      </c>
      <c r="E450">
        <f t="shared" si="37"/>
        <v>0.21691416949152709</v>
      </c>
    </row>
    <row r="451" spans="1:5" x14ac:dyDescent="0.25">
      <c r="A451" s="11">
        <v>83.704369</v>
      </c>
      <c r="B451" s="11">
        <v>3.4123969999999999</v>
      </c>
      <c r="E451">
        <f t="shared" si="37"/>
        <v>0.29064616949152677</v>
      </c>
    </row>
    <row r="452" spans="1:5" x14ac:dyDescent="0.25">
      <c r="A452" s="11">
        <v>83.800003000000004</v>
      </c>
      <c r="B452" s="11">
        <v>3.4799600000000002</v>
      </c>
      <c r="E452">
        <f t="shared" si="37"/>
        <v>0.35820916949152704</v>
      </c>
    </row>
    <row r="453" spans="1:5" x14ac:dyDescent="0.25">
      <c r="A453" s="11">
        <v>84</v>
      </c>
      <c r="B453" s="11">
        <v>3.5719829999999999</v>
      </c>
      <c r="E453">
        <f t="shared" ref="E453:E464" si="38">ABS(B453-$D$4)</f>
        <v>0.45023216949152678</v>
      </c>
    </row>
    <row r="454" spans="1:5" x14ac:dyDescent="0.25">
      <c r="A454" s="11">
        <v>84.199996999999996</v>
      </c>
      <c r="B454" s="11">
        <v>3.612635</v>
      </c>
      <c r="E454">
        <f t="shared" si="38"/>
        <v>0.49088416949152691</v>
      </c>
    </row>
    <row r="455" spans="1:5" x14ac:dyDescent="0.25">
      <c r="A455" s="11">
        <v>84.400002000000001</v>
      </c>
      <c r="B455" s="11">
        <v>3.615132</v>
      </c>
      <c r="E455">
        <f t="shared" si="38"/>
        <v>0.49338116949152688</v>
      </c>
    </row>
    <row r="456" spans="1:5" x14ac:dyDescent="0.25">
      <c r="A456" s="11">
        <v>84.599997999999999</v>
      </c>
      <c r="B456" s="11">
        <v>3.5820340000000002</v>
      </c>
      <c r="E456">
        <f t="shared" si="38"/>
        <v>0.46028316949152703</v>
      </c>
    </row>
    <row r="457" spans="1:5" x14ac:dyDescent="0.25">
      <c r="A457" s="11">
        <v>84.800003000000004</v>
      </c>
      <c r="B457" s="11">
        <v>3.4771109999999998</v>
      </c>
      <c r="E457">
        <f t="shared" si="38"/>
        <v>0.35536016949152671</v>
      </c>
    </row>
    <row r="458" spans="1:5" x14ac:dyDescent="0.25">
      <c r="A458" s="11">
        <v>85</v>
      </c>
      <c r="B458" s="11">
        <v>3.3207089999999999</v>
      </c>
      <c r="E458">
        <f t="shared" si="38"/>
        <v>0.19895816949152678</v>
      </c>
    </row>
    <row r="459" spans="1:5" x14ac:dyDescent="0.25">
      <c r="A459" s="11">
        <v>85.199996999999996</v>
      </c>
      <c r="B459" s="11">
        <v>3.1363940000000001</v>
      </c>
      <c r="E459">
        <f t="shared" si="38"/>
        <v>1.4643169491526997E-2</v>
      </c>
    </row>
    <row r="460" spans="1:5" x14ac:dyDescent="0.25">
      <c r="A460" s="11">
        <v>85.400002000000001</v>
      </c>
      <c r="B460" s="11">
        <v>3.017541</v>
      </c>
      <c r="E460">
        <f t="shared" si="38"/>
        <v>0.1042098305084731</v>
      </c>
    </row>
    <row r="461" spans="1:5" x14ac:dyDescent="0.25">
      <c r="A461" s="11">
        <v>85.599997999999999</v>
      </c>
      <c r="B461" s="11">
        <v>3.1368559999999999</v>
      </c>
      <c r="E461">
        <f t="shared" si="38"/>
        <v>1.5105169491526738E-2</v>
      </c>
    </row>
    <row r="462" spans="1:5" x14ac:dyDescent="0.25">
      <c r="A462" s="11">
        <v>85.800003000000004</v>
      </c>
      <c r="B462" s="11">
        <v>3.280742</v>
      </c>
      <c r="E462">
        <f t="shared" si="38"/>
        <v>0.15899116949152692</v>
      </c>
    </row>
    <row r="463" spans="1:5" x14ac:dyDescent="0.25">
      <c r="A463" s="11">
        <v>86</v>
      </c>
      <c r="B463" s="11">
        <v>3.3887879999999999</v>
      </c>
      <c r="E463">
        <f t="shared" si="38"/>
        <v>0.26703716949152678</v>
      </c>
    </row>
    <row r="464" spans="1:5" x14ac:dyDescent="0.25">
      <c r="A464" s="11">
        <v>86.199996999999996</v>
      </c>
      <c r="B464" s="11">
        <v>3.4249360000000002</v>
      </c>
      <c r="E464">
        <f t="shared" si="38"/>
        <v>0.30318516949152707</v>
      </c>
    </row>
    <row r="465" spans="1:2" x14ac:dyDescent="0.25">
      <c r="A465" s="11">
        <v>86.400002000000001</v>
      </c>
      <c r="B465" s="11" t="s">
        <v>15</v>
      </c>
    </row>
    <row r="466" spans="1:2" x14ac:dyDescent="0.25">
      <c r="A466" s="11">
        <v>86.404510000000002</v>
      </c>
      <c r="B466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42186-5F27-45A2-B897-3347583094E5}">
  <dimension ref="A1:K417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22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2.0074200000000002</v>
      </c>
      <c r="D4">
        <f>AVERAGE(B4:B428)</f>
        <v>2.1097971000000011</v>
      </c>
      <c r="E4">
        <f>ABS(B4-$D$4)</f>
        <v>0.10237710000000089</v>
      </c>
      <c r="F4">
        <f>1/(COUNT(B:B))*SUM(E:E)</f>
        <v>0.37203515560975625</v>
      </c>
    </row>
    <row r="5" spans="1:6" x14ac:dyDescent="0.25">
      <c r="A5" s="11">
        <v>0.4</v>
      </c>
      <c r="B5" s="11">
        <v>2.011549</v>
      </c>
      <c r="E5">
        <f t="shared" ref="E5:E68" si="0">ABS(B5-$D$4)</f>
        <v>9.824810000000106E-2</v>
      </c>
    </row>
    <row r="6" spans="1:6" x14ac:dyDescent="0.25">
      <c r="A6" s="11">
        <v>0.6</v>
      </c>
      <c r="B6" s="11">
        <v>2.1384690000000002</v>
      </c>
      <c r="E6">
        <f t="shared" si="0"/>
        <v>2.8671899999999084E-2</v>
      </c>
    </row>
    <row r="7" spans="1:6" x14ac:dyDescent="0.25">
      <c r="A7" s="11">
        <v>0.8</v>
      </c>
      <c r="B7" s="11">
        <v>2.2711329999999998</v>
      </c>
      <c r="E7">
        <f t="shared" si="0"/>
        <v>0.16133589999999876</v>
      </c>
    </row>
    <row r="8" spans="1:6" x14ac:dyDescent="0.25">
      <c r="A8" s="11">
        <v>1</v>
      </c>
      <c r="B8" s="11">
        <v>2.400201</v>
      </c>
      <c r="E8">
        <f t="shared" si="0"/>
        <v>0.29040389999999894</v>
      </c>
    </row>
    <row r="9" spans="1:6" x14ac:dyDescent="0.25">
      <c r="A9" s="11">
        <v>1.2</v>
      </c>
      <c r="B9" s="11">
        <v>2.5244019999999998</v>
      </c>
      <c r="E9">
        <f t="shared" si="0"/>
        <v>0.41460489999999872</v>
      </c>
    </row>
    <row r="10" spans="1:6" x14ac:dyDescent="0.25">
      <c r="A10" s="11">
        <v>1.4</v>
      </c>
      <c r="B10" s="11">
        <v>2.6327159999999998</v>
      </c>
      <c r="E10">
        <f t="shared" si="0"/>
        <v>0.52291889999999874</v>
      </c>
    </row>
    <row r="11" spans="1:6" x14ac:dyDescent="0.25">
      <c r="A11" s="11">
        <v>1.6</v>
      </c>
      <c r="B11" s="11">
        <v>2.6621130000000002</v>
      </c>
      <c r="E11">
        <f t="shared" si="0"/>
        <v>0.55231589999999908</v>
      </c>
    </row>
    <row r="12" spans="1:6" x14ac:dyDescent="0.25">
      <c r="A12" s="11">
        <v>1.8</v>
      </c>
      <c r="B12" s="11">
        <v>2.6556600000000001</v>
      </c>
      <c r="E12">
        <f t="shared" si="0"/>
        <v>0.54586289999999904</v>
      </c>
    </row>
    <row r="13" spans="1:6" x14ac:dyDescent="0.25">
      <c r="A13" s="11">
        <v>2</v>
      </c>
      <c r="B13" s="11">
        <v>2.6009220000000002</v>
      </c>
      <c r="E13">
        <f t="shared" si="0"/>
        <v>0.49112489999999909</v>
      </c>
    </row>
    <row r="14" spans="1:6" x14ac:dyDescent="0.25">
      <c r="A14" s="11">
        <v>2.2000000000000002</v>
      </c>
      <c r="B14" s="11">
        <v>2.4989750000000002</v>
      </c>
      <c r="E14">
        <f t="shared" si="0"/>
        <v>0.38917789999999908</v>
      </c>
    </row>
    <row r="15" spans="1:6" x14ac:dyDescent="0.25">
      <c r="A15" s="11">
        <v>2.3913980000000001</v>
      </c>
      <c r="B15" s="11">
        <v>2.3630209999999998</v>
      </c>
      <c r="E15">
        <f t="shared" si="0"/>
        <v>0.25322389999999873</v>
      </c>
    </row>
    <row r="16" spans="1:6" x14ac:dyDescent="0.25">
      <c r="A16" s="11">
        <v>2.4</v>
      </c>
      <c r="B16" s="11">
        <v>2.3569100000000001</v>
      </c>
      <c r="E16">
        <f t="shared" si="0"/>
        <v>0.24711289999999897</v>
      </c>
    </row>
    <row r="17" spans="1:5" x14ac:dyDescent="0.25">
      <c r="A17" s="11">
        <v>2.6</v>
      </c>
      <c r="B17" s="11">
        <v>2.1718169999999999</v>
      </c>
      <c r="E17">
        <f t="shared" si="0"/>
        <v>6.2019899999998795E-2</v>
      </c>
    </row>
    <row r="18" spans="1:5" x14ac:dyDescent="0.25">
      <c r="A18" s="11">
        <v>2.8</v>
      </c>
      <c r="B18" s="11">
        <v>2.0618370000000001</v>
      </c>
      <c r="E18">
        <f t="shared" si="0"/>
        <v>4.7960100000000949E-2</v>
      </c>
    </row>
    <row r="19" spans="1:5" x14ac:dyDescent="0.25">
      <c r="A19" s="11">
        <v>3</v>
      </c>
      <c r="B19" s="11">
        <v>2.1639490000000001</v>
      </c>
      <c r="E19">
        <f t="shared" si="0"/>
        <v>5.4151899999999031E-2</v>
      </c>
    </row>
    <row r="20" spans="1:5" x14ac:dyDescent="0.25">
      <c r="A20" s="11">
        <v>3.2</v>
      </c>
      <c r="B20" s="11">
        <v>2.2673130000000001</v>
      </c>
      <c r="E20">
        <f t="shared" si="0"/>
        <v>0.15751589999999904</v>
      </c>
    </row>
    <row r="21" spans="1:5" x14ac:dyDescent="0.25">
      <c r="A21" s="11">
        <v>3.4</v>
      </c>
      <c r="B21" s="11">
        <v>2.362479</v>
      </c>
      <c r="E21">
        <f t="shared" si="0"/>
        <v>0.2526818999999989</v>
      </c>
    </row>
    <row r="22" spans="1:5" x14ac:dyDescent="0.25">
      <c r="A22" s="11">
        <v>3.6</v>
      </c>
      <c r="B22" s="11">
        <v>2.4278420000000001</v>
      </c>
      <c r="E22">
        <f t="shared" si="0"/>
        <v>0.31804489999999896</v>
      </c>
    </row>
    <row r="23" spans="1:5" x14ac:dyDescent="0.25">
      <c r="A23" s="11">
        <v>3.8</v>
      </c>
      <c r="B23" s="11">
        <v>2.4329079999999998</v>
      </c>
      <c r="E23">
        <f t="shared" si="0"/>
        <v>0.32311089999999876</v>
      </c>
    </row>
    <row r="24" spans="1:5" x14ac:dyDescent="0.25">
      <c r="A24" s="11">
        <v>4</v>
      </c>
      <c r="B24" s="11">
        <v>2.3757990000000002</v>
      </c>
      <c r="E24">
        <f t="shared" si="0"/>
        <v>0.26600189999999913</v>
      </c>
    </row>
    <row r="25" spans="1:5" x14ac:dyDescent="0.25">
      <c r="A25" s="11">
        <v>4.2</v>
      </c>
      <c r="B25" s="11">
        <v>2.2678739999999999</v>
      </c>
      <c r="E25">
        <f t="shared" si="0"/>
        <v>0.15807689999999885</v>
      </c>
    </row>
    <row r="26" spans="1:5" x14ac:dyDescent="0.25">
      <c r="A26" s="11">
        <v>4.4000000000000004</v>
      </c>
      <c r="B26" s="11">
        <v>2.1044299999999998</v>
      </c>
      <c r="E26">
        <f t="shared" si="0"/>
        <v>5.3671000000012903E-3</v>
      </c>
    </row>
    <row r="27" spans="1:5" x14ac:dyDescent="0.25">
      <c r="A27" s="11">
        <v>4.5999999999999996</v>
      </c>
      <c r="B27" s="11">
        <v>1.8846020000000001</v>
      </c>
      <c r="E27">
        <f t="shared" si="0"/>
        <v>0.22519510000000098</v>
      </c>
    </row>
    <row r="28" spans="1:5" x14ac:dyDescent="0.25">
      <c r="A28" s="11">
        <v>4.7827950000000001</v>
      </c>
      <c r="B28" s="11">
        <v>1.6635420000000001</v>
      </c>
      <c r="E28">
        <f t="shared" si="0"/>
        <v>0.44625510000000101</v>
      </c>
    </row>
    <row r="29" spans="1:5" x14ac:dyDescent="0.25">
      <c r="A29" s="11">
        <v>4.8</v>
      </c>
      <c r="B29" s="11">
        <v>1.642736</v>
      </c>
      <c r="E29">
        <f t="shared" si="0"/>
        <v>0.46706110000000112</v>
      </c>
    </row>
    <row r="30" spans="1:5" x14ac:dyDescent="0.25">
      <c r="A30" s="11">
        <v>5</v>
      </c>
      <c r="B30" s="11">
        <v>1.711665</v>
      </c>
      <c r="E30">
        <f t="shared" si="0"/>
        <v>0.3981321000000011</v>
      </c>
    </row>
    <row r="31" spans="1:5" x14ac:dyDescent="0.25">
      <c r="A31" s="11">
        <v>5.2</v>
      </c>
      <c r="B31" s="11">
        <v>1.811801</v>
      </c>
      <c r="E31">
        <f t="shared" si="0"/>
        <v>0.2979961000000011</v>
      </c>
    </row>
    <row r="32" spans="1:5" x14ac:dyDescent="0.25">
      <c r="A32" s="11">
        <v>5.4</v>
      </c>
      <c r="B32" s="11">
        <v>1.9041239999999999</v>
      </c>
      <c r="E32">
        <f t="shared" si="0"/>
        <v>0.20567310000000116</v>
      </c>
    </row>
    <row r="33" spans="1:5" x14ac:dyDescent="0.25">
      <c r="A33" s="11">
        <v>5.6</v>
      </c>
      <c r="B33" s="11">
        <v>1.9631369999999999</v>
      </c>
      <c r="E33">
        <f t="shared" si="0"/>
        <v>0.14666010000000118</v>
      </c>
    </row>
    <row r="34" spans="1:5" x14ac:dyDescent="0.25">
      <c r="A34" s="11">
        <v>5.8</v>
      </c>
      <c r="B34" s="11">
        <v>1.993547</v>
      </c>
      <c r="E34">
        <f t="shared" si="0"/>
        <v>0.11625010000000113</v>
      </c>
    </row>
    <row r="35" spans="1:5" x14ac:dyDescent="0.25">
      <c r="A35" s="11">
        <v>6</v>
      </c>
      <c r="B35" s="11">
        <v>2.003701</v>
      </c>
      <c r="E35">
        <f t="shared" si="0"/>
        <v>0.10609610000000114</v>
      </c>
    </row>
    <row r="36" spans="1:5" x14ac:dyDescent="0.25">
      <c r="A36" s="11">
        <v>6.2</v>
      </c>
      <c r="B36" s="11">
        <v>1.991611</v>
      </c>
      <c r="E36">
        <f t="shared" si="0"/>
        <v>0.11818610000000107</v>
      </c>
    </row>
    <row r="37" spans="1:5" x14ac:dyDescent="0.25">
      <c r="A37" s="11">
        <v>6.4</v>
      </c>
      <c r="B37" s="11">
        <v>1.9667410000000001</v>
      </c>
      <c r="E37">
        <f t="shared" si="0"/>
        <v>0.14305610000000102</v>
      </c>
    </row>
    <row r="38" spans="1:5" x14ac:dyDescent="0.25">
      <c r="A38" s="11">
        <v>6.6</v>
      </c>
      <c r="B38" s="11">
        <v>2.1018509999999999</v>
      </c>
      <c r="E38">
        <f t="shared" si="0"/>
        <v>7.9461000000011772E-3</v>
      </c>
    </row>
    <row r="39" spans="1:5" x14ac:dyDescent="0.25">
      <c r="A39" s="11">
        <v>6.8</v>
      </c>
      <c r="B39" s="11">
        <v>2.255439</v>
      </c>
      <c r="E39">
        <f t="shared" si="0"/>
        <v>0.14564189999999888</v>
      </c>
    </row>
    <row r="40" spans="1:5" x14ac:dyDescent="0.25">
      <c r="A40" s="11">
        <v>7</v>
      </c>
      <c r="B40" s="11">
        <v>2.4033639999999998</v>
      </c>
      <c r="E40">
        <f t="shared" si="0"/>
        <v>0.29356689999999874</v>
      </c>
    </row>
    <row r="41" spans="1:5" x14ac:dyDescent="0.25">
      <c r="A41" s="11">
        <v>7.1741929999999998</v>
      </c>
      <c r="B41" s="11">
        <v>2.529655</v>
      </c>
      <c r="E41">
        <f t="shared" si="0"/>
        <v>0.4198578999999989</v>
      </c>
    </row>
    <row r="42" spans="1:5" x14ac:dyDescent="0.25">
      <c r="A42" s="11">
        <v>7.2</v>
      </c>
      <c r="B42" s="11">
        <v>2.5483639999999999</v>
      </c>
      <c r="E42">
        <f t="shared" si="0"/>
        <v>0.43856689999999876</v>
      </c>
    </row>
    <row r="43" spans="1:5" x14ac:dyDescent="0.25">
      <c r="A43" s="11">
        <v>7.4</v>
      </c>
      <c r="B43" s="11">
        <v>2.6656230000000001</v>
      </c>
      <c r="E43">
        <f t="shared" si="0"/>
        <v>0.55582589999999898</v>
      </c>
    </row>
    <row r="44" spans="1:5" x14ac:dyDescent="0.25">
      <c r="A44" s="11">
        <v>7.6</v>
      </c>
      <c r="B44" s="11">
        <v>2.6956060000000002</v>
      </c>
      <c r="E44">
        <f t="shared" si="0"/>
        <v>0.58580889999999908</v>
      </c>
    </row>
    <row r="45" spans="1:5" x14ac:dyDescent="0.25">
      <c r="A45" s="11">
        <v>7.8</v>
      </c>
      <c r="B45" s="11">
        <v>2.696253</v>
      </c>
      <c r="E45">
        <f t="shared" si="0"/>
        <v>0.58645589999999892</v>
      </c>
    </row>
    <row r="46" spans="1:5" x14ac:dyDescent="0.25">
      <c r="A46" s="11">
        <v>8</v>
      </c>
      <c r="B46" s="11">
        <v>2.6536710000000001</v>
      </c>
      <c r="E46">
        <f t="shared" si="0"/>
        <v>0.54387389999999902</v>
      </c>
    </row>
    <row r="47" spans="1:5" x14ac:dyDescent="0.25">
      <c r="A47" s="11">
        <v>8.1999999999999993</v>
      </c>
      <c r="B47" s="11">
        <v>2.571113</v>
      </c>
      <c r="E47">
        <f t="shared" si="0"/>
        <v>0.46131589999999889</v>
      </c>
    </row>
    <row r="48" spans="1:5" x14ac:dyDescent="0.25">
      <c r="A48" s="11">
        <v>8.4</v>
      </c>
      <c r="B48" s="11">
        <v>2.4622449999999998</v>
      </c>
      <c r="E48">
        <f t="shared" si="0"/>
        <v>0.3524478999999987</v>
      </c>
    </row>
    <row r="49" spans="1:11" x14ac:dyDescent="0.25">
      <c r="A49" s="11">
        <v>8.6</v>
      </c>
      <c r="B49" s="11">
        <v>2.3257089999999998</v>
      </c>
      <c r="E49">
        <f t="shared" si="0"/>
        <v>0.21591189999999871</v>
      </c>
    </row>
    <row r="50" spans="1:11" x14ac:dyDescent="0.25">
      <c r="A50" s="11">
        <v>8.8000000000000007</v>
      </c>
      <c r="B50" s="11">
        <v>2.175519</v>
      </c>
      <c r="E50">
        <f t="shared" si="0"/>
        <v>6.572189999999889E-2</v>
      </c>
    </row>
    <row r="51" spans="1:11" x14ac:dyDescent="0.25">
      <c r="A51" s="11">
        <v>9</v>
      </c>
      <c r="B51" s="11">
        <v>2.2644850000000001</v>
      </c>
      <c r="E51">
        <f t="shared" si="0"/>
        <v>0.15468789999999899</v>
      </c>
    </row>
    <row r="52" spans="1:11" x14ac:dyDescent="0.25">
      <c r="A52" s="11">
        <v>9.1999999999999993</v>
      </c>
      <c r="B52" s="11">
        <v>2.3762690000000002</v>
      </c>
      <c r="E52">
        <f t="shared" si="0"/>
        <v>0.2664718999999991</v>
      </c>
    </row>
    <row r="53" spans="1:11" x14ac:dyDescent="0.25">
      <c r="A53" s="11">
        <v>9.4</v>
      </c>
      <c r="B53" s="11">
        <v>2.479114</v>
      </c>
      <c r="E53">
        <f t="shared" si="0"/>
        <v>0.36931689999999895</v>
      </c>
      <c r="G53">
        <f t="shared" ref="G53:G84" si="1">AVERAGE(B4:B103)</f>
        <v>2.2482658799999999</v>
      </c>
      <c r="H53">
        <f t="shared" ref="H53:H84" si="2">B53-G53</f>
        <v>0.2308481200000001</v>
      </c>
      <c r="I53">
        <f>AVERAGE(H53:H365)</f>
        <v>-3.4749825972965149E-3</v>
      </c>
      <c r="J53">
        <f>ABS(H53-$I$53)</f>
        <v>0.23432310259729661</v>
      </c>
      <c r="K53">
        <f>1/(COUNT(G:G))*SUM(J:J)</f>
        <v>0.28886988030316019</v>
      </c>
    </row>
    <row r="54" spans="1:11" x14ac:dyDescent="0.25">
      <c r="A54" s="11">
        <v>9.5655909999999995</v>
      </c>
      <c r="B54" s="11">
        <v>2.5460400000000001</v>
      </c>
      <c r="E54">
        <f t="shared" si="0"/>
        <v>0.43624289999999899</v>
      </c>
      <c r="G54">
        <f t="shared" si="1"/>
        <v>2.2466225499999997</v>
      </c>
      <c r="H54">
        <f t="shared" si="2"/>
        <v>0.29941745000000042</v>
      </c>
      <c r="J54">
        <f t="shared" ref="J54:J117" si="3">ABS(H54-$I$53)</f>
        <v>0.30289243259729692</v>
      </c>
    </row>
    <row r="55" spans="1:11" x14ac:dyDescent="0.25">
      <c r="A55" s="11">
        <v>9.6</v>
      </c>
      <c r="B55" s="11">
        <v>2.5599470000000002</v>
      </c>
      <c r="E55">
        <f t="shared" si="0"/>
        <v>0.4501498999999991</v>
      </c>
      <c r="G55">
        <f t="shared" si="1"/>
        <v>2.2456179399999998</v>
      </c>
      <c r="H55">
        <f t="shared" si="2"/>
        <v>0.31432906000000038</v>
      </c>
      <c r="J55">
        <f t="shared" si="3"/>
        <v>0.31780404259729689</v>
      </c>
    </row>
    <row r="56" spans="1:11" x14ac:dyDescent="0.25">
      <c r="A56" s="11">
        <v>9.8000000000000007</v>
      </c>
      <c r="B56" s="11">
        <v>2.5930399999999998</v>
      </c>
      <c r="E56">
        <f t="shared" si="0"/>
        <v>0.4832428999999987</v>
      </c>
      <c r="G56">
        <f t="shared" si="1"/>
        <v>2.2440897299999998</v>
      </c>
      <c r="H56">
        <f t="shared" si="2"/>
        <v>0.34895027000000001</v>
      </c>
      <c r="J56">
        <f t="shared" si="3"/>
        <v>0.35242525259729651</v>
      </c>
    </row>
    <row r="57" spans="1:11" x14ac:dyDescent="0.25">
      <c r="A57" s="11">
        <v>10</v>
      </c>
      <c r="B57" s="11">
        <v>2.5806170000000002</v>
      </c>
      <c r="E57">
        <f t="shared" si="0"/>
        <v>0.47081989999999907</v>
      </c>
      <c r="G57">
        <f t="shared" si="1"/>
        <v>2.24162602</v>
      </c>
      <c r="H57">
        <f t="shared" si="2"/>
        <v>0.33899098000000016</v>
      </c>
      <c r="J57">
        <f t="shared" si="3"/>
        <v>0.34246596259729667</v>
      </c>
    </row>
    <row r="58" spans="1:11" x14ac:dyDescent="0.25">
      <c r="A58" s="11">
        <v>10.199999999999999</v>
      </c>
      <c r="B58" s="11">
        <v>2.5227520000000001</v>
      </c>
      <c r="E58">
        <f t="shared" si="0"/>
        <v>0.41295489999999901</v>
      </c>
      <c r="G58">
        <f t="shared" si="1"/>
        <v>2.2388227999999999</v>
      </c>
      <c r="H58">
        <f t="shared" si="2"/>
        <v>0.28392920000000021</v>
      </c>
      <c r="J58">
        <f t="shared" si="3"/>
        <v>0.28740418259729672</v>
      </c>
    </row>
    <row r="59" spans="1:11" x14ac:dyDescent="0.25">
      <c r="A59" s="11">
        <v>10.4</v>
      </c>
      <c r="B59" s="11">
        <v>2.3987829999999999</v>
      </c>
      <c r="E59">
        <f t="shared" si="0"/>
        <v>0.2889858999999988</v>
      </c>
      <c r="G59">
        <f t="shared" si="1"/>
        <v>2.2355310399999997</v>
      </c>
      <c r="H59">
        <f t="shared" si="2"/>
        <v>0.1632519600000002</v>
      </c>
      <c r="J59">
        <f t="shared" si="3"/>
        <v>0.1667269425972967</v>
      </c>
    </row>
    <row r="60" spans="1:11" x14ac:dyDescent="0.25">
      <c r="A60" s="11">
        <v>10.6</v>
      </c>
      <c r="B60" s="11">
        <v>2.2180119999999999</v>
      </c>
      <c r="E60">
        <f t="shared" si="0"/>
        <v>0.10821489999999878</v>
      </c>
      <c r="G60">
        <f t="shared" si="1"/>
        <v>2.2317168199999999</v>
      </c>
      <c r="H60">
        <f t="shared" si="2"/>
        <v>-1.3704820000000062E-2</v>
      </c>
      <c r="J60">
        <f t="shared" si="3"/>
        <v>1.0229837402703546E-2</v>
      </c>
    </row>
    <row r="61" spans="1:11" x14ac:dyDescent="0.25">
      <c r="A61" s="11">
        <v>10.8</v>
      </c>
      <c r="B61" s="11">
        <v>2.0771670000000002</v>
      </c>
      <c r="E61">
        <f t="shared" si="0"/>
        <v>3.2630100000000883E-2</v>
      </c>
      <c r="G61">
        <f t="shared" si="1"/>
        <v>2.2278549700000001</v>
      </c>
      <c r="H61">
        <f t="shared" si="2"/>
        <v>-0.15068796999999989</v>
      </c>
      <c r="J61">
        <f t="shared" si="3"/>
        <v>0.14721298740270339</v>
      </c>
    </row>
    <row r="62" spans="1:11" x14ac:dyDescent="0.25">
      <c r="A62" s="11">
        <v>11</v>
      </c>
      <c r="B62" s="11">
        <v>2.031056</v>
      </c>
      <c r="E62">
        <f t="shared" si="0"/>
        <v>7.8741100000001119E-2</v>
      </c>
      <c r="G62">
        <f t="shared" si="1"/>
        <v>2.2235646999999998</v>
      </c>
      <c r="H62">
        <f t="shared" si="2"/>
        <v>-0.19250869999999987</v>
      </c>
      <c r="J62">
        <f t="shared" si="3"/>
        <v>0.18903371740270336</v>
      </c>
    </row>
    <row r="63" spans="1:11" x14ac:dyDescent="0.25">
      <c r="A63" s="11">
        <v>11.2</v>
      </c>
      <c r="B63" s="11">
        <v>2.0931220000000001</v>
      </c>
      <c r="E63">
        <f t="shared" si="0"/>
        <v>1.6675100000000942E-2</v>
      </c>
      <c r="G63">
        <f t="shared" si="1"/>
        <v>2.2189394</v>
      </c>
      <c r="H63">
        <f t="shared" si="2"/>
        <v>-0.12581739999999986</v>
      </c>
      <c r="J63">
        <f t="shared" si="3"/>
        <v>0.12234241740270334</v>
      </c>
    </row>
    <row r="64" spans="1:11" x14ac:dyDescent="0.25">
      <c r="A64" s="11">
        <v>11.4</v>
      </c>
      <c r="B64" s="11">
        <v>2.1457449999999998</v>
      </c>
      <c r="E64">
        <f t="shared" si="0"/>
        <v>3.59478999999987E-2</v>
      </c>
      <c r="G64">
        <f t="shared" si="1"/>
        <v>2.2143731799999999</v>
      </c>
      <c r="H64">
        <f t="shared" si="2"/>
        <v>-6.862818000000015E-2</v>
      </c>
      <c r="J64">
        <f t="shared" si="3"/>
        <v>6.515319740270363E-2</v>
      </c>
    </row>
    <row r="65" spans="1:10" x14ac:dyDescent="0.25">
      <c r="A65" s="11">
        <v>11.6</v>
      </c>
      <c r="B65" s="11">
        <v>2.1712090000000002</v>
      </c>
      <c r="E65">
        <f t="shared" si="0"/>
        <v>6.1411899999999076E-2</v>
      </c>
      <c r="G65">
        <f t="shared" si="1"/>
        <v>2.2104541599999994</v>
      </c>
      <c r="H65">
        <f t="shared" si="2"/>
        <v>-3.9245159999999224E-2</v>
      </c>
      <c r="J65">
        <f t="shared" si="3"/>
        <v>3.5770177402702712E-2</v>
      </c>
    </row>
    <row r="66" spans="1:10" x14ac:dyDescent="0.25">
      <c r="A66" s="11">
        <v>11.8</v>
      </c>
      <c r="B66" s="11">
        <v>2.1794199999999999</v>
      </c>
      <c r="E66">
        <f t="shared" si="0"/>
        <v>6.9622899999998822E-2</v>
      </c>
      <c r="G66">
        <f t="shared" si="1"/>
        <v>2.2075582599999994</v>
      </c>
      <c r="H66">
        <f t="shared" si="2"/>
        <v>-2.8138259999999526E-2</v>
      </c>
      <c r="J66">
        <f t="shared" si="3"/>
        <v>2.4663277402703011E-2</v>
      </c>
    </row>
    <row r="67" spans="1:10" x14ac:dyDescent="0.25">
      <c r="A67" s="11">
        <v>11.956989</v>
      </c>
      <c r="B67" s="11">
        <v>2.1618360000000001</v>
      </c>
      <c r="E67">
        <f t="shared" si="0"/>
        <v>5.2038899999999E-2</v>
      </c>
      <c r="G67">
        <f t="shared" si="1"/>
        <v>2.2076665599999994</v>
      </c>
      <c r="H67">
        <f t="shared" si="2"/>
        <v>-4.5830559999999299E-2</v>
      </c>
      <c r="J67">
        <f t="shared" si="3"/>
        <v>4.2355577402702786E-2</v>
      </c>
    </row>
    <row r="68" spans="1:10" x14ac:dyDescent="0.25">
      <c r="A68" s="11">
        <v>12</v>
      </c>
      <c r="B68" s="11">
        <v>2.1570179999999999</v>
      </c>
      <c r="E68">
        <f t="shared" si="0"/>
        <v>4.7220899999998789E-2</v>
      </c>
      <c r="G68">
        <f t="shared" si="1"/>
        <v>2.2098952399999998</v>
      </c>
      <c r="H68">
        <f t="shared" si="2"/>
        <v>-5.2877239999999937E-2</v>
      </c>
      <c r="J68">
        <f t="shared" si="3"/>
        <v>4.9402257402703424E-2</v>
      </c>
    </row>
    <row r="69" spans="1:10" x14ac:dyDescent="0.25">
      <c r="A69" s="11">
        <v>12.2</v>
      </c>
      <c r="B69" s="11">
        <v>2.096352</v>
      </c>
      <c r="E69">
        <f t="shared" ref="E69:E132" si="4">ABS(B69-$D$4)</f>
        <v>1.3445100000001098E-2</v>
      </c>
      <c r="G69">
        <f t="shared" si="1"/>
        <v>2.2116803599999999</v>
      </c>
      <c r="H69">
        <f t="shared" si="2"/>
        <v>-0.11532835999999991</v>
      </c>
      <c r="J69">
        <f t="shared" si="3"/>
        <v>0.11185337740270339</v>
      </c>
    </row>
    <row r="70" spans="1:10" x14ac:dyDescent="0.25">
      <c r="A70" s="11">
        <v>12.4</v>
      </c>
      <c r="B70" s="11">
        <v>1.994259</v>
      </c>
      <c r="E70">
        <f t="shared" si="4"/>
        <v>0.11553810000000109</v>
      </c>
      <c r="G70">
        <f t="shared" si="1"/>
        <v>2.2127966199999998</v>
      </c>
      <c r="H70">
        <f t="shared" si="2"/>
        <v>-0.21853761999999977</v>
      </c>
      <c r="J70">
        <f t="shared" si="3"/>
        <v>0.21506263740270326</v>
      </c>
    </row>
    <row r="71" spans="1:10" x14ac:dyDescent="0.25">
      <c r="A71" s="11">
        <v>12.6</v>
      </c>
      <c r="B71" s="11">
        <v>1.85439</v>
      </c>
      <c r="E71">
        <f t="shared" si="4"/>
        <v>0.25540710000000111</v>
      </c>
      <c r="G71">
        <f t="shared" si="1"/>
        <v>2.2135508499999998</v>
      </c>
      <c r="H71">
        <f t="shared" si="2"/>
        <v>-0.35916084999999986</v>
      </c>
      <c r="J71">
        <f t="shared" si="3"/>
        <v>0.35568586740270336</v>
      </c>
    </row>
    <row r="72" spans="1:10" x14ac:dyDescent="0.25">
      <c r="A72" s="11">
        <v>12.8</v>
      </c>
      <c r="B72" s="11">
        <v>1.7831570000000001</v>
      </c>
      <c r="E72">
        <f t="shared" si="4"/>
        <v>0.32664010000000099</v>
      </c>
      <c r="G72">
        <f t="shared" si="1"/>
        <v>2.2137140599999996</v>
      </c>
      <c r="H72">
        <f t="shared" si="2"/>
        <v>-0.43055705999999949</v>
      </c>
      <c r="J72">
        <f t="shared" si="3"/>
        <v>0.42708207740270299</v>
      </c>
    </row>
    <row r="73" spans="1:10" x14ac:dyDescent="0.25">
      <c r="A73" s="11">
        <v>13</v>
      </c>
      <c r="B73" s="11">
        <v>1.8936729999999999</v>
      </c>
      <c r="E73">
        <f t="shared" si="4"/>
        <v>0.21612410000000115</v>
      </c>
      <c r="G73">
        <f t="shared" si="1"/>
        <v>2.2134064199999992</v>
      </c>
      <c r="H73">
        <f t="shared" si="2"/>
        <v>-0.31973341999999927</v>
      </c>
      <c r="J73">
        <f t="shared" si="3"/>
        <v>0.31625843740270276</v>
      </c>
    </row>
    <row r="74" spans="1:10" x14ac:dyDescent="0.25">
      <c r="A74" s="11">
        <v>13.2</v>
      </c>
      <c r="B74" s="11">
        <v>2.0056370000000001</v>
      </c>
      <c r="E74">
        <f t="shared" si="4"/>
        <v>0.10416010000000098</v>
      </c>
      <c r="G74">
        <f t="shared" si="1"/>
        <v>2.2128778199999992</v>
      </c>
      <c r="H74">
        <f t="shared" si="2"/>
        <v>-0.2072408199999991</v>
      </c>
      <c r="J74">
        <f t="shared" si="3"/>
        <v>0.2037658374027026</v>
      </c>
    </row>
    <row r="75" spans="1:10" x14ac:dyDescent="0.25">
      <c r="A75" s="11">
        <v>13.4</v>
      </c>
      <c r="B75" s="11">
        <v>2.1118389999999998</v>
      </c>
      <c r="E75">
        <f t="shared" si="4"/>
        <v>2.0418999999987086E-3</v>
      </c>
      <c r="G75">
        <f t="shared" si="1"/>
        <v>2.2120530999999994</v>
      </c>
      <c r="H75">
        <f t="shared" si="2"/>
        <v>-0.10021409999999964</v>
      </c>
      <c r="J75">
        <f t="shared" si="3"/>
        <v>9.673911740270312E-2</v>
      </c>
    </row>
    <row r="76" spans="1:10" x14ac:dyDescent="0.25">
      <c r="A76" s="11">
        <v>13.6</v>
      </c>
      <c r="B76" s="11">
        <v>2.1916470000000001</v>
      </c>
      <c r="E76">
        <f t="shared" si="4"/>
        <v>8.1849899999999032E-2</v>
      </c>
      <c r="G76">
        <f t="shared" si="1"/>
        <v>2.2106766399999995</v>
      </c>
      <c r="H76">
        <f t="shared" si="2"/>
        <v>-1.9029639999999404E-2</v>
      </c>
      <c r="J76">
        <f t="shared" si="3"/>
        <v>1.5554657402702888E-2</v>
      </c>
    </row>
    <row r="77" spans="1:10" x14ac:dyDescent="0.25">
      <c r="A77" s="11">
        <v>13.8</v>
      </c>
      <c r="B77" s="11">
        <v>2.2505160000000002</v>
      </c>
      <c r="E77">
        <f t="shared" si="4"/>
        <v>0.14071889999999909</v>
      </c>
      <c r="G77">
        <f t="shared" si="1"/>
        <v>2.2087016599999991</v>
      </c>
      <c r="H77">
        <f t="shared" si="2"/>
        <v>4.181434000000106E-2</v>
      </c>
      <c r="J77">
        <f t="shared" si="3"/>
        <v>4.5289322597297572E-2</v>
      </c>
    </row>
    <row r="78" spans="1:10" x14ac:dyDescent="0.25">
      <c r="A78" s="11">
        <v>14</v>
      </c>
      <c r="B78" s="11">
        <v>2.2367110000000001</v>
      </c>
      <c r="E78">
        <f t="shared" si="4"/>
        <v>0.12691389999999902</v>
      </c>
      <c r="G78">
        <f t="shared" si="1"/>
        <v>2.2084768999999995</v>
      </c>
      <c r="H78">
        <f t="shared" si="2"/>
        <v>2.8234100000000595E-2</v>
      </c>
      <c r="J78">
        <f t="shared" si="3"/>
        <v>3.1709082597297107E-2</v>
      </c>
    </row>
    <row r="79" spans="1:10" x14ac:dyDescent="0.25">
      <c r="A79" s="11">
        <v>14.2</v>
      </c>
      <c r="B79" s="11">
        <v>2.1901549999999999</v>
      </c>
      <c r="E79">
        <f t="shared" si="4"/>
        <v>8.0357899999998761E-2</v>
      </c>
      <c r="G79">
        <f t="shared" si="1"/>
        <v>2.2091588299999994</v>
      </c>
      <c r="H79">
        <f t="shared" si="2"/>
        <v>-1.90038299999995E-2</v>
      </c>
      <c r="J79">
        <f t="shared" si="3"/>
        <v>1.5528847402702984E-2</v>
      </c>
    </row>
    <row r="80" spans="1:10" x14ac:dyDescent="0.25">
      <c r="A80" s="11">
        <v>14.348387000000001</v>
      </c>
      <c r="B80" s="11">
        <v>2.1435810000000002</v>
      </c>
      <c r="E80">
        <f t="shared" si="4"/>
        <v>3.378389999999909E-2</v>
      </c>
      <c r="G80">
        <f t="shared" si="1"/>
        <v>2.20996025</v>
      </c>
      <c r="H80">
        <f t="shared" si="2"/>
        <v>-6.6379249999999779E-2</v>
      </c>
      <c r="J80">
        <f t="shared" si="3"/>
        <v>6.2904267402703259E-2</v>
      </c>
    </row>
    <row r="81" spans="1:10" x14ac:dyDescent="0.25">
      <c r="A81" s="11">
        <v>14.4</v>
      </c>
      <c r="B81" s="11">
        <v>2.1273819999999999</v>
      </c>
      <c r="E81">
        <f t="shared" si="4"/>
        <v>1.7584899999998793E-2</v>
      </c>
      <c r="G81">
        <f t="shared" si="1"/>
        <v>2.2104227399999998</v>
      </c>
      <c r="H81">
        <f t="shared" si="2"/>
        <v>-8.3040739999999946E-2</v>
      </c>
      <c r="J81">
        <f t="shared" si="3"/>
        <v>7.9565757402703427E-2</v>
      </c>
    </row>
    <row r="82" spans="1:10" x14ac:dyDescent="0.25">
      <c r="A82" s="11">
        <v>14.6</v>
      </c>
      <c r="B82" s="11">
        <v>2.0453250000000001</v>
      </c>
      <c r="E82">
        <f t="shared" si="4"/>
        <v>6.4472100000001031E-2</v>
      </c>
      <c r="G82">
        <f t="shared" si="1"/>
        <v>2.2102737800000001</v>
      </c>
      <c r="H82">
        <f t="shared" si="2"/>
        <v>-0.16494878000000002</v>
      </c>
      <c r="J82">
        <f t="shared" si="3"/>
        <v>0.16147379740270351</v>
      </c>
    </row>
    <row r="83" spans="1:10" x14ac:dyDescent="0.25">
      <c r="A83" s="11">
        <v>14.8</v>
      </c>
      <c r="B83" s="11">
        <v>2.0767150000000001</v>
      </c>
      <c r="E83">
        <f t="shared" si="4"/>
        <v>3.3082100000001002E-2</v>
      </c>
      <c r="G83">
        <f t="shared" si="1"/>
        <v>2.2097699899999994</v>
      </c>
      <c r="H83">
        <f t="shared" si="2"/>
        <v>-0.13305498999999932</v>
      </c>
      <c r="J83">
        <f t="shared" si="3"/>
        <v>0.12958000740270281</v>
      </c>
    </row>
    <row r="84" spans="1:10" x14ac:dyDescent="0.25">
      <c r="A84" s="11">
        <v>15</v>
      </c>
      <c r="B84" s="11">
        <v>2.1997620000000002</v>
      </c>
      <c r="E84">
        <f t="shared" si="4"/>
        <v>8.9964899999999126E-2</v>
      </c>
      <c r="G84">
        <f t="shared" si="1"/>
        <v>2.2089755200000001</v>
      </c>
      <c r="H84">
        <f t="shared" si="2"/>
        <v>-9.213519999999864E-3</v>
      </c>
      <c r="J84">
        <f t="shared" si="3"/>
        <v>5.7385374027033491E-3</v>
      </c>
    </row>
    <row r="85" spans="1:10" x14ac:dyDescent="0.25">
      <c r="A85" s="11">
        <v>15.2</v>
      </c>
      <c r="B85" s="11">
        <v>2.3216749999999999</v>
      </c>
      <c r="E85">
        <f t="shared" si="4"/>
        <v>0.21187789999999884</v>
      </c>
      <c r="G85">
        <f t="shared" ref="G85:G116" si="5">AVERAGE(B36:B135)</f>
        <v>2.2078419399999998</v>
      </c>
      <c r="H85">
        <f t="shared" ref="H85:H116" si="6">B85-G85</f>
        <v>0.11383306000000015</v>
      </c>
      <c r="J85">
        <f t="shared" si="3"/>
        <v>0.11730804259729667</v>
      </c>
    </row>
    <row r="86" spans="1:10" x14ac:dyDescent="0.25">
      <c r="A86" s="11">
        <v>15.4</v>
      </c>
      <c r="B86" s="11">
        <v>2.4431949999999998</v>
      </c>
      <c r="E86">
        <f t="shared" si="4"/>
        <v>0.33339789999999869</v>
      </c>
      <c r="G86">
        <f t="shared" si="5"/>
        <v>2.2063953199999999</v>
      </c>
      <c r="H86">
        <f t="shared" si="6"/>
        <v>0.23679967999999985</v>
      </c>
      <c r="J86">
        <f t="shared" si="3"/>
        <v>0.24027466259729635</v>
      </c>
    </row>
    <row r="87" spans="1:10" x14ac:dyDescent="0.25">
      <c r="A87" s="11">
        <v>15.6</v>
      </c>
      <c r="B87" s="11">
        <v>2.5525129999999998</v>
      </c>
      <c r="E87">
        <f t="shared" si="4"/>
        <v>0.44271589999999872</v>
      </c>
      <c r="G87">
        <f t="shared" si="5"/>
        <v>2.2064158199999993</v>
      </c>
      <c r="H87">
        <f t="shared" si="6"/>
        <v>0.34609718000000056</v>
      </c>
      <c r="J87">
        <f t="shared" si="3"/>
        <v>0.34957216259729706</v>
      </c>
    </row>
    <row r="88" spans="1:10" x14ac:dyDescent="0.25">
      <c r="A88" s="11">
        <v>15.8</v>
      </c>
      <c r="B88" s="11">
        <v>2.6243460000000001</v>
      </c>
      <c r="E88">
        <f t="shared" si="4"/>
        <v>0.51454889999999898</v>
      </c>
      <c r="G88">
        <f t="shared" si="5"/>
        <v>2.2066297599999998</v>
      </c>
      <c r="H88">
        <f t="shared" si="6"/>
        <v>0.41771624000000029</v>
      </c>
      <c r="J88">
        <f t="shared" si="3"/>
        <v>0.4211912225972968</v>
      </c>
    </row>
    <row r="89" spans="1:10" x14ac:dyDescent="0.25">
      <c r="A89" s="11">
        <v>16</v>
      </c>
      <c r="B89" s="11">
        <v>2.627027</v>
      </c>
      <c r="E89">
        <f t="shared" si="4"/>
        <v>0.51722989999999891</v>
      </c>
      <c r="G89">
        <f t="shared" si="5"/>
        <v>2.2068419799999996</v>
      </c>
      <c r="H89">
        <f t="shared" si="6"/>
        <v>0.42018502000000035</v>
      </c>
      <c r="J89">
        <f t="shared" si="3"/>
        <v>0.42366000259729686</v>
      </c>
    </row>
    <row r="90" spans="1:10" x14ac:dyDescent="0.25">
      <c r="A90" s="11">
        <v>16.200001</v>
      </c>
      <c r="B90" s="11">
        <v>2.5905749999999999</v>
      </c>
      <c r="E90">
        <f t="shared" si="4"/>
        <v>0.48077789999999876</v>
      </c>
      <c r="G90">
        <f t="shared" si="5"/>
        <v>2.20703776</v>
      </c>
      <c r="H90">
        <f t="shared" si="6"/>
        <v>0.38353723999999989</v>
      </c>
      <c r="J90">
        <f t="shared" si="3"/>
        <v>0.3870122225972964</v>
      </c>
    </row>
    <row r="91" spans="1:10" x14ac:dyDescent="0.25">
      <c r="A91" s="11">
        <v>16.399999999999999</v>
      </c>
      <c r="B91" s="11">
        <v>2.4925609999999998</v>
      </c>
      <c r="E91">
        <f t="shared" si="4"/>
        <v>0.38276389999999871</v>
      </c>
      <c r="G91">
        <f t="shared" si="5"/>
        <v>2.2071365099999998</v>
      </c>
      <c r="H91">
        <f t="shared" si="6"/>
        <v>0.28542449000000003</v>
      </c>
      <c r="J91">
        <f t="shared" si="3"/>
        <v>0.28889947259729654</v>
      </c>
    </row>
    <row r="92" spans="1:10" x14ac:dyDescent="0.25">
      <c r="A92" s="11">
        <v>16.600000000000001</v>
      </c>
      <c r="B92" s="11">
        <v>2.3546710000000002</v>
      </c>
      <c r="E92">
        <f t="shared" si="4"/>
        <v>0.24487389999999909</v>
      </c>
      <c r="G92">
        <f t="shared" si="5"/>
        <v>2.2074220499999999</v>
      </c>
      <c r="H92">
        <f t="shared" si="6"/>
        <v>0.14724895000000027</v>
      </c>
      <c r="J92">
        <f t="shared" si="3"/>
        <v>0.15072393259729677</v>
      </c>
    </row>
    <row r="93" spans="1:10" x14ac:dyDescent="0.25">
      <c r="A93" s="11">
        <v>16.739784</v>
      </c>
      <c r="B93" s="11">
        <v>2.238515</v>
      </c>
      <c r="E93">
        <f t="shared" si="4"/>
        <v>0.12871789999999894</v>
      </c>
      <c r="G93">
        <f t="shared" si="5"/>
        <v>2.2067369900000005</v>
      </c>
      <c r="H93">
        <f t="shared" si="6"/>
        <v>3.1778009999999579E-2</v>
      </c>
      <c r="J93">
        <f t="shared" si="3"/>
        <v>3.5252992597296091E-2</v>
      </c>
    </row>
    <row r="94" spans="1:10" x14ac:dyDescent="0.25">
      <c r="A94" s="11">
        <v>16.799999</v>
      </c>
      <c r="B94" s="11">
        <v>2.1884779999999999</v>
      </c>
      <c r="E94">
        <f t="shared" si="4"/>
        <v>7.8680899999998832E-2</v>
      </c>
      <c r="G94">
        <f t="shared" si="5"/>
        <v>2.2055420299999997</v>
      </c>
      <c r="H94">
        <f t="shared" si="6"/>
        <v>-1.7064029999999786E-2</v>
      </c>
      <c r="J94">
        <f t="shared" si="3"/>
        <v>1.358904740270327E-2</v>
      </c>
    </row>
    <row r="95" spans="1:10" x14ac:dyDescent="0.25">
      <c r="A95" s="11">
        <v>17</v>
      </c>
      <c r="B95" s="11">
        <v>1.9720409999999999</v>
      </c>
      <c r="E95">
        <f t="shared" si="4"/>
        <v>0.13775610000000116</v>
      </c>
      <c r="G95">
        <f t="shared" si="5"/>
        <v>2.2039844300000002</v>
      </c>
      <c r="H95">
        <f t="shared" si="6"/>
        <v>-0.23194343000000028</v>
      </c>
      <c r="J95">
        <f t="shared" si="3"/>
        <v>0.22846844740270378</v>
      </c>
    </row>
    <row r="96" spans="1:10" x14ac:dyDescent="0.25">
      <c r="A96" s="11">
        <v>17.200001</v>
      </c>
      <c r="B96" s="11">
        <v>2.0639180000000001</v>
      </c>
      <c r="E96">
        <f t="shared" si="4"/>
        <v>4.587910000000095E-2</v>
      </c>
      <c r="G96">
        <f t="shared" si="5"/>
        <v>2.2025328300000004</v>
      </c>
      <c r="H96">
        <f t="shared" si="6"/>
        <v>-0.1386148300000003</v>
      </c>
      <c r="J96">
        <f t="shared" si="3"/>
        <v>0.13513984740270379</v>
      </c>
    </row>
    <row r="97" spans="1:10" x14ac:dyDescent="0.25">
      <c r="A97" s="11">
        <v>17.399999999999999</v>
      </c>
      <c r="B97" s="11">
        <v>2.166337</v>
      </c>
      <c r="E97">
        <f t="shared" si="4"/>
        <v>5.6539899999998866E-2</v>
      </c>
      <c r="G97">
        <f t="shared" si="5"/>
        <v>2.2007156500000002</v>
      </c>
      <c r="H97">
        <f t="shared" si="6"/>
        <v>-3.4378650000000288E-2</v>
      </c>
      <c r="J97">
        <f t="shared" si="3"/>
        <v>3.0903667402703772E-2</v>
      </c>
    </row>
    <row r="98" spans="1:10" x14ac:dyDescent="0.25">
      <c r="A98" s="11">
        <v>17.600000000000001</v>
      </c>
      <c r="B98" s="11">
        <v>2.2286999999999999</v>
      </c>
      <c r="E98">
        <f t="shared" si="4"/>
        <v>0.11890289999999881</v>
      </c>
      <c r="G98">
        <f t="shared" si="5"/>
        <v>2.1980739393939395</v>
      </c>
      <c r="H98">
        <f t="shared" si="6"/>
        <v>3.0626060606060435E-2</v>
      </c>
      <c r="J98">
        <f t="shared" si="3"/>
        <v>3.4101043203356947E-2</v>
      </c>
    </row>
    <row r="99" spans="1:10" x14ac:dyDescent="0.25">
      <c r="A99" s="11">
        <v>17.799999</v>
      </c>
      <c r="B99" s="11">
        <v>2.2621690000000001</v>
      </c>
      <c r="E99">
        <f t="shared" si="4"/>
        <v>0.15237189999999901</v>
      </c>
      <c r="G99">
        <f t="shared" si="5"/>
        <v>2.1967715408163264</v>
      </c>
      <c r="H99">
        <f t="shared" si="6"/>
        <v>6.5397459183673678E-2</v>
      </c>
      <c r="J99">
        <f t="shared" si="3"/>
        <v>6.8872441780970198E-2</v>
      </c>
    </row>
    <row r="100" spans="1:10" x14ac:dyDescent="0.25">
      <c r="A100" s="11">
        <v>18</v>
      </c>
      <c r="B100" s="11">
        <v>2.2666189999999999</v>
      </c>
      <c r="E100">
        <f t="shared" si="4"/>
        <v>0.15682189999999885</v>
      </c>
      <c r="G100">
        <f t="shared" si="5"/>
        <v>2.1880416224489796</v>
      </c>
      <c r="H100">
        <f t="shared" si="6"/>
        <v>7.8577377551020344E-2</v>
      </c>
      <c r="J100">
        <f t="shared" si="3"/>
        <v>8.2052360148316864E-2</v>
      </c>
    </row>
    <row r="101" spans="1:10" x14ac:dyDescent="0.25">
      <c r="A101" s="11">
        <v>18.200001</v>
      </c>
      <c r="B101" s="11">
        <v>2.2067589999999999</v>
      </c>
      <c r="E101">
        <f t="shared" si="4"/>
        <v>9.6961899999998824E-2</v>
      </c>
      <c r="G101">
        <f t="shared" si="5"/>
        <v>2.178946724489796</v>
      </c>
      <c r="H101">
        <f t="shared" si="6"/>
        <v>2.7812275510203932E-2</v>
      </c>
      <c r="J101">
        <f t="shared" si="3"/>
        <v>3.1287258107500444E-2</v>
      </c>
    </row>
    <row r="102" spans="1:10" x14ac:dyDescent="0.25">
      <c r="A102" s="11">
        <v>18.399999999999999</v>
      </c>
      <c r="B102" s="11">
        <v>2.1122580000000002</v>
      </c>
      <c r="E102">
        <f t="shared" si="4"/>
        <v>2.4608999999990999E-3</v>
      </c>
      <c r="G102">
        <f t="shared" si="5"/>
        <v>2.1692577346938782</v>
      </c>
      <c r="H102">
        <f t="shared" si="6"/>
        <v>-5.6999734693877979E-2</v>
      </c>
      <c r="J102">
        <f t="shared" si="3"/>
        <v>5.3524752096581467E-2</v>
      </c>
    </row>
    <row r="103" spans="1:10" x14ac:dyDescent="0.25">
      <c r="A103" s="11">
        <v>18.600000000000001</v>
      </c>
      <c r="B103" s="11">
        <v>1.97614</v>
      </c>
      <c r="E103">
        <f t="shared" si="4"/>
        <v>0.13365710000000108</v>
      </c>
      <c r="G103">
        <f t="shared" si="5"/>
        <v>2.1587861530612247</v>
      </c>
      <c r="H103">
        <f t="shared" si="6"/>
        <v>-0.18264615306122467</v>
      </c>
      <c r="J103">
        <f t="shared" si="3"/>
        <v>0.17917117046392816</v>
      </c>
    </row>
    <row r="104" spans="1:10" x14ac:dyDescent="0.25">
      <c r="A104" s="11">
        <v>18.799999</v>
      </c>
      <c r="B104" s="11">
        <v>1.8430869999999999</v>
      </c>
      <c r="E104">
        <f t="shared" si="4"/>
        <v>0.26671010000000117</v>
      </c>
      <c r="G104">
        <f t="shared" si="5"/>
        <v>2.1477095000000004</v>
      </c>
      <c r="H104">
        <f t="shared" si="6"/>
        <v>-0.30462250000000046</v>
      </c>
      <c r="J104">
        <f t="shared" si="3"/>
        <v>0.30114751740270396</v>
      </c>
    </row>
    <row r="105" spans="1:10" x14ac:dyDescent="0.25">
      <c r="A105" s="11">
        <v>19</v>
      </c>
      <c r="B105" s="11">
        <v>1.9110879999999999</v>
      </c>
      <c r="E105">
        <f t="shared" si="4"/>
        <v>0.19870910000000119</v>
      </c>
      <c r="G105">
        <f t="shared" si="5"/>
        <v>2.1363292244897965</v>
      </c>
      <c r="H105">
        <f t="shared" si="6"/>
        <v>-0.22524122448979655</v>
      </c>
      <c r="J105">
        <f t="shared" si="3"/>
        <v>0.22176624189250005</v>
      </c>
    </row>
    <row r="106" spans="1:10" x14ac:dyDescent="0.25">
      <c r="A106" s="11">
        <v>19.131181999999999</v>
      </c>
      <c r="B106" s="11">
        <v>1.9856480000000001</v>
      </c>
      <c r="E106">
        <f t="shared" si="4"/>
        <v>0.12414910000000101</v>
      </c>
      <c r="G106">
        <f t="shared" si="5"/>
        <v>2.1243204591836737</v>
      </c>
      <c r="H106">
        <f t="shared" si="6"/>
        <v>-0.13867245918367366</v>
      </c>
      <c r="J106">
        <f t="shared" si="3"/>
        <v>0.13519747658637715</v>
      </c>
    </row>
    <row r="107" spans="1:10" x14ac:dyDescent="0.25">
      <c r="A107" s="11">
        <v>19.200001</v>
      </c>
      <c r="B107" s="11">
        <v>2.024762</v>
      </c>
      <c r="E107">
        <f t="shared" si="4"/>
        <v>8.503510000000114E-2</v>
      </c>
      <c r="G107">
        <f t="shared" si="5"/>
        <v>2.1128045612244901</v>
      </c>
      <c r="H107">
        <f t="shared" si="6"/>
        <v>-8.8042561224490168E-2</v>
      </c>
      <c r="J107">
        <f t="shared" si="3"/>
        <v>8.4567578627193649E-2</v>
      </c>
    </row>
    <row r="108" spans="1:10" x14ac:dyDescent="0.25">
      <c r="A108" s="11">
        <v>19.399999999999999</v>
      </c>
      <c r="B108" s="11">
        <v>2.1198790000000001</v>
      </c>
      <c r="E108">
        <f t="shared" si="4"/>
        <v>1.0081899999998978E-2</v>
      </c>
      <c r="G108">
        <f t="shared" si="5"/>
        <v>2.1027314795918373</v>
      </c>
      <c r="H108">
        <f t="shared" si="6"/>
        <v>1.7147520408162809E-2</v>
      </c>
      <c r="J108">
        <f t="shared" si="3"/>
        <v>2.0622503005459324E-2</v>
      </c>
    </row>
    <row r="109" spans="1:10" x14ac:dyDescent="0.25">
      <c r="A109" s="11">
        <v>19.600000000000001</v>
      </c>
      <c r="B109" s="11">
        <v>2.1952259999999999</v>
      </c>
      <c r="E109">
        <f t="shared" si="4"/>
        <v>8.5428899999998809E-2</v>
      </c>
      <c r="G109">
        <f t="shared" si="5"/>
        <v>2.0948325816326538</v>
      </c>
      <c r="H109">
        <f t="shared" si="6"/>
        <v>0.10039341836734605</v>
      </c>
      <c r="J109">
        <f t="shared" si="3"/>
        <v>0.10386840096464257</v>
      </c>
    </row>
    <row r="110" spans="1:10" x14ac:dyDescent="0.25">
      <c r="A110" s="11">
        <v>19.799999</v>
      </c>
      <c r="B110" s="11">
        <v>2.2512940000000001</v>
      </c>
      <c r="E110">
        <f t="shared" si="4"/>
        <v>0.14149689999999904</v>
      </c>
      <c r="G110">
        <f t="shared" si="5"/>
        <v>2.0904900306122451</v>
      </c>
      <c r="H110">
        <f t="shared" si="6"/>
        <v>0.16080396938775499</v>
      </c>
      <c r="J110">
        <f t="shared" si="3"/>
        <v>0.16427895198505149</v>
      </c>
    </row>
    <row r="111" spans="1:10" x14ac:dyDescent="0.25">
      <c r="A111" s="11">
        <v>20</v>
      </c>
      <c r="B111" s="11">
        <v>2.275928</v>
      </c>
      <c r="E111">
        <f t="shared" si="4"/>
        <v>0.16613089999999886</v>
      </c>
      <c r="G111">
        <f t="shared" si="5"/>
        <v>2.0891543775510208</v>
      </c>
      <c r="H111">
        <f t="shared" si="6"/>
        <v>0.1867736224489791</v>
      </c>
      <c r="J111">
        <f t="shared" si="3"/>
        <v>0.19024860504627561</v>
      </c>
    </row>
    <row r="112" spans="1:10" x14ac:dyDescent="0.25">
      <c r="A112" s="11">
        <v>20.200001</v>
      </c>
      <c r="B112" s="11">
        <v>2.2266330000000001</v>
      </c>
      <c r="E112">
        <f t="shared" si="4"/>
        <v>0.11683589999999899</v>
      </c>
      <c r="G112">
        <f t="shared" si="5"/>
        <v>2.0896694387755108</v>
      </c>
      <c r="H112">
        <f t="shared" si="6"/>
        <v>0.13696356122448927</v>
      </c>
      <c r="J112">
        <f t="shared" si="3"/>
        <v>0.14043854382178578</v>
      </c>
    </row>
    <row r="113" spans="1:10" x14ac:dyDescent="0.25">
      <c r="A113" s="11">
        <v>20.399999999999999</v>
      </c>
      <c r="B113" s="11">
        <v>2.1383920000000001</v>
      </c>
      <c r="E113">
        <f t="shared" si="4"/>
        <v>2.8594899999998979E-2</v>
      </c>
      <c r="G113">
        <f t="shared" si="5"/>
        <v>2.0904671020408165</v>
      </c>
      <c r="H113">
        <f t="shared" si="6"/>
        <v>4.7924897959183532E-2</v>
      </c>
      <c r="J113">
        <f t="shared" si="3"/>
        <v>5.1399880556480045E-2</v>
      </c>
    </row>
    <row r="114" spans="1:10" x14ac:dyDescent="0.25">
      <c r="A114" s="11">
        <v>20.6</v>
      </c>
      <c r="B114" s="11">
        <v>2.0423529999999999</v>
      </c>
      <c r="E114">
        <f t="shared" si="4"/>
        <v>6.7444100000001228E-2</v>
      </c>
      <c r="G114">
        <f t="shared" si="5"/>
        <v>2.0909086326530617</v>
      </c>
      <c r="H114">
        <f t="shared" si="6"/>
        <v>-4.8555632653061842E-2</v>
      </c>
      <c r="J114">
        <f t="shared" si="3"/>
        <v>4.508065005576533E-2</v>
      </c>
    </row>
    <row r="115" spans="1:10" x14ac:dyDescent="0.25">
      <c r="A115" s="11">
        <v>20.799999</v>
      </c>
      <c r="B115" s="11">
        <v>1.9711190000000001</v>
      </c>
      <c r="E115">
        <f t="shared" si="4"/>
        <v>0.13867810000000103</v>
      </c>
      <c r="G115">
        <f t="shared" si="5"/>
        <v>2.0910201326530613</v>
      </c>
      <c r="H115">
        <f t="shared" si="6"/>
        <v>-0.11990113265306124</v>
      </c>
      <c r="J115">
        <f t="shared" si="3"/>
        <v>0.11642615005576472</v>
      </c>
    </row>
    <row r="116" spans="1:10" x14ac:dyDescent="0.25">
      <c r="A116" s="11">
        <v>21</v>
      </c>
      <c r="B116" s="11">
        <v>2.06732</v>
      </c>
      <c r="E116">
        <f t="shared" si="4"/>
        <v>4.2477100000001045E-2</v>
      </c>
      <c r="G116">
        <f t="shared" si="5"/>
        <v>2.0905481122448983</v>
      </c>
      <c r="H116">
        <f t="shared" si="6"/>
        <v>-2.3228112244898291E-2</v>
      </c>
      <c r="J116">
        <f t="shared" si="3"/>
        <v>1.9753129647601776E-2</v>
      </c>
    </row>
    <row r="117" spans="1:10" x14ac:dyDescent="0.25">
      <c r="A117" s="11">
        <v>21.200001</v>
      </c>
      <c r="B117" s="11">
        <v>2.1826469999999998</v>
      </c>
      <c r="E117">
        <f t="shared" si="4"/>
        <v>7.2849899999998691E-2</v>
      </c>
      <c r="G117">
        <f t="shared" ref="G117:G147" si="7">AVERAGE(B68:B167)</f>
        <v>2.0893343673469391</v>
      </c>
      <c r="H117">
        <f t="shared" ref="H117:H147" si="8">B117-G117</f>
        <v>9.3312632653060668E-2</v>
      </c>
      <c r="J117">
        <f t="shared" si="3"/>
        <v>9.6787615250357187E-2</v>
      </c>
    </row>
    <row r="118" spans="1:10" x14ac:dyDescent="0.25">
      <c r="A118" s="11">
        <v>21.4</v>
      </c>
      <c r="B118" s="11">
        <v>2.2847050000000002</v>
      </c>
      <c r="E118">
        <f t="shared" si="4"/>
        <v>0.17490789999999912</v>
      </c>
      <c r="G118">
        <f t="shared" si="7"/>
        <v>2.0863585918367353</v>
      </c>
      <c r="H118">
        <f t="shared" si="8"/>
        <v>0.19834640816326488</v>
      </c>
      <c r="J118">
        <f t="shared" ref="J118:J181" si="9">ABS(H118-$I$53)</f>
        <v>0.20182139076056138</v>
      </c>
    </row>
    <row r="119" spans="1:10" x14ac:dyDescent="0.25">
      <c r="A119" s="11">
        <v>21.522580999999999</v>
      </c>
      <c r="B119" s="11">
        <v>2.3424610000000001</v>
      </c>
      <c r="E119">
        <f t="shared" si="4"/>
        <v>0.23266389999999904</v>
      </c>
      <c r="G119">
        <f t="shared" si="7"/>
        <v>2.0812792959183684</v>
      </c>
      <c r="H119">
        <f t="shared" si="8"/>
        <v>0.26118170408163177</v>
      </c>
      <c r="J119">
        <f t="shared" si="9"/>
        <v>0.26465668667892828</v>
      </c>
    </row>
    <row r="120" spans="1:10" x14ac:dyDescent="0.25">
      <c r="A120" s="11">
        <v>21.6</v>
      </c>
      <c r="B120" s="11">
        <v>2.3789389999999999</v>
      </c>
      <c r="E120">
        <f t="shared" si="4"/>
        <v>0.26914189999999882</v>
      </c>
      <c r="G120">
        <f t="shared" si="7"/>
        <v>2.0749436326530617</v>
      </c>
      <c r="H120">
        <f t="shared" si="8"/>
        <v>0.30399536734693822</v>
      </c>
      <c r="J120">
        <f t="shared" si="9"/>
        <v>0.30747034994423472</v>
      </c>
    </row>
    <row r="121" spans="1:10" x14ac:dyDescent="0.25">
      <c r="A121" s="11">
        <v>21.799999</v>
      </c>
      <c r="B121" s="11">
        <v>2.4379019999999998</v>
      </c>
      <c r="E121">
        <f t="shared" si="4"/>
        <v>0.3281048999999987</v>
      </c>
      <c r="G121">
        <f t="shared" si="7"/>
        <v>2.0702894897959192</v>
      </c>
      <c r="H121">
        <f t="shared" si="8"/>
        <v>0.36761251020408059</v>
      </c>
      <c r="J121">
        <f t="shared" si="9"/>
        <v>0.37108749280137709</v>
      </c>
    </row>
    <row r="122" spans="1:10" x14ac:dyDescent="0.25">
      <c r="A122" s="11">
        <v>22</v>
      </c>
      <c r="B122" s="11">
        <v>2.4441630000000001</v>
      </c>
      <c r="E122">
        <f t="shared" si="4"/>
        <v>0.33436589999999899</v>
      </c>
      <c r="G122">
        <f t="shared" si="7"/>
        <v>2.066684714285715</v>
      </c>
      <c r="H122">
        <f t="shared" si="8"/>
        <v>0.3774782857142851</v>
      </c>
      <c r="J122">
        <f t="shared" si="9"/>
        <v>0.38095326831158161</v>
      </c>
    </row>
    <row r="123" spans="1:10" x14ac:dyDescent="0.25">
      <c r="A123" s="11">
        <v>22.200001</v>
      </c>
      <c r="B123" s="11">
        <v>2.4021439999999998</v>
      </c>
      <c r="E123">
        <f t="shared" si="4"/>
        <v>0.29234689999999874</v>
      </c>
      <c r="G123">
        <f t="shared" si="7"/>
        <v>2.0628672959183683</v>
      </c>
      <c r="H123">
        <f t="shared" si="8"/>
        <v>0.33927670408163157</v>
      </c>
      <c r="J123">
        <f t="shared" si="9"/>
        <v>0.34275168667892808</v>
      </c>
    </row>
    <row r="124" spans="1:10" x14ac:dyDescent="0.25">
      <c r="A124" s="11">
        <v>22.4</v>
      </c>
      <c r="B124" s="11">
        <v>2.3229389999999999</v>
      </c>
      <c r="E124">
        <f t="shared" si="4"/>
        <v>0.21314189999999877</v>
      </c>
      <c r="G124">
        <f t="shared" si="7"/>
        <v>2.0585401836734705</v>
      </c>
      <c r="H124">
        <f t="shared" si="8"/>
        <v>0.2643988163265294</v>
      </c>
      <c r="J124">
        <f t="shared" si="9"/>
        <v>0.2678737989238259</v>
      </c>
    </row>
    <row r="125" spans="1:10" x14ac:dyDescent="0.25">
      <c r="A125" s="11">
        <v>22.6</v>
      </c>
      <c r="B125" s="11">
        <v>2.1854019999999998</v>
      </c>
      <c r="E125">
        <f t="shared" si="4"/>
        <v>7.5604899999998754E-2</v>
      </c>
      <c r="G125">
        <f t="shared" si="7"/>
        <v>2.0535082040816333</v>
      </c>
      <c r="H125">
        <f t="shared" si="8"/>
        <v>0.13189379591836659</v>
      </c>
      <c r="J125">
        <f t="shared" si="9"/>
        <v>0.13536877851566309</v>
      </c>
    </row>
    <row r="126" spans="1:10" x14ac:dyDescent="0.25">
      <c r="A126" s="11">
        <v>22.799999</v>
      </c>
      <c r="B126" s="11">
        <v>1.9667840000000001</v>
      </c>
      <c r="E126">
        <f t="shared" si="4"/>
        <v>0.143013100000001</v>
      </c>
      <c r="G126">
        <f t="shared" si="7"/>
        <v>2.0477651224489803</v>
      </c>
      <c r="H126">
        <f t="shared" si="8"/>
        <v>-8.0981122448980258E-2</v>
      </c>
      <c r="J126">
        <f t="shared" si="9"/>
        <v>7.7506139851683739E-2</v>
      </c>
    </row>
    <row r="127" spans="1:10" x14ac:dyDescent="0.25">
      <c r="A127" s="11">
        <v>23</v>
      </c>
      <c r="B127" s="11">
        <v>1.6871039999999999</v>
      </c>
      <c r="E127">
        <f t="shared" si="4"/>
        <v>0.42269310000000115</v>
      </c>
      <c r="G127">
        <f t="shared" si="7"/>
        <v>2.040944775510205</v>
      </c>
      <c r="H127">
        <f t="shared" si="8"/>
        <v>-0.3538407755102051</v>
      </c>
      <c r="J127">
        <f t="shared" si="9"/>
        <v>0.35036579291290859</v>
      </c>
    </row>
    <row r="128" spans="1:10" x14ac:dyDescent="0.25">
      <c r="A128" s="11">
        <v>23.200001</v>
      </c>
      <c r="B128" s="11">
        <v>1.6410659999999999</v>
      </c>
      <c r="E128">
        <f t="shared" si="4"/>
        <v>0.46873110000000118</v>
      </c>
      <c r="G128">
        <f t="shared" si="7"/>
        <v>2.0333457551020415</v>
      </c>
      <c r="H128">
        <f t="shared" si="8"/>
        <v>-0.39227975510204161</v>
      </c>
      <c r="J128">
        <f t="shared" si="9"/>
        <v>0.3888047725047451</v>
      </c>
    </row>
    <row r="129" spans="1:10" x14ac:dyDescent="0.25">
      <c r="A129" s="11">
        <v>23.4</v>
      </c>
      <c r="B129" s="11">
        <v>1.7109289999999999</v>
      </c>
      <c r="E129">
        <f t="shared" si="4"/>
        <v>0.39886810000000117</v>
      </c>
      <c r="G129">
        <f t="shared" si="7"/>
        <v>2.0250148265306129</v>
      </c>
      <c r="H129">
        <f t="shared" si="8"/>
        <v>-0.31408582653061301</v>
      </c>
      <c r="J129">
        <f t="shared" si="9"/>
        <v>0.3106108439333165</v>
      </c>
    </row>
    <row r="130" spans="1:10" x14ac:dyDescent="0.25">
      <c r="A130" s="11">
        <v>23.6</v>
      </c>
      <c r="B130" s="11">
        <v>1.7918069999999999</v>
      </c>
      <c r="E130">
        <f t="shared" si="4"/>
        <v>0.31799010000000116</v>
      </c>
      <c r="G130">
        <f t="shared" si="7"/>
        <v>2.0163439795918374</v>
      </c>
      <c r="H130">
        <f t="shared" si="8"/>
        <v>-0.22453697959183749</v>
      </c>
      <c r="J130">
        <f t="shared" si="9"/>
        <v>0.22106199699454099</v>
      </c>
    </row>
    <row r="131" spans="1:10" x14ac:dyDescent="0.25">
      <c r="A131" s="11">
        <v>23.799999</v>
      </c>
      <c r="B131" s="11">
        <v>1.85805</v>
      </c>
      <c r="E131">
        <f t="shared" si="4"/>
        <v>0.25174710000000111</v>
      </c>
      <c r="G131">
        <f t="shared" si="7"/>
        <v>2.0092170306122457</v>
      </c>
      <c r="H131">
        <f t="shared" si="8"/>
        <v>-0.15116703061224568</v>
      </c>
      <c r="J131">
        <f t="shared" si="9"/>
        <v>0.14769204801494917</v>
      </c>
    </row>
    <row r="132" spans="1:10" x14ac:dyDescent="0.25">
      <c r="A132" s="11">
        <v>23.913979000000001</v>
      </c>
      <c r="B132" s="11">
        <v>1.8892279999999999</v>
      </c>
      <c r="E132">
        <f t="shared" si="4"/>
        <v>0.22056910000000118</v>
      </c>
      <c r="G132">
        <f t="shared" si="7"/>
        <v>2.0042648061224502</v>
      </c>
      <c r="H132">
        <f t="shared" si="8"/>
        <v>-0.11503680612245026</v>
      </c>
      <c r="J132">
        <f t="shared" si="9"/>
        <v>0.11156182352515374</v>
      </c>
    </row>
    <row r="133" spans="1:10" x14ac:dyDescent="0.25">
      <c r="A133" s="11">
        <v>24</v>
      </c>
      <c r="B133" s="11">
        <v>1.912758</v>
      </c>
      <c r="E133">
        <f t="shared" ref="E133:E196" si="10">ABS(B133-$D$4)</f>
        <v>0.19703910000000113</v>
      </c>
      <c r="G133">
        <f t="shared" si="7"/>
        <v>2.0001794081632664</v>
      </c>
      <c r="H133">
        <f t="shared" si="8"/>
        <v>-8.742140816326649E-2</v>
      </c>
      <c r="J133">
        <f t="shared" si="9"/>
        <v>8.394642556596997E-2</v>
      </c>
    </row>
    <row r="134" spans="1:10" x14ac:dyDescent="0.25">
      <c r="A134" s="11">
        <v>24.200001</v>
      </c>
      <c r="B134" s="11">
        <v>1.9140999999999999</v>
      </c>
      <c r="E134">
        <f t="shared" si="10"/>
        <v>0.19569710000000118</v>
      </c>
      <c r="G134">
        <f t="shared" si="7"/>
        <v>1.9952635306122459</v>
      </c>
      <c r="H134">
        <f t="shared" si="8"/>
        <v>-8.1163530612246015E-2</v>
      </c>
      <c r="J134">
        <f t="shared" si="9"/>
        <v>7.7688548014949496E-2</v>
      </c>
    </row>
    <row r="135" spans="1:10" x14ac:dyDescent="0.25">
      <c r="A135" s="11">
        <v>24.4</v>
      </c>
      <c r="B135" s="11">
        <v>1.8903430000000001</v>
      </c>
      <c r="E135">
        <f t="shared" si="10"/>
        <v>0.21945410000000098</v>
      </c>
      <c r="G135">
        <f t="shared" si="7"/>
        <v>1.9897470510204094</v>
      </c>
      <c r="H135">
        <f t="shared" si="8"/>
        <v>-9.9404051020409279E-2</v>
      </c>
      <c r="J135">
        <f t="shared" si="9"/>
        <v>9.5929068423112759E-2</v>
      </c>
    </row>
    <row r="136" spans="1:10" x14ac:dyDescent="0.25">
      <c r="A136" s="11">
        <v>24.6</v>
      </c>
      <c r="B136" s="11">
        <v>1.846949</v>
      </c>
      <c r="E136">
        <f t="shared" si="10"/>
        <v>0.26284810000000114</v>
      </c>
      <c r="G136">
        <f t="shared" si="7"/>
        <v>1.9836345408163276</v>
      </c>
      <c r="H136">
        <f t="shared" si="8"/>
        <v>-0.13668554081632767</v>
      </c>
      <c r="J136">
        <f t="shared" si="9"/>
        <v>0.13321055821903116</v>
      </c>
    </row>
    <row r="137" spans="1:10" x14ac:dyDescent="0.25">
      <c r="A137" s="11">
        <v>24.799999</v>
      </c>
      <c r="B137" s="11">
        <v>1.968791</v>
      </c>
      <c r="E137">
        <f t="shared" si="10"/>
        <v>0.14100610000000113</v>
      </c>
      <c r="G137">
        <f t="shared" si="7"/>
        <v>1.9764936530612254</v>
      </c>
      <c r="H137">
        <f t="shared" si="8"/>
        <v>-7.7026530612254174E-3</v>
      </c>
      <c r="J137">
        <f t="shared" si="9"/>
        <v>4.2276704639289025E-3</v>
      </c>
    </row>
    <row r="138" spans="1:10" x14ac:dyDescent="0.25">
      <c r="A138" s="11">
        <v>25</v>
      </c>
      <c r="B138" s="11">
        <v>2.1232449999999998</v>
      </c>
      <c r="E138">
        <f t="shared" si="10"/>
        <v>1.3447899999998736E-2</v>
      </c>
      <c r="G138">
        <f t="shared" si="7"/>
        <v>1.9679829591836744</v>
      </c>
      <c r="H138">
        <f t="shared" si="8"/>
        <v>0.15526204081632544</v>
      </c>
      <c r="J138">
        <f t="shared" si="9"/>
        <v>0.15873702341362195</v>
      </c>
    </row>
    <row r="139" spans="1:10" x14ac:dyDescent="0.25">
      <c r="A139" s="11">
        <v>25.200001</v>
      </c>
      <c r="B139" s="11">
        <v>2.2766609999999998</v>
      </c>
      <c r="E139">
        <f t="shared" si="10"/>
        <v>0.16686389999999873</v>
      </c>
      <c r="G139">
        <f t="shared" si="7"/>
        <v>1.9584701020408175</v>
      </c>
      <c r="H139">
        <f t="shared" si="8"/>
        <v>0.31819089795918232</v>
      </c>
      <c r="J139">
        <f t="shared" si="9"/>
        <v>0.32166588055647882</v>
      </c>
    </row>
    <row r="140" spans="1:10" x14ac:dyDescent="0.25">
      <c r="A140" s="11">
        <v>25.4</v>
      </c>
      <c r="B140" s="11">
        <v>2.4229419999999999</v>
      </c>
      <c r="E140">
        <f t="shared" si="10"/>
        <v>0.31314489999999884</v>
      </c>
      <c r="G140">
        <f t="shared" si="7"/>
        <v>1.948277255102042</v>
      </c>
      <c r="H140">
        <f t="shared" si="8"/>
        <v>0.47466474489795796</v>
      </c>
      <c r="J140">
        <f t="shared" si="9"/>
        <v>0.47813972749525446</v>
      </c>
    </row>
    <row r="141" spans="1:10" x14ac:dyDescent="0.25">
      <c r="A141" s="11">
        <v>25.6</v>
      </c>
      <c r="B141" s="11">
        <v>2.5395300000000001</v>
      </c>
      <c r="E141">
        <f t="shared" si="10"/>
        <v>0.42973289999999897</v>
      </c>
      <c r="G141">
        <f t="shared" si="7"/>
        <v>1.938003826530613</v>
      </c>
      <c r="H141">
        <f t="shared" si="8"/>
        <v>0.60152617346938708</v>
      </c>
      <c r="J141">
        <f t="shared" si="9"/>
        <v>0.60500115606668359</v>
      </c>
    </row>
    <row r="142" spans="1:10" x14ac:dyDescent="0.25">
      <c r="A142" s="11">
        <v>25.799999</v>
      </c>
      <c r="B142" s="11">
        <v>2.576918</v>
      </c>
      <c r="E142">
        <f t="shared" si="10"/>
        <v>0.46712089999999895</v>
      </c>
      <c r="G142">
        <f t="shared" si="7"/>
        <v>1.9301358775510211</v>
      </c>
      <c r="H142">
        <f t="shared" si="8"/>
        <v>0.64678212244897892</v>
      </c>
      <c r="J142">
        <f t="shared" si="9"/>
        <v>0.65025710504627543</v>
      </c>
    </row>
    <row r="143" spans="1:10" x14ac:dyDescent="0.25">
      <c r="A143" s="11">
        <v>26</v>
      </c>
      <c r="B143" s="11">
        <v>2.5971169999999999</v>
      </c>
      <c r="E143">
        <f t="shared" si="10"/>
        <v>0.48731989999999881</v>
      </c>
      <c r="G143">
        <f t="shared" si="7"/>
        <v>1.9248325918367359</v>
      </c>
      <c r="H143">
        <f t="shared" si="8"/>
        <v>0.67228440816326396</v>
      </c>
      <c r="J143">
        <f t="shared" si="9"/>
        <v>0.67575939076056046</v>
      </c>
    </row>
    <row r="144" spans="1:10" x14ac:dyDescent="0.25">
      <c r="A144" s="11">
        <v>26.200001</v>
      </c>
      <c r="B144" s="11">
        <v>2.5761099999999999</v>
      </c>
      <c r="E144">
        <f t="shared" si="10"/>
        <v>0.46631289999999881</v>
      </c>
      <c r="G144">
        <f t="shared" si="7"/>
        <v>1.921294775510205</v>
      </c>
      <c r="H144">
        <f t="shared" si="8"/>
        <v>0.6548152244897949</v>
      </c>
      <c r="J144">
        <f t="shared" si="9"/>
        <v>0.65829020708709141</v>
      </c>
    </row>
    <row r="145" spans="1:10" x14ac:dyDescent="0.25">
      <c r="A145" s="11">
        <v>26.305375999999999</v>
      </c>
      <c r="B145" s="11">
        <v>2.5404930000000001</v>
      </c>
      <c r="E145">
        <f t="shared" si="10"/>
        <v>0.43069589999999902</v>
      </c>
      <c r="G145">
        <f t="shared" si="7"/>
        <v>1.9210806224489807</v>
      </c>
      <c r="H145">
        <f t="shared" si="8"/>
        <v>0.61941237755101941</v>
      </c>
      <c r="J145">
        <f t="shared" si="9"/>
        <v>0.62288736014831592</v>
      </c>
    </row>
    <row r="146" spans="1:10" x14ac:dyDescent="0.25">
      <c r="A146" s="11">
        <v>26.4</v>
      </c>
      <c r="B146" s="11">
        <v>2.5085109999999999</v>
      </c>
      <c r="E146">
        <f t="shared" si="10"/>
        <v>0.39871389999999884</v>
      </c>
      <c r="G146">
        <f t="shared" si="7"/>
        <v>1.9205972551020418</v>
      </c>
      <c r="H146">
        <f t="shared" si="8"/>
        <v>0.58791374489795811</v>
      </c>
      <c r="J146">
        <f t="shared" si="9"/>
        <v>0.59138872749525462</v>
      </c>
    </row>
    <row r="147" spans="1:10" x14ac:dyDescent="0.25">
      <c r="A147" s="11">
        <v>26.6</v>
      </c>
      <c r="B147" s="11">
        <v>2.3893949999999999</v>
      </c>
      <c r="E147">
        <f t="shared" si="10"/>
        <v>0.27959789999999884</v>
      </c>
      <c r="G147">
        <f t="shared" si="7"/>
        <v>1.9190969081632665</v>
      </c>
      <c r="H147">
        <f t="shared" si="8"/>
        <v>0.47029809183673343</v>
      </c>
      <c r="J147">
        <f t="shared" si="9"/>
        <v>0.47377307443402994</v>
      </c>
    </row>
    <row r="148" spans="1:10" x14ac:dyDescent="0.25">
      <c r="A148" s="11">
        <v>26.799999</v>
      </c>
      <c r="B148" s="11" t="s">
        <v>15</v>
      </c>
    </row>
    <row r="149" spans="1:10" x14ac:dyDescent="0.25">
      <c r="A149" s="11">
        <v>27</v>
      </c>
      <c r="B149" s="11" t="s">
        <v>15</v>
      </c>
    </row>
    <row r="150" spans="1:10" x14ac:dyDescent="0.25">
      <c r="A150" s="11">
        <v>27.200001</v>
      </c>
      <c r="B150" s="11">
        <v>1.319987</v>
      </c>
      <c r="E150">
        <f t="shared" si="10"/>
        <v>0.78981010000000107</v>
      </c>
      <c r="G150">
        <f t="shared" ref="G150:G213" si="11">AVERAGE(B101:B200)</f>
        <v>1.9106284183673476</v>
      </c>
      <c r="H150">
        <f t="shared" ref="H150:H213" si="12">B150-G150</f>
        <v>-0.59064141836734763</v>
      </c>
      <c r="J150">
        <f t="shared" si="9"/>
        <v>0.58716643577005112</v>
      </c>
    </row>
    <row r="151" spans="1:10" x14ac:dyDescent="0.25">
      <c r="A151" s="11">
        <v>27.4</v>
      </c>
      <c r="B151" s="11">
        <v>1.3731850000000001</v>
      </c>
      <c r="E151">
        <f t="shared" si="10"/>
        <v>0.73661210000000099</v>
      </c>
      <c r="G151">
        <f t="shared" si="11"/>
        <v>1.9060104897959187</v>
      </c>
      <c r="H151">
        <f t="shared" si="12"/>
        <v>-0.53282548979591859</v>
      </c>
      <c r="J151">
        <f t="shared" si="9"/>
        <v>0.52935050719862209</v>
      </c>
    </row>
    <row r="152" spans="1:10" x14ac:dyDescent="0.25">
      <c r="A152" s="11">
        <v>27.6</v>
      </c>
      <c r="B152" s="11">
        <v>1.4267479999999999</v>
      </c>
      <c r="E152">
        <f t="shared" si="10"/>
        <v>0.68304910000000119</v>
      </c>
      <c r="G152">
        <f t="shared" si="11"/>
        <v>1.8999688163265309</v>
      </c>
      <c r="H152">
        <f t="shared" si="12"/>
        <v>-0.47322081632653101</v>
      </c>
      <c r="J152">
        <f t="shared" si="9"/>
        <v>0.46974583372923451</v>
      </c>
    </row>
    <row r="153" spans="1:10" x14ac:dyDescent="0.25">
      <c r="A153" s="11">
        <v>27.799999</v>
      </c>
      <c r="B153" s="11">
        <v>1.4528989999999999</v>
      </c>
      <c r="E153">
        <f t="shared" si="10"/>
        <v>0.65689810000000115</v>
      </c>
      <c r="G153">
        <f t="shared" si="11"/>
        <v>1.8918899285714286</v>
      </c>
      <c r="H153">
        <f t="shared" si="12"/>
        <v>-0.43899092857142863</v>
      </c>
      <c r="J153">
        <f t="shared" si="9"/>
        <v>0.43551594597413212</v>
      </c>
    </row>
    <row r="154" spans="1:10" x14ac:dyDescent="0.25">
      <c r="A154" s="11">
        <v>28</v>
      </c>
      <c r="B154" s="11">
        <v>1.460528</v>
      </c>
      <c r="E154">
        <f t="shared" si="10"/>
        <v>0.64926910000000104</v>
      </c>
      <c r="G154">
        <f t="shared" si="11"/>
        <v>1.8840700306122447</v>
      </c>
      <c r="H154">
        <f t="shared" si="12"/>
        <v>-0.4235420306122446</v>
      </c>
      <c r="J154">
        <f t="shared" si="9"/>
        <v>0.4200670480149481</v>
      </c>
    </row>
    <row r="155" spans="1:10" x14ac:dyDescent="0.25">
      <c r="A155" s="11">
        <v>28.200001</v>
      </c>
      <c r="B155" s="11">
        <v>1.44468</v>
      </c>
      <c r="E155">
        <f t="shared" si="10"/>
        <v>0.66511710000000113</v>
      </c>
      <c r="G155">
        <f t="shared" si="11"/>
        <v>1.8775539183673471</v>
      </c>
      <c r="H155">
        <f t="shared" si="12"/>
        <v>-0.43287391836734712</v>
      </c>
      <c r="J155">
        <f t="shared" si="9"/>
        <v>0.42939893577005062</v>
      </c>
    </row>
    <row r="156" spans="1:10" x14ac:dyDescent="0.25">
      <c r="A156" s="11">
        <v>28.4</v>
      </c>
      <c r="B156" s="11">
        <v>1.4161809999999999</v>
      </c>
      <c r="E156">
        <f t="shared" si="10"/>
        <v>0.69361610000000118</v>
      </c>
      <c r="G156">
        <f t="shared" si="11"/>
        <v>1.8719912040816329</v>
      </c>
      <c r="H156">
        <f t="shared" si="12"/>
        <v>-0.45581020408163297</v>
      </c>
      <c r="J156">
        <f t="shared" si="9"/>
        <v>0.45233522148433647</v>
      </c>
    </row>
    <row r="157" spans="1:10" x14ac:dyDescent="0.25">
      <c r="A157" s="11">
        <v>28.6</v>
      </c>
      <c r="B157" s="11">
        <v>1.452059</v>
      </c>
      <c r="E157">
        <f t="shared" si="10"/>
        <v>0.6577381000000011</v>
      </c>
      <c r="G157">
        <f t="shared" si="11"/>
        <v>1.8669885510204087</v>
      </c>
      <c r="H157">
        <f t="shared" si="12"/>
        <v>-0.41492955102040874</v>
      </c>
      <c r="J157">
        <f t="shared" si="9"/>
        <v>0.41145456842311223</v>
      </c>
    </row>
    <row r="158" spans="1:10" x14ac:dyDescent="0.25">
      <c r="A158" s="11">
        <v>28.696774000000001</v>
      </c>
      <c r="B158" s="11">
        <v>1.53559</v>
      </c>
      <c r="E158">
        <f t="shared" si="10"/>
        <v>0.57420710000000108</v>
      </c>
      <c r="G158">
        <f t="shared" si="11"/>
        <v>1.8614095510204085</v>
      </c>
      <c r="H158">
        <f t="shared" si="12"/>
        <v>-0.32581955102040849</v>
      </c>
      <c r="J158">
        <f t="shared" si="9"/>
        <v>0.32234456842311199</v>
      </c>
    </row>
    <row r="159" spans="1:10" x14ac:dyDescent="0.25">
      <c r="A159" s="11">
        <v>28.799999</v>
      </c>
      <c r="B159" s="11">
        <v>1.6246910000000001</v>
      </c>
      <c r="E159">
        <f t="shared" si="10"/>
        <v>0.48510610000000098</v>
      </c>
      <c r="G159">
        <f t="shared" si="11"/>
        <v>1.854607265306123</v>
      </c>
      <c r="H159">
        <f t="shared" si="12"/>
        <v>-0.22991626530612286</v>
      </c>
      <c r="J159">
        <f t="shared" si="9"/>
        <v>0.22644128270882635</v>
      </c>
    </row>
    <row r="160" spans="1:10" x14ac:dyDescent="0.25">
      <c r="A160" s="11">
        <v>29</v>
      </c>
      <c r="B160" s="11">
        <v>1.7924420000000001</v>
      </c>
      <c r="E160">
        <f t="shared" si="10"/>
        <v>0.317355100000001</v>
      </c>
      <c r="G160">
        <f t="shared" si="11"/>
        <v>1.8469208469387761</v>
      </c>
      <c r="H160">
        <f t="shared" si="12"/>
        <v>-5.4478846938776027E-2</v>
      </c>
      <c r="J160">
        <f t="shared" si="9"/>
        <v>5.1003864341479514E-2</v>
      </c>
    </row>
    <row r="161" spans="1:10" x14ac:dyDescent="0.25">
      <c r="A161" s="11">
        <v>29.200001</v>
      </c>
      <c r="B161" s="11">
        <v>1.9462729999999999</v>
      </c>
      <c r="E161">
        <f t="shared" si="10"/>
        <v>0.16352410000000117</v>
      </c>
      <c r="G161">
        <f t="shared" si="11"/>
        <v>1.838294479591837</v>
      </c>
      <c r="H161">
        <f t="shared" si="12"/>
        <v>0.10797852040816291</v>
      </c>
      <c r="J161">
        <f t="shared" si="9"/>
        <v>0.11145350300545943</v>
      </c>
    </row>
    <row r="162" spans="1:10" x14ac:dyDescent="0.25">
      <c r="A162" s="11">
        <v>29.4</v>
      </c>
      <c r="B162" s="11">
        <v>2.0815320000000002</v>
      </c>
      <c r="E162">
        <f t="shared" si="10"/>
        <v>2.8265100000000931E-2</v>
      </c>
      <c r="G162">
        <f t="shared" si="11"/>
        <v>1.8288737346938782</v>
      </c>
      <c r="H162">
        <f t="shared" si="12"/>
        <v>0.25265826530612201</v>
      </c>
      <c r="J162">
        <f t="shared" si="9"/>
        <v>0.25613324790341852</v>
      </c>
    </row>
    <row r="163" spans="1:10" x14ac:dyDescent="0.25">
      <c r="A163" s="11">
        <v>29.6</v>
      </c>
      <c r="B163" s="11">
        <v>2.1712929999999999</v>
      </c>
      <c r="E163">
        <f t="shared" si="10"/>
        <v>6.1495899999998827E-2</v>
      </c>
      <c r="G163">
        <f t="shared" si="11"/>
        <v>1.8185464897959185</v>
      </c>
      <c r="H163">
        <f t="shared" si="12"/>
        <v>0.35274651020408143</v>
      </c>
      <c r="J163">
        <f t="shared" si="9"/>
        <v>0.35622149280137794</v>
      </c>
    </row>
    <row r="164" spans="1:10" x14ac:dyDescent="0.25">
      <c r="A164" s="11">
        <v>29.799999</v>
      </c>
      <c r="B164" s="11">
        <v>2.1890149999999999</v>
      </c>
      <c r="E164">
        <f t="shared" si="10"/>
        <v>7.9217899999998842E-2</v>
      </c>
      <c r="G164">
        <f t="shared" si="11"/>
        <v>1.8088966836734697</v>
      </c>
      <c r="H164">
        <f t="shared" si="12"/>
        <v>0.38011831632653026</v>
      </c>
      <c r="J164">
        <f t="shared" si="9"/>
        <v>0.38359329892382676</v>
      </c>
    </row>
    <row r="165" spans="1:10" x14ac:dyDescent="0.25">
      <c r="A165" s="11">
        <v>30</v>
      </c>
      <c r="B165" s="11">
        <v>2.1821359999999999</v>
      </c>
      <c r="E165">
        <f t="shared" si="10"/>
        <v>7.2338899999998763E-2</v>
      </c>
      <c r="G165">
        <f t="shared" si="11"/>
        <v>1.8020285510204086</v>
      </c>
      <c r="H165">
        <f t="shared" si="12"/>
        <v>0.38010744897959126</v>
      </c>
      <c r="J165">
        <f t="shared" si="9"/>
        <v>0.38358243157688776</v>
      </c>
    </row>
    <row r="166" spans="1:10" x14ac:dyDescent="0.25">
      <c r="A166" s="11">
        <v>30.200001</v>
      </c>
      <c r="B166" s="11">
        <v>2.133162</v>
      </c>
      <c r="E166">
        <f t="shared" si="10"/>
        <v>2.3364899999998912E-2</v>
      </c>
      <c r="G166">
        <f t="shared" si="11"/>
        <v>1.7957937755102042</v>
      </c>
      <c r="H166">
        <f t="shared" si="12"/>
        <v>0.33736822448979575</v>
      </c>
      <c r="J166">
        <f t="shared" si="9"/>
        <v>0.34084320708709226</v>
      </c>
    </row>
    <row r="167" spans="1:10" x14ac:dyDescent="0.25">
      <c r="A167" s="11">
        <v>30.4</v>
      </c>
      <c r="B167" s="11">
        <v>2.0428890000000002</v>
      </c>
      <c r="E167">
        <f t="shared" si="10"/>
        <v>6.6908100000000914E-2</v>
      </c>
      <c r="G167">
        <f t="shared" si="11"/>
        <v>1.7895902244897961</v>
      </c>
      <c r="H167">
        <f t="shared" si="12"/>
        <v>0.25329877551020408</v>
      </c>
      <c r="J167">
        <f t="shared" si="9"/>
        <v>0.25677375810750058</v>
      </c>
    </row>
    <row r="168" spans="1:10" x14ac:dyDescent="0.25">
      <c r="A168" s="11">
        <v>30.6</v>
      </c>
      <c r="B168" s="11">
        <v>1.8653919999999999</v>
      </c>
      <c r="E168">
        <f t="shared" si="10"/>
        <v>0.24440510000000115</v>
      </c>
      <c r="G168">
        <f t="shared" si="11"/>
        <v>1.7828927142857147</v>
      </c>
      <c r="H168">
        <f t="shared" si="12"/>
        <v>8.249928571428522E-2</v>
      </c>
      <c r="J168">
        <f t="shared" si="9"/>
        <v>8.5974268311581739E-2</v>
      </c>
    </row>
    <row r="169" spans="1:10" x14ac:dyDescent="0.25">
      <c r="A169" s="11">
        <v>30.799999</v>
      </c>
      <c r="B169" s="11">
        <v>1.598581</v>
      </c>
      <c r="E169">
        <f t="shared" si="10"/>
        <v>0.51121610000000106</v>
      </c>
      <c r="G169">
        <f t="shared" si="11"/>
        <v>1.7756102244897958</v>
      </c>
      <c r="H169">
        <f t="shared" si="12"/>
        <v>-0.17702922448979574</v>
      </c>
      <c r="J169">
        <f t="shared" si="9"/>
        <v>0.17355424189249924</v>
      </c>
    </row>
    <row r="170" spans="1:10" x14ac:dyDescent="0.25">
      <c r="A170" s="11">
        <v>31</v>
      </c>
      <c r="B170" s="11">
        <v>1.373364</v>
      </c>
      <c r="E170">
        <f t="shared" si="10"/>
        <v>0.73643310000000106</v>
      </c>
      <c r="G170">
        <f t="shared" si="11"/>
        <v>1.7675823877551022</v>
      </c>
      <c r="H170">
        <f t="shared" si="12"/>
        <v>-0.39421838775510221</v>
      </c>
      <c r="J170">
        <f t="shared" si="9"/>
        <v>0.3907434051578057</v>
      </c>
    </row>
    <row r="171" spans="1:10" x14ac:dyDescent="0.25">
      <c r="A171" s="11">
        <v>31.088170999999999</v>
      </c>
      <c r="B171" s="11">
        <v>1.3982840000000001</v>
      </c>
      <c r="E171">
        <f t="shared" si="10"/>
        <v>0.71151310000000101</v>
      </c>
      <c r="G171">
        <f t="shared" si="11"/>
        <v>1.7583728877551021</v>
      </c>
      <c r="H171">
        <f t="shared" si="12"/>
        <v>-0.36008888775510206</v>
      </c>
      <c r="J171">
        <f t="shared" si="9"/>
        <v>0.35661390515780556</v>
      </c>
    </row>
    <row r="172" spans="1:10" x14ac:dyDescent="0.25">
      <c r="A172" s="11">
        <v>31.200001</v>
      </c>
      <c r="B172" s="11">
        <v>1.429889</v>
      </c>
      <c r="E172">
        <f t="shared" si="10"/>
        <v>0.67990810000000113</v>
      </c>
      <c r="G172">
        <f t="shared" si="11"/>
        <v>1.7483125510204087</v>
      </c>
      <c r="H172">
        <f t="shared" si="12"/>
        <v>-0.31842355102040876</v>
      </c>
      <c r="J172">
        <f t="shared" si="9"/>
        <v>0.31494856842311225</v>
      </c>
    </row>
    <row r="173" spans="1:10" x14ac:dyDescent="0.25">
      <c r="A173" s="11">
        <v>31.4</v>
      </c>
      <c r="B173" s="11">
        <v>1.519566</v>
      </c>
      <c r="E173">
        <f t="shared" si="10"/>
        <v>0.59023110000000112</v>
      </c>
      <c r="G173">
        <f t="shared" si="11"/>
        <v>1.7389246632653066</v>
      </c>
      <c r="H173">
        <f t="shared" si="12"/>
        <v>-0.21935866326530662</v>
      </c>
      <c r="J173">
        <f t="shared" si="9"/>
        <v>0.21588368066801011</v>
      </c>
    </row>
    <row r="174" spans="1:10" x14ac:dyDescent="0.25">
      <c r="A174" s="11">
        <v>31.6</v>
      </c>
      <c r="B174" s="11">
        <v>1.58158</v>
      </c>
      <c r="E174">
        <f t="shared" si="10"/>
        <v>0.52821710000000111</v>
      </c>
      <c r="G174">
        <f t="shared" si="11"/>
        <v>1.731007816326531</v>
      </c>
      <c r="H174">
        <f t="shared" si="12"/>
        <v>-0.14942781632653102</v>
      </c>
      <c r="J174">
        <f t="shared" si="9"/>
        <v>0.14595283372923451</v>
      </c>
    </row>
    <row r="175" spans="1:10" x14ac:dyDescent="0.25">
      <c r="A175" s="11">
        <v>31.799999</v>
      </c>
      <c r="B175" s="11">
        <v>1.6187050000000001</v>
      </c>
      <c r="E175">
        <f t="shared" si="10"/>
        <v>0.49109210000000103</v>
      </c>
      <c r="G175">
        <f t="shared" si="11"/>
        <v>1.7258749081632656</v>
      </c>
      <c r="H175">
        <f t="shared" si="12"/>
        <v>-0.10716990816326555</v>
      </c>
      <c r="J175">
        <f t="shared" si="9"/>
        <v>0.10369492556596903</v>
      </c>
    </row>
    <row r="176" spans="1:10" x14ac:dyDescent="0.25">
      <c r="A176" s="11">
        <v>32</v>
      </c>
      <c r="B176" s="11">
        <v>1.628825</v>
      </c>
      <c r="E176">
        <f t="shared" si="10"/>
        <v>0.48097210000000112</v>
      </c>
      <c r="G176">
        <f t="shared" si="11"/>
        <v>1.7242955306122456</v>
      </c>
      <c r="H176">
        <f t="shared" si="12"/>
        <v>-9.5470530612245641E-2</v>
      </c>
      <c r="J176">
        <f t="shared" si="9"/>
        <v>9.1995548014949122E-2</v>
      </c>
    </row>
    <row r="177" spans="1:10" x14ac:dyDescent="0.25">
      <c r="A177" s="11">
        <v>32.200001</v>
      </c>
      <c r="B177" s="11">
        <v>1.582122</v>
      </c>
      <c r="E177">
        <f t="shared" si="10"/>
        <v>0.52767510000000106</v>
      </c>
      <c r="G177">
        <f t="shared" si="11"/>
        <v>1.72677306122449</v>
      </c>
      <c r="H177">
        <f t="shared" si="12"/>
        <v>-0.14465106122449001</v>
      </c>
      <c r="J177">
        <f t="shared" si="9"/>
        <v>0.1411760786271935</v>
      </c>
    </row>
    <row r="178" spans="1:10" x14ac:dyDescent="0.25">
      <c r="A178" s="11">
        <v>32.400002000000001</v>
      </c>
      <c r="B178" s="11">
        <v>1.4920070000000001</v>
      </c>
      <c r="E178">
        <f t="shared" si="10"/>
        <v>0.61779010000000101</v>
      </c>
      <c r="G178">
        <f t="shared" si="11"/>
        <v>1.7307487653061231</v>
      </c>
      <c r="H178">
        <f t="shared" si="12"/>
        <v>-0.23874176530612301</v>
      </c>
      <c r="J178">
        <f t="shared" si="9"/>
        <v>0.23526678270882651</v>
      </c>
    </row>
    <row r="179" spans="1:10" x14ac:dyDescent="0.25">
      <c r="A179" s="11">
        <v>32.599997999999999</v>
      </c>
      <c r="B179" s="11">
        <v>1.3737239999999999</v>
      </c>
      <c r="E179">
        <f t="shared" si="10"/>
        <v>0.73607310000000115</v>
      </c>
      <c r="G179">
        <f t="shared" si="11"/>
        <v>1.7344199183673481</v>
      </c>
      <c r="H179">
        <f t="shared" si="12"/>
        <v>-0.36069591836734816</v>
      </c>
      <c r="J179">
        <f t="shared" si="9"/>
        <v>0.35722093577005165</v>
      </c>
    </row>
    <row r="180" spans="1:10" x14ac:dyDescent="0.25">
      <c r="A180" s="11">
        <v>32.799999</v>
      </c>
      <c r="B180" s="11">
        <v>1.293838</v>
      </c>
      <c r="E180">
        <f t="shared" si="10"/>
        <v>0.81595910000000105</v>
      </c>
      <c r="G180">
        <f t="shared" si="11"/>
        <v>1.7370788775510213</v>
      </c>
      <c r="H180">
        <f t="shared" si="12"/>
        <v>-0.44324087755102126</v>
      </c>
      <c r="J180">
        <f t="shared" si="9"/>
        <v>0.43976589495372476</v>
      </c>
    </row>
    <row r="181" spans="1:10" x14ac:dyDescent="0.25">
      <c r="A181" s="11">
        <v>33</v>
      </c>
      <c r="B181" s="11">
        <v>1.428941</v>
      </c>
      <c r="E181">
        <f t="shared" si="10"/>
        <v>0.68085610000000107</v>
      </c>
      <c r="G181">
        <f t="shared" si="11"/>
        <v>1.7385663673469398</v>
      </c>
      <c r="H181">
        <f t="shared" si="12"/>
        <v>-0.30962536734693979</v>
      </c>
      <c r="J181">
        <f t="shared" si="9"/>
        <v>0.30615038474964329</v>
      </c>
    </row>
    <row r="182" spans="1:10" x14ac:dyDescent="0.25">
      <c r="A182" s="11">
        <v>33.200001</v>
      </c>
      <c r="B182" s="11">
        <v>1.5600069999999999</v>
      </c>
      <c r="E182">
        <f t="shared" si="10"/>
        <v>0.54979010000000117</v>
      </c>
      <c r="G182">
        <f t="shared" si="11"/>
        <v>1.7390438673469393</v>
      </c>
      <c r="H182">
        <f t="shared" si="12"/>
        <v>-0.17903686734693935</v>
      </c>
      <c r="J182">
        <f t="shared" ref="J182:J245" si="13">ABS(H182-$I$53)</f>
        <v>0.17556188474964285</v>
      </c>
    </row>
    <row r="183" spans="1:10" x14ac:dyDescent="0.25">
      <c r="A183" s="11">
        <v>33.400002000000001</v>
      </c>
      <c r="B183" s="11">
        <v>1.6763459999999999</v>
      </c>
      <c r="E183">
        <f t="shared" si="10"/>
        <v>0.4334511000000012</v>
      </c>
      <c r="G183">
        <f t="shared" si="11"/>
        <v>1.7383531530612251</v>
      </c>
      <c r="H183">
        <f t="shared" si="12"/>
        <v>-6.2007153061225173E-2</v>
      </c>
      <c r="J183">
        <f t="shared" si="13"/>
        <v>5.8532170463928661E-2</v>
      </c>
    </row>
    <row r="184" spans="1:10" x14ac:dyDescent="0.25">
      <c r="A184" s="11">
        <v>33.479568</v>
      </c>
      <c r="B184" s="11">
        <v>1.7180059999999999</v>
      </c>
      <c r="E184">
        <f t="shared" si="10"/>
        <v>0.39179110000000117</v>
      </c>
      <c r="G184">
        <f t="shared" si="11"/>
        <v>1.7372228673469399</v>
      </c>
      <c r="H184">
        <f t="shared" si="12"/>
        <v>-1.9216867346939948E-2</v>
      </c>
      <c r="J184">
        <f t="shared" si="13"/>
        <v>1.5741884749643432E-2</v>
      </c>
    </row>
    <row r="185" spans="1:10" x14ac:dyDescent="0.25">
      <c r="A185" s="11">
        <v>33.599997999999999</v>
      </c>
      <c r="B185" s="11">
        <v>1.7810600000000001</v>
      </c>
      <c r="E185">
        <f t="shared" si="10"/>
        <v>0.328737100000001</v>
      </c>
      <c r="G185">
        <f t="shared" si="11"/>
        <v>1.7378504081632662</v>
      </c>
      <c r="H185">
        <f t="shared" si="12"/>
        <v>4.3209591836733896E-2</v>
      </c>
      <c r="J185">
        <f t="shared" si="13"/>
        <v>4.6684574434030408E-2</v>
      </c>
    </row>
    <row r="186" spans="1:10" x14ac:dyDescent="0.25">
      <c r="A186" s="11">
        <v>33.799999</v>
      </c>
      <c r="B186" s="11">
        <v>1.8441689999999999</v>
      </c>
      <c r="E186">
        <f t="shared" si="10"/>
        <v>0.26562810000000114</v>
      </c>
      <c r="G186">
        <f t="shared" si="11"/>
        <v>1.7392329081632663</v>
      </c>
      <c r="H186">
        <f t="shared" si="12"/>
        <v>0.10493609183673369</v>
      </c>
      <c r="J186">
        <f t="shared" si="13"/>
        <v>0.10841107443403021</v>
      </c>
    </row>
    <row r="187" spans="1:10" x14ac:dyDescent="0.25">
      <c r="A187" s="11">
        <v>34</v>
      </c>
      <c r="B187" s="11">
        <v>1.852706</v>
      </c>
      <c r="E187">
        <f t="shared" si="10"/>
        <v>0.25709110000000113</v>
      </c>
      <c r="G187">
        <f t="shared" si="11"/>
        <v>1.7404423979591845</v>
      </c>
      <c r="H187">
        <f t="shared" si="12"/>
        <v>0.11226360204081542</v>
      </c>
      <c r="J187">
        <f t="shared" si="13"/>
        <v>0.11573858463811194</v>
      </c>
    </row>
    <row r="188" spans="1:10" x14ac:dyDescent="0.25">
      <c r="A188" s="11">
        <v>34.200001</v>
      </c>
      <c r="B188" s="11">
        <v>1.7902979999999999</v>
      </c>
      <c r="E188">
        <f t="shared" si="10"/>
        <v>0.31949910000000115</v>
      </c>
      <c r="G188">
        <f t="shared" si="11"/>
        <v>1.7412197040816335</v>
      </c>
      <c r="H188">
        <f t="shared" si="12"/>
        <v>4.9078295918366432E-2</v>
      </c>
      <c r="J188">
        <f t="shared" si="13"/>
        <v>5.2553278515662945E-2</v>
      </c>
    </row>
    <row r="189" spans="1:10" x14ac:dyDescent="0.25">
      <c r="A189" s="11">
        <v>34.400002000000001</v>
      </c>
      <c r="B189" s="11">
        <v>1.6947669999999999</v>
      </c>
      <c r="E189">
        <f t="shared" si="10"/>
        <v>0.41503010000000118</v>
      </c>
      <c r="G189">
        <f t="shared" si="11"/>
        <v>1.7414610000000004</v>
      </c>
      <c r="H189">
        <f t="shared" si="12"/>
        <v>-4.6694000000000457E-2</v>
      </c>
      <c r="J189">
        <f t="shared" si="13"/>
        <v>4.3219017402703945E-2</v>
      </c>
    </row>
    <row r="190" spans="1:10" x14ac:dyDescent="0.25">
      <c r="A190" s="11">
        <v>34.599997999999999</v>
      </c>
      <c r="B190" s="11">
        <v>1.5916760000000001</v>
      </c>
      <c r="E190">
        <f t="shared" si="10"/>
        <v>0.518121100000001</v>
      </c>
      <c r="G190">
        <f t="shared" si="11"/>
        <v>1.7408220306122448</v>
      </c>
      <c r="H190">
        <f t="shared" si="12"/>
        <v>-0.14914603061224474</v>
      </c>
      <c r="J190">
        <f t="shared" si="13"/>
        <v>0.14567104801494823</v>
      </c>
    </row>
    <row r="191" spans="1:10" x14ac:dyDescent="0.25">
      <c r="A191" s="11">
        <v>34.799999</v>
      </c>
      <c r="B191" s="11">
        <v>1.485765</v>
      </c>
      <c r="E191">
        <f t="shared" si="10"/>
        <v>0.62403210000000109</v>
      </c>
      <c r="G191">
        <f t="shared" si="11"/>
        <v>1.73897256122449</v>
      </c>
      <c r="H191">
        <f t="shared" si="12"/>
        <v>-0.25320756122448995</v>
      </c>
      <c r="J191">
        <f t="shared" si="13"/>
        <v>0.24973257862719345</v>
      </c>
    </row>
    <row r="192" spans="1:10" x14ac:dyDescent="0.25">
      <c r="A192" s="11">
        <v>35</v>
      </c>
      <c r="B192" s="11">
        <v>1.583612</v>
      </c>
      <c r="E192">
        <f t="shared" si="10"/>
        <v>0.52618510000000107</v>
      </c>
      <c r="G192">
        <f t="shared" si="11"/>
        <v>1.7363472653061232</v>
      </c>
      <c r="H192">
        <f t="shared" si="12"/>
        <v>-0.15273526530612314</v>
      </c>
      <c r="J192">
        <f t="shared" si="13"/>
        <v>0.14926028270882663</v>
      </c>
    </row>
    <row r="193" spans="1:10" x14ac:dyDescent="0.25">
      <c r="A193" s="11">
        <v>35.200001</v>
      </c>
      <c r="B193" s="11">
        <v>1.718793</v>
      </c>
      <c r="E193">
        <f t="shared" si="10"/>
        <v>0.39100410000000108</v>
      </c>
      <c r="G193">
        <f t="shared" si="11"/>
        <v>1.7330475510204089</v>
      </c>
      <c r="H193">
        <f t="shared" si="12"/>
        <v>-1.4254551020408845E-2</v>
      </c>
      <c r="J193">
        <f t="shared" si="13"/>
        <v>1.077956842311233E-2</v>
      </c>
    </row>
    <row r="194" spans="1:10" x14ac:dyDescent="0.25">
      <c r="A194" s="11">
        <v>35.400002000000001</v>
      </c>
      <c r="B194" s="11">
        <v>1.841772</v>
      </c>
      <c r="E194">
        <f t="shared" si="10"/>
        <v>0.26802510000000113</v>
      </c>
      <c r="G194">
        <f t="shared" si="11"/>
        <v>1.7293255408163268</v>
      </c>
      <c r="H194">
        <f t="shared" si="12"/>
        <v>0.11244645918367313</v>
      </c>
      <c r="J194">
        <f t="shared" si="13"/>
        <v>0.11592144178096965</v>
      </c>
    </row>
    <row r="195" spans="1:10" x14ac:dyDescent="0.25">
      <c r="A195" s="11">
        <v>35.599997999999999</v>
      </c>
      <c r="B195" s="11">
        <v>1.9510540000000001</v>
      </c>
      <c r="E195">
        <f t="shared" si="10"/>
        <v>0.15874310000000103</v>
      </c>
      <c r="G195">
        <f t="shared" si="11"/>
        <v>1.7254292346938784</v>
      </c>
      <c r="H195">
        <f t="shared" si="12"/>
        <v>0.22562476530612163</v>
      </c>
      <c r="J195">
        <f t="shared" si="13"/>
        <v>0.22909974790341814</v>
      </c>
    </row>
    <row r="196" spans="1:10" x14ac:dyDescent="0.25">
      <c r="A196" s="11">
        <v>35.799999</v>
      </c>
      <c r="B196" s="11">
        <v>2.0165479999999998</v>
      </c>
      <c r="E196">
        <f t="shared" si="10"/>
        <v>9.3249100000001306E-2</v>
      </c>
      <c r="G196">
        <f t="shared" si="11"/>
        <v>1.7232895816326541</v>
      </c>
      <c r="H196">
        <f t="shared" si="12"/>
        <v>0.29325841836734567</v>
      </c>
      <c r="J196">
        <f t="shared" si="13"/>
        <v>0.29673340096464218</v>
      </c>
    </row>
    <row r="197" spans="1:10" x14ac:dyDescent="0.25">
      <c r="A197" s="11">
        <v>35.870967999999998</v>
      </c>
      <c r="B197" s="11">
        <v>2.0193029999999998</v>
      </c>
      <c r="E197">
        <f t="shared" ref="E197:E260" si="14">ABS(B197-$D$4)</f>
        <v>9.0494100000001243E-2</v>
      </c>
      <c r="G197">
        <f t="shared" si="11"/>
        <v>1.7237498673469396</v>
      </c>
      <c r="H197">
        <f t="shared" si="12"/>
        <v>0.29555313265306027</v>
      </c>
      <c r="J197">
        <f t="shared" si="13"/>
        <v>0.29902811525035677</v>
      </c>
    </row>
    <row r="198" spans="1:10" x14ac:dyDescent="0.25">
      <c r="A198" s="11">
        <v>36</v>
      </c>
      <c r="B198" s="11">
        <v>2.0243129999999998</v>
      </c>
      <c r="E198">
        <f t="shared" si="14"/>
        <v>8.5484100000001284E-2</v>
      </c>
      <c r="G198">
        <f t="shared" si="11"/>
        <v>1.732177020202021</v>
      </c>
      <c r="H198">
        <f t="shared" si="12"/>
        <v>0.29213597979797878</v>
      </c>
      <c r="J198">
        <f t="shared" si="13"/>
        <v>0.29561096239527529</v>
      </c>
    </row>
    <row r="199" spans="1:10" x14ac:dyDescent="0.25">
      <c r="A199" s="11">
        <v>36.200001</v>
      </c>
      <c r="B199" s="11">
        <v>1.99451</v>
      </c>
      <c r="E199">
        <f t="shared" si="14"/>
        <v>0.11528710000000109</v>
      </c>
      <c r="G199">
        <f t="shared" si="11"/>
        <v>1.7406098900000009</v>
      </c>
      <c r="H199">
        <f t="shared" si="12"/>
        <v>0.25390010999999912</v>
      </c>
      <c r="J199">
        <f t="shared" si="13"/>
        <v>0.25737509259729563</v>
      </c>
    </row>
    <row r="200" spans="1:10" x14ac:dyDescent="0.25">
      <c r="A200" s="11">
        <v>36.400002000000001</v>
      </c>
      <c r="B200" s="11">
        <v>1.9087529999999999</v>
      </c>
      <c r="E200">
        <f t="shared" si="14"/>
        <v>0.20104410000000117</v>
      </c>
      <c r="G200">
        <f t="shared" si="11"/>
        <v>1.7539437300000009</v>
      </c>
      <c r="H200">
        <f t="shared" si="12"/>
        <v>0.154809269999999</v>
      </c>
      <c r="J200">
        <f t="shared" si="13"/>
        <v>0.15828425259729551</v>
      </c>
    </row>
    <row r="201" spans="1:10" x14ac:dyDescent="0.25">
      <c r="A201" s="11">
        <v>36.599997999999999</v>
      </c>
      <c r="B201" s="11">
        <v>1.754202</v>
      </c>
      <c r="E201">
        <f t="shared" si="14"/>
        <v>0.35559510000000105</v>
      </c>
      <c r="G201">
        <f t="shared" si="11"/>
        <v>1.7674284000000009</v>
      </c>
      <c r="H201">
        <f t="shared" si="12"/>
        <v>-1.322640000000086E-2</v>
      </c>
      <c r="J201">
        <f t="shared" si="13"/>
        <v>9.7514174027043439E-3</v>
      </c>
    </row>
    <row r="202" spans="1:10" x14ac:dyDescent="0.25">
      <c r="A202" s="11">
        <v>36.799999</v>
      </c>
      <c r="B202" s="11">
        <v>1.5201739999999999</v>
      </c>
      <c r="E202">
        <f t="shared" si="14"/>
        <v>0.58962310000000118</v>
      </c>
      <c r="G202">
        <f t="shared" si="11"/>
        <v>1.7804569600000004</v>
      </c>
      <c r="H202">
        <f t="shared" si="12"/>
        <v>-0.26028296000000051</v>
      </c>
      <c r="J202">
        <f t="shared" si="13"/>
        <v>0.256807977402704</v>
      </c>
    </row>
    <row r="203" spans="1:10" x14ac:dyDescent="0.25">
      <c r="A203" s="11">
        <v>37</v>
      </c>
      <c r="B203" s="11">
        <v>1.184409</v>
      </c>
      <c r="E203">
        <f t="shared" si="14"/>
        <v>0.92538810000000105</v>
      </c>
      <c r="G203">
        <f t="shared" si="11"/>
        <v>1.7929766200000006</v>
      </c>
      <c r="H203">
        <f t="shared" si="12"/>
        <v>-0.60856762000000053</v>
      </c>
      <c r="J203">
        <f t="shared" si="13"/>
        <v>0.60509263740270403</v>
      </c>
    </row>
    <row r="204" spans="1:10" x14ac:dyDescent="0.25">
      <c r="A204" s="11">
        <v>37.200001</v>
      </c>
      <c r="B204" s="11">
        <v>1.0767370000000001</v>
      </c>
      <c r="E204">
        <f t="shared" si="14"/>
        <v>1.033060100000001</v>
      </c>
      <c r="G204">
        <f t="shared" si="11"/>
        <v>1.8048814000000004</v>
      </c>
      <c r="H204">
        <f t="shared" si="12"/>
        <v>-0.72814440000000036</v>
      </c>
      <c r="J204">
        <f t="shared" si="13"/>
        <v>0.72466941740270385</v>
      </c>
    </row>
    <row r="205" spans="1:10" x14ac:dyDescent="0.25">
      <c r="A205" s="11">
        <v>37.400002000000001</v>
      </c>
      <c r="B205" s="11">
        <v>1.2725089999999999</v>
      </c>
      <c r="E205">
        <f t="shared" si="14"/>
        <v>0.8372881000000012</v>
      </c>
      <c r="G205">
        <f t="shared" si="11"/>
        <v>1.8156413900000006</v>
      </c>
      <c r="H205">
        <f t="shared" si="12"/>
        <v>-0.54313239000000069</v>
      </c>
      <c r="J205">
        <f t="shared" si="13"/>
        <v>0.53965740740270418</v>
      </c>
    </row>
    <row r="206" spans="1:10" x14ac:dyDescent="0.25">
      <c r="A206" s="11">
        <v>37.599997999999999</v>
      </c>
      <c r="B206" s="11">
        <v>1.4405019999999999</v>
      </c>
      <c r="E206">
        <f t="shared" si="14"/>
        <v>0.66929510000000114</v>
      </c>
      <c r="G206">
        <f t="shared" si="11"/>
        <v>1.8245852200000008</v>
      </c>
      <c r="H206">
        <f t="shared" si="12"/>
        <v>-0.38408322000000084</v>
      </c>
      <c r="J206">
        <f t="shared" si="13"/>
        <v>0.38060823740270433</v>
      </c>
    </row>
    <row r="207" spans="1:10" x14ac:dyDescent="0.25">
      <c r="A207" s="11">
        <v>37.799999</v>
      </c>
      <c r="B207" s="11">
        <v>1.534502</v>
      </c>
      <c r="E207">
        <f t="shared" si="14"/>
        <v>0.57529510000000106</v>
      </c>
      <c r="G207">
        <f t="shared" si="11"/>
        <v>1.8304789200000005</v>
      </c>
      <c r="H207">
        <f t="shared" si="12"/>
        <v>-0.29597692000000042</v>
      </c>
      <c r="J207">
        <f t="shared" si="13"/>
        <v>0.29250193740270392</v>
      </c>
    </row>
    <row r="208" spans="1:10" x14ac:dyDescent="0.25">
      <c r="A208" s="11">
        <v>38</v>
      </c>
      <c r="B208" s="11">
        <v>1.573137</v>
      </c>
      <c r="E208">
        <f t="shared" si="14"/>
        <v>0.53666010000000108</v>
      </c>
      <c r="G208">
        <f t="shared" si="11"/>
        <v>1.8336508000000002</v>
      </c>
      <c r="H208">
        <f t="shared" si="12"/>
        <v>-0.26051380000000024</v>
      </c>
      <c r="J208">
        <f t="shared" si="13"/>
        <v>0.25703881740270373</v>
      </c>
    </row>
    <row r="209" spans="1:10" x14ac:dyDescent="0.25">
      <c r="A209" s="11">
        <v>38.200001</v>
      </c>
      <c r="B209" s="11">
        <v>1.528602</v>
      </c>
      <c r="E209">
        <f t="shared" si="14"/>
        <v>0.58119510000000107</v>
      </c>
      <c r="G209">
        <f t="shared" si="11"/>
        <v>1.83665736</v>
      </c>
      <c r="H209">
        <f t="shared" si="12"/>
        <v>-0.30805536</v>
      </c>
      <c r="J209">
        <f t="shared" si="13"/>
        <v>0.30458037740270349</v>
      </c>
    </row>
    <row r="210" spans="1:10" x14ac:dyDescent="0.25">
      <c r="A210" s="11">
        <v>38.262363000000001</v>
      </c>
      <c r="B210" s="11">
        <v>1.4980249999999999</v>
      </c>
      <c r="E210">
        <f t="shared" si="14"/>
        <v>0.61177210000000115</v>
      </c>
      <c r="G210">
        <f t="shared" si="11"/>
        <v>1.8388393600000001</v>
      </c>
      <c r="H210">
        <f t="shared" si="12"/>
        <v>-0.3408143600000002</v>
      </c>
      <c r="J210">
        <f t="shared" si="13"/>
        <v>0.3373393774027037</v>
      </c>
    </row>
    <row r="211" spans="1:10" x14ac:dyDescent="0.25">
      <c r="A211" s="11">
        <v>38.400002000000001</v>
      </c>
      <c r="B211" s="11">
        <v>1.430544</v>
      </c>
      <c r="E211">
        <f t="shared" si="14"/>
        <v>0.67925310000000105</v>
      </c>
      <c r="G211">
        <f t="shared" si="11"/>
        <v>1.8401519399999997</v>
      </c>
      <c r="H211">
        <f t="shared" si="12"/>
        <v>-0.40960793999999967</v>
      </c>
      <c r="J211">
        <f t="shared" si="13"/>
        <v>0.40613295740270317</v>
      </c>
    </row>
    <row r="212" spans="1:10" x14ac:dyDescent="0.25">
      <c r="A212" s="11">
        <v>38.599997999999999</v>
      </c>
      <c r="B212" s="11">
        <v>1.3033999999999999</v>
      </c>
      <c r="E212">
        <f t="shared" si="14"/>
        <v>0.8063971000000012</v>
      </c>
      <c r="G212">
        <f t="shared" si="11"/>
        <v>1.8401700299999997</v>
      </c>
      <c r="H212">
        <f t="shared" si="12"/>
        <v>-0.53677002999999979</v>
      </c>
      <c r="J212">
        <f t="shared" si="13"/>
        <v>0.53329504740270328</v>
      </c>
    </row>
    <row r="213" spans="1:10" x14ac:dyDescent="0.25">
      <c r="A213" s="11">
        <v>38.799999</v>
      </c>
      <c r="B213" s="11">
        <v>1.126322</v>
      </c>
      <c r="E213">
        <f t="shared" si="14"/>
        <v>0.98347510000000105</v>
      </c>
      <c r="G213">
        <f t="shared" si="11"/>
        <v>1.8396480299999993</v>
      </c>
      <c r="H213">
        <f t="shared" si="12"/>
        <v>-0.71332602999999928</v>
      </c>
      <c r="J213">
        <f t="shared" si="13"/>
        <v>0.70985104740270277</v>
      </c>
    </row>
    <row r="214" spans="1:10" x14ac:dyDescent="0.25">
      <c r="A214" s="11">
        <v>39</v>
      </c>
      <c r="B214" s="11">
        <v>1.0966720000000001</v>
      </c>
      <c r="E214">
        <f t="shared" si="14"/>
        <v>1.013125100000001</v>
      </c>
      <c r="G214">
        <f t="shared" ref="G214:G277" si="15">AVERAGE(B165:B264)</f>
        <v>1.8387148199999996</v>
      </c>
      <c r="H214">
        <f t="shared" ref="H214:H277" si="16">B214-G214</f>
        <v>-0.74204281999999955</v>
      </c>
      <c r="J214">
        <f t="shared" si="13"/>
        <v>0.73856783740270304</v>
      </c>
    </row>
    <row r="215" spans="1:10" x14ac:dyDescent="0.25">
      <c r="A215" s="11">
        <v>39.200001</v>
      </c>
      <c r="B215" s="11">
        <v>1.2980419999999999</v>
      </c>
      <c r="E215">
        <f t="shared" si="14"/>
        <v>0.81175510000000117</v>
      </c>
      <c r="G215">
        <f t="shared" si="15"/>
        <v>1.8370978399999995</v>
      </c>
      <c r="H215">
        <f t="shared" si="16"/>
        <v>-0.53905583999999962</v>
      </c>
      <c r="J215">
        <f t="shared" si="13"/>
        <v>0.53558085740270311</v>
      </c>
    </row>
    <row r="216" spans="1:10" x14ac:dyDescent="0.25">
      <c r="A216" s="11">
        <v>39.400002000000001</v>
      </c>
      <c r="B216" s="11">
        <v>1.4563120000000001</v>
      </c>
      <c r="E216">
        <f t="shared" si="14"/>
        <v>0.65348510000000104</v>
      </c>
      <c r="G216">
        <f t="shared" si="15"/>
        <v>1.8347912900000001</v>
      </c>
      <c r="H216">
        <f t="shared" si="16"/>
        <v>-0.37847929000000002</v>
      </c>
      <c r="J216">
        <f t="shared" si="13"/>
        <v>0.37500430740270352</v>
      </c>
    </row>
    <row r="217" spans="1:10" x14ac:dyDescent="0.25">
      <c r="A217" s="11">
        <v>39.599997999999999</v>
      </c>
      <c r="B217" s="11">
        <v>1.5746990000000001</v>
      </c>
      <c r="E217">
        <f t="shared" si="14"/>
        <v>0.53509810000000102</v>
      </c>
      <c r="G217">
        <f t="shared" si="15"/>
        <v>1.83157083</v>
      </c>
      <c r="H217">
        <f t="shared" si="16"/>
        <v>-0.25687182999999991</v>
      </c>
      <c r="J217">
        <f t="shared" si="13"/>
        <v>0.25339684740270341</v>
      </c>
    </row>
    <row r="218" spans="1:10" x14ac:dyDescent="0.25">
      <c r="A218" s="11">
        <v>39.799999</v>
      </c>
      <c r="B218" s="11">
        <v>1.628349</v>
      </c>
      <c r="E218">
        <f t="shared" si="14"/>
        <v>0.48144810000000104</v>
      </c>
      <c r="G218">
        <f t="shared" si="15"/>
        <v>1.8283098000000002</v>
      </c>
      <c r="H218">
        <f t="shared" si="16"/>
        <v>-0.19996080000000016</v>
      </c>
      <c r="J218">
        <f t="shared" si="13"/>
        <v>0.19648581740270366</v>
      </c>
    </row>
    <row r="219" spans="1:10" x14ac:dyDescent="0.25">
      <c r="A219" s="11">
        <v>40</v>
      </c>
      <c r="B219" s="11">
        <v>1.6287769999999999</v>
      </c>
      <c r="E219">
        <f t="shared" si="14"/>
        <v>0.48102010000000117</v>
      </c>
      <c r="G219">
        <f t="shared" si="15"/>
        <v>1.8286341399999997</v>
      </c>
      <c r="H219">
        <f t="shared" si="16"/>
        <v>-0.19985713999999977</v>
      </c>
      <c r="J219">
        <f t="shared" si="13"/>
        <v>0.19638215740270326</v>
      </c>
    </row>
    <row r="220" spans="1:10" x14ac:dyDescent="0.25">
      <c r="A220" s="11">
        <v>40.200001</v>
      </c>
      <c r="B220" s="11">
        <v>1.592211</v>
      </c>
      <c r="E220">
        <f t="shared" si="14"/>
        <v>0.51758610000000105</v>
      </c>
      <c r="G220">
        <f t="shared" si="15"/>
        <v>1.8330061899999999</v>
      </c>
      <c r="H220">
        <f t="shared" si="16"/>
        <v>-0.24079518999999983</v>
      </c>
      <c r="J220">
        <f t="shared" si="13"/>
        <v>0.23732020740270332</v>
      </c>
    </row>
    <row r="221" spans="1:10" x14ac:dyDescent="0.25">
      <c r="A221" s="11">
        <v>40.400002000000001</v>
      </c>
      <c r="B221" s="11">
        <v>1.535371</v>
      </c>
      <c r="E221">
        <f t="shared" si="14"/>
        <v>0.57442610000000105</v>
      </c>
      <c r="G221">
        <f t="shared" si="15"/>
        <v>1.8384325599999993</v>
      </c>
      <c r="H221">
        <f t="shared" si="16"/>
        <v>-0.30306155999999929</v>
      </c>
      <c r="J221">
        <f t="shared" si="13"/>
        <v>0.29958657740270278</v>
      </c>
    </row>
    <row r="222" spans="1:10" x14ac:dyDescent="0.25">
      <c r="A222" s="11">
        <v>40.599997999999999</v>
      </c>
      <c r="B222" s="11">
        <v>1.45825</v>
      </c>
      <c r="E222">
        <f t="shared" si="14"/>
        <v>0.65154710000000104</v>
      </c>
      <c r="G222">
        <f t="shared" si="15"/>
        <v>1.8444684599999994</v>
      </c>
      <c r="H222">
        <f t="shared" si="16"/>
        <v>-0.38621845999999938</v>
      </c>
      <c r="J222">
        <f t="shared" si="13"/>
        <v>0.38274347740270287</v>
      </c>
    </row>
    <row r="223" spans="1:10" x14ac:dyDescent="0.25">
      <c r="A223" s="11">
        <v>40.653762999999998</v>
      </c>
      <c r="B223" s="11">
        <v>1.4821310000000001</v>
      </c>
      <c r="E223">
        <f t="shared" si="14"/>
        <v>0.627666100000001</v>
      </c>
      <c r="G223">
        <f t="shared" si="15"/>
        <v>1.8500031799999994</v>
      </c>
      <c r="H223">
        <f t="shared" si="16"/>
        <v>-0.36787217999999933</v>
      </c>
      <c r="J223">
        <f t="shared" si="13"/>
        <v>0.36439719740270282</v>
      </c>
    </row>
    <row r="224" spans="1:10" x14ac:dyDescent="0.25">
      <c r="A224" s="11">
        <v>40.799999</v>
      </c>
      <c r="B224" s="11">
        <v>1.547088</v>
      </c>
      <c r="E224">
        <f t="shared" si="14"/>
        <v>0.56270910000000107</v>
      </c>
      <c r="G224">
        <f t="shared" si="15"/>
        <v>1.8549122999999996</v>
      </c>
      <c r="H224">
        <f t="shared" si="16"/>
        <v>-0.30782429999999961</v>
      </c>
      <c r="J224">
        <f t="shared" si="13"/>
        <v>0.3043493174027031</v>
      </c>
    </row>
    <row r="225" spans="1:10" x14ac:dyDescent="0.25">
      <c r="A225" s="11">
        <v>41</v>
      </c>
      <c r="B225" s="11">
        <v>1.682377</v>
      </c>
      <c r="E225">
        <f t="shared" si="14"/>
        <v>0.42742010000000108</v>
      </c>
      <c r="G225">
        <f t="shared" si="15"/>
        <v>1.85940832</v>
      </c>
      <c r="H225">
        <f t="shared" si="16"/>
        <v>-0.17703131999999999</v>
      </c>
      <c r="J225">
        <f t="shared" si="13"/>
        <v>0.17355633740270349</v>
      </c>
    </row>
    <row r="226" spans="1:10" x14ac:dyDescent="0.25">
      <c r="A226" s="11">
        <v>41.200001</v>
      </c>
      <c r="B226" s="11">
        <v>1.8120050000000001</v>
      </c>
      <c r="E226">
        <f t="shared" si="14"/>
        <v>0.297792100000001</v>
      </c>
      <c r="G226">
        <f t="shared" si="15"/>
        <v>1.8634125699999999</v>
      </c>
      <c r="H226">
        <f t="shared" si="16"/>
        <v>-5.1407569999999847E-2</v>
      </c>
      <c r="J226">
        <f t="shared" si="13"/>
        <v>4.7932587402703335E-2</v>
      </c>
    </row>
    <row r="227" spans="1:10" x14ac:dyDescent="0.25">
      <c r="A227" s="11">
        <v>41.400002000000001</v>
      </c>
      <c r="B227" s="11">
        <v>1.929902</v>
      </c>
      <c r="E227">
        <f t="shared" si="14"/>
        <v>0.17989510000000108</v>
      </c>
      <c r="G227">
        <f t="shared" si="15"/>
        <v>1.8666470799999997</v>
      </c>
      <c r="H227">
        <f t="shared" si="16"/>
        <v>6.3254920000000325E-2</v>
      </c>
      <c r="J227">
        <f t="shared" si="13"/>
        <v>6.6729902597296845E-2</v>
      </c>
    </row>
    <row r="228" spans="1:10" x14ac:dyDescent="0.25">
      <c r="A228" s="11">
        <v>41.599997999999999</v>
      </c>
      <c r="B228" s="11">
        <v>2.0306850000000001</v>
      </c>
      <c r="E228">
        <f t="shared" si="14"/>
        <v>7.9112100000001018E-2</v>
      </c>
      <c r="G228">
        <f t="shared" si="15"/>
        <v>1.8691136799999994</v>
      </c>
      <c r="H228">
        <f t="shared" si="16"/>
        <v>0.16157132000000063</v>
      </c>
      <c r="J228">
        <f t="shared" si="13"/>
        <v>0.16504630259729713</v>
      </c>
    </row>
    <row r="229" spans="1:10" x14ac:dyDescent="0.25">
      <c r="A229" s="11">
        <v>41.799999</v>
      </c>
      <c r="B229" s="11">
        <v>2.0707019999999998</v>
      </c>
      <c r="E229">
        <f t="shared" si="14"/>
        <v>3.9095100000001271E-2</v>
      </c>
      <c r="G229">
        <f t="shared" si="15"/>
        <v>1.8706870099999997</v>
      </c>
      <c r="H229">
        <f t="shared" si="16"/>
        <v>0.20001499000000011</v>
      </c>
      <c r="J229">
        <f t="shared" si="13"/>
        <v>0.20348997259729662</v>
      </c>
    </row>
    <row r="230" spans="1:10" x14ac:dyDescent="0.25">
      <c r="A230" s="11">
        <v>42</v>
      </c>
      <c r="B230" s="11">
        <v>2.0523850000000001</v>
      </c>
      <c r="E230">
        <f t="shared" si="14"/>
        <v>5.7412100000000965E-2</v>
      </c>
      <c r="G230">
        <f t="shared" si="15"/>
        <v>1.8711583199999999</v>
      </c>
      <c r="H230">
        <f t="shared" si="16"/>
        <v>0.1812266800000002</v>
      </c>
      <c r="J230">
        <f t="shared" si="13"/>
        <v>0.1847016625972967</v>
      </c>
    </row>
    <row r="231" spans="1:10" x14ac:dyDescent="0.25">
      <c r="A231" s="11">
        <v>42.200001</v>
      </c>
      <c r="B231" s="11">
        <v>2.0038239999999998</v>
      </c>
      <c r="E231">
        <f t="shared" si="14"/>
        <v>0.10597310000000126</v>
      </c>
      <c r="G231">
        <f t="shared" si="15"/>
        <v>1.8709556899999997</v>
      </c>
      <c r="H231">
        <f t="shared" si="16"/>
        <v>0.1328683100000001</v>
      </c>
      <c r="J231">
        <f t="shared" si="13"/>
        <v>0.13634329259729661</v>
      </c>
    </row>
    <row r="232" spans="1:10" x14ac:dyDescent="0.25">
      <c r="A232" s="11">
        <v>42.400002000000001</v>
      </c>
      <c r="B232" s="11">
        <v>1.936023</v>
      </c>
      <c r="E232">
        <f t="shared" si="14"/>
        <v>0.17377410000000104</v>
      </c>
      <c r="G232">
        <f t="shared" si="15"/>
        <v>1.8703350199999995</v>
      </c>
      <c r="H232">
        <f t="shared" si="16"/>
        <v>6.5687980000000534E-2</v>
      </c>
      <c r="J232">
        <f t="shared" si="13"/>
        <v>6.9162962597297054E-2</v>
      </c>
    </row>
    <row r="233" spans="1:10" x14ac:dyDescent="0.25">
      <c r="A233" s="11">
        <v>42.599997999999999</v>
      </c>
      <c r="B233" s="11">
        <v>1.8450679999999999</v>
      </c>
      <c r="E233">
        <f t="shared" si="14"/>
        <v>0.26472910000000116</v>
      </c>
      <c r="G233">
        <f t="shared" si="15"/>
        <v>1.8691938999999997</v>
      </c>
      <c r="H233">
        <f t="shared" si="16"/>
        <v>-2.4125899999999811E-2</v>
      </c>
      <c r="J233">
        <f t="shared" si="13"/>
        <v>2.0650917402703296E-2</v>
      </c>
    </row>
    <row r="234" spans="1:10" x14ac:dyDescent="0.25">
      <c r="A234" s="11">
        <v>42.799999</v>
      </c>
      <c r="B234" s="11">
        <v>1.8033319999999999</v>
      </c>
      <c r="E234">
        <f t="shared" si="14"/>
        <v>0.30646510000000116</v>
      </c>
      <c r="G234">
        <f t="shared" si="15"/>
        <v>1.8679266399999996</v>
      </c>
      <c r="H234">
        <f t="shared" si="16"/>
        <v>-6.4594639999999703E-2</v>
      </c>
      <c r="J234">
        <f t="shared" si="13"/>
        <v>6.1119657402703191E-2</v>
      </c>
    </row>
    <row r="235" spans="1:10" x14ac:dyDescent="0.25">
      <c r="A235" s="11">
        <v>43</v>
      </c>
      <c r="B235" s="11">
        <v>1.9518420000000001</v>
      </c>
      <c r="E235">
        <f t="shared" si="14"/>
        <v>0.15795510000000101</v>
      </c>
      <c r="G235">
        <f t="shared" si="15"/>
        <v>1.8660117999999994</v>
      </c>
      <c r="H235">
        <f t="shared" si="16"/>
        <v>8.5830200000000634E-2</v>
      </c>
      <c r="J235">
        <f t="shared" si="13"/>
        <v>8.9305182597297153E-2</v>
      </c>
    </row>
    <row r="236" spans="1:10" x14ac:dyDescent="0.25">
      <c r="A236" s="11">
        <v>43.045161999999998</v>
      </c>
      <c r="B236" s="11">
        <v>1.982434</v>
      </c>
      <c r="E236">
        <f t="shared" si="14"/>
        <v>0.12736310000000106</v>
      </c>
      <c r="G236">
        <f t="shared" si="15"/>
        <v>1.8627817699999991</v>
      </c>
      <c r="H236">
        <f t="shared" si="16"/>
        <v>0.11965223000000091</v>
      </c>
      <c r="J236">
        <f t="shared" si="13"/>
        <v>0.12312721259729743</v>
      </c>
    </row>
    <row r="237" spans="1:10" x14ac:dyDescent="0.25">
      <c r="A237" s="11">
        <v>43.200001</v>
      </c>
      <c r="B237" s="11">
        <v>2.0873210000000002</v>
      </c>
      <c r="E237">
        <f t="shared" si="14"/>
        <v>2.2476100000000887E-2</v>
      </c>
      <c r="G237">
        <f t="shared" si="15"/>
        <v>1.8583336599999996</v>
      </c>
      <c r="H237">
        <f t="shared" si="16"/>
        <v>0.22898734000000065</v>
      </c>
      <c r="J237">
        <f t="shared" si="13"/>
        <v>0.23246232259729716</v>
      </c>
    </row>
    <row r="238" spans="1:10" x14ac:dyDescent="0.25">
      <c r="A238" s="11">
        <v>43.400002000000001</v>
      </c>
      <c r="B238" s="11">
        <v>2.1994210000000001</v>
      </c>
      <c r="E238">
        <f t="shared" si="14"/>
        <v>8.9623899999998979E-2</v>
      </c>
      <c r="G238">
        <f t="shared" si="15"/>
        <v>1.8544335699999994</v>
      </c>
      <c r="H238">
        <f t="shared" si="16"/>
        <v>0.34498743000000065</v>
      </c>
      <c r="J238">
        <f t="shared" si="13"/>
        <v>0.34846241259729716</v>
      </c>
    </row>
    <row r="239" spans="1:10" x14ac:dyDescent="0.25">
      <c r="A239" s="11">
        <v>43.599997999999999</v>
      </c>
      <c r="B239" s="11">
        <v>2.3003079999999998</v>
      </c>
      <c r="E239">
        <f t="shared" si="14"/>
        <v>0.19051089999999871</v>
      </c>
      <c r="G239">
        <f t="shared" si="15"/>
        <v>1.8501500399999993</v>
      </c>
      <c r="H239">
        <f t="shared" si="16"/>
        <v>0.45015796000000052</v>
      </c>
      <c r="J239">
        <f t="shared" si="13"/>
        <v>0.45363294259729703</v>
      </c>
    </row>
    <row r="240" spans="1:10" x14ac:dyDescent="0.25">
      <c r="A240" s="11">
        <v>43.799999</v>
      </c>
      <c r="B240" s="11">
        <v>2.3603230000000002</v>
      </c>
      <c r="E240">
        <f t="shared" si="14"/>
        <v>0.25052589999999908</v>
      </c>
      <c r="G240">
        <f t="shared" si="15"/>
        <v>1.846252599999999</v>
      </c>
      <c r="H240">
        <f t="shared" si="16"/>
        <v>0.51407040000000115</v>
      </c>
      <c r="J240">
        <f t="shared" si="13"/>
        <v>0.51754538259729765</v>
      </c>
    </row>
    <row r="241" spans="1:10" x14ac:dyDescent="0.25">
      <c r="A241" s="11">
        <v>44</v>
      </c>
      <c r="B241" s="11">
        <v>2.358282</v>
      </c>
      <c r="E241">
        <f t="shared" si="14"/>
        <v>0.2484848999999989</v>
      </c>
      <c r="G241">
        <f t="shared" si="15"/>
        <v>1.845123579999999</v>
      </c>
      <c r="H241">
        <f t="shared" si="16"/>
        <v>0.513158420000001</v>
      </c>
      <c r="J241">
        <f t="shared" si="13"/>
        <v>0.51663340259729751</v>
      </c>
    </row>
    <row r="242" spans="1:10" x14ac:dyDescent="0.25">
      <c r="A242" s="11">
        <v>44.200001</v>
      </c>
      <c r="B242" s="11">
        <v>2.319639</v>
      </c>
      <c r="E242">
        <f t="shared" si="14"/>
        <v>0.20984189999999892</v>
      </c>
      <c r="G242">
        <f t="shared" si="15"/>
        <v>1.8449292799999992</v>
      </c>
      <c r="H242">
        <f t="shared" si="16"/>
        <v>0.47470972000000078</v>
      </c>
      <c r="J242">
        <f t="shared" si="13"/>
        <v>0.47818470259729728</v>
      </c>
    </row>
    <row r="243" spans="1:10" x14ac:dyDescent="0.25">
      <c r="A243" s="11">
        <v>44.400002000000001</v>
      </c>
      <c r="B243" s="11">
        <v>2.2737449999999999</v>
      </c>
      <c r="E243">
        <f t="shared" si="14"/>
        <v>0.16394789999999881</v>
      </c>
      <c r="G243">
        <f t="shared" si="15"/>
        <v>1.8446954699999991</v>
      </c>
      <c r="H243">
        <f t="shared" si="16"/>
        <v>0.42904953000000079</v>
      </c>
      <c r="J243">
        <f t="shared" si="13"/>
        <v>0.43252451259729729</v>
      </c>
    </row>
    <row r="244" spans="1:10" x14ac:dyDescent="0.25">
      <c r="A244" s="11">
        <v>44.599997999999999</v>
      </c>
      <c r="B244" s="11">
        <v>2.2113529999999999</v>
      </c>
      <c r="E244">
        <f t="shared" si="14"/>
        <v>0.10155589999999881</v>
      </c>
      <c r="G244">
        <f t="shared" si="15"/>
        <v>1.8438957699999992</v>
      </c>
      <c r="H244">
        <f t="shared" si="16"/>
        <v>0.36745723000000075</v>
      </c>
      <c r="J244">
        <f t="shared" si="13"/>
        <v>0.37093221259729725</v>
      </c>
    </row>
    <row r="245" spans="1:10" x14ac:dyDescent="0.25">
      <c r="A245" s="11">
        <v>44.799999</v>
      </c>
      <c r="B245" s="11">
        <v>2.158655</v>
      </c>
      <c r="E245">
        <f t="shared" si="14"/>
        <v>4.8857899999998899E-2</v>
      </c>
      <c r="G245">
        <f t="shared" si="15"/>
        <v>1.8422472899999991</v>
      </c>
      <c r="H245">
        <f t="shared" si="16"/>
        <v>0.3164077100000009</v>
      </c>
      <c r="J245">
        <f t="shared" si="13"/>
        <v>0.3198826925972974</v>
      </c>
    </row>
    <row r="246" spans="1:10" x14ac:dyDescent="0.25">
      <c r="A246" s="11">
        <v>45</v>
      </c>
      <c r="B246" s="11">
        <v>2.2988249999999999</v>
      </c>
      <c r="E246">
        <f t="shared" si="14"/>
        <v>0.18902789999999881</v>
      </c>
      <c r="G246">
        <f t="shared" si="15"/>
        <v>1.8398345199999993</v>
      </c>
      <c r="H246">
        <f t="shared" si="16"/>
        <v>0.45899048000000064</v>
      </c>
      <c r="J246">
        <f t="shared" ref="J246:J309" si="17">ABS(H246-$I$53)</f>
        <v>0.46246546259729715</v>
      </c>
    </row>
    <row r="247" spans="1:10" x14ac:dyDescent="0.25">
      <c r="A247" s="11">
        <v>45.200001</v>
      </c>
      <c r="B247" s="11">
        <v>2.4345029999999999</v>
      </c>
      <c r="E247">
        <f t="shared" si="14"/>
        <v>0.32470589999999877</v>
      </c>
      <c r="G247">
        <f t="shared" si="15"/>
        <v>1.8367784299999994</v>
      </c>
      <c r="H247">
        <f t="shared" si="16"/>
        <v>0.59772457000000045</v>
      </c>
      <c r="J247">
        <f t="shared" si="17"/>
        <v>0.60119955259729696</v>
      </c>
    </row>
    <row r="248" spans="1:10" x14ac:dyDescent="0.25">
      <c r="A248" s="11">
        <v>45.400002000000001</v>
      </c>
      <c r="B248" s="11">
        <v>2.5580379999999998</v>
      </c>
      <c r="E248">
        <f t="shared" si="14"/>
        <v>0.44824089999999872</v>
      </c>
      <c r="G248">
        <f t="shared" si="15"/>
        <v>1.8324854099999994</v>
      </c>
      <c r="H248">
        <f t="shared" si="16"/>
        <v>0.72555259000000039</v>
      </c>
      <c r="J248">
        <f t="shared" si="17"/>
        <v>0.72902757259729689</v>
      </c>
    </row>
    <row r="249" spans="1:10" x14ac:dyDescent="0.25">
      <c r="A249" s="11">
        <v>45.436557999999998</v>
      </c>
      <c r="B249" s="11">
        <v>2.5754640000000002</v>
      </c>
      <c r="E249">
        <f t="shared" si="14"/>
        <v>0.46566689999999911</v>
      </c>
      <c r="G249">
        <f t="shared" si="15"/>
        <v>1.826636849999999</v>
      </c>
      <c r="H249">
        <f t="shared" si="16"/>
        <v>0.74882715000000122</v>
      </c>
      <c r="J249">
        <f t="shared" si="17"/>
        <v>0.75230213259729772</v>
      </c>
    </row>
    <row r="250" spans="1:10" x14ac:dyDescent="0.25">
      <c r="A250" s="11">
        <v>45.599997999999999</v>
      </c>
      <c r="B250" s="11">
        <v>2.6533709999999999</v>
      </c>
      <c r="E250">
        <f t="shared" si="14"/>
        <v>0.54357389999999883</v>
      </c>
      <c r="G250">
        <f t="shared" si="15"/>
        <v>1.819696339999999</v>
      </c>
      <c r="H250">
        <f t="shared" si="16"/>
        <v>0.8336746600000009</v>
      </c>
      <c r="J250">
        <f t="shared" si="17"/>
        <v>0.83714964259729741</v>
      </c>
    </row>
    <row r="251" spans="1:10" x14ac:dyDescent="0.25">
      <c r="A251" s="11">
        <v>45.799999</v>
      </c>
      <c r="B251" s="11">
        <v>2.7216520000000002</v>
      </c>
      <c r="E251">
        <f t="shared" si="14"/>
        <v>0.61185489999999909</v>
      </c>
      <c r="G251">
        <f t="shared" si="15"/>
        <v>1.8142955499999991</v>
      </c>
      <c r="H251">
        <f t="shared" si="16"/>
        <v>0.90735645000000109</v>
      </c>
      <c r="J251">
        <f t="shared" si="17"/>
        <v>0.9108314325972976</v>
      </c>
    </row>
    <row r="252" spans="1:10" x14ac:dyDescent="0.25">
      <c r="A252" s="11">
        <v>46</v>
      </c>
      <c r="B252" s="11">
        <v>2.7296040000000001</v>
      </c>
      <c r="E252">
        <f t="shared" si="14"/>
        <v>0.61980689999999905</v>
      </c>
      <c r="G252">
        <f t="shared" si="15"/>
        <v>1.8107022499999992</v>
      </c>
      <c r="H252">
        <f t="shared" si="16"/>
        <v>0.91890175000000096</v>
      </c>
      <c r="J252">
        <f t="shared" si="17"/>
        <v>0.92237673259729747</v>
      </c>
    </row>
    <row r="253" spans="1:10" x14ac:dyDescent="0.25">
      <c r="A253" s="11">
        <v>46.200001</v>
      </c>
      <c r="B253" s="11">
        <v>2.7048649999999999</v>
      </c>
      <c r="E253">
        <f t="shared" si="14"/>
        <v>0.59506789999999876</v>
      </c>
      <c r="G253">
        <f t="shared" si="15"/>
        <v>1.8113848899999991</v>
      </c>
      <c r="H253">
        <f t="shared" si="16"/>
        <v>0.89348011000000072</v>
      </c>
      <c r="J253">
        <f t="shared" si="17"/>
        <v>0.89695509259729722</v>
      </c>
    </row>
    <row r="254" spans="1:10" x14ac:dyDescent="0.25">
      <c r="A254" s="11">
        <v>46.400002000000001</v>
      </c>
      <c r="B254" s="11">
        <v>2.6510060000000002</v>
      </c>
      <c r="E254">
        <f t="shared" si="14"/>
        <v>0.5412088999999991</v>
      </c>
      <c r="G254">
        <f t="shared" si="15"/>
        <v>1.814162719999999</v>
      </c>
      <c r="H254">
        <f t="shared" si="16"/>
        <v>0.83684328000000119</v>
      </c>
      <c r="J254">
        <f t="shared" si="17"/>
        <v>0.84031826259729769</v>
      </c>
    </row>
    <row r="255" spans="1:10" x14ac:dyDescent="0.25">
      <c r="A255" s="11">
        <v>46.599997999999999</v>
      </c>
      <c r="B255" s="11">
        <v>2.5206789999999999</v>
      </c>
      <c r="E255">
        <f t="shared" si="14"/>
        <v>0.4108818999999988</v>
      </c>
      <c r="G255">
        <f t="shared" si="15"/>
        <v>1.8157365999999993</v>
      </c>
      <c r="H255">
        <f t="shared" si="16"/>
        <v>0.70494240000000064</v>
      </c>
      <c r="J255">
        <f t="shared" si="17"/>
        <v>0.70841738259729714</v>
      </c>
    </row>
    <row r="256" spans="1:10" x14ac:dyDescent="0.25">
      <c r="A256" s="11">
        <v>46.799999</v>
      </c>
      <c r="B256" s="11">
        <v>2.3105639999999998</v>
      </c>
      <c r="E256">
        <f t="shared" si="14"/>
        <v>0.20076689999999875</v>
      </c>
      <c r="G256">
        <f t="shared" si="15"/>
        <v>1.8160404899999991</v>
      </c>
      <c r="H256">
        <f t="shared" si="16"/>
        <v>0.49452351000000072</v>
      </c>
      <c r="J256">
        <f t="shared" si="17"/>
        <v>0.49799849259729723</v>
      </c>
    </row>
    <row r="257" spans="1:10" x14ac:dyDescent="0.25">
      <c r="A257" s="11">
        <v>47</v>
      </c>
      <c r="B257" s="11">
        <v>2.0414289999999999</v>
      </c>
      <c r="E257">
        <f t="shared" si="14"/>
        <v>6.8368100000001153E-2</v>
      </c>
      <c r="G257">
        <f t="shared" si="15"/>
        <v>1.8153143899999993</v>
      </c>
      <c r="H257">
        <f t="shared" si="16"/>
        <v>0.22611461000000066</v>
      </c>
      <c r="J257">
        <f t="shared" si="17"/>
        <v>0.22958959259729717</v>
      </c>
    </row>
    <row r="258" spans="1:10" x14ac:dyDescent="0.25">
      <c r="A258" s="11">
        <v>47.200001</v>
      </c>
      <c r="B258" s="11">
        <v>1.852778</v>
      </c>
      <c r="E258">
        <f t="shared" si="14"/>
        <v>0.25701910000000106</v>
      </c>
      <c r="G258">
        <f t="shared" si="15"/>
        <v>1.8137501999999992</v>
      </c>
      <c r="H258">
        <f t="shared" si="16"/>
        <v>3.9027800000000834E-2</v>
      </c>
      <c r="J258">
        <f t="shared" si="17"/>
        <v>4.2502782597297346E-2</v>
      </c>
    </row>
    <row r="259" spans="1:10" x14ac:dyDescent="0.25">
      <c r="A259" s="11">
        <v>47.400002000000001</v>
      </c>
      <c r="B259" s="11">
        <v>1.9253469999999999</v>
      </c>
      <c r="E259">
        <f t="shared" si="14"/>
        <v>0.18445010000000117</v>
      </c>
      <c r="G259">
        <f t="shared" si="15"/>
        <v>1.8119814399999996</v>
      </c>
      <c r="H259">
        <f t="shared" si="16"/>
        <v>0.11336556000000031</v>
      </c>
      <c r="J259">
        <f t="shared" si="17"/>
        <v>0.11684054259729683</v>
      </c>
    </row>
    <row r="260" spans="1:10" x14ac:dyDescent="0.25">
      <c r="A260" s="11">
        <v>47.599997999999999</v>
      </c>
      <c r="B260" s="11">
        <v>2.0106419999999998</v>
      </c>
      <c r="E260">
        <f t="shared" si="14"/>
        <v>9.9155100000001273E-2</v>
      </c>
      <c r="G260">
        <f t="shared" si="15"/>
        <v>1.8106776899999992</v>
      </c>
      <c r="H260">
        <f t="shared" si="16"/>
        <v>0.19996431000000059</v>
      </c>
      <c r="J260">
        <f t="shared" si="17"/>
        <v>0.20343929259729709</v>
      </c>
    </row>
    <row r="261" spans="1:10" x14ac:dyDescent="0.25">
      <c r="A261" s="11">
        <v>47.799999</v>
      </c>
      <c r="B261" s="11">
        <v>2.077531</v>
      </c>
      <c r="E261">
        <f t="shared" ref="E261:E324" si="18">ABS(B261-$D$4)</f>
        <v>3.2266100000001074E-2</v>
      </c>
      <c r="G261">
        <f t="shared" si="15"/>
        <v>1.8115065599999993</v>
      </c>
      <c r="H261">
        <f t="shared" si="16"/>
        <v>0.26602444000000069</v>
      </c>
      <c r="J261">
        <f t="shared" si="17"/>
        <v>0.2694994225972972</v>
      </c>
    </row>
    <row r="262" spans="1:10" x14ac:dyDescent="0.25">
      <c r="A262" s="11">
        <v>47.827956999999998</v>
      </c>
      <c r="B262" s="11">
        <v>2.0833409999999999</v>
      </c>
      <c r="E262">
        <f t="shared" si="18"/>
        <v>2.6456100000001204E-2</v>
      </c>
      <c r="G262">
        <f t="shared" si="15"/>
        <v>1.8151180399999995</v>
      </c>
      <c r="H262">
        <f t="shared" si="16"/>
        <v>0.26822296000000034</v>
      </c>
      <c r="J262">
        <f t="shared" si="17"/>
        <v>0.27169794259729685</v>
      </c>
    </row>
    <row r="263" spans="1:10" x14ac:dyDescent="0.25">
      <c r="A263" s="11">
        <v>48</v>
      </c>
      <c r="B263" s="11">
        <v>2.1190929999999999</v>
      </c>
      <c r="E263">
        <f t="shared" si="18"/>
        <v>9.2958999999988023E-3</v>
      </c>
      <c r="G263">
        <f t="shared" si="15"/>
        <v>1.8217465099999992</v>
      </c>
      <c r="H263">
        <f t="shared" si="16"/>
        <v>0.29734649000000068</v>
      </c>
      <c r="J263">
        <f t="shared" si="17"/>
        <v>0.30082147259729719</v>
      </c>
    </row>
    <row r="264" spans="1:10" x14ac:dyDescent="0.25">
      <c r="A264" s="11">
        <v>48.200001</v>
      </c>
      <c r="B264" s="11">
        <v>2.0956939999999999</v>
      </c>
      <c r="E264">
        <f t="shared" si="18"/>
        <v>1.4103100000001145E-2</v>
      </c>
      <c r="G264">
        <f t="shared" si="15"/>
        <v>1.8287130299999996</v>
      </c>
      <c r="H264">
        <f t="shared" si="16"/>
        <v>0.26698097000000032</v>
      </c>
      <c r="J264">
        <f t="shared" si="17"/>
        <v>0.27045595259729682</v>
      </c>
    </row>
    <row r="265" spans="1:10" x14ac:dyDescent="0.25">
      <c r="A265" s="11">
        <v>48.400002000000001</v>
      </c>
      <c r="B265" s="11">
        <v>2.020438</v>
      </c>
      <c r="E265">
        <f t="shared" si="18"/>
        <v>8.9359100000001135E-2</v>
      </c>
      <c r="G265">
        <f t="shared" si="15"/>
        <v>1.8346971099999994</v>
      </c>
      <c r="H265">
        <f t="shared" si="16"/>
        <v>0.1857408900000006</v>
      </c>
      <c r="J265">
        <f t="shared" si="17"/>
        <v>0.18921587259729711</v>
      </c>
    </row>
    <row r="266" spans="1:10" x14ac:dyDescent="0.25">
      <c r="A266" s="11">
        <v>48.599997999999999</v>
      </c>
      <c r="B266" s="11">
        <v>1.9025069999999999</v>
      </c>
      <c r="E266">
        <f t="shared" si="18"/>
        <v>0.20729010000000114</v>
      </c>
      <c r="G266">
        <f t="shared" si="15"/>
        <v>1.8397020399999995</v>
      </c>
      <c r="H266">
        <f t="shared" si="16"/>
        <v>6.2804960000000465E-2</v>
      </c>
      <c r="J266">
        <f t="shared" si="17"/>
        <v>6.6279942597296984E-2</v>
      </c>
    </row>
    <row r="267" spans="1:10" x14ac:dyDescent="0.25">
      <c r="A267" s="11">
        <v>48.799999</v>
      </c>
      <c r="B267" s="11">
        <v>1.7208429999999999</v>
      </c>
      <c r="E267">
        <f t="shared" si="18"/>
        <v>0.38895410000000119</v>
      </c>
      <c r="G267">
        <f t="shared" si="15"/>
        <v>1.8436575199999996</v>
      </c>
      <c r="H267">
        <f t="shared" si="16"/>
        <v>-0.12281451999999971</v>
      </c>
      <c r="J267">
        <f t="shared" si="17"/>
        <v>0.11933953740270319</v>
      </c>
    </row>
    <row r="268" spans="1:10" x14ac:dyDescent="0.25">
      <c r="A268" s="11">
        <v>49</v>
      </c>
      <c r="B268" s="11">
        <v>1.5392889999999999</v>
      </c>
      <c r="E268">
        <f t="shared" si="18"/>
        <v>0.57050810000000118</v>
      </c>
      <c r="G268">
        <f t="shared" si="15"/>
        <v>1.8468858099999994</v>
      </c>
      <c r="H268">
        <f t="shared" si="16"/>
        <v>-0.3075968099999995</v>
      </c>
      <c r="J268">
        <f t="shared" si="17"/>
        <v>0.30412182740270299</v>
      </c>
    </row>
    <row r="269" spans="1:10" x14ac:dyDescent="0.25">
      <c r="A269" s="11">
        <v>49.200001</v>
      </c>
      <c r="B269" s="11">
        <v>1.6310150000000001</v>
      </c>
      <c r="E269">
        <f t="shared" si="18"/>
        <v>0.47878210000000099</v>
      </c>
      <c r="G269">
        <f t="shared" si="15"/>
        <v>1.8497242899999995</v>
      </c>
      <c r="H269">
        <f t="shared" si="16"/>
        <v>-0.21870928999999939</v>
      </c>
      <c r="J269">
        <f t="shared" si="17"/>
        <v>0.21523430740270288</v>
      </c>
    </row>
    <row r="270" spans="1:10" x14ac:dyDescent="0.25">
      <c r="A270" s="11">
        <v>49.400002000000001</v>
      </c>
      <c r="B270" s="11">
        <v>1.8105690000000001</v>
      </c>
      <c r="E270">
        <f t="shared" si="18"/>
        <v>0.299228100000001</v>
      </c>
      <c r="G270">
        <f t="shared" si="15"/>
        <v>1.8523478799999993</v>
      </c>
      <c r="H270">
        <f t="shared" si="16"/>
        <v>-4.1778879999999186E-2</v>
      </c>
      <c r="J270">
        <f t="shared" si="17"/>
        <v>3.8303897402702673E-2</v>
      </c>
    </row>
    <row r="271" spans="1:10" x14ac:dyDescent="0.25">
      <c r="A271" s="11">
        <v>49.599997999999999</v>
      </c>
      <c r="B271" s="11">
        <v>1.9409209999999999</v>
      </c>
      <c r="E271">
        <f t="shared" si="18"/>
        <v>0.16887610000000119</v>
      </c>
      <c r="G271">
        <f t="shared" si="15"/>
        <v>1.8558965499999993</v>
      </c>
      <c r="H271">
        <f t="shared" si="16"/>
        <v>8.5024450000000584E-2</v>
      </c>
      <c r="J271">
        <f t="shared" si="17"/>
        <v>8.8499432597297104E-2</v>
      </c>
    </row>
    <row r="272" spans="1:10" x14ac:dyDescent="0.25">
      <c r="A272" s="11">
        <v>49.799999</v>
      </c>
      <c r="B272" s="11">
        <v>2.0334789999999998</v>
      </c>
      <c r="E272">
        <f t="shared" si="18"/>
        <v>7.6318100000001277E-2</v>
      </c>
      <c r="G272">
        <f t="shared" si="15"/>
        <v>1.8615427499999995</v>
      </c>
      <c r="H272">
        <f t="shared" si="16"/>
        <v>0.17193625000000035</v>
      </c>
      <c r="J272">
        <f t="shared" si="17"/>
        <v>0.17541123259729685</v>
      </c>
    </row>
    <row r="273" spans="1:10" x14ac:dyDescent="0.25">
      <c r="A273" s="11">
        <v>50</v>
      </c>
      <c r="B273" s="11">
        <v>2.0730379999999999</v>
      </c>
      <c r="E273">
        <f t="shared" si="18"/>
        <v>3.6759100000001155E-2</v>
      </c>
      <c r="G273">
        <f t="shared" si="15"/>
        <v>1.8682132699999996</v>
      </c>
      <c r="H273">
        <f t="shared" si="16"/>
        <v>0.20482473000000034</v>
      </c>
      <c r="J273">
        <f t="shared" si="17"/>
        <v>0.20829971259729685</v>
      </c>
    </row>
    <row r="274" spans="1:10" x14ac:dyDescent="0.25">
      <c r="A274" s="11">
        <v>50.200001</v>
      </c>
      <c r="B274" s="11">
        <v>2.072492</v>
      </c>
      <c r="E274">
        <f t="shared" si="18"/>
        <v>3.730510000000109E-2</v>
      </c>
      <c r="G274">
        <f t="shared" si="15"/>
        <v>1.8753538899999995</v>
      </c>
      <c r="H274">
        <f t="shared" si="16"/>
        <v>0.19713811000000048</v>
      </c>
      <c r="J274">
        <f t="shared" si="17"/>
        <v>0.20061309259729698</v>
      </c>
    </row>
    <row r="275" spans="1:10" x14ac:dyDescent="0.25">
      <c r="A275" s="11">
        <v>50.219352999999998</v>
      </c>
      <c r="B275" s="11">
        <v>2.0683069999999999</v>
      </c>
      <c r="E275">
        <f t="shared" si="18"/>
        <v>4.1490100000001195E-2</v>
      </c>
      <c r="G275">
        <f t="shared" si="15"/>
        <v>1.8821050999999995</v>
      </c>
      <c r="H275">
        <f t="shared" si="16"/>
        <v>0.18620190000000036</v>
      </c>
      <c r="J275">
        <f t="shared" si="17"/>
        <v>0.18967688259729687</v>
      </c>
    </row>
    <row r="276" spans="1:10" x14ac:dyDescent="0.25">
      <c r="A276" s="11">
        <v>50.400002000000001</v>
      </c>
      <c r="B276" s="11">
        <v>2.0292500000000002</v>
      </c>
      <c r="E276">
        <f t="shared" si="18"/>
        <v>8.0547100000000871E-2</v>
      </c>
      <c r="G276">
        <f t="shared" si="15"/>
        <v>1.8881126799999997</v>
      </c>
      <c r="H276">
        <f t="shared" si="16"/>
        <v>0.14113732000000057</v>
      </c>
      <c r="J276">
        <f t="shared" si="17"/>
        <v>0.14461230259729707</v>
      </c>
    </row>
    <row r="277" spans="1:10" x14ac:dyDescent="0.25">
      <c r="A277" s="11">
        <v>50.599997999999999</v>
      </c>
      <c r="B277" s="11">
        <v>1.905573</v>
      </c>
      <c r="E277">
        <f t="shared" si="18"/>
        <v>0.20422410000000113</v>
      </c>
      <c r="G277">
        <f t="shared" si="15"/>
        <v>1.8929862799999995</v>
      </c>
      <c r="H277">
        <f t="shared" si="16"/>
        <v>1.2586720000000495E-2</v>
      </c>
      <c r="J277">
        <f t="shared" si="17"/>
        <v>1.6061702597297011E-2</v>
      </c>
    </row>
    <row r="278" spans="1:10" x14ac:dyDescent="0.25">
      <c r="A278" s="11">
        <v>50.799999</v>
      </c>
      <c r="B278" s="11">
        <v>1.738667</v>
      </c>
      <c r="E278">
        <f t="shared" si="18"/>
        <v>0.37113010000000113</v>
      </c>
      <c r="G278">
        <f t="shared" ref="G278:G341" si="19">AVERAGE(B229:B328)</f>
        <v>1.8969083199999994</v>
      </c>
      <c r="H278">
        <f t="shared" ref="H278:H341" si="20">B278-G278</f>
        <v>-0.15824131999999946</v>
      </c>
      <c r="J278">
        <f t="shared" si="17"/>
        <v>0.15476633740270296</v>
      </c>
    </row>
    <row r="279" spans="1:10" x14ac:dyDescent="0.25">
      <c r="A279" s="11">
        <v>51</v>
      </c>
      <c r="B279" s="11">
        <v>1.5310569999999999</v>
      </c>
      <c r="E279">
        <f t="shared" si="18"/>
        <v>0.5787401000000012</v>
      </c>
      <c r="G279">
        <f t="shared" si="19"/>
        <v>1.9003031599999998</v>
      </c>
      <c r="H279">
        <f t="shared" si="20"/>
        <v>-0.36924615999999988</v>
      </c>
      <c r="J279">
        <f t="shared" si="17"/>
        <v>0.36577117740270337</v>
      </c>
    </row>
    <row r="280" spans="1:10" x14ac:dyDescent="0.25">
      <c r="A280" s="11">
        <v>51.200001</v>
      </c>
      <c r="B280" s="11">
        <v>1.3409690000000001</v>
      </c>
      <c r="E280">
        <f t="shared" si="18"/>
        <v>0.76882810000000101</v>
      </c>
      <c r="G280">
        <f t="shared" si="19"/>
        <v>1.9035268099999998</v>
      </c>
      <c r="H280">
        <f t="shared" si="20"/>
        <v>-0.56255780999999971</v>
      </c>
      <c r="J280">
        <f t="shared" si="17"/>
        <v>0.55908282740270321</v>
      </c>
    </row>
    <row r="281" spans="1:10" x14ac:dyDescent="0.25">
      <c r="A281" s="11">
        <v>51.400002000000001</v>
      </c>
      <c r="B281" s="11">
        <v>1.4086780000000001</v>
      </c>
      <c r="E281">
        <f t="shared" si="18"/>
        <v>0.70111910000000099</v>
      </c>
      <c r="G281">
        <f t="shared" si="19"/>
        <v>1.90691963</v>
      </c>
      <c r="H281">
        <f t="shared" si="20"/>
        <v>-0.49824162999999988</v>
      </c>
      <c r="J281">
        <f t="shared" si="17"/>
        <v>0.49476664740270337</v>
      </c>
    </row>
    <row r="282" spans="1:10" x14ac:dyDescent="0.25">
      <c r="A282" s="11">
        <v>51.599997999999999</v>
      </c>
      <c r="B282" s="11">
        <v>1.49794</v>
      </c>
      <c r="E282">
        <f t="shared" si="18"/>
        <v>0.61185710000000104</v>
      </c>
      <c r="G282">
        <f t="shared" si="19"/>
        <v>1.9120277099999998</v>
      </c>
      <c r="H282">
        <f t="shared" si="20"/>
        <v>-0.41408770999999978</v>
      </c>
      <c r="J282">
        <f t="shared" si="17"/>
        <v>0.41061272740270327</v>
      </c>
    </row>
    <row r="283" spans="1:10" x14ac:dyDescent="0.25">
      <c r="A283" s="11">
        <v>51.799999</v>
      </c>
      <c r="B283" s="11">
        <v>1.5622339999999999</v>
      </c>
      <c r="E283">
        <f t="shared" si="18"/>
        <v>0.54756310000000119</v>
      </c>
      <c r="G283">
        <f t="shared" si="19"/>
        <v>1.9194849999999999</v>
      </c>
      <c r="H283">
        <f t="shared" si="20"/>
        <v>-0.35725099999999999</v>
      </c>
      <c r="J283">
        <f t="shared" si="17"/>
        <v>0.35377601740270348</v>
      </c>
    </row>
    <row r="284" spans="1:10" x14ac:dyDescent="0.25">
      <c r="A284" s="11">
        <v>52</v>
      </c>
      <c r="B284" s="11">
        <v>1.59128</v>
      </c>
      <c r="E284">
        <f t="shared" si="18"/>
        <v>0.51851710000000106</v>
      </c>
      <c r="G284">
        <f t="shared" si="19"/>
        <v>1.9287666800000005</v>
      </c>
      <c r="H284">
        <f t="shared" si="20"/>
        <v>-0.33748668000000048</v>
      </c>
      <c r="J284">
        <f t="shared" si="17"/>
        <v>0.33401169740270398</v>
      </c>
    </row>
    <row r="285" spans="1:10" x14ac:dyDescent="0.25">
      <c r="A285" s="11">
        <v>52.200001</v>
      </c>
      <c r="B285" s="11">
        <v>1.5895760000000001</v>
      </c>
      <c r="E285">
        <f t="shared" si="18"/>
        <v>0.52022110000000099</v>
      </c>
      <c r="G285">
        <f t="shared" si="19"/>
        <v>1.9379307000000006</v>
      </c>
      <c r="H285">
        <f t="shared" si="20"/>
        <v>-0.34835470000000046</v>
      </c>
      <c r="J285">
        <f t="shared" si="17"/>
        <v>0.34487971740270396</v>
      </c>
    </row>
    <row r="286" spans="1:10" x14ac:dyDescent="0.25">
      <c r="A286" s="11">
        <v>52.400002000000001</v>
      </c>
      <c r="B286" s="11">
        <v>1.521166</v>
      </c>
      <c r="E286">
        <f t="shared" si="18"/>
        <v>0.58863110000000107</v>
      </c>
      <c r="G286">
        <f t="shared" si="19"/>
        <v>1.9479226300000005</v>
      </c>
      <c r="H286">
        <f t="shared" si="20"/>
        <v>-0.42675663000000053</v>
      </c>
      <c r="J286">
        <f t="shared" si="17"/>
        <v>0.42328164740270402</v>
      </c>
    </row>
    <row r="287" spans="1:10" x14ac:dyDescent="0.25">
      <c r="A287" s="11">
        <v>52.599997999999999</v>
      </c>
      <c r="B287" s="11">
        <v>1.4078949999999999</v>
      </c>
      <c r="E287">
        <f t="shared" si="18"/>
        <v>0.70190210000000119</v>
      </c>
      <c r="G287">
        <f t="shared" si="19"/>
        <v>1.9571907000000008</v>
      </c>
      <c r="H287">
        <f t="shared" si="20"/>
        <v>-0.54929570000000094</v>
      </c>
      <c r="J287">
        <f t="shared" si="17"/>
        <v>0.54582071740270444</v>
      </c>
    </row>
    <row r="288" spans="1:10" x14ac:dyDescent="0.25">
      <c r="A288" s="11">
        <v>52.610751999999998</v>
      </c>
      <c r="B288" s="11">
        <v>1.4002889999999999</v>
      </c>
      <c r="E288">
        <f t="shared" si="18"/>
        <v>0.7095081000000012</v>
      </c>
      <c r="G288">
        <f t="shared" si="19"/>
        <v>1.9652634200000005</v>
      </c>
      <c r="H288">
        <f t="shared" si="20"/>
        <v>-0.56497442000000064</v>
      </c>
      <c r="J288">
        <f t="shared" si="17"/>
        <v>0.56149943740270414</v>
      </c>
    </row>
    <row r="289" spans="1:10" x14ac:dyDescent="0.25">
      <c r="A289" s="11">
        <v>52.799999</v>
      </c>
      <c r="B289" s="11">
        <v>1.2664139999999999</v>
      </c>
      <c r="E289">
        <f t="shared" si="18"/>
        <v>0.84338310000000116</v>
      </c>
      <c r="G289">
        <f t="shared" si="19"/>
        <v>1.9718418300000005</v>
      </c>
      <c r="H289">
        <f t="shared" si="20"/>
        <v>-0.70542783000000053</v>
      </c>
      <c r="J289">
        <f t="shared" si="17"/>
        <v>0.70195284740270403</v>
      </c>
    </row>
    <row r="290" spans="1:10" x14ac:dyDescent="0.25">
      <c r="A290" s="11">
        <v>53</v>
      </c>
      <c r="B290" s="11">
        <v>1.201932</v>
      </c>
      <c r="E290">
        <f t="shared" si="18"/>
        <v>0.90786510000000109</v>
      </c>
      <c r="G290">
        <f t="shared" si="19"/>
        <v>1.9777549700000003</v>
      </c>
      <c r="H290">
        <f t="shared" si="20"/>
        <v>-0.77582297000000033</v>
      </c>
      <c r="J290">
        <f t="shared" si="17"/>
        <v>0.77234798740270383</v>
      </c>
    </row>
    <row r="291" spans="1:10" x14ac:dyDescent="0.25">
      <c r="A291" s="11">
        <v>53.200001</v>
      </c>
      <c r="B291" s="11">
        <v>1.3728629999999999</v>
      </c>
      <c r="E291">
        <f t="shared" si="18"/>
        <v>0.73693410000000115</v>
      </c>
      <c r="G291">
        <f t="shared" si="19"/>
        <v>1.9827203900000003</v>
      </c>
      <c r="H291">
        <f t="shared" si="20"/>
        <v>-0.60985739000000039</v>
      </c>
      <c r="J291">
        <f t="shared" si="17"/>
        <v>0.60638240740270388</v>
      </c>
    </row>
    <row r="292" spans="1:10" x14ac:dyDescent="0.25">
      <c r="A292" s="11">
        <v>53.400002000000001</v>
      </c>
      <c r="B292" s="11">
        <v>1.564182</v>
      </c>
      <c r="E292">
        <f t="shared" si="18"/>
        <v>0.54561510000000113</v>
      </c>
      <c r="G292">
        <f t="shared" si="19"/>
        <v>1.9867497600000004</v>
      </c>
      <c r="H292">
        <f t="shared" si="20"/>
        <v>-0.4225677600000004</v>
      </c>
      <c r="J292">
        <f t="shared" si="17"/>
        <v>0.4190927774027039</v>
      </c>
    </row>
    <row r="293" spans="1:10" x14ac:dyDescent="0.25">
      <c r="A293" s="11">
        <v>53.599997999999999</v>
      </c>
      <c r="B293" s="11">
        <v>1.6954119999999999</v>
      </c>
      <c r="E293">
        <f t="shared" si="18"/>
        <v>0.41438510000000117</v>
      </c>
      <c r="G293">
        <f t="shared" si="19"/>
        <v>1.9897081000000005</v>
      </c>
      <c r="H293">
        <f t="shared" si="20"/>
        <v>-0.29429610000000062</v>
      </c>
      <c r="J293">
        <f t="shared" si="17"/>
        <v>0.29082111740270411</v>
      </c>
    </row>
    <row r="294" spans="1:10" x14ac:dyDescent="0.25">
      <c r="A294" s="11">
        <v>53.799999</v>
      </c>
      <c r="B294" s="11">
        <v>1.7618020000000001</v>
      </c>
      <c r="E294">
        <f t="shared" si="18"/>
        <v>0.347995100000001</v>
      </c>
      <c r="G294">
        <f t="shared" si="19"/>
        <v>1.9917181100000005</v>
      </c>
      <c r="H294">
        <f t="shared" si="20"/>
        <v>-0.22991611000000045</v>
      </c>
      <c r="J294">
        <f t="shared" si="17"/>
        <v>0.22644112740270395</v>
      </c>
    </row>
    <row r="295" spans="1:10" x14ac:dyDescent="0.25">
      <c r="A295" s="11">
        <v>54</v>
      </c>
      <c r="B295" s="11">
        <v>1.786206</v>
      </c>
      <c r="E295">
        <f t="shared" si="18"/>
        <v>0.32359110000000113</v>
      </c>
      <c r="G295">
        <f t="shared" si="19"/>
        <v>1.9953863900000004</v>
      </c>
      <c r="H295">
        <f t="shared" si="20"/>
        <v>-0.20918039000000044</v>
      </c>
      <c r="J295">
        <f t="shared" si="17"/>
        <v>0.20570540740270393</v>
      </c>
    </row>
    <row r="296" spans="1:10" x14ac:dyDescent="0.25">
      <c r="A296" s="11">
        <v>54.200001</v>
      </c>
      <c r="B296" s="11">
        <v>1.775271</v>
      </c>
      <c r="E296">
        <f t="shared" si="18"/>
        <v>0.33452610000000105</v>
      </c>
      <c r="G296">
        <f t="shared" si="19"/>
        <v>1.9989740200000006</v>
      </c>
      <c r="H296">
        <f t="shared" si="20"/>
        <v>-0.22370302000000053</v>
      </c>
      <c r="J296">
        <f t="shared" si="17"/>
        <v>0.22022803740270402</v>
      </c>
    </row>
    <row r="297" spans="1:10" x14ac:dyDescent="0.25">
      <c r="A297" s="11">
        <v>54.400002000000001</v>
      </c>
      <c r="B297" s="11">
        <v>1.7136940000000001</v>
      </c>
      <c r="E297">
        <f t="shared" si="18"/>
        <v>0.39610310000000104</v>
      </c>
      <c r="G297">
        <f t="shared" si="19"/>
        <v>2.0019876100000009</v>
      </c>
      <c r="H297">
        <f t="shared" si="20"/>
        <v>-0.28829361000000087</v>
      </c>
      <c r="J297">
        <f t="shared" si="17"/>
        <v>0.28481862740270436</v>
      </c>
    </row>
    <row r="298" spans="1:10" x14ac:dyDescent="0.25">
      <c r="A298" s="11">
        <v>54.599997999999999</v>
      </c>
      <c r="B298" s="11">
        <v>1.595011</v>
      </c>
      <c r="E298">
        <f t="shared" si="18"/>
        <v>0.51478610000000113</v>
      </c>
      <c r="G298">
        <f t="shared" si="19"/>
        <v>2.0040509900000005</v>
      </c>
      <c r="H298">
        <f t="shared" si="20"/>
        <v>-0.40903999000000058</v>
      </c>
      <c r="J298">
        <f t="shared" si="17"/>
        <v>0.40556500740270407</v>
      </c>
    </row>
    <row r="299" spans="1:10" x14ac:dyDescent="0.25">
      <c r="A299" s="11">
        <v>54.799999</v>
      </c>
      <c r="B299" s="11">
        <v>1.409654</v>
      </c>
      <c r="E299">
        <f t="shared" si="18"/>
        <v>0.70014310000000113</v>
      </c>
      <c r="G299">
        <f t="shared" si="19"/>
        <v>2.0060674200000004</v>
      </c>
      <c r="H299">
        <f t="shared" si="20"/>
        <v>-0.59641342000000042</v>
      </c>
      <c r="J299">
        <f t="shared" si="17"/>
        <v>0.59293843740270391</v>
      </c>
    </row>
    <row r="300" spans="1:10" x14ac:dyDescent="0.25">
      <c r="A300" s="11">
        <v>55</v>
      </c>
      <c r="B300" s="11">
        <v>1.2147019999999999</v>
      </c>
      <c r="E300">
        <f t="shared" si="18"/>
        <v>0.89509510000000114</v>
      </c>
      <c r="G300">
        <f t="shared" si="19"/>
        <v>2.0069612500000003</v>
      </c>
      <c r="H300">
        <f t="shared" si="20"/>
        <v>-0.7922592500000003</v>
      </c>
      <c r="J300">
        <f t="shared" si="17"/>
        <v>0.7887842674027038</v>
      </c>
    </row>
    <row r="301" spans="1:10" x14ac:dyDescent="0.25">
      <c r="A301" s="11">
        <v>55.002150999999998</v>
      </c>
      <c r="B301" s="11">
        <v>1.2141230000000001</v>
      </c>
      <c r="E301">
        <f t="shared" si="18"/>
        <v>0.89567410000000103</v>
      </c>
      <c r="G301">
        <f t="shared" si="19"/>
        <v>2.0063236900000003</v>
      </c>
      <c r="H301">
        <f t="shared" si="20"/>
        <v>-0.79220069000000026</v>
      </c>
      <c r="J301">
        <f t="shared" si="17"/>
        <v>0.78872570740270376</v>
      </c>
    </row>
    <row r="302" spans="1:10" x14ac:dyDescent="0.25">
      <c r="A302" s="11">
        <v>55.200001</v>
      </c>
      <c r="B302" s="11">
        <v>1.160844</v>
      </c>
      <c r="E302">
        <f t="shared" si="18"/>
        <v>0.9489531000000011</v>
      </c>
      <c r="G302">
        <f t="shared" si="19"/>
        <v>2.0046027400000006</v>
      </c>
      <c r="H302">
        <f t="shared" si="20"/>
        <v>-0.84375874000000062</v>
      </c>
      <c r="J302">
        <f t="shared" si="17"/>
        <v>0.84028375740270411</v>
      </c>
    </row>
    <row r="303" spans="1:10" x14ac:dyDescent="0.25">
      <c r="A303" s="11">
        <v>55.400002000000001</v>
      </c>
      <c r="B303" s="11">
        <v>1.2526729999999999</v>
      </c>
      <c r="E303">
        <f t="shared" si="18"/>
        <v>0.85712410000000117</v>
      </c>
      <c r="G303">
        <f t="shared" si="19"/>
        <v>2.0029361200000007</v>
      </c>
      <c r="H303">
        <f t="shared" si="20"/>
        <v>-0.75026312000000073</v>
      </c>
      <c r="J303">
        <f t="shared" si="17"/>
        <v>0.74678813740270422</v>
      </c>
    </row>
    <row r="304" spans="1:10" x14ac:dyDescent="0.25">
      <c r="A304" s="11">
        <v>55.599997999999999</v>
      </c>
      <c r="B304" s="11">
        <v>1.3545199999999999</v>
      </c>
      <c r="E304">
        <f t="shared" si="18"/>
        <v>0.75527710000000114</v>
      </c>
      <c r="G304">
        <f t="shared" si="19"/>
        <v>2.0004242300000006</v>
      </c>
      <c r="H304">
        <f t="shared" si="20"/>
        <v>-0.64590423000000063</v>
      </c>
      <c r="J304">
        <f t="shared" si="17"/>
        <v>0.64242924740270413</v>
      </c>
    </row>
    <row r="305" spans="1:10" x14ac:dyDescent="0.25">
      <c r="A305" s="11">
        <v>55.799999</v>
      </c>
      <c r="B305" s="11">
        <v>1.429897</v>
      </c>
      <c r="E305">
        <f t="shared" si="18"/>
        <v>0.67990010000000112</v>
      </c>
      <c r="G305">
        <f t="shared" si="19"/>
        <v>1.9987118300000004</v>
      </c>
      <c r="H305">
        <f t="shared" si="20"/>
        <v>-0.56881483000000044</v>
      </c>
      <c r="J305">
        <f t="shared" si="17"/>
        <v>0.56533984740270393</v>
      </c>
    </row>
    <row r="306" spans="1:10" x14ac:dyDescent="0.25">
      <c r="A306" s="11">
        <v>56</v>
      </c>
      <c r="B306" s="11">
        <v>1.4708909999999999</v>
      </c>
      <c r="E306">
        <f t="shared" si="18"/>
        <v>0.63890610000000114</v>
      </c>
      <c r="G306">
        <f t="shared" si="19"/>
        <v>2.0005253600000001</v>
      </c>
      <c r="H306">
        <f t="shared" si="20"/>
        <v>-0.52963436000000019</v>
      </c>
      <c r="J306">
        <f t="shared" si="17"/>
        <v>0.52615937740270369</v>
      </c>
    </row>
    <row r="307" spans="1:10" x14ac:dyDescent="0.25">
      <c r="A307" s="11">
        <v>56.200001</v>
      </c>
      <c r="B307" s="11">
        <v>1.461892</v>
      </c>
      <c r="E307">
        <f t="shared" si="18"/>
        <v>0.64790510000000112</v>
      </c>
      <c r="G307">
        <f t="shared" si="19"/>
        <v>2.0063980300000002</v>
      </c>
      <c r="H307">
        <f t="shared" si="20"/>
        <v>-0.5445060300000002</v>
      </c>
      <c r="J307">
        <f t="shared" si="17"/>
        <v>0.54103104740270369</v>
      </c>
    </row>
    <row r="308" spans="1:10" x14ac:dyDescent="0.25">
      <c r="A308" s="11">
        <v>56.400002000000001</v>
      </c>
      <c r="B308" s="11">
        <v>1.4167179999999999</v>
      </c>
      <c r="E308">
        <f t="shared" si="18"/>
        <v>0.69307910000000117</v>
      </c>
      <c r="G308">
        <f t="shared" si="19"/>
        <v>2.0151269100000007</v>
      </c>
      <c r="H308">
        <f t="shared" si="20"/>
        <v>-0.59840891000000074</v>
      </c>
      <c r="J308">
        <f t="shared" si="17"/>
        <v>0.59493392740270423</v>
      </c>
    </row>
    <row r="309" spans="1:10" x14ac:dyDescent="0.25">
      <c r="A309" s="11">
        <v>56.599997999999999</v>
      </c>
      <c r="B309" s="11">
        <v>1.351726</v>
      </c>
      <c r="E309">
        <f t="shared" si="18"/>
        <v>0.75807110000000111</v>
      </c>
      <c r="G309">
        <f t="shared" si="19"/>
        <v>2.0236337400000002</v>
      </c>
      <c r="H309">
        <f t="shared" si="20"/>
        <v>-0.6719077400000002</v>
      </c>
      <c r="J309">
        <f t="shared" si="17"/>
        <v>0.66843275740270369</v>
      </c>
    </row>
    <row r="310" spans="1:10" x14ac:dyDescent="0.25">
      <c r="A310" s="11">
        <v>56.799999</v>
      </c>
      <c r="B310" s="11">
        <v>1.36765</v>
      </c>
      <c r="E310">
        <f t="shared" si="18"/>
        <v>0.74214710000000106</v>
      </c>
      <c r="G310">
        <f t="shared" si="19"/>
        <v>2.0314593100000002</v>
      </c>
      <c r="H310">
        <f t="shared" si="20"/>
        <v>-0.66380931000000021</v>
      </c>
      <c r="J310">
        <f t="shared" ref="J310:J365" si="21">ABS(H310-$I$53)</f>
        <v>0.6603343274027037</v>
      </c>
    </row>
    <row r="311" spans="1:10" x14ac:dyDescent="0.25">
      <c r="A311" s="11">
        <v>57</v>
      </c>
      <c r="B311" s="11">
        <v>1.513431</v>
      </c>
      <c r="E311">
        <f t="shared" si="18"/>
        <v>0.59636610000000112</v>
      </c>
      <c r="G311">
        <f t="shared" si="19"/>
        <v>2.03834684</v>
      </c>
      <c r="H311">
        <f t="shared" si="20"/>
        <v>-0.52491584000000002</v>
      </c>
      <c r="J311">
        <f t="shared" si="21"/>
        <v>0.52144085740270352</v>
      </c>
    </row>
    <row r="312" spans="1:10" x14ac:dyDescent="0.25">
      <c r="A312" s="11">
        <v>57.200001</v>
      </c>
      <c r="B312" s="11">
        <v>1.6645479999999999</v>
      </c>
      <c r="E312">
        <f t="shared" si="18"/>
        <v>0.44524910000000117</v>
      </c>
      <c r="G312">
        <f t="shared" si="19"/>
        <v>2.0442424099999998</v>
      </c>
      <c r="H312">
        <f t="shared" si="20"/>
        <v>-0.37969440999999993</v>
      </c>
      <c r="J312">
        <f t="shared" si="21"/>
        <v>0.37621942740270342</v>
      </c>
    </row>
    <row r="313" spans="1:10" x14ac:dyDescent="0.25">
      <c r="A313" s="11">
        <v>57.393546999999998</v>
      </c>
      <c r="B313" s="11">
        <v>1.789169</v>
      </c>
      <c r="E313">
        <f t="shared" si="18"/>
        <v>0.32062810000000108</v>
      </c>
      <c r="G313">
        <f t="shared" si="19"/>
        <v>2.0485362299999998</v>
      </c>
      <c r="H313">
        <f t="shared" si="20"/>
        <v>-0.25936722999999984</v>
      </c>
      <c r="J313">
        <f t="shared" si="21"/>
        <v>0.25589224740270333</v>
      </c>
    </row>
    <row r="314" spans="1:10" x14ac:dyDescent="0.25">
      <c r="A314" s="11">
        <v>57.400002000000001</v>
      </c>
      <c r="B314" s="11">
        <v>1.7933239999999999</v>
      </c>
      <c r="E314">
        <f t="shared" si="18"/>
        <v>0.31647310000000117</v>
      </c>
      <c r="G314">
        <f t="shared" si="19"/>
        <v>2.0515142799999997</v>
      </c>
      <c r="H314">
        <f t="shared" si="20"/>
        <v>-0.25819027999999977</v>
      </c>
      <c r="J314">
        <f t="shared" si="21"/>
        <v>0.25471529740270327</v>
      </c>
    </row>
    <row r="315" spans="1:10" x14ac:dyDescent="0.25">
      <c r="A315" s="11">
        <v>57.599997999999999</v>
      </c>
      <c r="B315" s="11">
        <v>1.89645</v>
      </c>
      <c r="E315">
        <f t="shared" si="18"/>
        <v>0.21334710000000112</v>
      </c>
      <c r="G315">
        <f t="shared" si="19"/>
        <v>2.0544774399999999</v>
      </c>
      <c r="H315">
        <f t="shared" si="20"/>
        <v>-0.15802743999999991</v>
      </c>
      <c r="J315">
        <f t="shared" si="21"/>
        <v>0.1545524574027034</v>
      </c>
    </row>
    <row r="316" spans="1:10" x14ac:dyDescent="0.25">
      <c r="A316" s="11">
        <v>57.799999</v>
      </c>
      <c r="B316" s="11">
        <v>1.9568049999999999</v>
      </c>
      <c r="E316">
        <f t="shared" si="18"/>
        <v>0.15299210000000119</v>
      </c>
      <c r="G316">
        <f t="shared" si="19"/>
        <v>2.0584228599999999</v>
      </c>
      <c r="H316">
        <f t="shared" si="20"/>
        <v>-0.10161785999999995</v>
      </c>
      <c r="J316">
        <f t="shared" si="21"/>
        <v>9.814287740270343E-2</v>
      </c>
    </row>
    <row r="317" spans="1:10" x14ac:dyDescent="0.25">
      <c r="A317" s="11">
        <v>58</v>
      </c>
      <c r="B317" s="11">
        <v>1.9702470000000001</v>
      </c>
      <c r="E317">
        <f t="shared" si="18"/>
        <v>0.13955010000000101</v>
      </c>
      <c r="G317">
        <f t="shared" si="19"/>
        <v>2.0660332799999996</v>
      </c>
      <c r="H317">
        <f t="shared" si="20"/>
        <v>-9.5786279999999557E-2</v>
      </c>
      <c r="J317">
        <f t="shared" si="21"/>
        <v>9.2311297402703038E-2</v>
      </c>
    </row>
    <row r="318" spans="1:10" x14ac:dyDescent="0.25">
      <c r="A318" s="11">
        <v>58.200001</v>
      </c>
      <c r="B318" s="11">
        <v>1.9511780000000001</v>
      </c>
      <c r="E318">
        <f t="shared" si="18"/>
        <v>0.15861910000000101</v>
      </c>
      <c r="G318">
        <f t="shared" si="19"/>
        <v>2.0768355299999999</v>
      </c>
      <c r="H318">
        <f t="shared" si="20"/>
        <v>-0.1256575299999998</v>
      </c>
      <c r="J318">
        <f t="shared" si="21"/>
        <v>0.12218254740270328</v>
      </c>
    </row>
    <row r="319" spans="1:10" x14ac:dyDescent="0.25">
      <c r="A319" s="11">
        <v>58.400002000000001</v>
      </c>
      <c r="B319" s="11">
        <v>1.912625</v>
      </c>
      <c r="E319">
        <f t="shared" si="18"/>
        <v>0.19717210000000107</v>
      </c>
      <c r="G319">
        <f t="shared" si="19"/>
        <v>2.08789077</v>
      </c>
      <c r="H319">
        <f t="shared" si="20"/>
        <v>-0.17526576999999999</v>
      </c>
      <c r="J319">
        <f t="shared" si="21"/>
        <v>0.17179078740270348</v>
      </c>
    </row>
    <row r="320" spans="1:10" x14ac:dyDescent="0.25">
      <c r="A320" s="11">
        <v>58.599997999999999</v>
      </c>
      <c r="B320" s="11">
        <v>1.8545700000000001</v>
      </c>
      <c r="E320">
        <f t="shared" si="18"/>
        <v>0.25522710000000104</v>
      </c>
      <c r="G320">
        <f t="shared" si="19"/>
        <v>2.0978747599999998</v>
      </c>
      <c r="H320">
        <f t="shared" si="20"/>
        <v>-0.24330475999999979</v>
      </c>
      <c r="J320">
        <f t="shared" si="21"/>
        <v>0.23982977740270328</v>
      </c>
    </row>
    <row r="321" spans="1:10" x14ac:dyDescent="0.25">
      <c r="A321" s="11">
        <v>58.799999</v>
      </c>
      <c r="B321" s="11">
        <v>1.8902380000000001</v>
      </c>
      <c r="E321">
        <f t="shared" si="18"/>
        <v>0.21955910000000101</v>
      </c>
      <c r="G321">
        <f t="shared" si="19"/>
        <v>2.1065783800000002</v>
      </c>
      <c r="H321">
        <f t="shared" si="20"/>
        <v>-0.21634038000000011</v>
      </c>
      <c r="J321">
        <f t="shared" si="21"/>
        <v>0.2128653974027036</v>
      </c>
    </row>
    <row r="322" spans="1:10" x14ac:dyDescent="0.25">
      <c r="A322" s="11">
        <v>59</v>
      </c>
      <c r="B322" s="11">
        <v>2.0228700000000002</v>
      </c>
      <c r="E322">
        <f t="shared" si="18"/>
        <v>8.6927100000000923E-2</v>
      </c>
      <c r="G322">
        <f t="shared" si="19"/>
        <v>2.1139143199999997</v>
      </c>
      <c r="H322">
        <f t="shared" si="20"/>
        <v>-9.1044319999999512E-2</v>
      </c>
      <c r="J322">
        <f t="shared" si="21"/>
        <v>8.7569337402702993E-2</v>
      </c>
    </row>
    <row r="323" spans="1:10" x14ac:dyDescent="0.25">
      <c r="A323" s="11">
        <v>59.200001</v>
      </c>
      <c r="B323" s="11">
        <v>2.1491829999999998</v>
      </c>
      <c r="E323">
        <f t="shared" si="18"/>
        <v>3.9385899999998752E-2</v>
      </c>
      <c r="G323">
        <f t="shared" si="19"/>
        <v>2.1201116899999999</v>
      </c>
      <c r="H323">
        <f t="shared" si="20"/>
        <v>2.9071309999999961E-2</v>
      </c>
      <c r="J323">
        <f t="shared" si="21"/>
        <v>3.2546292597296474E-2</v>
      </c>
    </row>
    <row r="324" spans="1:10" x14ac:dyDescent="0.25">
      <c r="A324" s="11">
        <v>59.400002000000001</v>
      </c>
      <c r="B324" s="11">
        <v>2.2611500000000002</v>
      </c>
      <c r="E324">
        <f t="shared" si="18"/>
        <v>0.15135289999999912</v>
      </c>
      <c r="G324">
        <f t="shared" si="19"/>
        <v>2.1253622599999997</v>
      </c>
      <c r="H324">
        <f t="shared" si="20"/>
        <v>0.13578774000000049</v>
      </c>
      <c r="J324">
        <f t="shared" si="21"/>
        <v>0.139262722597297</v>
      </c>
    </row>
    <row r="325" spans="1:10" x14ac:dyDescent="0.25">
      <c r="A325" s="11">
        <v>59.599997999999999</v>
      </c>
      <c r="B325" s="11">
        <v>2.3574980000000001</v>
      </c>
      <c r="E325">
        <f t="shared" ref="E325:E388" si="22">ABS(B325-$D$4)</f>
        <v>0.247700899999999</v>
      </c>
      <c r="G325">
        <f t="shared" si="19"/>
        <v>2.1294380899999994</v>
      </c>
      <c r="H325">
        <f t="shared" si="20"/>
        <v>0.2280599100000007</v>
      </c>
      <c r="J325">
        <f t="shared" si="21"/>
        <v>0.2315348925972972</v>
      </c>
    </row>
    <row r="326" spans="1:10" x14ac:dyDescent="0.25">
      <c r="A326" s="11">
        <v>59.784945999999998</v>
      </c>
      <c r="B326" s="11">
        <v>2.412763</v>
      </c>
      <c r="E326">
        <f t="shared" si="22"/>
        <v>0.3029658999999989</v>
      </c>
      <c r="G326">
        <f t="shared" si="19"/>
        <v>2.1345206999999999</v>
      </c>
      <c r="H326">
        <f t="shared" si="20"/>
        <v>0.27824230000000005</v>
      </c>
      <c r="J326">
        <f t="shared" si="21"/>
        <v>0.28171728259729656</v>
      </c>
    </row>
    <row r="327" spans="1:10" x14ac:dyDescent="0.25">
      <c r="A327" s="11">
        <v>59.799999</v>
      </c>
      <c r="B327" s="11">
        <v>2.417262</v>
      </c>
      <c r="E327">
        <f t="shared" si="22"/>
        <v>0.30746489999999893</v>
      </c>
      <c r="G327">
        <f t="shared" si="19"/>
        <v>2.1422067299999994</v>
      </c>
      <c r="H327">
        <f t="shared" si="20"/>
        <v>0.27505527000000063</v>
      </c>
      <c r="J327">
        <f t="shared" si="21"/>
        <v>0.27853025259729713</v>
      </c>
    </row>
    <row r="328" spans="1:10" x14ac:dyDescent="0.25">
      <c r="A328" s="11">
        <v>60</v>
      </c>
      <c r="B328" s="11">
        <v>2.4228890000000001</v>
      </c>
      <c r="E328">
        <f t="shared" si="22"/>
        <v>0.31309189999999898</v>
      </c>
      <c r="G328">
        <f t="shared" si="19"/>
        <v>2.1525266599999995</v>
      </c>
      <c r="H328">
        <f t="shared" si="20"/>
        <v>0.27036234000000059</v>
      </c>
      <c r="J328">
        <f t="shared" si="21"/>
        <v>0.27383732259729709</v>
      </c>
    </row>
    <row r="329" spans="1:10" x14ac:dyDescent="0.25">
      <c r="A329" s="11">
        <v>60.200001</v>
      </c>
      <c r="B329" s="11">
        <v>2.4101859999999999</v>
      </c>
      <c r="E329">
        <f t="shared" si="22"/>
        <v>0.30038889999999885</v>
      </c>
      <c r="G329">
        <f t="shared" si="19"/>
        <v>2.1652397199999993</v>
      </c>
      <c r="H329">
        <f t="shared" si="20"/>
        <v>0.24494628000000063</v>
      </c>
      <c r="J329">
        <f t="shared" si="21"/>
        <v>0.24842126259729713</v>
      </c>
    </row>
    <row r="330" spans="1:10" x14ac:dyDescent="0.25">
      <c r="A330" s="11">
        <v>60.400002000000001</v>
      </c>
      <c r="B330" s="11">
        <v>2.3747500000000001</v>
      </c>
      <c r="E330">
        <f t="shared" si="22"/>
        <v>0.26495289999999905</v>
      </c>
      <c r="G330">
        <f t="shared" si="19"/>
        <v>2.1807758399999995</v>
      </c>
      <c r="H330">
        <f t="shared" si="20"/>
        <v>0.19397416000000067</v>
      </c>
      <c r="J330">
        <f t="shared" si="21"/>
        <v>0.19744914259729718</v>
      </c>
    </row>
    <row r="331" spans="1:10" x14ac:dyDescent="0.25">
      <c r="A331" s="11">
        <v>60.599997999999999</v>
      </c>
      <c r="B331" s="11">
        <v>2.3431060000000001</v>
      </c>
      <c r="E331">
        <f t="shared" si="22"/>
        <v>0.23330889999999904</v>
      </c>
      <c r="G331">
        <f t="shared" si="19"/>
        <v>2.1960841799999993</v>
      </c>
      <c r="H331">
        <f t="shared" si="20"/>
        <v>0.14702182000000086</v>
      </c>
      <c r="J331">
        <f t="shared" si="21"/>
        <v>0.15049680259729736</v>
      </c>
    </row>
    <row r="332" spans="1:10" x14ac:dyDescent="0.25">
      <c r="A332" s="11">
        <v>60.799999</v>
      </c>
      <c r="B332" s="11">
        <v>2.446831</v>
      </c>
      <c r="E332">
        <f t="shared" si="22"/>
        <v>0.33703389999999889</v>
      </c>
      <c r="G332">
        <f t="shared" si="19"/>
        <v>2.2104723899999992</v>
      </c>
      <c r="H332">
        <f t="shared" si="20"/>
        <v>0.2363586100000008</v>
      </c>
      <c r="J332">
        <f t="shared" si="21"/>
        <v>0.23983359259729731</v>
      </c>
    </row>
    <row r="333" spans="1:10" x14ac:dyDescent="0.25">
      <c r="A333" s="11">
        <v>61</v>
      </c>
      <c r="B333" s="11">
        <v>2.5907969999999998</v>
      </c>
      <c r="E333">
        <f t="shared" si="22"/>
        <v>0.4809998999999987</v>
      </c>
      <c r="G333">
        <f t="shared" si="19"/>
        <v>2.2238907699999997</v>
      </c>
      <c r="H333">
        <f t="shared" si="20"/>
        <v>0.36690623000000011</v>
      </c>
      <c r="J333">
        <f t="shared" si="21"/>
        <v>0.37038121259729662</v>
      </c>
    </row>
    <row r="334" spans="1:10" x14ac:dyDescent="0.25">
      <c r="A334" s="11">
        <v>61.200001</v>
      </c>
      <c r="B334" s="11">
        <v>2.7315</v>
      </c>
      <c r="E334">
        <f t="shared" si="22"/>
        <v>0.62170289999999895</v>
      </c>
      <c r="G334">
        <f t="shared" si="19"/>
        <v>2.2363704899999992</v>
      </c>
      <c r="H334">
        <f t="shared" si="20"/>
        <v>0.49512951000000083</v>
      </c>
      <c r="J334">
        <f t="shared" si="21"/>
        <v>0.49860449259729733</v>
      </c>
    </row>
    <row r="335" spans="1:10" x14ac:dyDescent="0.25">
      <c r="A335" s="11">
        <v>61.400002000000001</v>
      </c>
      <c r="B335" s="11">
        <v>2.8682439999999998</v>
      </c>
      <c r="E335">
        <f t="shared" si="22"/>
        <v>0.7584468999999987</v>
      </c>
      <c r="G335">
        <f t="shared" si="19"/>
        <v>2.2478874199999992</v>
      </c>
      <c r="H335">
        <f t="shared" si="20"/>
        <v>0.6203565800000006</v>
      </c>
      <c r="J335">
        <f t="shared" si="21"/>
        <v>0.62383156259729711</v>
      </c>
    </row>
    <row r="336" spans="1:10" x14ac:dyDescent="0.25">
      <c r="A336" s="11">
        <v>61.599997999999999</v>
      </c>
      <c r="B336" s="11">
        <v>2.981627</v>
      </c>
      <c r="E336">
        <f t="shared" si="22"/>
        <v>0.87182989999999894</v>
      </c>
      <c r="G336">
        <f t="shared" si="19"/>
        <v>2.2587343899999994</v>
      </c>
      <c r="H336">
        <f t="shared" si="20"/>
        <v>0.7228926100000006</v>
      </c>
      <c r="J336">
        <f t="shared" si="21"/>
        <v>0.72636759259729711</v>
      </c>
    </row>
    <row r="337" spans="1:10" x14ac:dyDescent="0.25">
      <c r="A337" s="11">
        <v>61.799999</v>
      </c>
      <c r="B337" s="11">
        <v>3.0141279999999999</v>
      </c>
      <c r="E337">
        <f t="shared" si="22"/>
        <v>0.90433089999999883</v>
      </c>
      <c r="G337">
        <f t="shared" si="19"/>
        <v>2.2692282699999993</v>
      </c>
      <c r="H337">
        <f t="shared" si="20"/>
        <v>0.74489973000000065</v>
      </c>
      <c r="J337">
        <f t="shared" si="21"/>
        <v>0.74837471259729715</v>
      </c>
    </row>
    <row r="338" spans="1:10" x14ac:dyDescent="0.25">
      <c r="A338" s="11">
        <v>62</v>
      </c>
      <c r="B338" s="11">
        <v>3.0066929999999998</v>
      </c>
      <c r="E338">
        <f t="shared" si="22"/>
        <v>0.89689589999999875</v>
      </c>
      <c r="G338">
        <f t="shared" si="19"/>
        <v>2.2800482399999993</v>
      </c>
      <c r="H338">
        <f t="shared" si="20"/>
        <v>0.72664476000000056</v>
      </c>
      <c r="J338">
        <f t="shared" si="21"/>
        <v>0.73011974259729706</v>
      </c>
    </row>
    <row r="339" spans="1:10" x14ac:dyDescent="0.25">
      <c r="A339" s="11">
        <v>62.176341999999998</v>
      </c>
      <c r="B339" s="11">
        <v>2.9581490000000001</v>
      </c>
      <c r="E339">
        <f t="shared" si="22"/>
        <v>0.84835189999999905</v>
      </c>
      <c r="G339">
        <f t="shared" si="19"/>
        <v>2.2937545599999991</v>
      </c>
      <c r="H339">
        <f t="shared" si="20"/>
        <v>0.66439444000000103</v>
      </c>
      <c r="J339">
        <f t="shared" si="21"/>
        <v>0.66786942259729754</v>
      </c>
    </row>
    <row r="340" spans="1:10" x14ac:dyDescent="0.25">
      <c r="A340" s="11">
        <v>62.200001</v>
      </c>
      <c r="B340" s="11">
        <v>2.9516369999999998</v>
      </c>
      <c r="E340">
        <f t="shared" si="22"/>
        <v>0.84183989999999875</v>
      </c>
      <c r="G340">
        <f t="shared" si="19"/>
        <v>2.3093234999999992</v>
      </c>
      <c r="H340">
        <f t="shared" si="20"/>
        <v>0.64231350000000065</v>
      </c>
      <c r="J340">
        <f t="shared" si="21"/>
        <v>0.64578848259729715</v>
      </c>
    </row>
    <row r="341" spans="1:10" x14ac:dyDescent="0.25">
      <c r="A341" s="11">
        <v>62.400002000000001</v>
      </c>
      <c r="B341" s="11">
        <v>2.8548239999999998</v>
      </c>
      <c r="E341">
        <f t="shared" si="22"/>
        <v>0.74502689999999872</v>
      </c>
      <c r="G341">
        <f t="shared" si="19"/>
        <v>2.3238150399999991</v>
      </c>
      <c r="H341">
        <f t="shared" si="20"/>
        <v>0.53100896000000075</v>
      </c>
      <c r="J341">
        <f t="shared" si="21"/>
        <v>0.53448394259729726</v>
      </c>
    </row>
    <row r="342" spans="1:10" x14ac:dyDescent="0.25">
      <c r="A342" s="11">
        <v>62.599997999999999</v>
      </c>
      <c r="B342" s="11">
        <v>2.7225760000000001</v>
      </c>
      <c r="E342">
        <f t="shared" si="22"/>
        <v>0.61277889999999902</v>
      </c>
      <c r="G342">
        <f t="shared" ref="G342:G365" si="23">AVERAGE(B293:B392)</f>
        <v>2.3366519099999992</v>
      </c>
      <c r="H342">
        <f t="shared" ref="H342:H365" si="24">B342-G342</f>
        <v>0.38592409000000094</v>
      </c>
      <c r="J342">
        <f t="shared" si="21"/>
        <v>0.38939907259729745</v>
      </c>
    </row>
    <row r="343" spans="1:10" x14ac:dyDescent="0.25">
      <c r="A343" s="11">
        <v>62.799999</v>
      </c>
      <c r="B343" s="11">
        <v>2.5695790000000001</v>
      </c>
      <c r="E343">
        <f t="shared" si="22"/>
        <v>0.45978189999999897</v>
      </c>
      <c r="G343">
        <f t="shared" si="23"/>
        <v>2.3485292799999993</v>
      </c>
      <c r="H343">
        <f t="shared" si="24"/>
        <v>0.22104972000000078</v>
      </c>
      <c r="J343">
        <f t="shared" si="21"/>
        <v>0.22452470259729729</v>
      </c>
    </row>
    <row r="344" spans="1:10" x14ac:dyDescent="0.25">
      <c r="A344" s="11">
        <v>63</v>
      </c>
      <c r="B344" s="11">
        <v>2.4123540000000001</v>
      </c>
      <c r="E344">
        <f t="shared" si="22"/>
        <v>0.30255689999999902</v>
      </c>
      <c r="G344">
        <f t="shared" si="23"/>
        <v>2.3595270999999989</v>
      </c>
      <c r="H344">
        <f t="shared" si="24"/>
        <v>5.2826900000001231E-2</v>
      </c>
      <c r="J344">
        <f t="shared" si="21"/>
        <v>5.6301882597297744E-2</v>
      </c>
    </row>
    <row r="345" spans="1:10" x14ac:dyDescent="0.25">
      <c r="A345" s="11">
        <v>63.200001</v>
      </c>
      <c r="B345" s="11">
        <v>2.5254829999999999</v>
      </c>
      <c r="E345">
        <f t="shared" si="22"/>
        <v>0.41568589999999883</v>
      </c>
      <c r="G345">
        <f t="shared" si="23"/>
        <v>2.3696420999999988</v>
      </c>
      <c r="H345">
        <f t="shared" si="24"/>
        <v>0.15584090000000117</v>
      </c>
      <c r="J345">
        <f t="shared" si="21"/>
        <v>0.15931588259729768</v>
      </c>
    </row>
    <row r="346" spans="1:10" x14ac:dyDescent="0.25">
      <c r="A346" s="11">
        <v>63.400002000000001</v>
      </c>
      <c r="B346" s="11">
        <v>2.6575880000000001</v>
      </c>
      <c r="E346">
        <f t="shared" si="22"/>
        <v>0.54779089999999897</v>
      </c>
      <c r="G346">
        <f t="shared" si="23"/>
        <v>2.3785054499999991</v>
      </c>
      <c r="H346">
        <f t="shared" si="24"/>
        <v>0.27908255000000093</v>
      </c>
      <c r="J346">
        <f t="shared" si="21"/>
        <v>0.28255753259729743</v>
      </c>
    </row>
    <row r="347" spans="1:10" x14ac:dyDescent="0.25">
      <c r="A347" s="11">
        <v>63.599997999999999</v>
      </c>
      <c r="B347" s="11">
        <v>2.735862</v>
      </c>
      <c r="E347">
        <f t="shared" si="22"/>
        <v>0.62606489999999893</v>
      </c>
      <c r="G347">
        <f t="shared" si="23"/>
        <v>2.3861904199999988</v>
      </c>
      <c r="H347">
        <f t="shared" si="24"/>
        <v>0.3496715800000012</v>
      </c>
      <c r="J347">
        <f t="shared" si="21"/>
        <v>0.35314656259729771</v>
      </c>
    </row>
    <row r="348" spans="1:10" x14ac:dyDescent="0.25">
      <c r="A348" s="11">
        <v>63.799999</v>
      </c>
      <c r="B348" s="11">
        <v>2.7643759999999999</v>
      </c>
      <c r="E348">
        <f t="shared" si="22"/>
        <v>0.65457889999999885</v>
      </c>
      <c r="G348">
        <f t="shared" si="23"/>
        <v>2.3931081099999987</v>
      </c>
      <c r="H348">
        <f t="shared" si="24"/>
        <v>0.37126789000000127</v>
      </c>
      <c r="J348">
        <f t="shared" si="21"/>
        <v>0.37474287259729777</v>
      </c>
    </row>
    <row r="349" spans="1:10" x14ac:dyDescent="0.25">
      <c r="A349" s="11">
        <v>64</v>
      </c>
      <c r="B349" s="11">
        <v>2.777107</v>
      </c>
      <c r="E349">
        <f t="shared" si="22"/>
        <v>0.6673098999999989</v>
      </c>
      <c r="G349">
        <f t="shared" si="23"/>
        <v>2.4017764099999992</v>
      </c>
      <c r="H349">
        <f t="shared" si="24"/>
        <v>0.3753305900000008</v>
      </c>
      <c r="J349">
        <f t="shared" si="21"/>
        <v>0.3788055725972973</v>
      </c>
    </row>
    <row r="350" spans="1:10" x14ac:dyDescent="0.25">
      <c r="A350" s="11">
        <v>64.199996999999996</v>
      </c>
      <c r="B350" s="11">
        <v>2.7427540000000001</v>
      </c>
      <c r="E350">
        <f t="shared" si="22"/>
        <v>0.63295689999999905</v>
      </c>
      <c r="G350">
        <f t="shared" si="23"/>
        <v>2.4136343599999992</v>
      </c>
      <c r="H350">
        <f t="shared" si="24"/>
        <v>0.32911964000000093</v>
      </c>
      <c r="J350">
        <f t="shared" si="21"/>
        <v>0.33259462259729744</v>
      </c>
    </row>
    <row r="351" spans="1:10" x14ac:dyDescent="0.25">
      <c r="A351" s="11">
        <v>64.400002000000001</v>
      </c>
      <c r="B351" s="11">
        <v>2.657896</v>
      </c>
      <c r="E351">
        <f t="shared" si="22"/>
        <v>0.54809889999999895</v>
      </c>
      <c r="G351">
        <f t="shared" si="23"/>
        <v>2.4263241999999989</v>
      </c>
      <c r="H351">
        <f t="shared" si="24"/>
        <v>0.2315718000000011</v>
      </c>
      <c r="J351">
        <f t="shared" si="21"/>
        <v>0.23504678259729761</v>
      </c>
    </row>
    <row r="352" spans="1:10" x14ac:dyDescent="0.25">
      <c r="A352" s="11">
        <v>64.567740999999998</v>
      </c>
      <c r="B352" s="11">
        <v>2.557509</v>
      </c>
      <c r="E352">
        <f t="shared" si="22"/>
        <v>0.44771189999999894</v>
      </c>
      <c r="G352">
        <f t="shared" si="23"/>
        <v>2.440129849999999</v>
      </c>
      <c r="H352">
        <f t="shared" si="24"/>
        <v>0.11737915000000099</v>
      </c>
      <c r="J352">
        <f t="shared" si="21"/>
        <v>0.12085413259729751</v>
      </c>
    </row>
    <row r="353" spans="1:10" x14ac:dyDescent="0.25">
      <c r="A353" s="11">
        <v>64.599997999999999</v>
      </c>
      <c r="B353" s="11">
        <v>2.5382030000000002</v>
      </c>
      <c r="E353">
        <f t="shared" si="22"/>
        <v>0.42840589999999912</v>
      </c>
      <c r="G353">
        <f t="shared" si="23"/>
        <v>2.453302659999999</v>
      </c>
      <c r="H353">
        <f t="shared" si="24"/>
        <v>8.490034000000124E-2</v>
      </c>
      <c r="J353">
        <f t="shared" si="21"/>
        <v>8.8375322597297759E-2</v>
      </c>
    </row>
    <row r="354" spans="1:10" x14ac:dyDescent="0.25">
      <c r="A354" s="11">
        <v>64.800003000000004</v>
      </c>
      <c r="B354" s="11">
        <v>2.3998170000000001</v>
      </c>
      <c r="E354">
        <f t="shared" si="22"/>
        <v>0.290019899999999</v>
      </c>
      <c r="G354">
        <f t="shared" si="23"/>
        <v>2.4653318299999989</v>
      </c>
      <c r="H354">
        <f t="shared" si="24"/>
        <v>-6.5514829999998803E-2</v>
      </c>
      <c r="J354">
        <f t="shared" si="21"/>
        <v>6.203984740270229E-2</v>
      </c>
    </row>
    <row r="355" spans="1:10" x14ac:dyDescent="0.25">
      <c r="A355" s="11">
        <v>65</v>
      </c>
      <c r="B355" s="11">
        <v>2.3494389999999998</v>
      </c>
      <c r="E355">
        <f t="shared" si="22"/>
        <v>0.23964189999999874</v>
      </c>
      <c r="G355">
        <f t="shared" si="23"/>
        <v>2.4765446499999992</v>
      </c>
      <c r="H355">
        <f t="shared" si="24"/>
        <v>-0.1271056499999994</v>
      </c>
      <c r="J355">
        <f t="shared" si="21"/>
        <v>0.12363066740270288</v>
      </c>
    </row>
    <row r="356" spans="1:10" x14ac:dyDescent="0.25">
      <c r="A356" s="11">
        <v>65.199996999999996</v>
      </c>
      <c r="B356" s="11">
        <v>2.4919169999999999</v>
      </c>
      <c r="E356">
        <f t="shared" si="22"/>
        <v>0.38211989999999885</v>
      </c>
      <c r="G356">
        <f t="shared" si="23"/>
        <v>2.486666749999999</v>
      </c>
      <c r="H356">
        <f t="shared" si="24"/>
        <v>5.2502500000009E-3</v>
      </c>
      <c r="J356">
        <f t="shared" si="21"/>
        <v>8.7252325972974158E-3</v>
      </c>
    </row>
    <row r="357" spans="1:10" x14ac:dyDescent="0.25">
      <c r="A357" s="11">
        <v>65.400002000000001</v>
      </c>
      <c r="B357" s="11">
        <v>2.6286960000000001</v>
      </c>
      <c r="E357">
        <f t="shared" si="22"/>
        <v>0.51889889999999905</v>
      </c>
      <c r="G357">
        <f t="shared" si="23"/>
        <v>2.4956989299999988</v>
      </c>
      <c r="H357">
        <f t="shared" si="24"/>
        <v>0.13299707000000138</v>
      </c>
      <c r="J357">
        <f t="shared" si="21"/>
        <v>0.13647205259729789</v>
      </c>
    </row>
    <row r="358" spans="1:10" x14ac:dyDescent="0.25">
      <c r="A358" s="11">
        <v>65.599997999999999</v>
      </c>
      <c r="B358" s="11">
        <v>2.7256659999999999</v>
      </c>
      <c r="E358">
        <f t="shared" si="22"/>
        <v>0.61586889999999883</v>
      </c>
      <c r="G358">
        <f t="shared" si="23"/>
        <v>2.503751509999999</v>
      </c>
      <c r="H358">
        <f t="shared" si="24"/>
        <v>0.22191449000000096</v>
      </c>
      <c r="J358">
        <f t="shared" si="21"/>
        <v>0.22538947259729747</v>
      </c>
    </row>
    <row r="359" spans="1:10" x14ac:dyDescent="0.25">
      <c r="A359" s="11">
        <v>65.800003000000004</v>
      </c>
      <c r="B359" s="11">
        <v>2.77603</v>
      </c>
      <c r="E359">
        <f t="shared" si="22"/>
        <v>0.66623289999999891</v>
      </c>
      <c r="G359">
        <f t="shared" si="23"/>
        <v>2.5108071599999988</v>
      </c>
      <c r="H359">
        <f t="shared" si="24"/>
        <v>0.26522284000000118</v>
      </c>
      <c r="J359">
        <f t="shared" si="21"/>
        <v>0.26869782259729769</v>
      </c>
    </row>
    <row r="360" spans="1:10" x14ac:dyDescent="0.25">
      <c r="A360" s="11">
        <v>66</v>
      </c>
      <c r="B360" s="11">
        <v>2.793199</v>
      </c>
      <c r="E360">
        <f t="shared" si="22"/>
        <v>0.6834018999999989</v>
      </c>
      <c r="G360">
        <f t="shared" si="23"/>
        <v>2.5185841299999989</v>
      </c>
      <c r="H360">
        <f t="shared" si="24"/>
        <v>0.27461487000000107</v>
      </c>
      <c r="J360">
        <f t="shared" si="21"/>
        <v>0.27808985259729757</v>
      </c>
    </row>
    <row r="361" spans="1:10" x14ac:dyDescent="0.25">
      <c r="A361" s="11">
        <v>66.199996999999996</v>
      </c>
      <c r="B361" s="11">
        <v>2.7662840000000002</v>
      </c>
      <c r="E361">
        <f t="shared" si="22"/>
        <v>0.6564868999999991</v>
      </c>
      <c r="G361">
        <f t="shared" si="23"/>
        <v>2.526114269999999</v>
      </c>
      <c r="H361">
        <f t="shared" si="24"/>
        <v>0.24016973000000119</v>
      </c>
      <c r="J361">
        <f t="shared" si="21"/>
        <v>0.2436447125972977</v>
      </c>
    </row>
    <row r="362" spans="1:10" x14ac:dyDescent="0.25">
      <c r="A362" s="11">
        <v>66.400002000000001</v>
      </c>
      <c r="B362" s="11">
        <v>2.672898</v>
      </c>
      <c r="E362">
        <f t="shared" si="22"/>
        <v>0.56310089999999891</v>
      </c>
      <c r="G362">
        <f t="shared" si="23"/>
        <v>2.5331014499999989</v>
      </c>
      <c r="H362">
        <f t="shared" si="24"/>
        <v>0.13979655000000113</v>
      </c>
      <c r="J362">
        <f t="shared" si="21"/>
        <v>0.14327153259729764</v>
      </c>
    </row>
    <row r="363" spans="1:10" x14ac:dyDescent="0.25">
      <c r="A363" s="11">
        <v>66.599997999999999</v>
      </c>
      <c r="B363" s="11">
        <v>2.5484749999999998</v>
      </c>
      <c r="E363">
        <f t="shared" si="22"/>
        <v>0.43867789999999873</v>
      </c>
      <c r="G363">
        <f t="shared" si="23"/>
        <v>2.5396074299999989</v>
      </c>
      <c r="H363">
        <f t="shared" si="24"/>
        <v>8.867570000000935E-3</v>
      </c>
      <c r="J363">
        <f t="shared" si="21"/>
        <v>1.2342552597297451E-2</v>
      </c>
    </row>
    <row r="364" spans="1:10" x14ac:dyDescent="0.25">
      <c r="A364" s="11">
        <v>66.800003000000004</v>
      </c>
      <c r="B364" s="11">
        <v>2.3934989999999998</v>
      </c>
      <c r="E364">
        <f t="shared" si="22"/>
        <v>0.28370189999999873</v>
      </c>
      <c r="G364">
        <f t="shared" si="23"/>
        <v>2.5461301499999989</v>
      </c>
      <c r="H364">
        <f t="shared" si="24"/>
        <v>-0.15263114999999905</v>
      </c>
      <c r="J364">
        <f t="shared" si="21"/>
        <v>0.14915616740270254</v>
      </c>
    </row>
    <row r="365" spans="1:10" x14ac:dyDescent="0.25">
      <c r="A365" s="11">
        <v>66.959136999999998</v>
      </c>
      <c r="B365" s="11">
        <v>2.316754</v>
      </c>
      <c r="E365">
        <f t="shared" si="22"/>
        <v>0.20695689999999889</v>
      </c>
      <c r="G365">
        <f t="shared" si="23"/>
        <v>2.5513630499999986</v>
      </c>
      <c r="H365">
        <f t="shared" si="24"/>
        <v>-0.23460904999999865</v>
      </c>
      <c r="J365">
        <f t="shared" si="21"/>
        <v>0.23113406740270215</v>
      </c>
    </row>
    <row r="366" spans="1:10" x14ac:dyDescent="0.25">
      <c r="A366" s="11">
        <v>67</v>
      </c>
      <c r="B366" s="11">
        <v>2.2970489999999999</v>
      </c>
      <c r="E366">
        <f t="shared" si="22"/>
        <v>0.18725189999999881</v>
      </c>
    </row>
    <row r="367" spans="1:10" x14ac:dyDescent="0.25">
      <c r="A367" s="11">
        <v>67.199996999999996</v>
      </c>
      <c r="B367" s="11">
        <v>2.4818850000000001</v>
      </c>
      <c r="E367">
        <f t="shared" si="22"/>
        <v>0.37208789999999903</v>
      </c>
    </row>
    <row r="368" spans="1:10" x14ac:dyDescent="0.25">
      <c r="A368" s="11">
        <v>67.400002000000001</v>
      </c>
      <c r="B368" s="11">
        <v>2.6195140000000001</v>
      </c>
      <c r="E368">
        <f t="shared" si="22"/>
        <v>0.50971689999999903</v>
      </c>
    </row>
    <row r="369" spans="1:5" x14ac:dyDescent="0.25">
      <c r="A369" s="11">
        <v>67.599997999999999</v>
      </c>
      <c r="B369" s="11">
        <v>2.7365390000000001</v>
      </c>
      <c r="E369">
        <f t="shared" si="22"/>
        <v>0.62674189999999896</v>
      </c>
    </row>
    <row r="370" spans="1:5" x14ac:dyDescent="0.25">
      <c r="A370" s="11">
        <v>67.800003000000004</v>
      </c>
      <c r="B370" s="11">
        <v>2.8089680000000001</v>
      </c>
      <c r="E370">
        <f t="shared" si="22"/>
        <v>0.69917089999999904</v>
      </c>
    </row>
    <row r="371" spans="1:5" x14ac:dyDescent="0.25">
      <c r="A371" s="11">
        <v>68</v>
      </c>
      <c r="B371" s="11">
        <v>2.811283</v>
      </c>
      <c r="E371">
        <f t="shared" si="22"/>
        <v>0.70148589999999889</v>
      </c>
    </row>
    <row r="372" spans="1:5" x14ac:dyDescent="0.25">
      <c r="A372" s="11">
        <v>68.199996999999996</v>
      </c>
      <c r="B372" s="11">
        <v>2.7670729999999999</v>
      </c>
      <c r="E372">
        <f t="shared" si="22"/>
        <v>0.6572758999999988</v>
      </c>
    </row>
    <row r="373" spans="1:5" x14ac:dyDescent="0.25">
      <c r="A373" s="11">
        <v>68.400002000000001</v>
      </c>
      <c r="B373" s="11">
        <v>2.6927750000000001</v>
      </c>
      <c r="E373">
        <f t="shared" si="22"/>
        <v>0.58297789999999905</v>
      </c>
    </row>
    <row r="374" spans="1:5" x14ac:dyDescent="0.25">
      <c r="A374" s="11">
        <v>68.599997999999999</v>
      </c>
      <c r="B374" s="11">
        <v>2.5975489999999999</v>
      </c>
      <c r="E374">
        <f t="shared" si="22"/>
        <v>0.48775189999999879</v>
      </c>
    </row>
    <row r="375" spans="1:5" x14ac:dyDescent="0.25">
      <c r="A375" s="11">
        <v>68.800003000000004</v>
      </c>
      <c r="B375" s="11">
        <v>2.4758900000000001</v>
      </c>
      <c r="E375">
        <f t="shared" si="22"/>
        <v>0.36609289999999906</v>
      </c>
    </row>
    <row r="376" spans="1:5" x14ac:dyDescent="0.25">
      <c r="A376" s="11">
        <v>69</v>
      </c>
      <c r="B376" s="11">
        <v>2.5375109999999999</v>
      </c>
      <c r="E376">
        <f t="shared" si="22"/>
        <v>0.42771389999999876</v>
      </c>
    </row>
    <row r="377" spans="1:5" x14ac:dyDescent="0.25">
      <c r="A377" s="11">
        <v>69.199996999999996</v>
      </c>
      <c r="B377" s="11">
        <v>2.6741760000000001</v>
      </c>
      <c r="E377">
        <f t="shared" si="22"/>
        <v>0.56437889999999902</v>
      </c>
    </row>
    <row r="378" spans="1:5" x14ac:dyDescent="0.25">
      <c r="A378" s="11">
        <v>69.350539999999995</v>
      </c>
      <c r="B378" s="11">
        <v>2.7706599999999999</v>
      </c>
      <c r="E378">
        <f t="shared" si="22"/>
        <v>0.66086289999999881</v>
      </c>
    </row>
    <row r="379" spans="1:5" x14ac:dyDescent="0.25">
      <c r="A379" s="11">
        <v>69.400002000000001</v>
      </c>
      <c r="B379" s="11">
        <v>2.8023630000000002</v>
      </c>
      <c r="E379">
        <f t="shared" si="22"/>
        <v>0.69256589999999907</v>
      </c>
    </row>
    <row r="380" spans="1:5" x14ac:dyDescent="0.25">
      <c r="A380" s="11">
        <v>69.599997999999999</v>
      </c>
      <c r="B380" s="11">
        <v>2.8945810000000001</v>
      </c>
      <c r="E380">
        <f t="shared" si="22"/>
        <v>0.78478389999999898</v>
      </c>
    </row>
    <row r="381" spans="1:5" x14ac:dyDescent="0.25">
      <c r="A381" s="11">
        <v>69.800003000000004</v>
      </c>
      <c r="B381" s="11">
        <v>2.9395120000000001</v>
      </c>
      <c r="E381">
        <f t="shared" si="22"/>
        <v>0.82971489999999903</v>
      </c>
    </row>
    <row r="382" spans="1:5" x14ac:dyDescent="0.25">
      <c r="A382" s="11">
        <v>70</v>
      </c>
      <c r="B382" s="11">
        <v>2.9367610000000002</v>
      </c>
      <c r="E382">
        <f t="shared" si="22"/>
        <v>0.82696389999999909</v>
      </c>
    </row>
    <row r="383" spans="1:5" x14ac:dyDescent="0.25">
      <c r="A383" s="11">
        <v>70.199996999999996</v>
      </c>
      <c r="B383" s="11">
        <v>2.9040720000000002</v>
      </c>
      <c r="E383">
        <f t="shared" si="22"/>
        <v>0.79427489999999912</v>
      </c>
    </row>
    <row r="384" spans="1:5" x14ac:dyDescent="0.25">
      <c r="A384" s="11">
        <v>70.400002000000001</v>
      </c>
      <c r="B384" s="11">
        <v>2.8392520000000001</v>
      </c>
      <c r="E384">
        <f t="shared" si="22"/>
        <v>0.72945489999999902</v>
      </c>
    </row>
    <row r="385" spans="1:5" x14ac:dyDescent="0.25">
      <c r="A385" s="11">
        <v>70.599997999999999</v>
      </c>
      <c r="B385" s="11">
        <v>2.741269</v>
      </c>
      <c r="E385">
        <f t="shared" si="22"/>
        <v>0.63147189999999886</v>
      </c>
    </row>
    <row r="386" spans="1:5" x14ac:dyDescent="0.25">
      <c r="A386" s="11">
        <v>70.800003000000004</v>
      </c>
      <c r="B386" s="11">
        <v>2.6058629999999998</v>
      </c>
      <c r="E386">
        <f t="shared" si="22"/>
        <v>0.49606589999999873</v>
      </c>
    </row>
    <row r="387" spans="1:5" x14ac:dyDescent="0.25">
      <c r="A387" s="11">
        <v>71</v>
      </c>
      <c r="B387" s="11">
        <v>2.4572829999999999</v>
      </c>
      <c r="E387">
        <f t="shared" si="22"/>
        <v>0.34748589999999879</v>
      </c>
    </row>
    <row r="388" spans="1:5" x14ac:dyDescent="0.25">
      <c r="A388" s="11">
        <v>71.199996999999996</v>
      </c>
      <c r="B388" s="11">
        <v>2.4822860000000002</v>
      </c>
      <c r="E388">
        <f t="shared" si="22"/>
        <v>0.37248889999999912</v>
      </c>
    </row>
    <row r="389" spans="1:5" x14ac:dyDescent="0.25">
      <c r="A389" s="11">
        <v>71.400002000000001</v>
      </c>
      <c r="B389" s="11">
        <v>2.6370459999999998</v>
      </c>
      <c r="E389">
        <f t="shared" ref="E389:E415" si="25">ABS(B389-$D$4)</f>
        <v>0.52724889999999869</v>
      </c>
    </row>
    <row r="390" spans="1:5" x14ac:dyDescent="0.25">
      <c r="A390" s="11">
        <v>71.599997999999999</v>
      </c>
      <c r="B390" s="11">
        <v>2.758826</v>
      </c>
      <c r="E390">
        <f t="shared" si="25"/>
        <v>0.64902889999999891</v>
      </c>
    </row>
    <row r="391" spans="1:5" x14ac:dyDescent="0.25">
      <c r="A391" s="11">
        <v>71.741935999999995</v>
      </c>
      <c r="B391" s="11">
        <v>2.8220170000000002</v>
      </c>
      <c r="E391">
        <f t="shared" si="25"/>
        <v>0.71221989999999913</v>
      </c>
    </row>
    <row r="392" spans="1:5" x14ac:dyDescent="0.25">
      <c r="A392" s="11">
        <v>71.800003000000004</v>
      </c>
      <c r="B392" s="11">
        <v>2.8478690000000002</v>
      </c>
      <c r="E392">
        <f t="shared" si="25"/>
        <v>0.73807189999999911</v>
      </c>
    </row>
    <row r="393" spans="1:5" x14ac:dyDescent="0.25">
      <c r="A393" s="11">
        <v>72</v>
      </c>
      <c r="B393" s="11">
        <v>2.883149</v>
      </c>
      <c r="E393">
        <f t="shared" si="25"/>
        <v>0.77335189999999887</v>
      </c>
    </row>
    <row r="394" spans="1:5" x14ac:dyDescent="0.25">
      <c r="A394" s="11">
        <v>72.199996999999996</v>
      </c>
      <c r="B394" s="11">
        <v>2.8615840000000001</v>
      </c>
      <c r="E394">
        <f t="shared" si="25"/>
        <v>0.75178689999999904</v>
      </c>
    </row>
    <row r="395" spans="1:5" x14ac:dyDescent="0.25">
      <c r="A395" s="11">
        <v>72.400002000000001</v>
      </c>
      <c r="B395" s="11">
        <v>2.7977059999999998</v>
      </c>
      <c r="E395">
        <f t="shared" si="25"/>
        <v>0.68790889999999871</v>
      </c>
    </row>
    <row r="396" spans="1:5" x14ac:dyDescent="0.25">
      <c r="A396" s="11">
        <v>72.599997999999999</v>
      </c>
      <c r="B396" s="11">
        <v>2.6616059999999999</v>
      </c>
      <c r="E396">
        <f t="shared" si="25"/>
        <v>0.55180889999999883</v>
      </c>
    </row>
    <row r="397" spans="1:5" x14ac:dyDescent="0.25">
      <c r="A397" s="11">
        <v>72.800003000000004</v>
      </c>
      <c r="B397" s="11">
        <v>2.4821909999999998</v>
      </c>
      <c r="E397">
        <f t="shared" si="25"/>
        <v>0.37239389999999872</v>
      </c>
    </row>
    <row r="398" spans="1:5" x14ac:dyDescent="0.25">
      <c r="A398" s="11">
        <v>73</v>
      </c>
      <c r="B398" s="11">
        <v>2.2867799999999998</v>
      </c>
      <c r="E398">
        <f t="shared" si="25"/>
        <v>0.17698289999999872</v>
      </c>
    </row>
    <row r="399" spans="1:5" x14ac:dyDescent="0.25">
      <c r="A399" s="11">
        <v>73.199996999999996</v>
      </c>
      <c r="B399" s="11">
        <v>2.276484</v>
      </c>
      <c r="E399">
        <f t="shared" si="25"/>
        <v>0.16668689999999886</v>
      </c>
    </row>
    <row r="400" spans="1:5" x14ac:dyDescent="0.25">
      <c r="A400" s="11">
        <v>73.400002000000001</v>
      </c>
      <c r="B400" s="11">
        <v>2.4004970000000001</v>
      </c>
      <c r="E400">
        <f t="shared" si="25"/>
        <v>0.29069989999999901</v>
      </c>
    </row>
    <row r="401" spans="1:5" x14ac:dyDescent="0.25">
      <c r="A401" s="11">
        <v>73.599997999999999</v>
      </c>
      <c r="B401" s="11">
        <v>2.483107</v>
      </c>
      <c r="E401">
        <f t="shared" si="25"/>
        <v>0.37330989999999886</v>
      </c>
    </row>
    <row r="402" spans="1:5" x14ac:dyDescent="0.25">
      <c r="A402" s="11">
        <v>73.800003000000004</v>
      </c>
      <c r="B402" s="11">
        <v>2.5414089999999998</v>
      </c>
      <c r="E402">
        <f t="shared" si="25"/>
        <v>0.43161189999999872</v>
      </c>
    </row>
    <row r="403" spans="1:5" x14ac:dyDescent="0.25">
      <c r="A403" s="11">
        <v>74</v>
      </c>
      <c r="B403" s="11">
        <v>2.5699540000000001</v>
      </c>
      <c r="E403">
        <f t="shared" si="25"/>
        <v>0.46015689999999898</v>
      </c>
    </row>
    <row r="404" spans="1:5" x14ac:dyDescent="0.25">
      <c r="A404" s="11">
        <v>74.133330999999998</v>
      </c>
      <c r="B404" s="11">
        <v>2.5574370000000002</v>
      </c>
      <c r="E404">
        <f t="shared" si="25"/>
        <v>0.44763989999999909</v>
      </c>
    </row>
    <row r="405" spans="1:5" x14ac:dyDescent="0.25">
      <c r="A405" s="11">
        <v>74.199996999999996</v>
      </c>
      <c r="B405" s="11">
        <v>2.5511789999999999</v>
      </c>
      <c r="E405">
        <f t="shared" si="25"/>
        <v>0.44138189999999877</v>
      </c>
    </row>
    <row r="406" spans="1:5" x14ac:dyDescent="0.25">
      <c r="A406" s="11">
        <v>74.400002000000001</v>
      </c>
      <c r="B406" s="11">
        <v>2.483101</v>
      </c>
      <c r="E406">
        <f t="shared" si="25"/>
        <v>0.37330389999999891</v>
      </c>
    </row>
    <row r="407" spans="1:5" x14ac:dyDescent="0.25">
      <c r="A407" s="11">
        <v>74.599997999999999</v>
      </c>
      <c r="B407" s="11">
        <v>2.36511</v>
      </c>
      <c r="E407">
        <f t="shared" si="25"/>
        <v>0.25531289999999895</v>
      </c>
    </row>
    <row r="408" spans="1:5" x14ac:dyDescent="0.25">
      <c r="A408" s="11">
        <v>74.800003000000004</v>
      </c>
      <c r="B408" s="11">
        <v>2.2219760000000002</v>
      </c>
      <c r="E408">
        <f t="shared" si="25"/>
        <v>0.11217889999999908</v>
      </c>
    </row>
    <row r="409" spans="1:5" x14ac:dyDescent="0.25">
      <c r="A409" s="11">
        <v>75</v>
      </c>
      <c r="B409" s="11">
        <v>2.0572910000000002</v>
      </c>
      <c r="E409">
        <f t="shared" si="25"/>
        <v>5.2506100000000888E-2</v>
      </c>
    </row>
    <row r="410" spans="1:5" x14ac:dyDescent="0.25">
      <c r="A410" s="11">
        <v>75.199996999999996</v>
      </c>
      <c r="B410" s="11">
        <v>2.1453470000000001</v>
      </c>
      <c r="E410">
        <f t="shared" si="25"/>
        <v>3.5549899999999024E-2</v>
      </c>
    </row>
    <row r="411" spans="1:5" x14ac:dyDescent="0.25">
      <c r="A411" s="11">
        <v>75.400002000000001</v>
      </c>
      <c r="B411" s="11">
        <v>2.266445</v>
      </c>
      <c r="E411">
        <f t="shared" si="25"/>
        <v>0.15664789999999895</v>
      </c>
    </row>
    <row r="412" spans="1:5" x14ac:dyDescent="0.25">
      <c r="A412" s="11">
        <v>75.599997999999999</v>
      </c>
      <c r="B412" s="11">
        <v>2.3632659999999999</v>
      </c>
      <c r="E412">
        <f t="shared" si="25"/>
        <v>0.25346889999999878</v>
      </c>
    </row>
    <row r="413" spans="1:5" x14ac:dyDescent="0.25">
      <c r="A413" s="11">
        <v>75.800003000000004</v>
      </c>
      <c r="B413" s="11">
        <v>2.4397669999999998</v>
      </c>
      <c r="E413">
        <f t="shared" si="25"/>
        <v>0.32996989999999871</v>
      </c>
    </row>
    <row r="414" spans="1:5" x14ac:dyDescent="0.25">
      <c r="A414" s="11">
        <v>76</v>
      </c>
      <c r="B414" s="11">
        <v>2.4455960000000001</v>
      </c>
      <c r="E414">
        <f t="shared" si="25"/>
        <v>0.33579889999999901</v>
      </c>
    </row>
    <row r="415" spans="1:5" x14ac:dyDescent="0.25">
      <c r="A415" s="11">
        <v>76.199996999999996</v>
      </c>
      <c r="B415" s="11">
        <v>2.41974</v>
      </c>
      <c r="E415">
        <f t="shared" si="25"/>
        <v>0.30994289999999891</v>
      </c>
    </row>
    <row r="416" spans="1:5" x14ac:dyDescent="0.25">
      <c r="A416" s="11">
        <v>76.400002000000001</v>
      </c>
      <c r="B416" s="11" t="s">
        <v>15</v>
      </c>
    </row>
    <row r="417" spans="1:2" x14ac:dyDescent="0.25">
      <c r="A417" s="11">
        <v>76.524726999999999</v>
      </c>
      <c r="B417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43840-941B-41BE-AB17-4662A3A8A5C8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21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1.285175</v>
      </c>
      <c r="D4">
        <f>AVERAGE(B4:B428)</f>
        <v>2.1971216231884045</v>
      </c>
      <c r="E4">
        <f>ABS(B4-$D$4)</f>
        <v>0.91194662318840458</v>
      </c>
      <c r="F4">
        <f>1/(COUNT(B:B))*SUM(E:E)</f>
        <v>0.30215461954771411</v>
      </c>
    </row>
    <row r="5" spans="1:6" x14ac:dyDescent="0.25">
      <c r="A5" s="11">
        <v>0.4</v>
      </c>
      <c r="B5" s="11">
        <v>1.3391580000000001</v>
      </c>
      <c r="E5">
        <f t="shared" ref="E5:E68" si="0">ABS(B5-$D$4)</f>
        <v>0.85796362318840447</v>
      </c>
    </row>
    <row r="6" spans="1:6" x14ac:dyDescent="0.25">
      <c r="A6" s="11">
        <v>0.6</v>
      </c>
      <c r="B6" s="11">
        <v>1.4262220000000001</v>
      </c>
      <c r="E6">
        <f t="shared" si="0"/>
        <v>0.77089962318840444</v>
      </c>
    </row>
    <row r="7" spans="1:6" x14ac:dyDescent="0.25">
      <c r="A7" s="11">
        <v>0.8</v>
      </c>
      <c r="B7" s="11">
        <v>1.4936259999999999</v>
      </c>
      <c r="E7">
        <f t="shared" si="0"/>
        <v>0.70349562318840464</v>
      </c>
    </row>
    <row r="8" spans="1:6" x14ac:dyDescent="0.25">
      <c r="A8" s="11">
        <v>1</v>
      </c>
      <c r="B8" s="11">
        <v>1.5444549999999999</v>
      </c>
      <c r="E8">
        <f t="shared" si="0"/>
        <v>0.65266662318840463</v>
      </c>
    </row>
    <row r="9" spans="1:6" x14ac:dyDescent="0.25">
      <c r="A9" s="11">
        <v>1.2</v>
      </c>
      <c r="B9" s="11">
        <v>1.5689850000000001</v>
      </c>
      <c r="E9">
        <f t="shared" si="0"/>
        <v>0.62813662318840446</v>
      </c>
    </row>
    <row r="10" spans="1:6" x14ac:dyDescent="0.25">
      <c r="A10" s="11">
        <v>1.4</v>
      </c>
      <c r="B10" s="11">
        <v>1.5652630000000001</v>
      </c>
      <c r="E10">
        <f t="shared" si="0"/>
        <v>0.63185862318840447</v>
      </c>
    </row>
    <row r="11" spans="1:6" x14ac:dyDescent="0.25">
      <c r="A11" s="11">
        <v>1.6</v>
      </c>
      <c r="B11" s="11">
        <v>1.5396540000000001</v>
      </c>
      <c r="E11">
        <f t="shared" si="0"/>
        <v>0.65746762318840446</v>
      </c>
    </row>
    <row r="12" spans="1:6" x14ac:dyDescent="0.25">
      <c r="A12" s="11">
        <v>1.8</v>
      </c>
      <c r="B12" s="11">
        <v>1.4967440000000001</v>
      </c>
      <c r="E12">
        <f t="shared" si="0"/>
        <v>0.70037762318840446</v>
      </c>
    </row>
    <row r="13" spans="1:6" x14ac:dyDescent="0.25">
      <c r="A13" s="11">
        <v>2</v>
      </c>
      <c r="B13" s="11">
        <v>1.457857</v>
      </c>
      <c r="E13">
        <f t="shared" si="0"/>
        <v>0.73926462318840458</v>
      </c>
    </row>
    <row r="14" spans="1:6" x14ac:dyDescent="0.25">
      <c r="A14" s="11">
        <v>2.2000000000000002</v>
      </c>
      <c r="B14" s="11">
        <v>1.5138609999999999</v>
      </c>
      <c r="E14">
        <f t="shared" si="0"/>
        <v>0.68326062318840464</v>
      </c>
    </row>
    <row r="15" spans="1:6" x14ac:dyDescent="0.25">
      <c r="A15" s="11">
        <v>2.3971439999999999</v>
      </c>
      <c r="B15" s="11">
        <v>1.637106</v>
      </c>
      <c r="E15">
        <f t="shared" si="0"/>
        <v>0.56001562318840459</v>
      </c>
    </row>
    <row r="16" spans="1:6" x14ac:dyDescent="0.25">
      <c r="A16" s="11">
        <v>2.4</v>
      </c>
      <c r="B16" s="11">
        <v>1.6388910000000001</v>
      </c>
      <c r="E16">
        <f t="shared" si="0"/>
        <v>0.55823062318840444</v>
      </c>
    </row>
    <row r="17" spans="1:5" x14ac:dyDescent="0.25">
      <c r="A17" s="11">
        <v>2.6</v>
      </c>
      <c r="B17" s="11">
        <v>1.8000929999999999</v>
      </c>
      <c r="E17">
        <f t="shared" si="0"/>
        <v>0.39702862318840459</v>
      </c>
    </row>
    <row r="18" spans="1:5" x14ac:dyDescent="0.25">
      <c r="A18" s="11">
        <v>2.8</v>
      </c>
      <c r="B18" s="11">
        <v>1.9667969999999999</v>
      </c>
      <c r="E18">
        <f t="shared" si="0"/>
        <v>0.23032462318840463</v>
      </c>
    </row>
    <row r="19" spans="1:5" x14ac:dyDescent="0.25">
      <c r="A19" s="11">
        <v>3</v>
      </c>
      <c r="B19" s="11">
        <v>2.06718</v>
      </c>
      <c r="E19">
        <f t="shared" si="0"/>
        <v>0.12994162318840452</v>
      </c>
    </row>
    <row r="20" spans="1:5" x14ac:dyDescent="0.25">
      <c r="A20" s="11">
        <v>3.2</v>
      </c>
      <c r="B20" s="11">
        <v>2.1035149999999998</v>
      </c>
      <c r="E20">
        <f t="shared" si="0"/>
        <v>9.3606623188404736E-2</v>
      </c>
    </row>
    <row r="21" spans="1:5" x14ac:dyDescent="0.25">
      <c r="A21" s="11">
        <v>3.4</v>
      </c>
      <c r="B21" s="11">
        <v>2.093982</v>
      </c>
      <c r="E21">
        <f t="shared" si="0"/>
        <v>0.10313962318840453</v>
      </c>
    </row>
    <row r="22" spans="1:5" x14ac:dyDescent="0.25">
      <c r="A22" s="11">
        <v>3.6</v>
      </c>
      <c r="B22" s="11">
        <v>2.044562</v>
      </c>
      <c r="E22">
        <f t="shared" si="0"/>
        <v>0.15255962318840455</v>
      </c>
    </row>
    <row r="23" spans="1:5" x14ac:dyDescent="0.25">
      <c r="A23" s="11">
        <v>3.8</v>
      </c>
      <c r="B23" s="11">
        <v>1.953973</v>
      </c>
      <c r="E23">
        <f t="shared" si="0"/>
        <v>0.24314862318840458</v>
      </c>
    </row>
    <row r="24" spans="1:5" x14ac:dyDescent="0.25">
      <c r="A24" s="11">
        <v>4</v>
      </c>
      <c r="B24" s="11">
        <v>1.8449059999999999</v>
      </c>
      <c r="E24">
        <f t="shared" si="0"/>
        <v>0.3522156231884046</v>
      </c>
    </row>
    <row r="25" spans="1:5" x14ac:dyDescent="0.25">
      <c r="A25" s="11">
        <v>4.2</v>
      </c>
      <c r="B25" s="11">
        <v>1.6939010000000001</v>
      </c>
      <c r="E25">
        <f t="shared" si="0"/>
        <v>0.50322062318840444</v>
      </c>
    </row>
    <row r="26" spans="1:5" x14ac:dyDescent="0.25">
      <c r="A26" s="11">
        <v>4.4000000000000004</v>
      </c>
      <c r="B26" s="11">
        <v>1.72966</v>
      </c>
      <c r="E26">
        <f t="shared" si="0"/>
        <v>0.46746162318840456</v>
      </c>
    </row>
    <row r="27" spans="1:5" x14ac:dyDescent="0.25">
      <c r="A27" s="11">
        <v>4.5999999999999996</v>
      </c>
      <c r="B27" s="11">
        <v>1.85009</v>
      </c>
      <c r="E27">
        <f t="shared" si="0"/>
        <v>0.34703162318840453</v>
      </c>
    </row>
    <row r="28" spans="1:5" x14ac:dyDescent="0.25">
      <c r="A28" s="11">
        <v>4.794289</v>
      </c>
      <c r="B28" s="11">
        <v>1.9397740000000001</v>
      </c>
      <c r="E28">
        <f t="shared" si="0"/>
        <v>0.25734762318840443</v>
      </c>
    </row>
    <row r="29" spans="1:5" x14ac:dyDescent="0.25">
      <c r="A29" s="11">
        <v>4.8</v>
      </c>
      <c r="B29" s="11">
        <v>1.9424110000000001</v>
      </c>
      <c r="E29">
        <f t="shared" si="0"/>
        <v>0.25471062318840443</v>
      </c>
    </row>
    <row r="30" spans="1:5" x14ac:dyDescent="0.25">
      <c r="A30" s="11">
        <v>5</v>
      </c>
      <c r="B30" s="11">
        <v>2.012867</v>
      </c>
      <c r="E30">
        <f t="shared" si="0"/>
        <v>0.18425462318840458</v>
      </c>
    </row>
    <row r="31" spans="1:5" x14ac:dyDescent="0.25">
      <c r="A31" s="11">
        <v>5.2</v>
      </c>
      <c r="B31" s="11">
        <v>2.0433829999999999</v>
      </c>
      <c r="E31">
        <f t="shared" si="0"/>
        <v>0.15373862318840459</v>
      </c>
    </row>
    <row r="32" spans="1:5" x14ac:dyDescent="0.25">
      <c r="A32" s="11">
        <v>5.4</v>
      </c>
      <c r="B32" s="11">
        <v>2.0179990000000001</v>
      </c>
      <c r="E32">
        <f t="shared" si="0"/>
        <v>0.17912262318840444</v>
      </c>
    </row>
    <row r="33" spans="1:5" x14ac:dyDescent="0.25">
      <c r="A33" s="11">
        <v>5.6</v>
      </c>
      <c r="B33" s="11">
        <v>1.9455359999999999</v>
      </c>
      <c r="E33">
        <f t="shared" si="0"/>
        <v>0.25158562318840461</v>
      </c>
    </row>
    <row r="34" spans="1:5" x14ac:dyDescent="0.25">
      <c r="A34" s="11">
        <v>5.8</v>
      </c>
      <c r="B34" s="11">
        <v>1.826255</v>
      </c>
      <c r="E34">
        <f t="shared" si="0"/>
        <v>0.37086662318840458</v>
      </c>
    </row>
    <row r="35" spans="1:5" x14ac:dyDescent="0.25">
      <c r="A35" s="11">
        <v>6</v>
      </c>
      <c r="B35" s="11">
        <v>1.687435</v>
      </c>
      <c r="E35">
        <f t="shared" si="0"/>
        <v>0.50968662318840452</v>
      </c>
    </row>
    <row r="36" spans="1:5" x14ac:dyDescent="0.25">
      <c r="A36" s="11">
        <v>6.2</v>
      </c>
      <c r="B36" s="11">
        <v>1.553401</v>
      </c>
      <c r="E36">
        <f t="shared" si="0"/>
        <v>0.64372062318840451</v>
      </c>
    </row>
    <row r="37" spans="1:5" x14ac:dyDescent="0.25">
      <c r="A37" s="11">
        <v>6.4</v>
      </c>
      <c r="B37" s="11">
        <v>1.6632469999999999</v>
      </c>
      <c r="E37">
        <f t="shared" si="0"/>
        <v>0.53387462318840462</v>
      </c>
    </row>
    <row r="38" spans="1:5" x14ac:dyDescent="0.25">
      <c r="A38" s="11">
        <v>6.6</v>
      </c>
      <c r="B38" s="11">
        <v>1.7994349999999999</v>
      </c>
      <c r="E38">
        <f t="shared" si="0"/>
        <v>0.39768662318840464</v>
      </c>
    </row>
    <row r="39" spans="1:5" x14ac:dyDescent="0.25">
      <c r="A39" s="11">
        <v>6.8</v>
      </c>
      <c r="B39" s="11">
        <v>1.908747</v>
      </c>
      <c r="E39">
        <f t="shared" si="0"/>
        <v>0.28837462318840457</v>
      </c>
    </row>
    <row r="40" spans="1:5" x14ac:dyDescent="0.25">
      <c r="A40" s="11">
        <v>7</v>
      </c>
      <c r="B40" s="11">
        <v>2.0012949999999998</v>
      </c>
      <c r="E40">
        <f t="shared" si="0"/>
        <v>0.19582662318840471</v>
      </c>
    </row>
    <row r="41" spans="1:5" x14ac:dyDescent="0.25">
      <c r="A41" s="11">
        <v>7.191433</v>
      </c>
      <c r="B41" s="11">
        <v>2.0592890000000001</v>
      </c>
      <c r="E41">
        <f t="shared" si="0"/>
        <v>0.13783262318840439</v>
      </c>
    </row>
    <row r="42" spans="1:5" x14ac:dyDescent="0.25">
      <c r="A42" s="11">
        <v>7.2</v>
      </c>
      <c r="B42" s="11">
        <v>2.0618850000000002</v>
      </c>
      <c r="E42">
        <f t="shared" si="0"/>
        <v>0.13523662318840435</v>
      </c>
    </row>
    <row r="43" spans="1:5" x14ac:dyDescent="0.25">
      <c r="A43" s="11">
        <v>7.4</v>
      </c>
      <c r="B43" s="11">
        <v>2.044959</v>
      </c>
      <c r="E43">
        <f t="shared" si="0"/>
        <v>0.15216262318840457</v>
      </c>
    </row>
    <row r="44" spans="1:5" x14ac:dyDescent="0.25">
      <c r="A44" s="11">
        <v>7.6</v>
      </c>
      <c r="B44" s="11">
        <v>1.9799599999999999</v>
      </c>
      <c r="E44">
        <f t="shared" si="0"/>
        <v>0.2171616231884046</v>
      </c>
    </row>
    <row r="45" spans="1:5" x14ac:dyDescent="0.25">
      <c r="A45" s="11">
        <v>7.8</v>
      </c>
      <c r="B45" s="11">
        <v>1.8937550000000001</v>
      </c>
      <c r="E45">
        <f t="shared" si="0"/>
        <v>0.30336662318840446</v>
      </c>
    </row>
    <row r="46" spans="1:5" x14ac:dyDescent="0.25">
      <c r="A46" s="11">
        <v>8</v>
      </c>
      <c r="B46" s="11">
        <v>1.782848</v>
      </c>
      <c r="E46">
        <f t="shared" si="0"/>
        <v>0.41427362318840455</v>
      </c>
    </row>
    <row r="47" spans="1:5" x14ac:dyDescent="0.25">
      <c r="A47" s="11">
        <v>8.1999999999999993</v>
      </c>
      <c r="B47" s="11">
        <v>1.6665749999999999</v>
      </c>
      <c r="E47">
        <f t="shared" si="0"/>
        <v>0.53054662318840462</v>
      </c>
    </row>
    <row r="48" spans="1:5" x14ac:dyDescent="0.25">
      <c r="A48" s="11">
        <v>8.4</v>
      </c>
      <c r="B48" s="11">
        <v>1.7845279999999999</v>
      </c>
      <c r="E48">
        <f t="shared" si="0"/>
        <v>0.41259362318840465</v>
      </c>
    </row>
    <row r="49" spans="1:11" x14ac:dyDescent="0.25">
      <c r="A49" s="11">
        <v>8.6</v>
      </c>
      <c r="B49" s="11">
        <v>1.910722</v>
      </c>
      <c r="E49">
        <f t="shared" si="0"/>
        <v>0.28639962318840451</v>
      </c>
    </row>
    <row r="50" spans="1:11" x14ac:dyDescent="0.25">
      <c r="A50" s="11">
        <v>8.8000000000000007</v>
      </c>
      <c r="B50" s="11">
        <v>2.0324840000000002</v>
      </c>
      <c r="E50">
        <f t="shared" si="0"/>
        <v>0.16463762318840436</v>
      </c>
    </row>
    <row r="51" spans="1:11" x14ac:dyDescent="0.25">
      <c r="A51" s="11">
        <v>9</v>
      </c>
      <c r="B51" s="11">
        <v>2.0921569999999998</v>
      </c>
      <c r="E51">
        <f t="shared" si="0"/>
        <v>0.10496462318840472</v>
      </c>
    </row>
    <row r="52" spans="1:11" x14ac:dyDescent="0.25">
      <c r="A52" s="11">
        <v>9.1999999999999993</v>
      </c>
      <c r="B52" s="11">
        <v>2.1071140000000002</v>
      </c>
      <c r="E52">
        <f t="shared" si="0"/>
        <v>9.0007623188404384E-2</v>
      </c>
    </row>
    <row r="53" spans="1:11" x14ac:dyDescent="0.25">
      <c r="A53" s="11">
        <v>9.4</v>
      </c>
      <c r="B53" s="11">
        <v>2.0875430000000001</v>
      </c>
      <c r="E53">
        <f t="shared" si="0"/>
        <v>0.10957862318840439</v>
      </c>
      <c r="G53">
        <f t="shared" ref="G53:G116" si="1">AVERAGE(B4:B103)</f>
        <v>1.8854526699999994</v>
      </c>
      <c r="H53">
        <f t="shared" ref="H53:H116" si="2">B53-G53</f>
        <v>0.20209033000000076</v>
      </c>
      <c r="I53">
        <f>AVERAGE(H53:H365)</f>
        <v>8.1732503194888121E-3</v>
      </c>
      <c r="J53">
        <f>ABS(H53-$I$53)</f>
        <v>0.19391707968051194</v>
      </c>
      <c r="K53">
        <f>1/(COUNT(G:G))*SUM(J:J)</f>
        <v>0.19189968139656408</v>
      </c>
    </row>
    <row r="54" spans="1:11" x14ac:dyDescent="0.25">
      <c r="A54" s="11">
        <v>9.5885770000000008</v>
      </c>
      <c r="B54" s="11">
        <v>2.0161359999999999</v>
      </c>
      <c r="E54">
        <f t="shared" si="0"/>
        <v>0.18098562318840461</v>
      </c>
      <c r="G54">
        <f t="shared" si="1"/>
        <v>1.8929691099999997</v>
      </c>
      <c r="H54">
        <f t="shared" si="2"/>
        <v>0.12316689000000025</v>
      </c>
      <c r="J54">
        <f t="shared" ref="J54:J117" si="3">ABS(H54-$I$53)</f>
        <v>0.11499363968051143</v>
      </c>
    </row>
    <row r="55" spans="1:11" x14ac:dyDescent="0.25">
      <c r="A55" s="11">
        <v>9.6</v>
      </c>
      <c r="B55" s="11">
        <v>2.0118100000000001</v>
      </c>
      <c r="E55">
        <f t="shared" si="0"/>
        <v>0.18531162318840444</v>
      </c>
      <c r="G55">
        <f t="shared" si="1"/>
        <v>1.9006701099999992</v>
      </c>
      <c r="H55">
        <f t="shared" si="2"/>
        <v>0.11113989000000091</v>
      </c>
      <c r="J55">
        <f t="shared" si="3"/>
        <v>0.10296663968051209</v>
      </c>
    </row>
    <row r="56" spans="1:11" x14ac:dyDescent="0.25">
      <c r="A56" s="11">
        <v>9.8000000000000007</v>
      </c>
      <c r="B56" s="11">
        <v>1.9209769999999999</v>
      </c>
      <c r="E56">
        <f t="shared" si="0"/>
        <v>0.2761446231884046</v>
      </c>
      <c r="G56">
        <f t="shared" si="1"/>
        <v>1.9078795199999994</v>
      </c>
      <c r="H56">
        <f t="shared" si="2"/>
        <v>1.309748000000055E-2</v>
      </c>
      <c r="J56">
        <f t="shared" si="3"/>
        <v>4.9242296805117377E-3</v>
      </c>
    </row>
    <row r="57" spans="1:11" x14ac:dyDescent="0.25">
      <c r="A57" s="11">
        <v>10</v>
      </c>
      <c r="B57" s="11">
        <v>1.804087</v>
      </c>
      <c r="E57">
        <f t="shared" si="0"/>
        <v>0.39303462318840454</v>
      </c>
      <c r="G57">
        <f t="shared" si="1"/>
        <v>1.9144637699999993</v>
      </c>
      <c r="H57">
        <f t="shared" si="2"/>
        <v>-0.11037676999999935</v>
      </c>
      <c r="J57">
        <f t="shared" si="3"/>
        <v>0.11855002031948816</v>
      </c>
    </row>
    <row r="58" spans="1:11" x14ac:dyDescent="0.25">
      <c r="A58" s="11">
        <v>10.199999999999999</v>
      </c>
      <c r="B58" s="11">
        <v>1.6986939999999999</v>
      </c>
      <c r="E58">
        <f t="shared" si="0"/>
        <v>0.49842762318840461</v>
      </c>
      <c r="G58">
        <f t="shared" si="1"/>
        <v>1.9202772599999989</v>
      </c>
      <c r="H58">
        <f t="shared" si="2"/>
        <v>-0.22158325999999895</v>
      </c>
      <c r="J58">
        <f t="shared" si="3"/>
        <v>0.22975651031948777</v>
      </c>
    </row>
    <row r="59" spans="1:11" x14ac:dyDescent="0.25">
      <c r="A59" s="11">
        <v>10.4</v>
      </c>
      <c r="B59" s="11">
        <v>1.754</v>
      </c>
      <c r="E59">
        <f t="shared" si="0"/>
        <v>0.44312162318840453</v>
      </c>
      <c r="G59">
        <f t="shared" si="1"/>
        <v>1.9252646999999989</v>
      </c>
      <c r="H59">
        <f t="shared" si="2"/>
        <v>-0.17126469999999894</v>
      </c>
      <c r="J59">
        <f t="shared" si="3"/>
        <v>0.17943795031948775</v>
      </c>
    </row>
    <row r="60" spans="1:11" x14ac:dyDescent="0.25">
      <c r="A60" s="11">
        <v>10.6</v>
      </c>
      <c r="B60" s="11">
        <v>1.8764190000000001</v>
      </c>
      <c r="E60">
        <f t="shared" si="0"/>
        <v>0.32070262318840448</v>
      </c>
      <c r="G60">
        <f t="shared" si="1"/>
        <v>1.9294236599999988</v>
      </c>
      <c r="H60">
        <f t="shared" si="2"/>
        <v>-5.3004659999998704E-2</v>
      </c>
      <c r="J60">
        <f t="shared" si="3"/>
        <v>6.1177910319487515E-2</v>
      </c>
    </row>
    <row r="61" spans="1:11" x14ac:dyDescent="0.25">
      <c r="A61" s="11">
        <v>10.8</v>
      </c>
      <c r="B61" s="11">
        <v>1.9718359999999999</v>
      </c>
      <c r="E61">
        <f t="shared" si="0"/>
        <v>0.22528562318840462</v>
      </c>
      <c r="G61">
        <f t="shared" si="1"/>
        <v>1.9328468399999994</v>
      </c>
      <c r="H61">
        <f t="shared" si="2"/>
        <v>3.8989160000000522E-2</v>
      </c>
      <c r="J61">
        <f t="shared" si="3"/>
        <v>3.0815909680511712E-2</v>
      </c>
    </row>
    <row r="62" spans="1:11" x14ac:dyDescent="0.25">
      <c r="A62" s="11">
        <v>11</v>
      </c>
      <c r="B62" s="11">
        <v>2.0365410000000002</v>
      </c>
      <c r="E62">
        <f t="shared" si="0"/>
        <v>0.16058062318840438</v>
      </c>
      <c r="G62">
        <f t="shared" si="1"/>
        <v>1.9357257599999991</v>
      </c>
      <c r="H62">
        <f t="shared" si="2"/>
        <v>0.10081524000000108</v>
      </c>
      <c r="J62">
        <f t="shared" si="3"/>
        <v>9.2641989680512266E-2</v>
      </c>
    </row>
    <row r="63" spans="1:11" x14ac:dyDescent="0.25">
      <c r="A63" s="11">
        <v>11.2</v>
      </c>
      <c r="B63" s="11">
        <v>2.0509529999999998</v>
      </c>
      <c r="E63">
        <f t="shared" si="0"/>
        <v>0.14616862318840473</v>
      </c>
      <c r="G63">
        <f t="shared" si="1"/>
        <v>1.9400299099999991</v>
      </c>
      <c r="H63">
        <f t="shared" si="2"/>
        <v>0.11092309000000067</v>
      </c>
      <c r="J63">
        <f t="shared" si="3"/>
        <v>0.10274983968051185</v>
      </c>
    </row>
    <row r="64" spans="1:11" x14ac:dyDescent="0.25">
      <c r="A64" s="11">
        <v>11.4</v>
      </c>
      <c r="B64" s="11">
        <v>2.008251</v>
      </c>
      <c r="E64">
        <f t="shared" si="0"/>
        <v>0.18887062318840453</v>
      </c>
      <c r="G64">
        <f t="shared" si="1"/>
        <v>1.9450173699999995</v>
      </c>
      <c r="H64">
        <f t="shared" si="2"/>
        <v>6.3233630000000485E-2</v>
      </c>
      <c r="J64">
        <f t="shared" si="3"/>
        <v>5.5060379680511674E-2</v>
      </c>
    </row>
    <row r="65" spans="1:10" x14ac:dyDescent="0.25">
      <c r="A65" s="11">
        <v>11.6</v>
      </c>
      <c r="B65" s="11">
        <v>1.940212</v>
      </c>
      <c r="E65">
        <f t="shared" si="0"/>
        <v>0.25690962318840449</v>
      </c>
      <c r="G65">
        <f t="shared" si="1"/>
        <v>1.9497817499999994</v>
      </c>
      <c r="H65">
        <f t="shared" si="2"/>
        <v>-9.5697499999993774E-3</v>
      </c>
      <c r="J65">
        <f t="shared" si="3"/>
        <v>1.7743000319488188E-2</v>
      </c>
    </row>
    <row r="66" spans="1:10" x14ac:dyDescent="0.25">
      <c r="A66" s="11">
        <v>11.8</v>
      </c>
      <c r="B66" s="11">
        <v>1.853272</v>
      </c>
      <c r="E66">
        <f t="shared" si="0"/>
        <v>0.34384962318840451</v>
      </c>
      <c r="G66">
        <f t="shared" si="1"/>
        <v>1.9552714499999992</v>
      </c>
      <c r="H66">
        <f t="shared" si="2"/>
        <v>-0.10199944999999921</v>
      </c>
      <c r="J66">
        <f t="shared" si="3"/>
        <v>0.11017270031948803</v>
      </c>
    </row>
    <row r="67" spans="1:10" x14ac:dyDescent="0.25">
      <c r="A67" s="11">
        <v>11.985722000000001</v>
      </c>
      <c r="B67" s="11">
        <v>1.8036220000000001</v>
      </c>
      <c r="E67">
        <f t="shared" si="0"/>
        <v>0.39349962318840448</v>
      </c>
      <c r="G67">
        <f t="shared" si="1"/>
        <v>1.9594390799999994</v>
      </c>
      <c r="H67">
        <f t="shared" si="2"/>
        <v>-0.15581707999999939</v>
      </c>
      <c r="J67">
        <f t="shared" si="3"/>
        <v>0.1639903303194882</v>
      </c>
    </row>
    <row r="68" spans="1:10" x14ac:dyDescent="0.25">
      <c r="A68" s="11">
        <v>12</v>
      </c>
      <c r="B68" s="11">
        <v>1.7998050000000001</v>
      </c>
      <c r="E68">
        <f t="shared" si="0"/>
        <v>0.39731662318840444</v>
      </c>
      <c r="G68">
        <f t="shared" si="1"/>
        <v>1.9618346399999995</v>
      </c>
      <c r="H68">
        <f t="shared" si="2"/>
        <v>-0.16202963999999942</v>
      </c>
      <c r="J68">
        <f t="shared" si="3"/>
        <v>0.17020289031948824</v>
      </c>
    </row>
    <row r="69" spans="1:10" x14ac:dyDescent="0.25">
      <c r="A69" s="11">
        <v>12.2</v>
      </c>
      <c r="B69" s="11">
        <v>1.8661970000000001</v>
      </c>
      <c r="E69">
        <f t="shared" ref="E69:E132" si="4">ABS(B69-$D$4)</f>
        <v>0.33092462318840443</v>
      </c>
      <c r="G69">
        <f t="shared" si="1"/>
        <v>1.96282869</v>
      </c>
      <c r="H69">
        <f t="shared" si="2"/>
        <v>-9.6631689999999937E-2</v>
      </c>
      <c r="J69">
        <f t="shared" si="3"/>
        <v>0.10480494031948875</v>
      </c>
    </row>
    <row r="70" spans="1:10" x14ac:dyDescent="0.25">
      <c r="A70" s="11">
        <v>12.4</v>
      </c>
      <c r="B70" s="11">
        <v>2.0031819999999998</v>
      </c>
      <c r="E70">
        <f t="shared" si="4"/>
        <v>0.19393962318840474</v>
      </c>
      <c r="G70">
        <f t="shared" si="1"/>
        <v>1.9634007499999993</v>
      </c>
      <c r="H70">
        <f t="shared" si="2"/>
        <v>3.9781250000000545E-2</v>
      </c>
      <c r="J70">
        <f t="shared" si="3"/>
        <v>3.1607999680511735E-2</v>
      </c>
    </row>
    <row r="71" spans="1:10" x14ac:dyDescent="0.25">
      <c r="A71" s="11">
        <v>12.6</v>
      </c>
      <c r="B71" s="11">
        <v>2.142277</v>
      </c>
      <c r="E71">
        <f t="shared" si="4"/>
        <v>5.4844623188404551E-2</v>
      </c>
      <c r="G71">
        <f t="shared" si="1"/>
        <v>1.9627970200000002</v>
      </c>
      <c r="H71">
        <f t="shared" si="2"/>
        <v>0.17947997999999976</v>
      </c>
      <c r="J71">
        <f t="shared" si="3"/>
        <v>0.17130672968051094</v>
      </c>
    </row>
    <row r="72" spans="1:10" x14ac:dyDescent="0.25">
      <c r="A72" s="11">
        <v>12.8</v>
      </c>
      <c r="B72" s="11">
        <v>2.238645</v>
      </c>
      <c r="E72">
        <f t="shared" si="4"/>
        <v>4.1523376811595458E-2</v>
      </c>
      <c r="G72">
        <f t="shared" si="1"/>
        <v>1.9609470099999999</v>
      </c>
      <c r="H72">
        <f t="shared" si="2"/>
        <v>0.27769799000000006</v>
      </c>
      <c r="J72">
        <f t="shared" si="3"/>
        <v>0.26952473968051127</v>
      </c>
    </row>
    <row r="73" spans="1:10" x14ac:dyDescent="0.25">
      <c r="A73" s="11">
        <v>13</v>
      </c>
      <c r="B73" s="11">
        <v>2.2909899999999999</v>
      </c>
      <c r="E73">
        <f t="shared" si="4"/>
        <v>9.3868376811595322E-2</v>
      </c>
      <c r="G73">
        <f t="shared" si="1"/>
        <v>1.9580196200000004</v>
      </c>
      <c r="H73">
        <f t="shared" si="2"/>
        <v>0.33297037999999946</v>
      </c>
      <c r="J73">
        <f t="shared" si="3"/>
        <v>0.32479712968051067</v>
      </c>
    </row>
    <row r="74" spans="1:10" x14ac:dyDescent="0.25">
      <c r="A74" s="11">
        <v>13.2</v>
      </c>
      <c r="B74" s="11">
        <v>2.2985509999999998</v>
      </c>
      <c r="E74">
        <f t="shared" si="4"/>
        <v>0.10142937681159525</v>
      </c>
      <c r="G74">
        <f t="shared" si="1"/>
        <v>1.9543132400000005</v>
      </c>
      <c r="H74">
        <f t="shared" si="2"/>
        <v>0.34423775999999928</v>
      </c>
      <c r="J74">
        <f t="shared" si="3"/>
        <v>0.33606450968051049</v>
      </c>
    </row>
    <row r="75" spans="1:10" x14ac:dyDescent="0.25">
      <c r="A75" s="11">
        <v>13.4</v>
      </c>
      <c r="B75" s="11">
        <v>2.2656809999999998</v>
      </c>
      <c r="E75">
        <f t="shared" si="4"/>
        <v>6.8559376811595296E-2</v>
      </c>
      <c r="G75">
        <f t="shared" si="1"/>
        <v>1.9521601800000008</v>
      </c>
      <c r="H75">
        <f t="shared" si="2"/>
        <v>0.31352081999999903</v>
      </c>
      <c r="J75">
        <f t="shared" si="3"/>
        <v>0.30534756968051024</v>
      </c>
    </row>
    <row r="76" spans="1:10" x14ac:dyDescent="0.25">
      <c r="A76" s="11">
        <v>13.6</v>
      </c>
      <c r="B76" s="11">
        <v>2.1810710000000002</v>
      </c>
      <c r="E76">
        <f t="shared" si="4"/>
        <v>1.6050623188404334E-2</v>
      </c>
      <c r="G76">
        <f t="shared" si="1"/>
        <v>1.9505454200000005</v>
      </c>
      <c r="H76">
        <f t="shared" si="2"/>
        <v>0.23052557999999967</v>
      </c>
      <c r="J76">
        <f t="shared" si="3"/>
        <v>0.22235232968051086</v>
      </c>
    </row>
    <row r="77" spans="1:10" x14ac:dyDescent="0.25">
      <c r="A77" s="11">
        <v>13.8</v>
      </c>
      <c r="B77" s="11">
        <v>2.0578720000000001</v>
      </c>
      <c r="E77">
        <f t="shared" si="4"/>
        <v>0.13924962318840439</v>
      </c>
      <c r="G77">
        <f t="shared" si="1"/>
        <v>1.9484172300000009</v>
      </c>
      <c r="H77">
        <f t="shared" si="2"/>
        <v>0.10945476999999926</v>
      </c>
      <c r="J77">
        <f t="shared" si="3"/>
        <v>0.10128151968051044</v>
      </c>
    </row>
    <row r="78" spans="1:10" x14ac:dyDescent="0.25">
      <c r="A78" s="11">
        <v>14</v>
      </c>
      <c r="B78" s="11">
        <v>1.912277</v>
      </c>
      <c r="E78">
        <f t="shared" si="4"/>
        <v>0.28484462318840453</v>
      </c>
      <c r="G78">
        <f t="shared" si="1"/>
        <v>1.9457943400000008</v>
      </c>
      <c r="H78">
        <f t="shared" si="2"/>
        <v>-3.3517340000000839E-2</v>
      </c>
      <c r="J78">
        <f t="shared" si="3"/>
        <v>4.169059031948965E-2</v>
      </c>
    </row>
    <row r="79" spans="1:10" x14ac:dyDescent="0.25">
      <c r="A79" s="11">
        <v>14.2</v>
      </c>
      <c r="B79" s="11">
        <v>1.7537590000000001</v>
      </c>
      <c r="E79">
        <f t="shared" si="4"/>
        <v>0.44336262318840447</v>
      </c>
      <c r="G79">
        <f t="shared" si="1"/>
        <v>1.9430616700000007</v>
      </c>
      <c r="H79">
        <f t="shared" si="2"/>
        <v>-0.18930267000000067</v>
      </c>
      <c r="J79">
        <f t="shared" si="3"/>
        <v>0.19747592031948949</v>
      </c>
    </row>
    <row r="80" spans="1:10" x14ac:dyDescent="0.25">
      <c r="A80" s="11">
        <v>14.382866</v>
      </c>
      <c r="B80" s="11">
        <v>1.7446140000000001</v>
      </c>
      <c r="E80">
        <f t="shared" si="4"/>
        <v>0.45250762318840443</v>
      </c>
      <c r="G80">
        <f t="shared" si="1"/>
        <v>1.9389442800000003</v>
      </c>
      <c r="H80">
        <f t="shared" si="2"/>
        <v>-0.19433028000000019</v>
      </c>
      <c r="J80">
        <f t="shared" si="3"/>
        <v>0.20250353031948901</v>
      </c>
    </row>
    <row r="81" spans="1:10" x14ac:dyDescent="0.25">
      <c r="A81" s="11">
        <v>14.4</v>
      </c>
      <c r="B81" s="11">
        <v>1.743757</v>
      </c>
      <c r="E81">
        <f t="shared" si="4"/>
        <v>0.45336462318840454</v>
      </c>
      <c r="G81">
        <f t="shared" si="1"/>
        <v>1.933538340000001</v>
      </c>
      <c r="H81">
        <f t="shared" si="2"/>
        <v>-0.18978134000000102</v>
      </c>
      <c r="J81">
        <f t="shared" si="3"/>
        <v>0.19795459031948984</v>
      </c>
    </row>
    <row r="82" spans="1:10" x14ac:dyDescent="0.25">
      <c r="A82" s="11">
        <v>14.6</v>
      </c>
      <c r="B82" s="11">
        <v>1.8414090000000001</v>
      </c>
      <c r="E82">
        <f t="shared" si="4"/>
        <v>0.35571262318840446</v>
      </c>
      <c r="G82">
        <f t="shared" si="1"/>
        <v>1.9273531200000005</v>
      </c>
      <c r="H82">
        <f t="shared" si="2"/>
        <v>-8.5944120000000401E-2</v>
      </c>
      <c r="J82">
        <f t="shared" si="3"/>
        <v>9.4117370319489219E-2</v>
      </c>
    </row>
    <row r="83" spans="1:10" x14ac:dyDescent="0.25">
      <c r="A83" s="11">
        <v>14.8</v>
      </c>
      <c r="B83" s="11">
        <v>1.9300189999999999</v>
      </c>
      <c r="E83">
        <f t="shared" si="4"/>
        <v>0.26710262318840461</v>
      </c>
      <c r="G83">
        <f t="shared" si="1"/>
        <v>1.9217204500000005</v>
      </c>
      <c r="H83">
        <f t="shared" si="2"/>
        <v>8.2985499999994605E-3</v>
      </c>
      <c r="J83">
        <f t="shared" si="3"/>
        <v>1.2529968051064842E-4</v>
      </c>
    </row>
    <row r="84" spans="1:10" x14ac:dyDescent="0.25">
      <c r="A84" s="11">
        <v>15</v>
      </c>
      <c r="B84" s="11">
        <v>2.0079289999999999</v>
      </c>
      <c r="E84">
        <f t="shared" si="4"/>
        <v>0.18919262318840468</v>
      </c>
      <c r="G84">
        <f t="shared" si="1"/>
        <v>1.9158131800000004</v>
      </c>
      <c r="H84">
        <f t="shared" si="2"/>
        <v>9.2115819999999404E-2</v>
      </c>
      <c r="J84">
        <f t="shared" si="3"/>
        <v>8.3942569680510587E-2</v>
      </c>
    </row>
    <row r="85" spans="1:10" x14ac:dyDescent="0.25">
      <c r="A85" s="11">
        <v>15.2</v>
      </c>
      <c r="B85" s="11">
        <v>2.0568909999999998</v>
      </c>
      <c r="E85">
        <f t="shared" si="4"/>
        <v>0.14023062318840473</v>
      </c>
      <c r="G85">
        <f t="shared" si="1"/>
        <v>1.9113106500000003</v>
      </c>
      <c r="H85">
        <f t="shared" si="2"/>
        <v>0.14558034999999947</v>
      </c>
      <c r="J85">
        <f t="shared" si="3"/>
        <v>0.13740709968051065</v>
      </c>
    </row>
    <row r="86" spans="1:10" x14ac:dyDescent="0.25">
      <c r="A86" s="11">
        <v>15.4</v>
      </c>
      <c r="B86" s="11">
        <v>2.048054</v>
      </c>
      <c r="E86">
        <f t="shared" si="4"/>
        <v>0.1490676231884045</v>
      </c>
      <c r="G86">
        <f t="shared" si="1"/>
        <v>1.9096384000000004</v>
      </c>
      <c r="H86">
        <f t="shared" si="2"/>
        <v>0.13841559999999964</v>
      </c>
      <c r="J86">
        <f t="shared" si="3"/>
        <v>0.13024234968051082</v>
      </c>
    </row>
    <row r="87" spans="1:10" x14ac:dyDescent="0.25">
      <c r="A87" s="11">
        <v>15.6</v>
      </c>
      <c r="B87" s="11">
        <v>1.9811380000000001</v>
      </c>
      <c r="E87">
        <f t="shared" si="4"/>
        <v>0.21598362318840447</v>
      </c>
      <c r="G87">
        <f t="shared" si="1"/>
        <v>1.9080007300000004</v>
      </c>
      <c r="H87">
        <f t="shared" si="2"/>
        <v>7.3137269999999699E-2</v>
      </c>
      <c r="J87">
        <f t="shared" si="3"/>
        <v>6.4964019680510882E-2</v>
      </c>
    </row>
    <row r="88" spans="1:10" x14ac:dyDescent="0.25">
      <c r="A88" s="11">
        <v>15.8</v>
      </c>
      <c r="B88" s="11">
        <v>1.880789</v>
      </c>
      <c r="E88">
        <f t="shared" si="4"/>
        <v>0.31633262318840449</v>
      </c>
      <c r="G88">
        <f t="shared" si="1"/>
        <v>1.9059118499999999</v>
      </c>
      <c r="H88">
        <f t="shared" si="2"/>
        <v>-2.5122849999999808E-2</v>
      </c>
      <c r="J88">
        <f t="shared" si="3"/>
        <v>3.3296100319488618E-2</v>
      </c>
    </row>
    <row r="89" spans="1:10" x14ac:dyDescent="0.25">
      <c r="A89" s="11">
        <v>16</v>
      </c>
      <c r="B89" s="11">
        <v>1.7752790000000001</v>
      </c>
      <c r="E89">
        <f t="shared" si="4"/>
        <v>0.42184262318840449</v>
      </c>
      <c r="G89">
        <f t="shared" si="1"/>
        <v>1.9032228200000001</v>
      </c>
      <c r="H89">
        <f t="shared" si="2"/>
        <v>-0.12794382000000004</v>
      </c>
      <c r="J89">
        <f t="shared" si="3"/>
        <v>0.13611707031948886</v>
      </c>
    </row>
    <row r="90" spans="1:10" x14ac:dyDescent="0.25">
      <c r="A90" s="11">
        <v>16.200001</v>
      </c>
      <c r="B90" s="11">
        <v>1.738129</v>
      </c>
      <c r="E90">
        <f t="shared" si="4"/>
        <v>0.4589926231884045</v>
      </c>
      <c r="G90">
        <f t="shared" si="1"/>
        <v>1.8997574999999998</v>
      </c>
      <c r="H90">
        <f t="shared" si="2"/>
        <v>-0.16162849999999973</v>
      </c>
      <c r="J90">
        <f t="shared" si="3"/>
        <v>0.16980175031948855</v>
      </c>
    </row>
    <row r="91" spans="1:10" x14ac:dyDescent="0.25">
      <c r="A91" s="11">
        <v>16.399999999999999</v>
      </c>
      <c r="B91" s="11">
        <v>1.816073</v>
      </c>
      <c r="E91">
        <f t="shared" si="4"/>
        <v>0.38104862318840449</v>
      </c>
      <c r="G91">
        <f t="shared" si="1"/>
        <v>1.89565008</v>
      </c>
      <c r="H91">
        <f t="shared" si="2"/>
        <v>-7.9577079999999967E-2</v>
      </c>
      <c r="J91">
        <f t="shared" si="3"/>
        <v>8.7750330319488784E-2</v>
      </c>
    </row>
    <row r="92" spans="1:10" x14ac:dyDescent="0.25">
      <c r="A92" s="11">
        <v>16.600000000000001</v>
      </c>
      <c r="B92" s="11">
        <v>1.949684</v>
      </c>
      <c r="E92">
        <f t="shared" si="4"/>
        <v>0.24743762318840457</v>
      </c>
      <c r="G92">
        <f t="shared" si="1"/>
        <v>1.8912630799999999</v>
      </c>
      <c r="H92">
        <f t="shared" si="2"/>
        <v>5.8420920000000098E-2</v>
      </c>
      <c r="J92">
        <f t="shared" si="3"/>
        <v>5.0247669680511288E-2</v>
      </c>
    </row>
    <row r="93" spans="1:10" x14ac:dyDescent="0.25">
      <c r="A93" s="11">
        <v>16.780010000000001</v>
      </c>
      <c r="B93" s="11">
        <v>2.0537459999999998</v>
      </c>
      <c r="E93">
        <f t="shared" si="4"/>
        <v>0.14337562318840469</v>
      </c>
      <c r="G93">
        <f t="shared" si="1"/>
        <v>1.8868487800000002</v>
      </c>
      <c r="H93">
        <f t="shared" si="2"/>
        <v>0.16689721999999962</v>
      </c>
      <c r="J93">
        <f t="shared" si="3"/>
        <v>0.15872396968051081</v>
      </c>
    </row>
    <row r="94" spans="1:10" x14ac:dyDescent="0.25">
      <c r="A94" s="11">
        <v>16.799999</v>
      </c>
      <c r="B94" s="11">
        <v>2.0653009999999998</v>
      </c>
      <c r="E94">
        <f t="shared" si="4"/>
        <v>0.13182062318840471</v>
      </c>
      <c r="G94">
        <f t="shared" si="1"/>
        <v>1.8847106000000002</v>
      </c>
      <c r="H94">
        <f t="shared" si="2"/>
        <v>0.1805903999999996</v>
      </c>
      <c r="J94">
        <f t="shared" si="3"/>
        <v>0.17241714968051078</v>
      </c>
    </row>
    <row r="95" spans="1:10" x14ac:dyDescent="0.25">
      <c r="A95" s="11">
        <v>17</v>
      </c>
      <c r="B95" s="11">
        <v>2.1396609999999998</v>
      </c>
      <c r="E95">
        <f t="shared" si="4"/>
        <v>5.7460623188404725E-2</v>
      </c>
      <c r="G95">
        <f t="shared" si="1"/>
        <v>1.8850782500000003</v>
      </c>
      <c r="H95">
        <f t="shared" si="2"/>
        <v>0.25458274999999952</v>
      </c>
      <c r="J95">
        <f t="shared" si="3"/>
        <v>0.24640949968051071</v>
      </c>
    </row>
    <row r="96" spans="1:10" x14ac:dyDescent="0.25">
      <c r="A96" s="11">
        <v>17.200001</v>
      </c>
      <c r="B96" s="11">
        <v>2.1732269999999998</v>
      </c>
      <c r="E96">
        <f t="shared" si="4"/>
        <v>2.389462318840474E-2</v>
      </c>
      <c r="G96">
        <f t="shared" si="1"/>
        <v>1.8868612600000005</v>
      </c>
      <c r="H96">
        <f t="shared" si="2"/>
        <v>0.28636573999999926</v>
      </c>
      <c r="J96">
        <f t="shared" si="3"/>
        <v>0.27819248968051047</v>
      </c>
    </row>
    <row r="97" spans="1:10" x14ac:dyDescent="0.25">
      <c r="A97" s="11">
        <v>17.399999999999999</v>
      </c>
      <c r="B97" s="11">
        <v>2.1526420000000002</v>
      </c>
      <c r="E97">
        <f t="shared" si="4"/>
        <v>4.4479623188404371E-2</v>
      </c>
      <c r="G97">
        <f t="shared" si="1"/>
        <v>1.8918120700000005</v>
      </c>
      <c r="H97">
        <f t="shared" si="2"/>
        <v>0.26082992999999965</v>
      </c>
      <c r="J97">
        <f t="shared" si="3"/>
        <v>0.25265667968051087</v>
      </c>
    </row>
    <row r="98" spans="1:10" x14ac:dyDescent="0.25">
      <c r="A98" s="11">
        <v>17.600000000000001</v>
      </c>
      <c r="B98" s="11">
        <v>2.0725030000000002</v>
      </c>
      <c r="E98">
        <f t="shared" si="4"/>
        <v>0.12461862318840433</v>
      </c>
      <c r="G98">
        <f t="shared" si="1"/>
        <v>1.8975700400000006</v>
      </c>
      <c r="H98">
        <f t="shared" si="2"/>
        <v>0.17493295999999958</v>
      </c>
      <c r="J98">
        <f t="shared" si="3"/>
        <v>0.16675970968051076</v>
      </c>
    </row>
    <row r="99" spans="1:10" x14ac:dyDescent="0.25">
      <c r="A99" s="11">
        <v>17.799999</v>
      </c>
      <c r="B99" s="11">
        <v>1.9637439999999999</v>
      </c>
      <c r="E99">
        <f t="shared" si="4"/>
        <v>0.2333776231884046</v>
      </c>
      <c r="G99">
        <f t="shared" si="1"/>
        <v>1.9028869500000005</v>
      </c>
      <c r="H99">
        <f t="shared" si="2"/>
        <v>6.0857049999999413E-2</v>
      </c>
      <c r="J99">
        <f t="shared" si="3"/>
        <v>5.2683799680510603E-2</v>
      </c>
    </row>
    <row r="100" spans="1:10" x14ac:dyDescent="0.25">
      <c r="A100" s="11">
        <v>18</v>
      </c>
      <c r="B100" s="11">
        <v>1.8403670000000001</v>
      </c>
      <c r="E100">
        <f t="shared" si="4"/>
        <v>0.35675462318840445</v>
      </c>
      <c r="G100">
        <f t="shared" si="1"/>
        <v>1.9074297700000002</v>
      </c>
      <c r="H100">
        <f t="shared" si="2"/>
        <v>-6.706277000000016E-2</v>
      </c>
      <c r="J100">
        <f t="shared" si="3"/>
        <v>7.5236020319488978E-2</v>
      </c>
    </row>
    <row r="101" spans="1:10" x14ac:dyDescent="0.25">
      <c r="A101" s="11">
        <v>18.200001</v>
      </c>
      <c r="B101" s="11">
        <v>1.746154</v>
      </c>
      <c r="E101">
        <f t="shared" si="4"/>
        <v>0.45096762318840455</v>
      </c>
      <c r="G101">
        <f t="shared" si="1"/>
        <v>1.9114073400000007</v>
      </c>
      <c r="H101">
        <f t="shared" si="2"/>
        <v>-0.16525334000000069</v>
      </c>
      <c r="J101">
        <f t="shared" si="3"/>
        <v>0.17342659031948951</v>
      </c>
    </row>
    <row r="102" spans="1:10" x14ac:dyDescent="0.25">
      <c r="A102" s="11">
        <v>18.399999999999999</v>
      </c>
      <c r="B102" s="11">
        <v>1.8291329999999999</v>
      </c>
      <c r="E102">
        <f t="shared" si="4"/>
        <v>0.36798862318840464</v>
      </c>
      <c r="G102">
        <f t="shared" si="1"/>
        <v>1.9149087100000006</v>
      </c>
      <c r="H102">
        <f t="shared" si="2"/>
        <v>-8.5775710000000727E-2</v>
      </c>
      <c r="J102">
        <f t="shared" si="3"/>
        <v>9.3948960319489544E-2</v>
      </c>
    </row>
    <row r="103" spans="1:10" x14ac:dyDescent="0.25">
      <c r="A103" s="11">
        <v>18.600000000000001</v>
      </c>
      <c r="B103" s="11">
        <v>1.936647</v>
      </c>
      <c r="E103">
        <f t="shared" si="4"/>
        <v>0.26047462318840453</v>
      </c>
      <c r="G103">
        <f t="shared" si="1"/>
        <v>1.9177015200000005</v>
      </c>
      <c r="H103">
        <f t="shared" si="2"/>
        <v>1.8945479999999515E-2</v>
      </c>
      <c r="J103">
        <f t="shared" si="3"/>
        <v>1.0772229680510703E-2</v>
      </c>
    </row>
    <row r="104" spans="1:10" x14ac:dyDescent="0.25">
      <c r="A104" s="11">
        <v>18.799999</v>
      </c>
      <c r="B104" s="11">
        <v>2.0368189999999999</v>
      </c>
      <c r="E104">
        <f t="shared" si="4"/>
        <v>0.1603026231884046</v>
      </c>
      <c r="G104">
        <f t="shared" si="1"/>
        <v>1.9198728800000007</v>
      </c>
      <c r="H104">
        <f t="shared" si="2"/>
        <v>0.11694611999999927</v>
      </c>
      <c r="J104">
        <f t="shared" si="3"/>
        <v>0.10877286968051045</v>
      </c>
    </row>
    <row r="105" spans="1:10" x14ac:dyDescent="0.25">
      <c r="A105" s="11">
        <v>19</v>
      </c>
      <c r="B105" s="11">
        <v>2.1092580000000001</v>
      </c>
      <c r="E105">
        <f t="shared" si="4"/>
        <v>8.7863623188404461E-2</v>
      </c>
      <c r="G105">
        <f t="shared" si="1"/>
        <v>1.9204571900000007</v>
      </c>
      <c r="H105">
        <f t="shared" si="2"/>
        <v>0.18880080999999937</v>
      </c>
      <c r="J105">
        <f t="shared" si="3"/>
        <v>0.18062755968051056</v>
      </c>
    </row>
    <row r="106" spans="1:10" x14ac:dyDescent="0.25">
      <c r="A106" s="11">
        <v>19.177154999999999</v>
      </c>
      <c r="B106" s="11">
        <v>2.1471629999999999</v>
      </c>
      <c r="E106">
        <f t="shared" si="4"/>
        <v>4.9958623188404605E-2</v>
      </c>
      <c r="G106">
        <f t="shared" si="1"/>
        <v>1.9200346100000008</v>
      </c>
      <c r="H106">
        <f t="shared" si="2"/>
        <v>0.22712838999999918</v>
      </c>
      <c r="J106">
        <f t="shared" si="3"/>
        <v>0.21895513968051036</v>
      </c>
    </row>
    <row r="107" spans="1:10" x14ac:dyDescent="0.25">
      <c r="A107" s="11">
        <v>19.200001</v>
      </c>
      <c r="B107" s="11">
        <v>2.1520510000000002</v>
      </c>
      <c r="E107">
        <f t="shared" si="4"/>
        <v>4.507062318840438E-2</v>
      </c>
      <c r="G107">
        <f t="shared" si="1"/>
        <v>1.9206087400000005</v>
      </c>
      <c r="H107">
        <f t="shared" si="2"/>
        <v>0.23144225999999968</v>
      </c>
      <c r="J107">
        <f t="shared" si="3"/>
        <v>0.22326900968051086</v>
      </c>
    </row>
    <row r="108" spans="1:10" x14ac:dyDescent="0.25">
      <c r="A108" s="11">
        <v>19.399999999999999</v>
      </c>
      <c r="B108" s="11">
        <v>2.125804</v>
      </c>
      <c r="E108">
        <f t="shared" si="4"/>
        <v>7.1317623188404511E-2</v>
      </c>
      <c r="G108">
        <f t="shared" si="1"/>
        <v>1.92293369</v>
      </c>
      <c r="H108">
        <f t="shared" si="2"/>
        <v>0.20287031</v>
      </c>
      <c r="J108">
        <f t="shared" si="3"/>
        <v>0.19469705968051118</v>
      </c>
    </row>
    <row r="109" spans="1:10" x14ac:dyDescent="0.25">
      <c r="A109" s="11">
        <v>19.600000000000001</v>
      </c>
      <c r="B109" s="11">
        <v>2.0677289999999999</v>
      </c>
      <c r="E109">
        <f t="shared" si="4"/>
        <v>0.12939262318840461</v>
      </c>
      <c r="G109">
        <f t="shared" si="1"/>
        <v>1.9248496800000001</v>
      </c>
      <c r="H109">
        <f t="shared" si="2"/>
        <v>0.14287931999999981</v>
      </c>
      <c r="J109">
        <f t="shared" si="3"/>
        <v>0.13470606968051099</v>
      </c>
    </row>
    <row r="110" spans="1:10" x14ac:dyDescent="0.25">
      <c r="A110" s="11">
        <v>19.799999</v>
      </c>
      <c r="B110" s="11">
        <v>1.9811589999999999</v>
      </c>
      <c r="E110">
        <f t="shared" si="4"/>
        <v>0.21596262318840465</v>
      </c>
      <c r="G110">
        <f t="shared" si="1"/>
        <v>1.9262520699999999</v>
      </c>
      <c r="H110">
        <f t="shared" si="2"/>
        <v>5.490693000000002E-2</v>
      </c>
      <c r="J110">
        <f t="shared" si="3"/>
        <v>4.673367968051121E-2</v>
      </c>
    </row>
    <row r="111" spans="1:10" x14ac:dyDescent="0.25">
      <c r="A111" s="11">
        <v>20</v>
      </c>
      <c r="B111" s="11">
        <v>1.881972</v>
      </c>
      <c r="E111">
        <f t="shared" si="4"/>
        <v>0.31514962318840456</v>
      </c>
      <c r="G111">
        <f t="shared" si="1"/>
        <v>1.9272289599999997</v>
      </c>
      <c r="H111">
        <f t="shared" si="2"/>
        <v>-4.525695999999968E-2</v>
      </c>
      <c r="J111">
        <f t="shared" si="3"/>
        <v>5.343021031948849E-2</v>
      </c>
    </row>
    <row r="112" spans="1:10" x14ac:dyDescent="0.25">
      <c r="A112" s="11">
        <v>20.200001</v>
      </c>
      <c r="B112" s="11">
        <v>1.7846359999999999</v>
      </c>
      <c r="E112">
        <f t="shared" si="4"/>
        <v>0.41248562318840465</v>
      </c>
      <c r="G112">
        <f t="shared" si="1"/>
        <v>1.9277459299999995</v>
      </c>
      <c r="H112">
        <f t="shared" si="2"/>
        <v>-0.14310992999999961</v>
      </c>
      <c r="J112">
        <f t="shared" si="3"/>
        <v>0.15128318031948843</v>
      </c>
    </row>
    <row r="113" spans="1:10" x14ac:dyDescent="0.25">
      <c r="A113" s="11">
        <v>20.399999999999999</v>
      </c>
      <c r="B113" s="11">
        <v>1.888272</v>
      </c>
      <c r="E113">
        <f t="shared" si="4"/>
        <v>0.30884962318840459</v>
      </c>
      <c r="G113">
        <f t="shared" si="1"/>
        <v>1.9275918199999997</v>
      </c>
      <c r="H113">
        <f t="shared" si="2"/>
        <v>-3.9319819999999783E-2</v>
      </c>
      <c r="J113">
        <f t="shared" si="3"/>
        <v>4.7493070319488594E-2</v>
      </c>
    </row>
    <row r="114" spans="1:10" x14ac:dyDescent="0.25">
      <c r="A114" s="11">
        <v>20.6</v>
      </c>
      <c r="B114" s="11">
        <v>2.012607</v>
      </c>
      <c r="E114">
        <f t="shared" si="4"/>
        <v>0.1845146231884045</v>
      </c>
      <c r="G114">
        <f t="shared" si="1"/>
        <v>1.9269997399999996</v>
      </c>
      <c r="H114">
        <f t="shared" si="2"/>
        <v>8.5607260000000407E-2</v>
      </c>
      <c r="J114">
        <f t="shared" si="3"/>
        <v>7.743400968051159E-2</v>
      </c>
    </row>
    <row r="115" spans="1:10" x14ac:dyDescent="0.25">
      <c r="A115" s="11">
        <v>20.799999</v>
      </c>
      <c r="B115" s="11">
        <v>2.1135440000000001</v>
      </c>
      <c r="E115">
        <f t="shared" si="4"/>
        <v>8.3577623188404448E-2</v>
      </c>
      <c r="G115">
        <f t="shared" si="1"/>
        <v>1.9258669999999998</v>
      </c>
      <c r="H115">
        <f t="shared" si="2"/>
        <v>0.18767700000000032</v>
      </c>
      <c r="J115">
        <f t="shared" si="3"/>
        <v>0.1795037496805115</v>
      </c>
    </row>
    <row r="116" spans="1:10" x14ac:dyDescent="0.25">
      <c r="A116" s="11">
        <v>21</v>
      </c>
      <c r="B116" s="11">
        <v>2.1878609999999998</v>
      </c>
      <c r="E116">
        <f t="shared" si="4"/>
        <v>9.2606231884047041E-3</v>
      </c>
      <c r="G116">
        <f t="shared" si="1"/>
        <v>1.9238721799999994</v>
      </c>
      <c r="H116">
        <f t="shared" si="2"/>
        <v>0.26398882000000046</v>
      </c>
      <c r="J116">
        <f t="shared" si="3"/>
        <v>0.25581556968051167</v>
      </c>
    </row>
    <row r="117" spans="1:10" x14ac:dyDescent="0.25">
      <c r="A117" s="11">
        <v>21.200001</v>
      </c>
      <c r="B117" s="11">
        <v>2.2168559999999999</v>
      </c>
      <c r="E117">
        <f t="shared" si="4"/>
        <v>1.97343768115954E-2</v>
      </c>
      <c r="G117">
        <f t="shared" ref="G117:G180" si="5">AVERAGE(B68:B167)</f>
        <v>1.9222080899999994</v>
      </c>
      <c r="H117">
        <f t="shared" ref="H117:H180" si="6">B117-G117</f>
        <v>0.29464791000000057</v>
      </c>
      <c r="J117">
        <f t="shared" si="3"/>
        <v>0.28647465968051178</v>
      </c>
    </row>
    <row r="118" spans="1:10" x14ac:dyDescent="0.25">
      <c r="A118" s="11">
        <v>21.4</v>
      </c>
      <c r="B118" s="11">
        <v>2.206353</v>
      </c>
      <c r="E118">
        <f t="shared" si="4"/>
        <v>9.2313768115954709E-3</v>
      </c>
      <c r="G118">
        <f t="shared" si="5"/>
        <v>1.92225439</v>
      </c>
      <c r="H118">
        <f t="shared" si="6"/>
        <v>0.28409861000000003</v>
      </c>
      <c r="J118">
        <f t="shared" ref="J118:J181" si="7">ABS(H118-$I$53)</f>
        <v>0.27592535968051124</v>
      </c>
    </row>
    <row r="119" spans="1:10" x14ac:dyDescent="0.25">
      <c r="A119" s="11">
        <v>21.574299</v>
      </c>
      <c r="B119" s="11">
        <v>2.166585</v>
      </c>
      <c r="E119">
        <f t="shared" si="4"/>
        <v>3.0536623188404555E-2</v>
      </c>
      <c r="G119">
        <f t="shared" si="5"/>
        <v>1.9229681399999998</v>
      </c>
      <c r="H119">
        <f t="shared" si="6"/>
        <v>0.24361686000000016</v>
      </c>
      <c r="J119">
        <f t="shared" si="7"/>
        <v>0.23544360968051134</v>
      </c>
    </row>
    <row r="120" spans="1:10" x14ac:dyDescent="0.25">
      <c r="A120" s="11">
        <v>21.6</v>
      </c>
      <c r="B120" s="11">
        <v>2.1607210000000001</v>
      </c>
      <c r="E120">
        <f t="shared" si="4"/>
        <v>3.6400623188404424E-2</v>
      </c>
      <c r="G120">
        <f t="shared" si="5"/>
        <v>1.9232207299999997</v>
      </c>
      <c r="H120">
        <f t="shared" si="6"/>
        <v>0.2375002700000004</v>
      </c>
      <c r="J120">
        <f t="shared" si="7"/>
        <v>0.22932701968051158</v>
      </c>
    </row>
    <row r="121" spans="1:10" x14ac:dyDescent="0.25">
      <c r="A121" s="11">
        <v>21.799999</v>
      </c>
      <c r="B121" s="11">
        <v>2.0336090000000002</v>
      </c>
      <c r="E121">
        <f t="shared" si="4"/>
        <v>0.16351262318840432</v>
      </c>
      <c r="G121">
        <f t="shared" si="5"/>
        <v>1.9225435299999996</v>
      </c>
      <c r="H121">
        <f t="shared" si="6"/>
        <v>0.11106547000000067</v>
      </c>
      <c r="J121">
        <f t="shared" si="7"/>
        <v>0.10289221968051185</v>
      </c>
    </row>
    <row r="122" spans="1:10" x14ac:dyDescent="0.25">
      <c r="A122" s="11">
        <v>22</v>
      </c>
      <c r="B122" s="11">
        <v>1.859561</v>
      </c>
      <c r="E122">
        <f t="shared" si="4"/>
        <v>0.33756062318840452</v>
      </c>
      <c r="G122">
        <f t="shared" si="5"/>
        <v>1.92100776</v>
      </c>
      <c r="H122">
        <f t="shared" si="6"/>
        <v>-6.1446759999999934E-2</v>
      </c>
      <c r="J122">
        <f t="shared" si="7"/>
        <v>6.9620010319488751E-2</v>
      </c>
    </row>
    <row r="123" spans="1:10" x14ac:dyDescent="0.25">
      <c r="A123" s="11">
        <v>22.200001</v>
      </c>
      <c r="B123" s="11">
        <v>1.6612340000000001</v>
      </c>
      <c r="E123">
        <f t="shared" si="4"/>
        <v>0.53588762318840444</v>
      </c>
      <c r="G123">
        <f t="shared" si="5"/>
        <v>1.9189585099999993</v>
      </c>
      <c r="H123">
        <f t="shared" si="6"/>
        <v>-0.25772450999999919</v>
      </c>
      <c r="J123">
        <f t="shared" si="7"/>
        <v>0.26589776031948797</v>
      </c>
    </row>
    <row r="124" spans="1:10" x14ac:dyDescent="0.25">
      <c r="A124" s="11">
        <v>22.4</v>
      </c>
      <c r="B124" s="11">
        <v>1.4742679999999999</v>
      </c>
      <c r="E124">
        <f t="shared" si="4"/>
        <v>0.72285362318840463</v>
      </c>
      <c r="G124">
        <f t="shared" si="5"/>
        <v>1.9166485899999992</v>
      </c>
      <c r="H124">
        <f t="shared" si="6"/>
        <v>-0.4423805899999993</v>
      </c>
      <c r="J124">
        <f t="shared" si="7"/>
        <v>0.45055384031948809</v>
      </c>
    </row>
    <row r="125" spans="1:10" x14ac:dyDescent="0.25">
      <c r="A125" s="11">
        <v>22.6</v>
      </c>
      <c r="B125" s="11">
        <v>1.4785950000000001</v>
      </c>
      <c r="E125">
        <f t="shared" si="4"/>
        <v>0.71852662318840443</v>
      </c>
      <c r="G125">
        <f t="shared" si="5"/>
        <v>1.9143295899999992</v>
      </c>
      <c r="H125">
        <f t="shared" si="6"/>
        <v>-0.43573458999999914</v>
      </c>
      <c r="J125">
        <f t="shared" si="7"/>
        <v>0.44390784031948793</v>
      </c>
    </row>
    <row r="126" spans="1:10" x14ac:dyDescent="0.25">
      <c r="A126" s="11">
        <v>22.799999</v>
      </c>
      <c r="B126" s="11">
        <v>1.568184</v>
      </c>
      <c r="E126">
        <f t="shared" si="4"/>
        <v>0.62893762318840452</v>
      </c>
      <c r="G126">
        <f t="shared" si="5"/>
        <v>1.9123784099999992</v>
      </c>
      <c r="H126">
        <f t="shared" si="6"/>
        <v>-0.34419440999999917</v>
      </c>
      <c r="J126">
        <f t="shared" si="7"/>
        <v>0.35236766031948796</v>
      </c>
    </row>
    <row r="127" spans="1:10" x14ac:dyDescent="0.25">
      <c r="A127" s="11">
        <v>23</v>
      </c>
      <c r="B127" s="11">
        <v>1.6372709999999999</v>
      </c>
      <c r="E127">
        <f t="shared" si="4"/>
        <v>0.55985062318840462</v>
      </c>
      <c r="G127">
        <f t="shared" si="5"/>
        <v>1.9125797399999993</v>
      </c>
      <c r="H127">
        <f t="shared" si="6"/>
        <v>-0.27530873999999939</v>
      </c>
      <c r="J127">
        <f t="shared" si="7"/>
        <v>0.28348199031948818</v>
      </c>
    </row>
    <row r="128" spans="1:10" x14ac:dyDescent="0.25">
      <c r="A128" s="11">
        <v>23.200001</v>
      </c>
      <c r="B128" s="11">
        <v>1.6774849999999999</v>
      </c>
      <c r="E128">
        <f t="shared" si="4"/>
        <v>0.51963662318840464</v>
      </c>
      <c r="G128">
        <f t="shared" si="5"/>
        <v>1.916425969999999</v>
      </c>
      <c r="H128">
        <f t="shared" si="6"/>
        <v>-0.23894096999999914</v>
      </c>
      <c r="J128">
        <f t="shared" si="7"/>
        <v>0.24711422031948796</v>
      </c>
    </row>
    <row r="129" spans="1:10" x14ac:dyDescent="0.25">
      <c r="A129" s="11">
        <v>23.4</v>
      </c>
      <c r="B129" s="11">
        <v>1.669144</v>
      </c>
      <c r="E129">
        <f t="shared" si="4"/>
        <v>0.52797762318840458</v>
      </c>
      <c r="G129">
        <f t="shared" si="5"/>
        <v>1.9237202199999992</v>
      </c>
      <c r="H129">
        <f t="shared" si="6"/>
        <v>-0.25457621999999924</v>
      </c>
      <c r="J129">
        <f t="shared" si="7"/>
        <v>0.26274947031948803</v>
      </c>
    </row>
    <row r="130" spans="1:10" x14ac:dyDescent="0.25">
      <c r="A130" s="11">
        <v>23.6</v>
      </c>
      <c r="B130" s="11">
        <v>1.6011280000000001</v>
      </c>
      <c r="E130">
        <f t="shared" si="4"/>
        <v>0.59599362318840443</v>
      </c>
      <c r="G130">
        <f t="shared" si="5"/>
        <v>1.932472669999999</v>
      </c>
      <c r="H130">
        <f t="shared" si="6"/>
        <v>-0.3313446699999989</v>
      </c>
      <c r="J130">
        <f t="shared" si="7"/>
        <v>0.33951792031948769</v>
      </c>
    </row>
    <row r="131" spans="1:10" x14ac:dyDescent="0.25">
      <c r="A131" s="11">
        <v>23.799999</v>
      </c>
      <c r="B131" s="11">
        <v>1.5027889999999999</v>
      </c>
      <c r="E131">
        <f t="shared" si="4"/>
        <v>0.69433262318840461</v>
      </c>
      <c r="G131">
        <f t="shared" si="5"/>
        <v>1.9419846499999991</v>
      </c>
      <c r="H131">
        <f t="shared" si="6"/>
        <v>-0.43919564999999916</v>
      </c>
      <c r="J131">
        <f t="shared" si="7"/>
        <v>0.44736890031948795</v>
      </c>
    </row>
    <row r="132" spans="1:10" x14ac:dyDescent="0.25">
      <c r="A132" s="11">
        <v>23.971443000000001</v>
      </c>
      <c r="B132" s="11">
        <v>1.3994770000000001</v>
      </c>
      <c r="E132">
        <f t="shared" si="4"/>
        <v>0.79764462318840446</v>
      </c>
      <c r="G132">
        <f t="shared" si="5"/>
        <v>1.9509140799999996</v>
      </c>
      <c r="H132">
        <f t="shared" si="6"/>
        <v>-0.55143707999999947</v>
      </c>
      <c r="J132">
        <f t="shared" si="7"/>
        <v>0.55961033031948826</v>
      </c>
    </row>
    <row r="133" spans="1:10" x14ac:dyDescent="0.25">
      <c r="A133" s="11">
        <v>24</v>
      </c>
      <c r="B133" s="11">
        <v>1.382269</v>
      </c>
      <c r="E133">
        <f t="shared" ref="E133:E196" si="8">ABS(B133-$D$4)</f>
        <v>0.81485262318840457</v>
      </c>
      <c r="G133">
        <f t="shared" si="5"/>
        <v>1.9589961399999993</v>
      </c>
      <c r="H133">
        <f t="shared" si="6"/>
        <v>-0.57672713999999936</v>
      </c>
      <c r="J133">
        <f t="shared" si="7"/>
        <v>0.58490039031948815</v>
      </c>
    </row>
    <row r="134" spans="1:10" x14ac:dyDescent="0.25">
      <c r="A134" s="11">
        <v>24.200001</v>
      </c>
      <c r="B134" s="11">
        <v>1.235528</v>
      </c>
      <c r="E134">
        <f t="shared" si="8"/>
        <v>0.96159362318840458</v>
      </c>
      <c r="G134">
        <f t="shared" si="5"/>
        <v>1.9659753399999991</v>
      </c>
      <c r="H134">
        <f t="shared" si="6"/>
        <v>-0.73044733999999911</v>
      </c>
      <c r="J134">
        <f t="shared" si="7"/>
        <v>0.7386205903194879</v>
      </c>
    </row>
    <row r="135" spans="1:10" x14ac:dyDescent="0.25">
      <c r="A135" s="11">
        <v>24.4</v>
      </c>
      <c r="B135" s="11">
        <v>1.237182</v>
      </c>
      <c r="E135">
        <f t="shared" si="8"/>
        <v>0.95993962318840453</v>
      </c>
      <c r="G135">
        <f t="shared" si="5"/>
        <v>1.9723840399999988</v>
      </c>
      <c r="H135">
        <f t="shared" si="6"/>
        <v>-0.73520203999999878</v>
      </c>
      <c r="J135">
        <f t="shared" si="7"/>
        <v>0.74337529031948757</v>
      </c>
    </row>
    <row r="136" spans="1:10" x14ac:dyDescent="0.25">
      <c r="A136" s="11">
        <v>24.6</v>
      </c>
      <c r="B136" s="11">
        <v>1.3861760000000001</v>
      </c>
      <c r="E136">
        <f t="shared" si="8"/>
        <v>0.81094562318840446</v>
      </c>
      <c r="G136">
        <f t="shared" si="5"/>
        <v>1.9780416099999991</v>
      </c>
      <c r="H136">
        <f t="shared" si="6"/>
        <v>-0.59186560999999904</v>
      </c>
      <c r="J136">
        <f t="shared" si="7"/>
        <v>0.60003886031948783</v>
      </c>
    </row>
    <row r="137" spans="1:10" x14ac:dyDescent="0.25">
      <c r="A137" s="11">
        <v>24.799999</v>
      </c>
      <c r="B137" s="11">
        <v>1.4994799999999999</v>
      </c>
      <c r="E137">
        <f t="shared" si="8"/>
        <v>0.69764162318840461</v>
      </c>
      <c r="G137">
        <f t="shared" si="5"/>
        <v>1.9833638599999985</v>
      </c>
      <c r="H137">
        <f t="shared" si="6"/>
        <v>-0.48388385999999861</v>
      </c>
      <c r="J137">
        <f t="shared" si="7"/>
        <v>0.4920571103194874</v>
      </c>
    </row>
    <row r="138" spans="1:10" x14ac:dyDescent="0.25">
      <c r="A138" s="11">
        <v>25</v>
      </c>
      <c r="B138" s="11">
        <v>1.5905469999999999</v>
      </c>
      <c r="E138">
        <f t="shared" si="8"/>
        <v>0.6065746231884046</v>
      </c>
      <c r="G138">
        <f t="shared" si="5"/>
        <v>1.9888181499999988</v>
      </c>
      <c r="H138">
        <f t="shared" si="6"/>
        <v>-0.39827114999999891</v>
      </c>
      <c r="J138">
        <f t="shared" si="7"/>
        <v>0.4064444003194877</v>
      </c>
    </row>
    <row r="139" spans="1:10" x14ac:dyDescent="0.25">
      <c r="A139" s="11">
        <v>25.200001</v>
      </c>
      <c r="B139" s="11">
        <v>1.6398440000000001</v>
      </c>
      <c r="E139">
        <f t="shared" si="8"/>
        <v>0.55727762318840446</v>
      </c>
      <c r="G139">
        <f t="shared" si="5"/>
        <v>1.9957900699999993</v>
      </c>
      <c r="H139">
        <f t="shared" si="6"/>
        <v>-0.35594606999999923</v>
      </c>
      <c r="J139">
        <f t="shared" si="7"/>
        <v>0.36411932031948802</v>
      </c>
    </row>
    <row r="140" spans="1:10" x14ac:dyDescent="0.25">
      <c r="A140" s="11">
        <v>25.4</v>
      </c>
      <c r="B140" s="11">
        <v>1.654763</v>
      </c>
      <c r="E140">
        <f t="shared" si="8"/>
        <v>0.54235862318840455</v>
      </c>
      <c r="G140">
        <f t="shared" si="5"/>
        <v>2.0049341499999991</v>
      </c>
      <c r="H140">
        <f t="shared" si="6"/>
        <v>-0.3501711499999991</v>
      </c>
      <c r="J140">
        <f t="shared" si="7"/>
        <v>0.35834440031948789</v>
      </c>
    </row>
    <row r="141" spans="1:10" x14ac:dyDescent="0.25">
      <c r="A141" s="11">
        <v>25.6</v>
      </c>
      <c r="B141" s="11">
        <v>1.648547</v>
      </c>
      <c r="E141">
        <f t="shared" si="8"/>
        <v>0.54857462318840455</v>
      </c>
      <c r="G141">
        <f t="shared" si="5"/>
        <v>2.0147447199999995</v>
      </c>
      <c r="H141">
        <f t="shared" si="6"/>
        <v>-0.3661977199999995</v>
      </c>
      <c r="J141">
        <f t="shared" si="7"/>
        <v>0.37437097031948829</v>
      </c>
    </row>
    <row r="142" spans="1:10" x14ac:dyDescent="0.25">
      <c r="A142" s="11">
        <v>25.799999</v>
      </c>
      <c r="B142" s="11">
        <v>1.6231850000000001</v>
      </c>
      <c r="E142">
        <f t="shared" si="8"/>
        <v>0.57393662318840444</v>
      </c>
      <c r="G142">
        <f t="shared" si="5"/>
        <v>2.0240110399999995</v>
      </c>
      <c r="H142">
        <f t="shared" si="6"/>
        <v>-0.40082603999999944</v>
      </c>
      <c r="J142">
        <f t="shared" si="7"/>
        <v>0.40899929031948823</v>
      </c>
    </row>
    <row r="143" spans="1:10" x14ac:dyDescent="0.25">
      <c r="A143" s="11">
        <v>26</v>
      </c>
      <c r="B143" s="11">
        <v>1.603529</v>
      </c>
      <c r="E143">
        <f t="shared" si="8"/>
        <v>0.59359262318840456</v>
      </c>
      <c r="G143">
        <f t="shared" si="5"/>
        <v>2.0323500999999999</v>
      </c>
      <c r="H143">
        <f t="shared" si="6"/>
        <v>-0.42882109999999996</v>
      </c>
      <c r="J143">
        <f t="shared" si="7"/>
        <v>0.43699435031948874</v>
      </c>
    </row>
    <row r="144" spans="1:10" x14ac:dyDescent="0.25">
      <c r="A144" s="11">
        <v>26.200001</v>
      </c>
      <c r="B144" s="11">
        <v>1.7661420000000001</v>
      </c>
      <c r="E144">
        <f t="shared" si="8"/>
        <v>0.43097962318840444</v>
      </c>
      <c r="G144">
        <f t="shared" si="5"/>
        <v>2.0400900800000001</v>
      </c>
      <c r="H144">
        <f t="shared" si="6"/>
        <v>-0.27394808000000004</v>
      </c>
      <c r="J144">
        <f t="shared" si="7"/>
        <v>0.28212133031948883</v>
      </c>
    </row>
    <row r="145" spans="1:10" x14ac:dyDescent="0.25">
      <c r="A145" s="11">
        <v>26.368587000000002</v>
      </c>
      <c r="B145" s="11">
        <v>1.93052</v>
      </c>
      <c r="E145">
        <f t="shared" si="8"/>
        <v>0.26660162318840452</v>
      </c>
      <c r="G145">
        <f t="shared" si="5"/>
        <v>2.0464436899999998</v>
      </c>
      <c r="H145">
        <f t="shared" si="6"/>
        <v>-0.1159236899999998</v>
      </c>
      <c r="J145">
        <f t="shared" si="7"/>
        <v>0.12409694031948862</v>
      </c>
    </row>
    <row r="146" spans="1:10" x14ac:dyDescent="0.25">
      <c r="A146" s="11">
        <v>26.4</v>
      </c>
      <c r="B146" s="11">
        <v>1.961149</v>
      </c>
      <c r="E146">
        <f t="shared" si="8"/>
        <v>0.23597262318840451</v>
      </c>
      <c r="G146">
        <f t="shared" si="5"/>
        <v>2.0515864100000005</v>
      </c>
      <c r="H146">
        <f t="shared" si="6"/>
        <v>-9.0437410000000495E-2</v>
      </c>
      <c r="J146">
        <f t="shared" si="7"/>
        <v>9.8610660319489313E-2</v>
      </c>
    </row>
    <row r="147" spans="1:10" x14ac:dyDescent="0.25">
      <c r="A147" s="11">
        <v>26.6</v>
      </c>
      <c r="B147" s="11">
        <v>2.1616559999999998</v>
      </c>
      <c r="E147">
        <f t="shared" si="8"/>
        <v>3.5465623188404738E-2</v>
      </c>
      <c r="G147">
        <f t="shared" si="5"/>
        <v>2.0560370700000004</v>
      </c>
      <c r="H147">
        <f t="shared" si="6"/>
        <v>0.10561892999999944</v>
      </c>
      <c r="J147">
        <f t="shared" si="7"/>
        <v>9.7445679680510627E-2</v>
      </c>
    </row>
    <row r="148" spans="1:10" x14ac:dyDescent="0.25">
      <c r="A148" s="11">
        <v>26.799999</v>
      </c>
      <c r="B148" s="11">
        <v>2.360325</v>
      </c>
      <c r="E148">
        <f t="shared" si="8"/>
        <v>0.16320337681159547</v>
      </c>
      <c r="G148">
        <f t="shared" si="5"/>
        <v>2.0610443900000002</v>
      </c>
      <c r="H148">
        <f t="shared" si="6"/>
        <v>0.29928060999999984</v>
      </c>
      <c r="J148">
        <f t="shared" si="7"/>
        <v>0.29110735968051105</v>
      </c>
    </row>
    <row r="149" spans="1:10" x14ac:dyDescent="0.25">
      <c r="A149" s="11">
        <v>27</v>
      </c>
      <c r="B149" s="11">
        <v>2.4424130000000002</v>
      </c>
      <c r="E149">
        <f t="shared" si="8"/>
        <v>0.24529137681159563</v>
      </c>
      <c r="G149">
        <f t="shared" si="5"/>
        <v>2.0656151600000006</v>
      </c>
      <c r="H149">
        <f t="shared" si="6"/>
        <v>0.37679783999999961</v>
      </c>
      <c r="J149">
        <f t="shared" si="7"/>
        <v>0.36862458968051082</v>
      </c>
    </row>
    <row r="150" spans="1:10" x14ac:dyDescent="0.25">
      <c r="A150" s="11">
        <v>27.200001</v>
      </c>
      <c r="B150" s="11">
        <v>2.4867659999999998</v>
      </c>
      <c r="E150">
        <f t="shared" si="8"/>
        <v>0.28964437681159527</v>
      </c>
      <c r="G150">
        <f t="shared" si="5"/>
        <v>2.0704019600000003</v>
      </c>
      <c r="H150">
        <f t="shared" si="6"/>
        <v>0.41636403999999949</v>
      </c>
      <c r="J150">
        <f t="shared" si="7"/>
        <v>0.4081907896805107</v>
      </c>
    </row>
    <row r="151" spans="1:10" x14ac:dyDescent="0.25">
      <c r="A151" s="11">
        <v>27.4</v>
      </c>
      <c r="B151" s="11">
        <v>2.4899140000000002</v>
      </c>
      <c r="E151">
        <f t="shared" si="8"/>
        <v>0.29279237681159564</v>
      </c>
      <c r="G151">
        <f t="shared" si="5"/>
        <v>2.0772876100000004</v>
      </c>
      <c r="H151">
        <f t="shared" si="6"/>
        <v>0.41262638999999979</v>
      </c>
      <c r="J151">
        <f t="shared" si="7"/>
        <v>0.404453139680511</v>
      </c>
    </row>
    <row r="152" spans="1:10" x14ac:dyDescent="0.25">
      <c r="A152" s="11">
        <v>27.6</v>
      </c>
      <c r="B152" s="11">
        <v>2.4572509999999999</v>
      </c>
      <c r="E152">
        <f t="shared" si="8"/>
        <v>0.26012937681159531</v>
      </c>
      <c r="G152">
        <f t="shared" si="5"/>
        <v>2.0850615500000003</v>
      </c>
      <c r="H152">
        <f t="shared" si="6"/>
        <v>0.37218944999999959</v>
      </c>
      <c r="J152">
        <f t="shared" si="7"/>
        <v>0.3640161996805108</v>
      </c>
    </row>
    <row r="153" spans="1:10" x14ac:dyDescent="0.25">
      <c r="A153" s="11">
        <v>27.799999</v>
      </c>
      <c r="B153" s="11">
        <v>2.3668239999999998</v>
      </c>
      <c r="E153">
        <f t="shared" si="8"/>
        <v>0.16970237681159528</v>
      </c>
      <c r="G153">
        <f t="shared" si="5"/>
        <v>2.0930577300000004</v>
      </c>
      <c r="H153">
        <f t="shared" si="6"/>
        <v>0.27376626999999942</v>
      </c>
      <c r="J153">
        <f t="shared" si="7"/>
        <v>0.26559301968051063</v>
      </c>
    </row>
    <row r="154" spans="1:10" x14ac:dyDescent="0.25">
      <c r="A154" s="11">
        <v>28</v>
      </c>
      <c r="B154" s="11">
        <v>2.2332719999999999</v>
      </c>
      <c r="E154">
        <f t="shared" si="8"/>
        <v>3.6150376811595386E-2</v>
      </c>
      <c r="G154">
        <f t="shared" si="5"/>
        <v>2.1007144900000005</v>
      </c>
      <c r="H154">
        <f t="shared" si="6"/>
        <v>0.13255750999999938</v>
      </c>
      <c r="J154">
        <f t="shared" si="7"/>
        <v>0.12438425968051056</v>
      </c>
    </row>
    <row r="155" spans="1:10" x14ac:dyDescent="0.25">
      <c r="A155" s="11">
        <v>28.200001</v>
      </c>
      <c r="B155" s="11">
        <v>2.0702410000000002</v>
      </c>
      <c r="E155">
        <f t="shared" si="8"/>
        <v>0.12688062318840432</v>
      </c>
      <c r="G155">
        <f t="shared" si="5"/>
        <v>2.1076363700000003</v>
      </c>
      <c r="H155">
        <f t="shared" si="6"/>
        <v>-3.7395370000000039E-2</v>
      </c>
      <c r="J155">
        <f t="shared" si="7"/>
        <v>4.5568620319488849E-2</v>
      </c>
    </row>
    <row r="156" spans="1:10" x14ac:dyDescent="0.25">
      <c r="A156" s="11">
        <v>28.4</v>
      </c>
      <c r="B156" s="11">
        <v>1.878719</v>
      </c>
      <c r="E156">
        <f t="shared" si="8"/>
        <v>0.31840262318840451</v>
      </c>
      <c r="G156">
        <f t="shared" si="5"/>
        <v>2.1138486700000008</v>
      </c>
      <c r="H156">
        <f t="shared" si="6"/>
        <v>-0.23512967000000073</v>
      </c>
      <c r="J156">
        <f t="shared" si="7"/>
        <v>0.24330292031948955</v>
      </c>
    </row>
    <row r="157" spans="1:10" x14ac:dyDescent="0.25">
      <c r="A157" s="11">
        <v>28.6</v>
      </c>
      <c r="B157" s="11">
        <v>1.8614999999999999</v>
      </c>
      <c r="E157">
        <f t="shared" si="8"/>
        <v>0.33562162318840461</v>
      </c>
      <c r="G157">
        <f t="shared" si="5"/>
        <v>2.1192491500000012</v>
      </c>
      <c r="H157">
        <f t="shared" si="6"/>
        <v>-0.25774915000000131</v>
      </c>
      <c r="J157">
        <f t="shared" si="7"/>
        <v>0.2659224003194901</v>
      </c>
    </row>
    <row r="158" spans="1:10" x14ac:dyDescent="0.25">
      <c r="A158" s="11">
        <v>28.765732</v>
      </c>
      <c r="B158" s="11">
        <v>1.931189</v>
      </c>
      <c r="E158">
        <f t="shared" si="8"/>
        <v>0.26593262318840449</v>
      </c>
      <c r="G158">
        <f t="shared" si="5"/>
        <v>2.1237171600000009</v>
      </c>
      <c r="H158">
        <f t="shared" si="6"/>
        <v>-0.19252816000000084</v>
      </c>
      <c r="J158">
        <f t="shared" si="7"/>
        <v>0.20070141031948965</v>
      </c>
    </row>
    <row r="159" spans="1:10" x14ac:dyDescent="0.25">
      <c r="A159" s="11">
        <v>28.799999</v>
      </c>
      <c r="B159" s="11">
        <v>1.9455990000000001</v>
      </c>
      <c r="E159">
        <f t="shared" si="8"/>
        <v>0.25152262318840446</v>
      </c>
      <c r="G159">
        <f t="shared" si="5"/>
        <v>2.1272161800000013</v>
      </c>
      <c r="H159">
        <f t="shared" si="6"/>
        <v>-0.18161718000000127</v>
      </c>
      <c r="J159">
        <f t="shared" si="7"/>
        <v>0.18979043031949008</v>
      </c>
    </row>
    <row r="160" spans="1:10" x14ac:dyDescent="0.25">
      <c r="A160" s="11">
        <v>29</v>
      </c>
      <c r="B160" s="11">
        <v>2.0166580000000001</v>
      </c>
      <c r="E160">
        <f t="shared" si="8"/>
        <v>0.18046362318840448</v>
      </c>
      <c r="G160">
        <f t="shared" si="5"/>
        <v>2.1304457500000011</v>
      </c>
      <c r="H160">
        <f t="shared" si="6"/>
        <v>-0.11378775000000108</v>
      </c>
      <c r="J160">
        <f t="shared" si="7"/>
        <v>0.12196100031948989</v>
      </c>
    </row>
    <row r="161" spans="1:10" x14ac:dyDescent="0.25">
      <c r="A161" s="11">
        <v>29.200001</v>
      </c>
      <c r="B161" s="11">
        <v>2.0695250000000001</v>
      </c>
      <c r="E161">
        <f t="shared" si="8"/>
        <v>0.12759662318840448</v>
      </c>
      <c r="G161">
        <f t="shared" si="5"/>
        <v>2.1343310600000009</v>
      </c>
      <c r="H161">
        <f t="shared" si="6"/>
        <v>-6.4806060000000887E-2</v>
      </c>
      <c r="J161">
        <f t="shared" si="7"/>
        <v>7.2979310319489704E-2</v>
      </c>
    </row>
    <row r="162" spans="1:10" x14ac:dyDescent="0.25">
      <c r="A162" s="11">
        <v>29.4</v>
      </c>
      <c r="B162" s="11">
        <v>2.088238</v>
      </c>
      <c r="E162">
        <f t="shared" si="8"/>
        <v>0.1088836231884045</v>
      </c>
      <c r="G162">
        <f t="shared" si="5"/>
        <v>2.1401792900000012</v>
      </c>
      <c r="H162">
        <f t="shared" si="6"/>
        <v>-5.1941290000001139E-2</v>
      </c>
      <c r="J162">
        <f t="shared" si="7"/>
        <v>6.0114540319489949E-2</v>
      </c>
    </row>
    <row r="163" spans="1:10" x14ac:dyDescent="0.25">
      <c r="A163" s="11">
        <v>29.6</v>
      </c>
      <c r="B163" s="11">
        <v>2.035542</v>
      </c>
      <c r="E163">
        <f t="shared" si="8"/>
        <v>0.16157962318840458</v>
      </c>
      <c r="G163">
        <f t="shared" si="5"/>
        <v>2.146307740000001</v>
      </c>
      <c r="H163">
        <f t="shared" si="6"/>
        <v>-0.11076574000000106</v>
      </c>
      <c r="J163">
        <f t="shared" si="7"/>
        <v>0.11893899031948987</v>
      </c>
    </row>
    <row r="164" spans="1:10" x14ac:dyDescent="0.25">
      <c r="A164" s="11">
        <v>29.799999</v>
      </c>
      <c r="B164" s="11">
        <v>1.9490430000000001</v>
      </c>
      <c r="E164">
        <f t="shared" si="8"/>
        <v>0.24807862318840446</v>
      </c>
      <c r="G164">
        <f t="shared" si="5"/>
        <v>2.1521827300000016</v>
      </c>
      <c r="H164">
        <f t="shared" si="6"/>
        <v>-0.20313973000000152</v>
      </c>
      <c r="J164">
        <f t="shared" si="7"/>
        <v>0.21131298031949033</v>
      </c>
    </row>
    <row r="165" spans="1:10" x14ac:dyDescent="0.25">
      <c r="A165" s="11">
        <v>30</v>
      </c>
      <c r="B165" s="11">
        <v>1.826938</v>
      </c>
      <c r="E165">
        <f t="shared" si="8"/>
        <v>0.37018362318840459</v>
      </c>
      <c r="G165">
        <f t="shared" si="5"/>
        <v>2.1576494700000013</v>
      </c>
      <c r="H165">
        <f t="shared" si="6"/>
        <v>-0.33071147000000134</v>
      </c>
      <c r="J165">
        <f t="shared" si="7"/>
        <v>0.33888472031949013</v>
      </c>
    </row>
    <row r="166" spans="1:10" x14ac:dyDescent="0.25">
      <c r="A166" s="11">
        <v>30.200001</v>
      </c>
      <c r="B166" s="11">
        <v>1.6537900000000001</v>
      </c>
      <c r="E166">
        <f t="shared" si="8"/>
        <v>0.54333162318840444</v>
      </c>
      <c r="G166">
        <f t="shared" si="5"/>
        <v>2.1622637900000017</v>
      </c>
      <c r="H166">
        <f t="shared" si="6"/>
        <v>-0.50847379000000159</v>
      </c>
      <c r="J166">
        <f t="shared" si="7"/>
        <v>0.51664704031949038</v>
      </c>
    </row>
    <row r="167" spans="1:10" x14ac:dyDescent="0.25">
      <c r="A167" s="11">
        <v>30.4</v>
      </c>
      <c r="B167" s="11">
        <v>1.637213</v>
      </c>
      <c r="E167">
        <f t="shared" si="8"/>
        <v>0.55990862318840451</v>
      </c>
      <c r="G167">
        <f t="shared" si="5"/>
        <v>2.1659255600000016</v>
      </c>
      <c r="H167">
        <f t="shared" si="6"/>
        <v>-0.52871256000000155</v>
      </c>
      <c r="J167">
        <f t="shared" si="7"/>
        <v>0.53688581031949034</v>
      </c>
    </row>
    <row r="168" spans="1:10" x14ac:dyDescent="0.25">
      <c r="A168" s="11">
        <v>30.6</v>
      </c>
      <c r="B168" s="11">
        <v>1.804435</v>
      </c>
      <c r="E168">
        <f t="shared" si="8"/>
        <v>0.39268662318840453</v>
      </c>
      <c r="G168">
        <f t="shared" si="5"/>
        <v>2.1688794500000013</v>
      </c>
      <c r="H168">
        <f t="shared" si="6"/>
        <v>-0.36444445000000125</v>
      </c>
      <c r="J168">
        <f t="shared" si="7"/>
        <v>0.37261770031949004</v>
      </c>
    </row>
    <row r="169" spans="1:10" x14ac:dyDescent="0.25">
      <c r="A169" s="11">
        <v>30.799999</v>
      </c>
      <c r="B169" s="11">
        <v>1.9375720000000001</v>
      </c>
      <c r="E169">
        <f t="shared" si="8"/>
        <v>0.25954962318840447</v>
      </c>
      <c r="G169">
        <f t="shared" si="5"/>
        <v>2.1713475800000013</v>
      </c>
      <c r="H169">
        <f t="shared" si="6"/>
        <v>-0.2337755800000012</v>
      </c>
      <c r="J169">
        <f t="shared" si="7"/>
        <v>0.24194883031949002</v>
      </c>
    </row>
    <row r="170" spans="1:10" x14ac:dyDescent="0.25">
      <c r="A170" s="11">
        <v>31</v>
      </c>
      <c r="B170" s="11">
        <v>2.0284409999999999</v>
      </c>
      <c r="E170">
        <f t="shared" si="8"/>
        <v>0.1686806231884046</v>
      </c>
      <c r="G170">
        <f t="shared" si="5"/>
        <v>2.1739168400000013</v>
      </c>
      <c r="H170">
        <f t="shared" si="6"/>
        <v>-0.14547584000000136</v>
      </c>
      <c r="J170">
        <f t="shared" si="7"/>
        <v>0.15364909031949017</v>
      </c>
    </row>
    <row r="171" spans="1:10" x14ac:dyDescent="0.25">
      <c r="A171" s="11">
        <v>31.162876000000001</v>
      </c>
      <c r="B171" s="11">
        <v>2.074557</v>
      </c>
      <c r="E171">
        <f t="shared" si="8"/>
        <v>0.12256462318840455</v>
      </c>
      <c r="G171">
        <f t="shared" si="5"/>
        <v>2.1789429200000012</v>
      </c>
      <c r="H171">
        <f t="shared" si="6"/>
        <v>-0.10438592000000124</v>
      </c>
      <c r="J171">
        <f t="shared" si="7"/>
        <v>0.11255917031949006</v>
      </c>
    </row>
    <row r="172" spans="1:10" x14ac:dyDescent="0.25">
      <c r="A172" s="11">
        <v>31.200001</v>
      </c>
      <c r="B172" s="11">
        <v>2.0850680000000001</v>
      </c>
      <c r="E172">
        <f t="shared" si="8"/>
        <v>0.11205362318840439</v>
      </c>
      <c r="G172">
        <f t="shared" si="5"/>
        <v>2.1869353500000011</v>
      </c>
      <c r="H172">
        <f t="shared" si="6"/>
        <v>-0.10186735000000091</v>
      </c>
      <c r="J172">
        <f t="shared" si="7"/>
        <v>0.11004060031948973</v>
      </c>
    </row>
    <row r="173" spans="1:10" x14ac:dyDescent="0.25">
      <c r="A173" s="11">
        <v>31.4</v>
      </c>
      <c r="B173" s="11">
        <v>2.0860650000000001</v>
      </c>
      <c r="E173">
        <f t="shared" si="8"/>
        <v>0.11105662318840448</v>
      </c>
      <c r="G173">
        <f t="shared" si="5"/>
        <v>2.1977749500000012</v>
      </c>
      <c r="H173">
        <f t="shared" si="6"/>
        <v>-0.11170995000000117</v>
      </c>
      <c r="J173">
        <f t="shared" si="7"/>
        <v>0.11988320031948999</v>
      </c>
    </row>
    <row r="174" spans="1:10" x14ac:dyDescent="0.25">
      <c r="A174" s="11">
        <v>31.6</v>
      </c>
      <c r="B174" s="11">
        <v>2.0675590000000001</v>
      </c>
      <c r="E174">
        <f t="shared" si="8"/>
        <v>0.12956262318840439</v>
      </c>
      <c r="G174">
        <f t="shared" si="5"/>
        <v>2.2107611200000008</v>
      </c>
      <c r="H174">
        <f t="shared" si="6"/>
        <v>-0.14320212000000065</v>
      </c>
      <c r="J174">
        <f t="shared" si="7"/>
        <v>0.15137537031948947</v>
      </c>
    </row>
    <row r="175" spans="1:10" x14ac:dyDescent="0.25">
      <c r="A175" s="11">
        <v>31.799999</v>
      </c>
      <c r="B175" s="11">
        <v>2.0337809999999998</v>
      </c>
      <c r="E175">
        <f t="shared" si="8"/>
        <v>0.1633406231884047</v>
      </c>
      <c r="G175">
        <f t="shared" si="5"/>
        <v>2.2246067500000009</v>
      </c>
      <c r="H175">
        <f t="shared" si="6"/>
        <v>-0.19082575000000102</v>
      </c>
      <c r="J175">
        <f t="shared" si="7"/>
        <v>0.19899900031948983</v>
      </c>
    </row>
    <row r="176" spans="1:10" x14ac:dyDescent="0.25">
      <c r="A176" s="11">
        <v>32</v>
      </c>
      <c r="B176" s="11">
        <v>1.9859530000000001</v>
      </c>
      <c r="E176">
        <f t="shared" si="8"/>
        <v>0.21116862318840446</v>
      </c>
      <c r="G176">
        <f t="shared" si="5"/>
        <v>2.2375385000000008</v>
      </c>
      <c r="H176">
        <f t="shared" si="6"/>
        <v>-0.25158550000000068</v>
      </c>
      <c r="J176">
        <f t="shared" si="7"/>
        <v>0.25975875031948947</v>
      </c>
    </row>
    <row r="177" spans="1:10" x14ac:dyDescent="0.25">
      <c r="A177" s="11">
        <v>32.200001</v>
      </c>
      <c r="B177" s="11">
        <v>2.0780050000000001</v>
      </c>
      <c r="E177">
        <f t="shared" si="8"/>
        <v>0.11911662318840444</v>
      </c>
      <c r="G177">
        <f t="shared" si="5"/>
        <v>2.2492732500000008</v>
      </c>
      <c r="H177">
        <f t="shared" si="6"/>
        <v>-0.17126825000000068</v>
      </c>
      <c r="J177">
        <f t="shared" si="7"/>
        <v>0.17944150031948949</v>
      </c>
    </row>
    <row r="178" spans="1:10" x14ac:dyDescent="0.25">
      <c r="A178" s="11">
        <v>32.400002000000001</v>
      </c>
      <c r="B178" s="11">
        <v>2.2968999999999999</v>
      </c>
      <c r="E178">
        <f t="shared" si="8"/>
        <v>9.9778376811595404E-2</v>
      </c>
      <c r="G178">
        <f t="shared" si="5"/>
        <v>2.2595286200000007</v>
      </c>
      <c r="H178">
        <f t="shared" si="6"/>
        <v>3.7371379999999288E-2</v>
      </c>
      <c r="J178">
        <f t="shared" si="7"/>
        <v>2.9198129680510478E-2</v>
      </c>
    </row>
    <row r="179" spans="1:10" x14ac:dyDescent="0.25">
      <c r="A179" s="11">
        <v>32.599997999999999</v>
      </c>
      <c r="B179" s="11">
        <v>2.4831840000000001</v>
      </c>
      <c r="E179">
        <f t="shared" si="8"/>
        <v>0.28606237681159552</v>
      </c>
      <c r="G179">
        <f t="shared" si="5"/>
        <v>2.2682100200000002</v>
      </c>
      <c r="H179">
        <f t="shared" si="6"/>
        <v>0.2149739799999999</v>
      </c>
      <c r="J179">
        <f t="shared" si="7"/>
        <v>0.20680072968051108</v>
      </c>
    </row>
    <row r="180" spans="1:10" x14ac:dyDescent="0.25">
      <c r="A180" s="11">
        <v>32.799999</v>
      </c>
      <c r="B180" s="11">
        <v>2.6198589999999999</v>
      </c>
      <c r="E180">
        <f t="shared" si="8"/>
        <v>0.4227373768115954</v>
      </c>
      <c r="G180">
        <f t="shared" si="5"/>
        <v>2.2755070000000002</v>
      </c>
      <c r="H180">
        <f t="shared" si="6"/>
        <v>0.34435199999999977</v>
      </c>
      <c r="J180">
        <f t="shared" si="7"/>
        <v>0.33617874968051098</v>
      </c>
    </row>
    <row r="181" spans="1:10" x14ac:dyDescent="0.25">
      <c r="A181" s="11">
        <v>33</v>
      </c>
      <c r="B181" s="11">
        <v>2.6949550000000002</v>
      </c>
      <c r="E181">
        <f t="shared" si="8"/>
        <v>0.49783337681159567</v>
      </c>
      <c r="G181">
        <f t="shared" ref="G181:G244" si="9">AVERAGE(B132:B231)</f>
        <v>2.2821271800000003</v>
      </c>
      <c r="H181">
        <f t="shared" ref="H181:H244" si="10">B181-G181</f>
        <v>0.41282781999999996</v>
      </c>
      <c r="J181">
        <f t="shared" si="7"/>
        <v>0.40465456968051117</v>
      </c>
    </row>
    <row r="182" spans="1:10" x14ac:dyDescent="0.25">
      <c r="A182" s="11">
        <v>33.200001</v>
      </c>
      <c r="B182" s="11">
        <v>2.7343519999999999</v>
      </c>
      <c r="E182">
        <f t="shared" si="8"/>
        <v>0.53723037681159536</v>
      </c>
      <c r="G182">
        <f t="shared" si="9"/>
        <v>2.2897823300000004</v>
      </c>
      <c r="H182">
        <f t="shared" si="10"/>
        <v>0.44456966999999947</v>
      </c>
      <c r="J182">
        <f t="shared" ref="J182:J245" si="11">ABS(H182-$I$53)</f>
        <v>0.43639641968051068</v>
      </c>
    </row>
    <row r="183" spans="1:10" x14ac:dyDescent="0.25">
      <c r="A183" s="11">
        <v>33.400002000000001</v>
      </c>
      <c r="B183" s="11">
        <v>2.7382249999999999</v>
      </c>
      <c r="E183">
        <f t="shared" si="8"/>
        <v>0.54110337681159537</v>
      </c>
      <c r="G183">
        <f t="shared" si="9"/>
        <v>2.2987899300000003</v>
      </c>
      <c r="H183">
        <f t="shared" si="10"/>
        <v>0.43943506999999959</v>
      </c>
      <c r="J183">
        <f t="shared" si="11"/>
        <v>0.43126181968051081</v>
      </c>
    </row>
    <row r="184" spans="1:10" x14ac:dyDescent="0.25">
      <c r="A184" s="11">
        <v>33.560020000000002</v>
      </c>
      <c r="B184" s="11">
        <v>2.7058490000000002</v>
      </c>
      <c r="E184">
        <f t="shared" si="8"/>
        <v>0.50872737681159563</v>
      </c>
      <c r="G184">
        <f t="shared" si="9"/>
        <v>2.3104005500000007</v>
      </c>
      <c r="H184">
        <f t="shared" si="10"/>
        <v>0.39544844999999951</v>
      </c>
      <c r="J184">
        <f t="shared" si="11"/>
        <v>0.38727519968051072</v>
      </c>
    </row>
    <row r="185" spans="1:10" x14ac:dyDescent="0.25">
      <c r="A185" s="11">
        <v>33.599997999999999</v>
      </c>
      <c r="B185" s="11">
        <v>2.6977609999999999</v>
      </c>
      <c r="E185">
        <f t="shared" si="8"/>
        <v>0.50063937681159532</v>
      </c>
      <c r="G185">
        <f t="shared" si="9"/>
        <v>2.3228453200000008</v>
      </c>
      <c r="H185">
        <f t="shared" si="10"/>
        <v>0.37491567999999909</v>
      </c>
      <c r="J185">
        <f t="shared" si="11"/>
        <v>0.3667424296805103</v>
      </c>
    </row>
    <row r="186" spans="1:10" x14ac:dyDescent="0.25">
      <c r="A186" s="11">
        <v>33.799999</v>
      </c>
      <c r="B186" s="11">
        <v>2.6138110000000001</v>
      </c>
      <c r="E186">
        <f t="shared" si="8"/>
        <v>0.41668937681159557</v>
      </c>
      <c r="G186">
        <f t="shared" si="9"/>
        <v>2.3341717500000003</v>
      </c>
      <c r="H186">
        <f t="shared" si="10"/>
        <v>0.27963924999999978</v>
      </c>
      <c r="J186">
        <f t="shared" si="11"/>
        <v>0.27146599968051099</v>
      </c>
    </row>
    <row r="187" spans="1:10" x14ac:dyDescent="0.25">
      <c r="A187" s="11">
        <v>34</v>
      </c>
      <c r="B187" s="11">
        <v>2.513363</v>
      </c>
      <c r="E187">
        <f t="shared" si="8"/>
        <v>0.31624137681159548</v>
      </c>
      <c r="G187">
        <f t="shared" si="9"/>
        <v>2.3444936800000007</v>
      </c>
      <c r="H187">
        <f t="shared" si="10"/>
        <v>0.16886931999999932</v>
      </c>
      <c r="J187">
        <f t="shared" si="11"/>
        <v>0.16069606968051051</v>
      </c>
    </row>
    <row r="188" spans="1:10" x14ac:dyDescent="0.25">
      <c r="A188" s="11">
        <v>34.200001</v>
      </c>
      <c r="B188" s="11">
        <v>2.426218</v>
      </c>
      <c r="E188">
        <f t="shared" si="8"/>
        <v>0.22909637681159545</v>
      </c>
      <c r="G188">
        <f t="shared" si="9"/>
        <v>2.3538612100000007</v>
      </c>
      <c r="H188">
        <f t="shared" si="10"/>
        <v>7.2356789999999283E-2</v>
      </c>
      <c r="J188">
        <f t="shared" si="11"/>
        <v>6.4183539680510465E-2</v>
      </c>
    </row>
    <row r="189" spans="1:10" x14ac:dyDescent="0.25">
      <c r="A189" s="11">
        <v>34.400002000000001</v>
      </c>
      <c r="B189" s="11">
        <v>2.4724710000000001</v>
      </c>
      <c r="E189">
        <f t="shared" si="8"/>
        <v>0.27534937681159555</v>
      </c>
      <c r="G189">
        <f t="shared" si="9"/>
        <v>2.3622542100000006</v>
      </c>
      <c r="H189">
        <f t="shared" si="10"/>
        <v>0.11021678999999951</v>
      </c>
      <c r="J189">
        <f t="shared" si="11"/>
        <v>0.10204353968051069</v>
      </c>
    </row>
    <row r="190" spans="1:10" x14ac:dyDescent="0.25">
      <c r="A190" s="11">
        <v>34.599997999999999</v>
      </c>
      <c r="B190" s="11">
        <v>2.6525370000000001</v>
      </c>
      <c r="E190">
        <f t="shared" si="8"/>
        <v>0.45541537681159561</v>
      </c>
      <c r="G190">
        <f t="shared" si="9"/>
        <v>2.3696909100000005</v>
      </c>
      <c r="H190">
        <f t="shared" si="10"/>
        <v>0.28284608999999961</v>
      </c>
      <c r="J190">
        <f t="shared" si="11"/>
        <v>0.27467283968051082</v>
      </c>
    </row>
    <row r="191" spans="1:10" x14ac:dyDescent="0.25">
      <c r="A191" s="11">
        <v>34.799999</v>
      </c>
      <c r="B191" s="11">
        <v>2.7971300000000001</v>
      </c>
      <c r="E191">
        <f t="shared" si="8"/>
        <v>0.60000837681159558</v>
      </c>
      <c r="G191">
        <f t="shared" si="9"/>
        <v>2.3760790100000002</v>
      </c>
      <c r="H191">
        <f t="shared" si="10"/>
        <v>0.4210509899999999</v>
      </c>
      <c r="J191">
        <f t="shared" si="11"/>
        <v>0.41287773968051111</v>
      </c>
    </row>
    <row r="192" spans="1:10" x14ac:dyDescent="0.25">
      <c r="A192" s="11">
        <v>35</v>
      </c>
      <c r="B192" s="11">
        <v>2.8763160000000001</v>
      </c>
      <c r="E192">
        <f t="shared" si="8"/>
        <v>0.67919437681159556</v>
      </c>
      <c r="G192">
        <f t="shared" si="9"/>
        <v>2.3813515400000007</v>
      </c>
      <c r="H192">
        <f t="shared" si="10"/>
        <v>0.49496445999999938</v>
      </c>
      <c r="J192">
        <f t="shared" si="11"/>
        <v>0.48679120968051059</v>
      </c>
    </row>
    <row r="193" spans="1:10" x14ac:dyDescent="0.25">
      <c r="A193" s="11">
        <v>35.200001</v>
      </c>
      <c r="B193" s="11">
        <v>2.8876520000000001</v>
      </c>
      <c r="E193">
        <f t="shared" si="8"/>
        <v>0.69053037681159557</v>
      </c>
      <c r="G193">
        <f t="shared" si="9"/>
        <v>2.3878968000000005</v>
      </c>
      <c r="H193">
        <f t="shared" si="10"/>
        <v>0.49975519999999962</v>
      </c>
      <c r="J193">
        <f t="shared" si="11"/>
        <v>0.49158194968051083</v>
      </c>
    </row>
    <row r="194" spans="1:10" x14ac:dyDescent="0.25">
      <c r="A194" s="11">
        <v>35.400002000000001</v>
      </c>
      <c r="B194" s="11">
        <v>2.839299</v>
      </c>
      <c r="E194">
        <f t="shared" si="8"/>
        <v>0.64217737681159548</v>
      </c>
      <c r="G194">
        <f t="shared" si="9"/>
        <v>2.3943825600000004</v>
      </c>
      <c r="H194">
        <f t="shared" si="10"/>
        <v>0.44491643999999964</v>
      </c>
      <c r="J194">
        <f t="shared" si="11"/>
        <v>0.43674318968051085</v>
      </c>
    </row>
    <row r="195" spans="1:10" x14ac:dyDescent="0.25">
      <c r="A195" s="11">
        <v>35.599997999999999</v>
      </c>
      <c r="B195" s="11">
        <v>2.7750219999999999</v>
      </c>
      <c r="E195">
        <f t="shared" si="8"/>
        <v>0.57790037681159534</v>
      </c>
      <c r="G195">
        <f t="shared" si="9"/>
        <v>2.40076511</v>
      </c>
      <c r="H195">
        <f t="shared" si="10"/>
        <v>0.37425688999999984</v>
      </c>
      <c r="J195">
        <f t="shared" si="11"/>
        <v>0.36608363968051105</v>
      </c>
    </row>
    <row r="196" spans="1:10" x14ac:dyDescent="0.25">
      <c r="A196" s="11">
        <v>35.799999</v>
      </c>
      <c r="B196" s="11">
        <v>2.6874989999999999</v>
      </c>
      <c r="E196">
        <f t="shared" si="8"/>
        <v>0.49037737681159532</v>
      </c>
      <c r="G196">
        <f t="shared" si="9"/>
        <v>2.4080692600000004</v>
      </c>
      <c r="H196">
        <f t="shared" si="10"/>
        <v>0.27942973999999943</v>
      </c>
      <c r="J196">
        <f t="shared" si="11"/>
        <v>0.27125648968051064</v>
      </c>
    </row>
    <row r="197" spans="1:10" x14ac:dyDescent="0.25">
      <c r="A197" s="11">
        <v>35.957165000000003</v>
      </c>
      <c r="B197" s="11">
        <v>2.5977079999999999</v>
      </c>
      <c r="E197">
        <f t="shared" ref="E197:E260" si="12">ABS(B197-$D$4)</f>
        <v>0.40058637681159537</v>
      </c>
      <c r="G197">
        <f t="shared" si="9"/>
        <v>2.4138192000000003</v>
      </c>
      <c r="H197">
        <f t="shared" si="10"/>
        <v>0.18388879999999963</v>
      </c>
      <c r="J197">
        <f t="shared" si="11"/>
        <v>0.17571554968051081</v>
      </c>
    </row>
    <row r="198" spans="1:10" x14ac:dyDescent="0.25">
      <c r="A198" s="11">
        <v>36</v>
      </c>
      <c r="B198" s="11">
        <v>2.5732349999999999</v>
      </c>
      <c r="E198">
        <f t="shared" si="12"/>
        <v>0.3761133768115954</v>
      </c>
      <c r="G198">
        <f t="shared" si="9"/>
        <v>2.4174647200000003</v>
      </c>
      <c r="H198">
        <f t="shared" si="10"/>
        <v>0.15577027999999959</v>
      </c>
      <c r="J198">
        <f t="shared" si="11"/>
        <v>0.14759702968051078</v>
      </c>
    </row>
    <row r="199" spans="1:10" x14ac:dyDescent="0.25">
      <c r="A199" s="11">
        <v>36.200001</v>
      </c>
      <c r="B199" s="11">
        <v>2.4208210000000001</v>
      </c>
      <c r="E199">
        <f t="shared" si="12"/>
        <v>0.22369937681159557</v>
      </c>
      <c r="G199">
        <f t="shared" si="9"/>
        <v>2.4199223299999999</v>
      </c>
      <c r="H199">
        <f t="shared" si="10"/>
        <v>8.9867000000021235E-4</v>
      </c>
      <c r="J199">
        <f t="shared" si="11"/>
        <v>7.2745803194885997E-3</v>
      </c>
    </row>
    <row r="200" spans="1:10" x14ac:dyDescent="0.25">
      <c r="A200" s="11">
        <v>36.400002000000001</v>
      </c>
      <c r="B200" s="11">
        <v>2.3190469999999999</v>
      </c>
      <c r="E200">
        <f t="shared" si="12"/>
        <v>0.12192537681159532</v>
      </c>
      <c r="G200">
        <f t="shared" si="9"/>
        <v>2.4217997700000002</v>
      </c>
      <c r="H200">
        <f t="shared" si="10"/>
        <v>-0.10275277000000038</v>
      </c>
      <c r="J200">
        <f t="shared" si="11"/>
        <v>0.1109260203194892</v>
      </c>
    </row>
    <row r="201" spans="1:10" x14ac:dyDescent="0.25">
      <c r="A201" s="11">
        <v>36.599997999999999</v>
      </c>
      <c r="B201" s="11">
        <v>2.4347189999999999</v>
      </c>
      <c r="E201">
        <f t="shared" si="12"/>
        <v>0.23759737681159532</v>
      </c>
      <c r="G201">
        <f t="shared" si="9"/>
        <v>2.42280045</v>
      </c>
      <c r="H201">
        <f t="shared" si="10"/>
        <v>1.1918549999999861E-2</v>
      </c>
      <c r="J201">
        <f t="shared" si="11"/>
        <v>3.7452996805110491E-3</v>
      </c>
    </row>
    <row r="202" spans="1:10" x14ac:dyDescent="0.25">
      <c r="A202" s="11">
        <v>36.799999</v>
      </c>
      <c r="B202" s="11">
        <v>2.6065269999999998</v>
      </c>
      <c r="E202">
        <f t="shared" si="12"/>
        <v>0.40940537681159528</v>
      </c>
      <c r="G202">
        <f t="shared" si="9"/>
        <v>2.4230587900000002</v>
      </c>
      <c r="H202">
        <f t="shared" si="10"/>
        <v>0.18346820999999958</v>
      </c>
      <c r="J202">
        <f t="shared" si="11"/>
        <v>0.17529495968051076</v>
      </c>
    </row>
    <row r="203" spans="1:10" x14ac:dyDescent="0.25">
      <c r="A203" s="11">
        <v>37</v>
      </c>
      <c r="B203" s="11">
        <v>2.7362649999999999</v>
      </c>
      <c r="E203">
        <f t="shared" si="12"/>
        <v>0.53914337681159541</v>
      </c>
      <c r="G203">
        <f t="shared" si="9"/>
        <v>2.4228469299999995</v>
      </c>
      <c r="H203">
        <f t="shared" si="10"/>
        <v>0.31341807000000044</v>
      </c>
      <c r="J203">
        <f t="shared" si="11"/>
        <v>0.30524481968051165</v>
      </c>
    </row>
    <row r="204" spans="1:10" x14ac:dyDescent="0.25">
      <c r="A204" s="11">
        <v>37.200001</v>
      </c>
      <c r="B204" s="11">
        <v>2.802495</v>
      </c>
      <c r="E204">
        <f t="shared" si="12"/>
        <v>0.60537337681159542</v>
      </c>
      <c r="G204">
        <f t="shared" si="9"/>
        <v>2.4242612699999997</v>
      </c>
      <c r="H204">
        <f t="shared" si="10"/>
        <v>0.37823373000000027</v>
      </c>
      <c r="J204">
        <f t="shared" si="11"/>
        <v>0.37006047968051148</v>
      </c>
    </row>
    <row r="205" spans="1:10" x14ac:dyDescent="0.25">
      <c r="A205" s="11">
        <v>37.400002000000001</v>
      </c>
      <c r="B205" s="11">
        <v>2.8014459999999999</v>
      </c>
      <c r="E205">
        <f t="shared" si="12"/>
        <v>0.60432437681159534</v>
      </c>
      <c r="G205">
        <f t="shared" si="9"/>
        <v>2.4283259999999998</v>
      </c>
      <c r="H205">
        <f t="shared" si="10"/>
        <v>0.37312000000000012</v>
      </c>
      <c r="J205">
        <f t="shared" si="11"/>
        <v>0.36494674968051133</v>
      </c>
    </row>
    <row r="206" spans="1:10" x14ac:dyDescent="0.25">
      <c r="A206" s="11">
        <v>37.599997999999999</v>
      </c>
      <c r="B206" s="11">
        <v>2.7683930000000001</v>
      </c>
      <c r="E206">
        <f t="shared" si="12"/>
        <v>0.57127137681159557</v>
      </c>
      <c r="G206">
        <f t="shared" si="9"/>
        <v>2.4352497899999999</v>
      </c>
      <c r="H206">
        <f t="shared" si="10"/>
        <v>0.33314321000000024</v>
      </c>
      <c r="J206">
        <f t="shared" si="11"/>
        <v>0.32496995968051146</v>
      </c>
    </row>
    <row r="207" spans="1:10" x14ac:dyDescent="0.25">
      <c r="A207" s="11">
        <v>37.799999</v>
      </c>
      <c r="B207" s="11">
        <v>2.6920989999999998</v>
      </c>
      <c r="E207">
        <f t="shared" si="12"/>
        <v>0.49497737681159526</v>
      </c>
      <c r="G207">
        <f t="shared" si="9"/>
        <v>2.4431855099999997</v>
      </c>
      <c r="H207">
        <f t="shared" si="10"/>
        <v>0.24891349000000007</v>
      </c>
      <c r="J207">
        <f t="shared" si="11"/>
        <v>0.24074023968051125</v>
      </c>
    </row>
    <row r="208" spans="1:10" x14ac:dyDescent="0.25">
      <c r="A208" s="11">
        <v>38</v>
      </c>
      <c r="B208" s="11">
        <v>2.5726049999999998</v>
      </c>
      <c r="E208">
        <f t="shared" si="12"/>
        <v>0.37548337681159527</v>
      </c>
      <c r="G208">
        <f t="shared" si="9"/>
        <v>2.4509481499999994</v>
      </c>
      <c r="H208">
        <f t="shared" si="10"/>
        <v>0.12165685000000037</v>
      </c>
      <c r="J208">
        <f t="shared" si="11"/>
        <v>0.11348359968051155</v>
      </c>
    </row>
    <row r="209" spans="1:10" x14ac:dyDescent="0.25">
      <c r="A209" s="11">
        <v>38.200001</v>
      </c>
      <c r="B209" s="11">
        <v>2.4176310000000001</v>
      </c>
      <c r="E209">
        <f t="shared" si="12"/>
        <v>0.22050937681159555</v>
      </c>
      <c r="G209">
        <f t="shared" si="9"/>
        <v>2.4584924699999995</v>
      </c>
      <c r="H209">
        <f t="shared" si="10"/>
        <v>-4.08614699999994E-2</v>
      </c>
      <c r="J209">
        <f t="shared" si="11"/>
        <v>4.9034720319488211E-2</v>
      </c>
    </row>
    <row r="210" spans="1:10" x14ac:dyDescent="0.25">
      <c r="A210" s="11">
        <v>38.354309000000001</v>
      </c>
      <c r="B210" s="11">
        <v>2.3041160000000001</v>
      </c>
      <c r="E210">
        <f t="shared" si="12"/>
        <v>0.10699437681159552</v>
      </c>
      <c r="G210">
        <f t="shared" si="9"/>
        <v>2.4647714199999995</v>
      </c>
      <c r="H210">
        <f t="shared" si="10"/>
        <v>-0.16065541999999944</v>
      </c>
      <c r="J210">
        <f t="shared" si="11"/>
        <v>0.16882867031948826</v>
      </c>
    </row>
    <row r="211" spans="1:10" x14ac:dyDescent="0.25">
      <c r="A211" s="11">
        <v>38.400002000000001</v>
      </c>
      <c r="B211" s="11">
        <v>2.2705030000000002</v>
      </c>
      <c r="E211">
        <f t="shared" si="12"/>
        <v>7.3381376811595622E-2</v>
      </c>
      <c r="G211">
        <f t="shared" si="9"/>
        <v>2.4697160399999998</v>
      </c>
      <c r="H211">
        <f t="shared" si="10"/>
        <v>-0.19921303999999962</v>
      </c>
      <c r="J211">
        <f t="shared" si="11"/>
        <v>0.20738629031948844</v>
      </c>
    </row>
    <row r="212" spans="1:10" x14ac:dyDescent="0.25">
      <c r="A212" s="11">
        <v>38.599997999999999</v>
      </c>
      <c r="B212" s="11">
        <v>2.369459</v>
      </c>
      <c r="E212">
        <f t="shared" si="12"/>
        <v>0.17233737681159544</v>
      </c>
      <c r="G212">
        <f t="shared" si="9"/>
        <v>2.4735501099999997</v>
      </c>
      <c r="H212">
        <f t="shared" si="10"/>
        <v>-0.10409110999999971</v>
      </c>
      <c r="J212">
        <f t="shared" si="11"/>
        <v>0.11226436031948853</v>
      </c>
    </row>
    <row r="213" spans="1:10" x14ac:dyDescent="0.25">
      <c r="A213" s="11">
        <v>38.799999</v>
      </c>
      <c r="B213" s="11">
        <v>2.5011169999999998</v>
      </c>
      <c r="E213">
        <f t="shared" si="12"/>
        <v>0.30399537681159527</v>
      </c>
      <c r="G213">
        <f t="shared" si="9"/>
        <v>2.47754203</v>
      </c>
      <c r="H213">
        <f t="shared" si="10"/>
        <v>2.3574969999999862E-2</v>
      </c>
      <c r="J213">
        <f t="shared" si="11"/>
        <v>1.540171968051105E-2</v>
      </c>
    </row>
    <row r="214" spans="1:10" x14ac:dyDescent="0.25">
      <c r="A214" s="11">
        <v>39</v>
      </c>
      <c r="B214" s="11">
        <v>2.6001059999999998</v>
      </c>
      <c r="E214">
        <f t="shared" si="12"/>
        <v>0.40298437681159527</v>
      </c>
      <c r="G214">
        <f t="shared" si="9"/>
        <v>2.4811946799999993</v>
      </c>
      <c r="H214">
        <f t="shared" si="10"/>
        <v>0.11891132000000049</v>
      </c>
      <c r="J214">
        <f t="shared" si="11"/>
        <v>0.11073806968051167</v>
      </c>
    </row>
    <row r="215" spans="1:10" x14ac:dyDescent="0.25">
      <c r="A215" s="11">
        <v>39.200001</v>
      </c>
      <c r="B215" s="11">
        <v>2.660218</v>
      </c>
      <c r="E215">
        <f t="shared" si="12"/>
        <v>0.46309637681159543</v>
      </c>
      <c r="G215">
        <f t="shared" si="9"/>
        <v>2.4872874799999996</v>
      </c>
      <c r="H215">
        <f t="shared" si="10"/>
        <v>0.17293052000000042</v>
      </c>
      <c r="J215">
        <f t="shared" si="11"/>
        <v>0.1647572696805116</v>
      </c>
    </row>
    <row r="216" spans="1:10" x14ac:dyDescent="0.25">
      <c r="A216" s="11">
        <v>39.400002000000001</v>
      </c>
      <c r="B216" s="11">
        <v>2.6492930000000001</v>
      </c>
      <c r="E216">
        <f t="shared" si="12"/>
        <v>0.45217137681159558</v>
      </c>
      <c r="G216">
        <f t="shared" si="9"/>
        <v>2.4966354099999992</v>
      </c>
      <c r="H216">
        <f t="shared" si="10"/>
        <v>0.1526575900000009</v>
      </c>
      <c r="J216">
        <f t="shared" si="11"/>
        <v>0.14448433968051208</v>
      </c>
    </row>
    <row r="217" spans="1:10" x14ac:dyDescent="0.25">
      <c r="A217" s="11">
        <v>39.599997999999999</v>
      </c>
      <c r="B217" s="11">
        <v>2.5830329999999999</v>
      </c>
      <c r="E217">
        <f t="shared" si="12"/>
        <v>0.38591137681159537</v>
      </c>
      <c r="G217">
        <f t="shared" si="9"/>
        <v>2.5075000999999997</v>
      </c>
      <c r="H217">
        <f t="shared" si="10"/>
        <v>7.5532900000000236E-2</v>
      </c>
      <c r="J217">
        <f t="shared" si="11"/>
        <v>6.7359649680511419E-2</v>
      </c>
    </row>
    <row r="218" spans="1:10" x14ac:dyDescent="0.25">
      <c r="A218" s="11">
        <v>39.799999</v>
      </c>
      <c r="B218" s="11">
        <v>2.5017420000000001</v>
      </c>
      <c r="E218">
        <f t="shared" si="12"/>
        <v>0.30462037681159559</v>
      </c>
      <c r="G218">
        <f t="shared" si="9"/>
        <v>2.5177066199999993</v>
      </c>
      <c r="H218">
        <f t="shared" si="10"/>
        <v>-1.5964619999999208E-2</v>
      </c>
      <c r="J218">
        <f t="shared" si="11"/>
        <v>2.4137870319488018E-2</v>
      </c>
    </row>
    <row r="219" spans="1:10" x14ac:dyDescent="0.25">
      <c r="A219" s="11">
        <v>40</v>
      </c>
      <c r="B219" s="11">
        <v>2.4133979999999999</v>
      </c>
      <c r="E219">
        <f t="shared" si="12"/>
        <v>0.21627637681159539</v>
      </c>
      <c r="G219">
        <f t="shared" si="9"/>
        <v>2.5270408500000001</v>
      </c>
      <c r="H219">
        <f t="shared" si="10"/>
        <v>-0.11364285000000018</v>
      </c>
      <c r="J219">
        <f t="shared" si="11"/>
        <v>0.121816100319489</v>
      </c>
    </row>
    <row r="220" spans="1:10" x14ac:dyDescent="0.25">
      <c r="A220" s="11">
        <v>40.200001</v>
      </c>
      <c r="B220" s="11">
        <v>2.4176470000000001</v>
      </c>
      <c r="E220">
        <f t="shared" si="12"/>
        <v>0.22052537681159556</v>
      </c>
      <c r="G220">
        <f t="shared" si="9"/>
        <v>2.5355151799999995</v>
      </c>
      <c r="H220">
        <f t="shared" si="10"/>
        <v>-0.11786817999999943</v>
      </c>
      <c r="J220">
        <f t="shared" si="11"/>
        <v>0.12604143031948825</v>
      </c>
    </row>
    <row r="221" spans="1:10" x14ac:dyDescent="0.25">
      <c r="A221" s="11">
        <v>40.400002000000001</v>
      </c>
      <c r="B221" s="11">
        <v>2.5362170000000002</v>
      </c>
      <c r="E221">
        <f t="shared" si="12"/>
        <v>0.33909537681159563</v>
      </c>
      <c r="G221">
        <f t="shared" si="9"/>
        <v>2.5433929799999992</v>
      </c>
      <c r="H221">
        <f t="shared" si="10"/>
        <v>-7.1759799999990825E-3</v>
      </c>
      <c r="J221">
        <f t="shared" si="11"/>
        <v>1.5349230319487895E-2</v>
      </c>
    </row>
    <row r="222" spans="1:10" x14ac:dyDescent="0.25">
      <c r="A222" s="11">
        <v>40.599997999999999</v>
      </c>
      <c r="B222" s="11">
        <v>2.6588039999999999</v>
      </c>
      <c r="E222">
        <f t="shared" si="12"/>
        <v>0.46168237681159541</v>
      </c>
      <c r="G222">
        <f t="shared" si="9"/>
        <v>2.55031162</v>
      </c>
      <c r="H222">
        <f t="shared" si="10"/>
        <v>0.10849237999999994</v>
      </c>
      <c r="J222">
        <f t="shared" si="11"/>
        <v>0.10031912968051113</v>
      </c>
    </row>
    <row r="223" spans="1:10" x14ac:dyDescent="0.25">
      <c r="A223" s="11">
        <v>40.751452999999998</v>
      </c>
      <c r="B223" s="11">
        <v>2.7451940000000001</v>
      </c>
      <c r="E223">
        <f t="shared" si="12"/>
        <v>0.5480723768115956</v>
      </c>
      <c r="G223">
        <f t="shared" si="9"/>
        <v>2.5558058199999989</v>
      </c>
      <c r="H223">
        <f t="shared" si="10"/>
        <v>0.18938818000000124</v>
      </c>
      <c r="J223">
        <f t="shared" si="11"/>
        <v>0.18121492968051242</v>
      </c>
    </row>
    <row r="224" spans="1:10" x14ac:dyDescent="0.25">
      <c r="A224" s="11">
        <v>40.799999</v>
      </c>
      <c r="B224" s="11">
        <v>2.772885</v>
      </c>
      <c r="E224">
        <f t="shared" si="12"/>
        <v>0.57576337681159551</v>
      </c>
      <c r="G224">
        <f t="shared" si="9"/>
        <v>2.5598912799999987</v>
      </c>
      <c r="H224">
        <f t="shared" si="10"/>
        <v>0.21299372000000139</v>
      </c>
      <c r="J224">
        <f t="shared" si="11"/>
        <v>0.20482046968051257</v>
      </c>
    </row>
    <row r="225" spans="1:10" x14ac:dyDescent="0.25">
      <c r="A225" s="11">
        <v>41</v>
      </c>
      <c r="B225" s="11">
        <v>2.8631579999999999</v>
      </c>
      <c r="E225">
        <f t="shared" si="12"/>
        <v>0.66603637681159533</v>
      </c>
      <c r="G225">
        <f t="shared" si="9"/>
        <v>2.5631986199999997</v>
      </c>
      <c r="H225">
        <f t="shared" si="10"/>
        <v>0.29995938000000022</v>
      </c>
      <c r="J225">
        <f t="shared" si="11"/>
        <v>0.29178612968051143</v>
      </c>
    </row>
    <row r="226" spans="1:10" x14ac:dyDescent="0.25">
      <c r="A226" s="11">
        <v>41.200001</v>
      </c>
      <c r="B226" s="11">
        <v>2.8613590000000002</v>
      </c>
      <c r="E226">
        <f t="shared" si="12"/>
        <v>0.66423737681159567</v>
      </c>
      <c r="G226">
        <f t="shared" si="9"/>
        <v>2.5665063399999992</v>
      </c>
      <c r="H226">
        <f t="shared" si="10"/>
        <v>0.29485266000000099</v>
      </c>
      <c r="J226">
        <f t="shared" si="11"/>
        <v>0.2866794096805122</v>
      </c>
    </row>
    <row r="227" spans="1:10" x14ac:dyDescent="0.25">
      <c r="A227" s="11">
        <v>41.400002000000001</v>
      </c>
      <c r="B227" s="11">
        <v>2.810746</v>
      </c>
      <c r="E227">
        <f t="shared" si="12"/>
        <v>0.61362437681159543</v>
      </c>
      <c r="G227">
        <f t="shared" si="9"/>
        <v>2.5690346899999996</v>
      </c>
      <c r="H227">
        <f t="shared" si="10"/>
        <v>0.24171131000000035</v>
      </c>
      <c r="J227">
        <f t="shared" si="11"/>
        <v>0.23353805968051153</v>
      </c>
    </row>
    <row r="228" spans="1:10" x14ac:dyDescent="0.25">
      <c r="A228" s="11">
        <v>41.599997999999999</v>
      </c>
      <c r="B228" s="11">
        <v>2.7030219999999998</v>
      </c>
      <c r="E228">
        <f t="shared" si="12"/>
        <v>0.50590037681159528</v>
      </c>
      <c r="G228">
        <f t="shared" si="9"/>
        <v>2.5706577199999994</v>
      </c>
      <c r="H228">
        <f t="shared" si="10"/>
        <v>0.13236428000000044</v>
      </c>
      <c r="J228">
        <f t="shared" si="11"/>
        <v>0.12419102968051163</v>
      </c>
    </row>
    <row r="229" spans="1:10" x14ac:dyDescent="0.25">
      <c r="A229" s="11">
        <v>41.799999</v>
      </c>
      <c r="B229" s="11">
        <v>2.5372840000000001</v>
      </c>
      <c r="E229">
        <f t="shared" si="12"/>
        <v>0.34016237681159556</v>
      </c>
      <c r="G229">
        <f t="shared" si="9"/>
        <v>2.5714666299999989</v>
      </c>
      <c r="H229">
        <f t="shared" si="10"/>
        <v>-3.418262999999877E-2</v>
      </c>
      <c r="J229">
        <f t="shared" si="11"/>
        <v>4.2355880319487581E-2</v>
      </c>
    </row>
    <row r="230" spans="1:10" x14ac:dyDescent="0.25">
      <c r="A230" s="11">
        <v>42</v>
      </c>
      <c r="B230" s="11">
        <v>2.3308260000000001</v>
      </c>
      <c r="E230">
        <f t="shared" si="12"/>
        <v>0.13370437681159553</v>
      </c>
      <c r="G230">
        <f t="shared" si="9"/>
        <v>2.5715069599999993</v>
      </c>
      <c r="H230">
        <f t="shared" si="10"/>
        <v>-0.24068095999999928</v>
      </c>
      <c r="J230">
        <f t="shared" si="11"/>
        <v>0.2488542103194881</v>
      </c>
    </row>
    <row r="231" spans="1:10" x14ac:dyDescent="0.25">
      <c r="A231" s="11">
        <v>42.200001</v>
      </c>
      <c r="B231" s="11">
        <v>2.1648070000000001</v>
      </c>
      <c r="E231">
        <f t="shared" si="12"/>
        <v>3.231462318840439E-2</v>
      </c>
      <c r="G231">
        <f t="shared" si="9"/>
        <v>2.5708960899999993</v>
      </c>
      <c r="H231">
        <f t="shared" si="10"/>
        <v>-0.40608908999999915</v>
      </c>
      <c r="J231">
        <f t="shared" si="11"/>
        <v>0.41426234031948794</v>
      </c>
    </row>
    <row r="232" spans="1:10" x14ac:dyDescent="0.25">
      <c r="A232" s="11">
        <v>42.400002000000001</v>
      </c>
      <c r="B232" s="11">
        <v>2.1649919999999998</v>
      </c>
      <c r="E232">
        <f t="shared" si="12"/>
        <v>3.2129623188404732E-2</v>
      </c>
      <c r="G232">
        <f t="shared" si="9"/>
        <v>2.5693984699999999</v>
      </c>
      <c r="H232">
        <f t="shared" si="10"/>
        <v>-0.40440647000000007</v>
      </c>
      <c r="J232">
        <f t="shared" si="11"/>
        <v>0.41257972031948886</v>
      </c>
    </row>
    <row r="233" spans="1:10" x14ac:dyDescent="0.25">
      <c r="A233" s="11">
        <v>42.599997999999999</v>
      </c>
      <c r="B233" s="11">
        <v>2.283029</v>
      </c>
      <c r="E233">
        <f t="shared" si="12"/>
        <v>8.5907376811595437E-2</v>
      </c>
      <c r="G233">
        <f t="shared" si="9"/>
        <v>2.5670472599999994</v>
      </c>
      <c r="H233">
        <f t="shared" si="10"/>
        <v>-0.28401825999999941</v>
      </c>
      <c r="J233">
        <f t="shared" si="11"/>
        <v>0.2921915103194882</v>
      </c>
    </row>
    <row r="234" spans="1:10" x14ac:dyDescent="0.25">
      <c r="A234" s="11">
        <v>42.799999</v>
      </c>
      <c r="B234" s="11">
        <v>2.3965900000000002</v>
      </c>
      <c r="E234">
        <f t="shared" si="12"/>
        <v>0.19946837681159568</v>
      </c>
      <c r="G234">
        <f t="shared" si="9"/>
        <v>2.5640248399999996</v>
      </c>
      <c r="H234">
        <f t="shared" si="10"/>
        <v>-0.16743483999999942</v>
      </c>
      <c r="J234">
        <f t="shared" si="11"/>
        <v>0.17560809031948824</v>
      </c>
    </row>
    <row r="235" spans="1:10" x14ac:dyDescent="0.25">
      <c r="A235" s="11">
        <v>43</v>
      </c>
      <c r="B235" s="11">
        <v>2.4816590000000001</v>
      </c>
      <c r="E235">
        <f t="shared" si="12"/>
        <v>0.28453737681159552</v>
      </c>
      <c r="G235">
        <f t="shared" si="9"/>
        <v>2.5600705599999993</v>
      </c>
      <c r="H235">
        <f t="shared" si="10"/>
        <v>-7.841155999999927E-2</v>
      </c>
      <c r="J235">
        <f t="shared" si="11"/>
        <v>8.6584810319488087E-2</v>
      </c>
    </row>
    <row r="236" spans="1:10" x14ac:dyDescent="0.25">
      <c r="A236" s="11">
        <v>43.148598</v>
      </c>
      <c r="B236" s="11">
        <v>2.5188190000000001</v>
      </c>
      <c r="E236">
        <f t="shared" si="12"/>
        <v>0.3216973768115956</v>
      </c>
      <c r="G236">
        <f t="shared" si="9"/>
        <v>2.5577145499999996</v>
      </c>
      <c r="H236">
        <f t="shared" si="10"/>
        <v>-3.8895549999999446E-2</v>
      </c>
      <c r="J236">
        <f t="shared" si="11"/>
        <v>4.7068800319488256E-2</v>
      </c>
    </row>
    <row r="237" spans="1:10" x14ac:dyDescent="0.25">
      <c r="A237" s="11">
        <v>43.200001</v>
      </c>
      <c r="B237" s="11">
        <v>2.5316730000000001</v>
      </c>
      <c r="E237">
        <f t="shared" si="12"/>
        <v>0.33455137681159552</v>
      </c>
      <c r="G237">
        <f t="shared" si="9"/>
        <v>2.5578354099999991</v>
      </c>
      <c r="H237">
        <f t="shared" si="10"/>
        <v>-2.6162409999999081E-2</v>
      </c>
      <c r="J237">
        <f t="shared" si="11"/>
        <v>3.4335660319487891E-2</v>
      </c>
    </row>
    <row r="238" spans="1:10" x14ac:dyDescent="0.25">
      <c r="A238" s="11">
        <v>43.400002000000001</v>
      </c>
      <c r="B238" s="11">
        <v>2.5272999999999999</v>
      </c>
      <c r="E238">
        <f t="shared" si="12"/>
        <v>0.33017837681159534</v>
      </c>
      <c r="G238">
        <f t="shared" si="9"/>
        <v>2.5599103099999994</v>
      </c>
      <c r="H238">
        <f t="shared" si="10"/>
        <v>-3.2610309999999476E-2</v>
      </c>
      <c r="J238">
        <f t="shared" si="11"/>
        <v>4.0783560319488286E-2</v>
      </c>
    </row>
    <row r="239" spans="1:10" x14ac:dyDescent="0.25">
      <c r="A239" s="11">
        <v>43.599997999999999</v>
      </c>
      <c r="B239" s="11">
        <v>2.4791439999999998</v>
      </c>
      <c r="E239">
        <f t="shared" si="12"/>
        <v>0.28202237681159525</v>
      </c>
      <c r="G239">
        <f t="shared" si="9"/>
        <v>2.5620184999999998</v>
      </c>
      <c r="H239">
        <f t="shared" si="10"/>
        <v>-8.2874499999999962E-2</v>
      </c>
      <c r="J239">
        <f t="shared" si="11"/>
        <v>9.1047750319488779E-2</v>
      </c>
    </row>
    <row r="240" spans="1:10" x14ac:dyDescent="0.25">
      <c r="A240" s="11">
        <v>43.799999</v>
      </c>
      <c r="B240" s="11">
        <v>2.3984329999999998</v>
      </c>
      <c r="E240">
        <f t="shared" si="12"/>
        <v>0.20131137681159528</v>
      </c>
      <c r="G240">
        <f t="shared" si="9"/>
        <v>2.5632255599999998</v>
      </c>
      <c r="H240">
        <f t="shared" si="10"/>
        <v>-0.16479255999999998</v>
      </c>
      <c r="J240">
        <f t="shared" si="11"/>
        <v>0.17296581031948879</v>
      </c>
    </row>
    <row r="241" spans="1:10" x14ac:dyDescent="0.25">
      <c r="A241" s="11">
        <v>44</v>
      </c>
      <c r="B241" s="11">
        <v>2.2873570000000001</v>
      </c>
      <c r="E241">
        <f t="shared" si="12"/>
        <v>9.0235376811595547E-2</v>
      </c>
      <c r="G241">
        <f t="shared" si="9"/>
        <v>2.5633358699999991</v>
      </c>
      <c r="H241">
        <f t="shared" si="10"/>
        <v>-0.27597886999999899</v>
      </c>
      <c r="J241">
        <f t="shared" si="11"/>
        <v>0.28415212031948778</v>
      </c>
    </row>
    <row r="242" spans="1:10" x14ac:dyDescent="0.25">
      <c r="A242" s="11">
        <v>44.200001</v>
      </c>
      <c r="B242" s="11">
        <v>2.1504379999999998</v>
      </c>
      <c r="E242">
        <f t="shared" si="12"/>
        <v>4.6683623188404688E-2</v>
      </c>
      <c r="G242">
        <f t="shared" si="9"/>
        <v>2.5624929399999989</v>
      </c>
      <c r="H242">
        <f t="shared" si="10"/>
        <v>-0.41205493999999909</v>
      </c>
      <c r="J242">
        <f t="shared" si="11"/>
        <v>0.42022819031948788</v>
      </c>
    </row>
    <row r="243" spans="1:10" x14ac:dyDescent="0.25">
      <c r="A243" s="11">
        <v>44.400002000000001</v>
      </c>
      <c r="B243" s="11">
        <v>2.2580550000000001</v>
      </c>
      <c r="E243">
        <f t="shared" si="12"/>
        <v>6.0933376811595608E-2</v>
      </c>
      <c r="G243">
        <f t="shared" si="9"/>
        <v>2.5609917999999992</v>
      </c>
      <c r="H243">
        <f t="shared" si="10"/>
        <v>-0.30293679999999901</v>
      </c>
      <c r="J243">
        <f t="shared" si="11"/>
        <v>0.3111100503194878</v>
      </c>
    </row>
    <row r="244" spans="1:10" x14ac:dyDescent="0.25">
      <c r="A244" s="11">
        <v>44.599997999999999</v>
      </c>
      <c r="B244" s="11">
        <v>2.4147180000000001</v>
      </c>
      <c r="E244">
        <f t="shared" si="12"/>
        <v>0.2175963768115956</v>
      </c>
      <c r="G244">
        <f t="shared" si="9"/>
        <v>2.5591097899999991</v>
      </c>
      <c r="H244">
        <f t="shared" si="10"/>
        <v>-0.14439178999999891</v>
      </c>
      <c r="J244">
        <f t="shared" si="11"/>
        <v>0.15256504031948773</v>
      </c>
    </row>
    <row r="245" spans="1:10" x14ac:dyDescent="0.25">
      <c r="A245" s="11">
        <v>44.799999</v>
      </c>
      <c r="B245" s="11">
        <v>2.568775</v>
      </c>
      <c r="E245">
        <f t="shared" si="12"/>
        <v>0.37165337681159549</v>
      </c>
      <c r="G245">
        <f t="shared" ref="G245:G308" si="13">AVERAGE(B196:B295)</f>
        <v>2.5566403199999992</v>
      </c>
      <c r="H245">
        <f t="shared" ref="H245:H308" si="14">B245-G245</f>
        <v>1.2134680000000841E-2</v>
      </c>
      <c r="J245">
        <f t="shared" si="11"/>
        <v>3.9614296805120294E-3</v>
      </c>
    </row>
    <row r="246" spans="1:10" x14ac:dyDescent="0.25">
      <c r="A246" s="11">
        <v>45</v>
      </c>
      <c r="B246" s="11">
        <v>2.6915640000000001</v>
      </c>
      <c r="E246">
        <f t="shared" si="12"/>
        <v>0.49444237681159553</v>
      </c>
      <c r="G246">
        <f t="shared" si="13"/>
        <v>2.5536160199999989</v>
      </c>
      <c r="H246">
        <f t="shared" si="14"/>
        <v>0.13794798000000119</v>
      </c>
      <c r="J246">
        <f t="shared" ref="J246:J309" si="15">ABS(H246-$I$53)</f>
        <v>0.12977472968051237</v>
      </c>
    </row>
    <row r="247" spans="1:10" x14ac:dyDescent="0.25">
      <c r="A247" s="11">
        <v>45.200001</v>
      </c>
      <c r="B247" s="11">
        <v>2.73665</v>
      </c>
      <c r="E247">
        <f t="shared" si="12"/>
        <v>0.53952837681159549</v>
      </c>
      <c r="G247">
        <f t="shared" si="13"/>
        <v>2.5520324899999993</v>
      </c>
      <c r="H247">
        <f t="shared" si="14"/>
        <v>0.18461751000000071</v>
      </c>
      <c r="J247">
        <f t="shared" si="15"/>
        <v>0.17644425968051189</v>
      </c>
    </row>
    <row r="248" spans="1:10" x14ac:dyDescent="0.25">
      <c r="A248" s="11">
        <v>45.400002000000001</v>
      </c>
      <c r="B248" s="11">
        <v>2.7248770000000002</v>
      </c>
      <c r="E248">
        <f t="shared" si="12"/>
        <v>0.52775537681159568</v>
      </c>
      <c r="G248">
        <f t="shared" si="13"/>
        <v>2.5520638299999989</v>
      </c>
      <c r="H248">
        <f t="shared" si="14"/>
        <v>0.17281317000000129</v>
      </c>
      <c r="J248">
        <f t="shared" si="15"/>
        <v>0.16463991968051248</v>
      </c>
    </row>
    <row r="249" spans="1:10" x14ac:dyDescent="0.25">
      <c r="A249" s="11">
        <v>45.545741999999997</v>
      </c>
      <c r="B249" s="11">
        <v>2.6881740000000001</v>
      </c>
      <c r="E249">
        <f t="shared" si="12"/>
        <v>0.49105237681159553</v>
      </c>
      <c r="G249">
        <f t="shared" si="13"/>
        <v>2.5547425399999995</v>
      </c>
      <c r="H249">
        <f t="shared" si="14"/>
        <v>0.13343146000000061</v>
      </c>
      <c r="J249">
        <f t="shared" si="15"/>
        <v>0.1252582096805118</v>
      </c>
    </row>
    <row r="250" spans="1:10" x14ac:dyDescent="0.25">
      <c r="A250" s="11">
        <v>45.599997999999999</v>
      </c>
      <c r="B250" s="11">
        <v>2.6745100000000002</v>
      </c>
      <c r="E250">
        <f t="shared" si="12"/>
        <v>0.47738837681159563</v>
      </c>
      <c r="G250">
        <f t="shared" si="13"/>
        <v>2.5593238799999996</v>
      </c>
      <c r="H250">
        <f t="shared" si="14"/>
        <v>0.11518612000000061</v>
      </c>
      <c r="J250">
        <f t="shared" si="15"/>
        <v>0.1070128696805118</v>
      </c>
    </row>
    <row r="251" spans="1:10" x14ac:dyDescent="0.25">
      <c r="A251" s="11">
        <v>45.799999</v>
      </c>
      <c r="B251" s="11">
        <v>2.589982</v>
      </c>
      <c r="E251">
        <f t="shared" si="12"/>
        <v>0.39286037681159547</v>
      </c>
      <c r="G251">
        <f t="shared" si="13"/>
        <v>2.5631012599999998</v>
      </c>
      <c r="H251">
        <f t="shared" si="14"/>
        <v>2.6880740000000181E-2</v>
      </c>
      <c r="J251">
        <f t="shared" si="15"/>
        <v>1.870748968051137E-2</v>
      </c>
    </row>
    <row r="252" spans="1:10" x14ac:dyDescent="0.25">
      <c r="A252" s="11">
        <v>46</v>
      </c>
      <c r="B252" s="11">
        <v>2.483085</v>
      </c>
      <c r="E252">
        <f t="shared" si="12"/>
        <v>0.28596337681159545</v>
      </c>
      <c r="G252">
        <f t="shared" si="13"/>
        <v>2.5653330599999999</v>
      </c>
      <c r="H252">
        <f t="shared" si="14"/>
        <v>-8.2248059999999956E-2</v>
      </c>
      <c r="J252">
        <f t="shared" si="15"/>
        <v>9.0421310319488774E-2</v>
      </c>
    </row>
    <row r="253" spans="1:10" x14ac:dyDescent="0.25">
      <c r="A253" s="11">
        <v>46.200001</v>
      </c>
      <c r="B253" s="11">
        <v>2.3456380000000001</v>
      </c>
      <c r="E253">
        <f t="shared" si="12"/>
        <v>0.14851637681159557</v>
      </c>
      <c r="G253">
        <f t="shared" si="13"/>
        <v>2.5661161199999998</v>
      </c>
      <c r="H253">
        <f t="shared" si="14"/>
        <v>-0.22047811999999967</v>
      </c>
      <c r="J253">
        <f t="shared" si="15"/>
        <v>0.22865137031948848</v>
      </c>
    </row>
    <row r="254" spans="1:10" x14ac:dyDescent="0.25">
      <c r="A254" s="11">
        <v>46.400002000000001</v>
      </c>
      <c r="B254" s="11">
        <v>2.3747060000000002</v>
      </c>
      <c r="E254">
        <f t="shared" si="12"/>
        <v>0.17758437681159567</v>
      </c>
      <c r="G254">
        <f t="shared" si="13"/>
        <v>2.5654322199999999</v>
      </c>
      <c r="H254">
        <f t="shared" si="14"/>
        <v>-0.19072621999999972</v>
      </c>
      <c r="J254">
        <f t="shared" si="15"/>
        <v>0.19889947031948854</v>
      </c>
    </row>
    <row r="255" spans="1:10" x14ac:dyDescent="0.25">
      <c r="A255" s="11">
        <v>46.599997999999999</v>
      </c>
      <c r="B255" s="11">
        <v>2.4767139999999999</v>
      </c>
      <c r="E255">
        <f t="shared" si="12"/>
        <v>0.27959237681159532</v>
      </c>
      <c r="G255">
        <f t="shared" si="13"/>
        <v>2.5631072699999997</v>
      </c>
      <c r="H255">
        <f t="shared" si="14"/>
        <v>-8.6393269999999855E-2</v>
      </c>
      <c r="J255">
        <f t="shared" si="15"/>
        <v>9.4566520319488673E-2</v>
      </c>
    </row>
    <row r="256" spans="1:10" x14ac:dyDescent="0.25">
      <c r="A256" s="11">
        <v>46.799999</v>
      </c>
      <c r="B256" s="11">
        <v>2.5710980000000001</v>
      </c>
      <c r="E256">
        <f t="shared" si="12"/>
        <v>0.37397637681159557</v>
      </c>
      <c r="G256">
        <f t="shared" si="13"/>
        <v>2.5592618599999999</v>
      </c>
      <c r="H256">
        <f t="shared" si="14"/>
        <v>1.1836140000000217E-2</v>
      </c>
      <c r="J256">
        <f t="shared" si="15"/>
        <v>3.6628896805114049E-3</v>
      </c>
    </row>
    <row r="257" spans="1:10" x14ac:dyDescent="0.25">
      <c r="A257" s="11">
        <v>47</v>
      </c>
      <c r="B257" s="11">
        <v>2.6550720000000001</v>
      </c>
      <c r="E257">
        <f t="shared" si="12"/>
        <v>0.45795037681159556</v>
      </c>
      <c r="G257">
        <f t="shared" si="13"/>
        <v>2.5543155099999999</v>
      </c>
      <c r="H257">
        <f t="shared" si="14"/>
        <v>0.1007564900000002</v>
      </c>
      <c r="J257">
        <f t="shared" si="15"/>
        <v>9.2583239680511381E-2</v>
      </c>
    </row>
    <row r="258" spans="1:10" x14ac:dyDescent="0.25">
      <c r="A258" s="11">
        <v>47.200001</v>
      </c>
      <c r="B258" s="11">
        <v>2.7074530000000001</v>
      </c>
      <c r="E258">
        <f t="shared" si="12"/>
        <v>0.51033137681159557</v>
      </c>
      <c r="G258">
        <f t="shared" si="13"/>
        <v>2.5490610199999999</v>
      </c>
      <c r="H258">
        <f t="shared" si="14"/>
        <v>0.15839198000000021</v>
      </c>
      <c r="J258">
        <f t="shared" si="15"/>
        <v>0.15021872968051139</v>
      </c>
    </row>
    <row r="259" spans="1:10" x14ac:dyDescent="0.25">
      <c r="A259" s="11">
        <v>47.400002000000001</v>
      </c>
      <c r="B259" s="11">
        <v>2.7000310000000001</v>
      </c>
      <c r="E259">
        <f t="shared" si="12"/>
        <v>0.50290937681159553</v>
      </c>
      <c r="G259">
        <f t="shared" si="13"/>
        <v>2.5456577899999999</v>
      </c>
      <c r="H259">
        <f t="shared" si="14"/>
        <v>0.15437321000000015</v>
      </c>
      <c r="J259">
        <f t="shared" si="15"/>
        <v>0.14619995968051133</v>
      </c>
    </row>
    <row r="260" spans="1:10" x14ac:dyDescent="0.25">
      <c r="A260" s="11">
        <v>47.599997999999999</v>
      </c>
      <c r="B260" s="11">
        <v>2.6445530000000002</v>
      </c>
      <c r="E260">
        <f t="shared" si="12"/>
        <v>0.44743137681159562</v>
      </c>
      <c r="G260">
        <f t="shared" si="13"/>
        <v>2.54449492</v>
      </c>
      <c r="H260">
        <f t="shared" si="14"/>
        <v>0.10005808000000016</v>
      </c>
      <c r="J260">
        <f t="shared" si="15"/>
        <v>9.1884829680511343E-2</v>
      </c>
    </row>
    <row r="261" spans="1:10" x14ac:dyDescent="0.25">
      <c r="A261" s="11">
        <v>47.799999</v>
      </c>
      <c r="B261" s="11">
        <v>2.563987</v>
      </c>
      <c r="E261">
        <f t="shared" ref="E261:E324" si="16">ABS(B261-$D$4)</f>
        <v>0.36686537681159548</v>
      </c>
      <c r="G261">
        <f t="shared" si="13"/>
        <v>2.5445541600000001</v>
      </c>
      <c r="H261">
        <f t="shared" si="14"/>
        <v>1.9432839999999896E-2</v>
      </c>
      <c r="J261">
        <f t="shared" si="15"/>
        <v>1.1259589680511084E-2</v>
      </c>
    </row>
    <row r="262" spans="1:10" x14ac:dyDescent="0.25">
      <c r="A262" s="11">
        <v>47.942886000000001</v>
      </c>
      <c r="B262" s="11">
        <v>2.4716450000000001</v>
      </c>
      <c r="E262">
        <f t="shared" si="16"/>
        <v>0.27452337681159555</v>
      </c>
      <c r="G262">
        <f t="shared" si="13"/>
        <v>2.5441439400000001</v>
      </c>
      <c r="H262">
        <f t="shared" si="14"/>
        <v>-7.2498940000000012E-2</v>
      </c>
      <c r="J262">
        <f t="shared" si="15"/>
        <v>8.0672190319488829E-2</v>
      </c>
    </row>
    <row r="263" spans="1:10" x14ac:dyDescent="0.25">
      <c r="A263" s="11">
        <v>48</v>
      </c>
      <c r="B263" s="11">
        <v>2.4347340000000002</v>
      </c>
      <c r="E263">
        <f t="shared" si="16"/>
        <v>0.23761237681159564</v>
      </c>
      <c r="G263">
        <f t="shared" si="13"/>
        <v>2.5425296400000001</v>
      </c>
      <c r="H263">
        <f t="shared" si="14"/>
        <v>-0.10779563999999997</v>
      </c>
      <c r="J263">
        <f t="shared" si="15"/>
        <v>0.11596889031948879</v>
      </c>
    </row>
    <row r="264" spans="1:10" x14ac:dyDescent="0.25">
      <c r="A264" s="11">
        <v>48.200001</v>
      </c>
      <c r="B264" s="11">
        <v>2.314308</v>
      </c>
      <c r="E264">
        <f t="shared" si="16"/>
        <v>0.11718637681159549</v>
      </c>
      <c r="G264">
        <f t="shared" si="13"/>
        <v>2.5397241400000001</v>
      </c>
      <c r="H264">
        <f t="shared" si="14"/>
        <v>-0.2254161400000001</v>
      </c>
      <c r="J264">
        <f t="shared" si="15"/>
        <v>0.23358939031948892</v>
      </c>
    </row>
    <row r="265" spans="1:10" x14ac:dyDescent="0.25">
      <c r="A265" s="11">
        <v>48.400002000000001</v>
      </c>
      <c r="B265" s="11">
        <v>2.4362180000000002</v>
      </c>
      <c r="E265">
        <f t="shared" si="16"/>
        <v>0.23909637681159568</v>
      </c>
      <c r="G265">
        <f t="shared" si="13"/>
        <v>2.5362125800000004</v>
      </c>
      <c r="H265">
        <f t="shared" si="14"/>
        <v>-9.9994580000000166E-2</v>
      </c>
      <c r="J265">
        <f t="shared" si="15"/>
        <v>0.10816783031948898</v>
      </c>
    </row>
    <row r="266" spans="1:10" x14ac:dyDescent="0.25">
      <c r="A266" s="11">
        <v>48.599997999999999</v>
      </c>
      <c r="B266" s="11">
        <v>2.5885829999999999</v>
      </c>
      <c r="E266">
        <f t="shared" si="16"/>
        <v>0.39146137681159532</v>
      </c>
      <c r="G266">
        <f t="shared" si="13"/>
        <v>2.5322184700000006</v>
      </c>
      <c r="H266">
        <f t="shared" si="14"/>
        <v>5.6364529999999302E-2</v>
      </c>
      <c r="J266">
        <f t="shared" si="15"/>
        <v>4.8191279680510492E-2</v>
      </c>
    </row>
    <row r="267" spans="1:10" x14ac:dyDescent="0.25">
      <c r="A267" s="11">
        <v>48.799999</v>
      </c>
      <c r="B267" s="11">
        <v>2.7236820000000002</v>
      </c>
      <c r="E267">
        <f t="shared" si="16"/>
        <v>0.52656037681159562</v>
      </c>
      <c r="G267">
        <f t="shared" si="13"/>
        <v>2.5280589900000008</v>
      </c>
      <c r="H267">
        <f t="shared" si="14"/>
        <v>0.19562300999999938</v>
      </c>
      <c r="J267">
        <f t="shared" si="15"/>
        <v>0.18744975968051056</v>
      </c>
    </row>
    <row r="268" spans="1:10" x14ac:dyDescent="0.25">
      <c r="A268" s="11">
        <v>49</v>
      </c>
      <c r="B268" s="11">
        <v>2.8250869999999999</v>
      </c>
      <c r="E268">
        <f t="shared" si="16"/>
        <v>0.62796537681159537</v>
      </c>
      <c r="G268">
        <f t="shared" si="13"/>
        <v>2.5238351700000003</v>
      </c>
      <c r="H268">
        <f t="shared" si="14"/>
        <v>0.30125182999999955</v>
      </c>
      <c r="J268">
        <f t="shared" si="15"/>
        <v>0.29307857968051076</v>
      </c>
    </row>
    <row r="269" spans="1:10" x14ac:dyDescent="0.25">
      <c r="A269" s="11">
        <v>49.200001</v>
      </c>
      <c r="B269" s="11">
        <v>2.8709950000000002</v>
      </c>
      <c r="E269">
        <f t="shared" si="16"/>
        <v>0.67387337681159565</v>
      </c>
      <c r="G269">
        <f t="shared" si="13"/>
        <v>2.5210187600000005</v>
      </c>
      <c r="H269">
        <f t="shared" si="14"/>
        <v>0.34997623999999972</v>
      </c>
      <c r="J269">
        <f t="shared" si="15"/>
        <v>0.34180298968051093</v>
      </c>
    </row>
    <row r="270" spans="1:10" x14ac:dyDescent="0.25">
      <c r="A270" s="11">
        <v>49.400002000000001</v>
      </c>
      <c r="B270" s="11">
        <v>2.875874</v>
      </c>
      <c r="E270">
        <f t="shared" si="16"/>
        <v>0.6787523768115955</v>
      </c>
      <c r="G270">
        <f t="shared" si="13"/>
        <v>2.5193176600000005</v>
      </c>
      <c r="H270">
        <f t="shared" si="14"/>
        <v>0.35655633999999958</v>
      </c>
      <c r="J270">
        <f t="shared" si="15"/>
        <v>0.34838308968051079</v>
      </c>
    </row>
    <row r="271" spans="1:10" x14ac:dyDescent="0.25">
      <c r="A271" s="11">
        <v>49.599997999999999</v>
      </c>
      <c r="B271" s="11">
        <v>2.8623370000000001</v>
      </c>
      <c r="E271">
        <f t="shared" si="16"/>
        <v>0.66521537681159559</v>
      </c>
      <c r="G271">
        <f t="shared" si="13"/>
        <v>2.5178812500000003</v>
      </c>
      <c r="H271">
        <f t="shared" si="14"/>
        <v>0.34445574999999984</v>
      </c>
      <c r="J271">
        <f t="shared" si="15"/>
        <v>0.33628249968051105</v>
      </c>
    </row>
    <row r="272" spans="1:10" x14ac:dyDescent="0.25">
      <c r="A272" s="11">
        <v>49.799999</v>
      </c>
      <c r="B272" s="11">
        <v>2.776932</v>
      </c>
      <c r="E272">
        <f t="shared" si="16"/>
        <v>0.57981037681159542</v>
      </c>
      <c r="G272">
        <f t="shared" si="13"/>
        <v>2.5163462700000001</v>
      </c>
      <c r="H272">
        <f t="shared" si="14"/>
        <v>0.26058572999999985</v>
      </c>
      <c r="J272">
        <f t="shared" si="15"/>
        <v>0.25241247968051106</v>
      </c>
    </row>
    <row r="273" spans="1:10" x14ac:dyDescent="0.25">
      <c r="A273" s="11">
        <v>50</v>
      </c>
      <c r="B273" s="11">
        <v>2.6354850000000001</v>
      </c>
      <c r="E273">
        <f t="shared" si="16"/>
        <v>0.43836337681159554</v>
      </c>
      <c r="G273">
        <f t="shared" si="13"/>
        <v>2.5145776200000003</v>
      </c>
      <c r="H273">
        <f t="shared" si="14"/>
        <v>0.12090737999999979</v>
      </c>
      <c r="J273">
        <f t="shared" si="15"/>
        <v>0.11273412968051097</v>
      </c>
    </row>
    <row r="274" spans="1:10" x14ac:dyDescent="0.25">
      <c r="A274" s="11">
        <v>50.200001</v>
      </c>
      <c r="B274" s="11">
        <v>2.476105</v>
      </c>
      <c r="E274">
        <f t="shared" si="16"/>
        <v>0.27898337681159546</v>
      </c>
      <c r="G274">
        <f t="shared" si="13"/>
        <v>2.5126979900000008</v>
      </c>
      <c r="H274">
        <f t="shared" si="14"/>
        <v>-3.6592990000000825E-2</v>
      </c>
      <c r="J274">
        <f t="shared" si="15"/>
        <v>4.4766240319489635E-2</v>
      </c>
    </row>
    <row r="275" spans="1:10" x14ac:dyDescent="0.25">
      <c r="A275" s="11">
        <v>50.340031000000003</v>
      </c>
      <c r="B275" s="11">
        <v>2.3645149999999999</v>
      </c>
      <c r="E275">
        <f t="shared" si="16"/>
        <v>0.16739337681159538</v>
      </c>
      <c r="G275">
        <f t="shared" si="13"/>
        <v>2.5095338400000005</v>
      </c>
      <c r="H275">
        <f t="shared" si="14"/>
        <v>-0.14501884000000054</v>
      </c>
      <c r="J275">
        <f t="shared" si="15"/>
        <v>0.15319209031948935</v>
      </c>
    </row>
    <row r="276" spans="1:10" x14ac:dyDescent="0.25">
      <c r="A276" s="11">
        <v>50.400002000000001</v>
      </c>
      <c r="B276" s="11">
        <v>2.3167249999999999</v>
      </c>
      <c r="E276">
        <f t="shared" si="16"/>
        <v>0.11960337681159539</v>
      </c>
      <c r="G276">
        <f t="shared" si="13"/>
        <v>2.5054335200000004</v>
      </c>
      <c r="H276">
        <f t="shared" si="14"/>
        <v>-0.18870852000000049</v>
      </c>
      <c r="J276">
        <f t="shared" si="15"/>
        <v>0.19688177031948931</v>
      </c>
    </row>
    <row r="277" spans="1:10" x14ac:dyDescent="0.25">
      <c r="A277" s="11">
        <v>50.599997999999999</v>
      </c>
      <c r="B277" s="11">
        <v>2.3308399999999998</v>
      </c>
      <c r="E277">
        <f t="shared" si="16"/>
        <v>0.13371837681159526</v>
      </c>
      <c r="G277">
        <f t="shared" si="13"/>
        <v>2.5010760400000005</v>
      </c>
      <c r="H277">
        <f t="shared" si="14"/>
        <v>-0.1702360400000007</v>
      </c>
      <c r="J277">
        <f t="shared" si="15"/>
        <v>0.17840929031948952</v>
      </c>
    </row>
    <row r="278" spans="1:10" x14ac:dyDescent="0.25">
      <c r="A278" s="11">
        <v>50.799999</v>
      </c>
      <c r="B278" s="11">
        <v>2.459203</v>
      </c>
      <c r="E278">
        <f t="shared" si="16"/>
        <v>0.26208137681159549</v>
      </c>
      <c r="G278">
        <f t="shared" si="13"/>
        <v>2.4973720800000003</v>
      </c>
      <c r="H278">
        <f t="shared" si="14"/>
        <v>-3.8169080000000299E-2</v>
      </c>
      <c r="J278">
        <f t="shared" si="15"/>
        <v>4.634233031948911E-2</v>
      </c>
    </row>
    <row r="279" spans="1:10" x14ac:dyDescent="0.25">
      <c r="A279" s="11">
        <v>51</v>
      </c>
      <c r="B279" s="11">
        <v>2.5640749999999999</v>
      </c>
      <c r="E279">
        <f t="shared" si="16"/>
        <v>0.36695337681159534</v>
      </c>
      <c r="G279">
        <f t="shared" si="13"/>
        <v>2.4944112800000005</v>
      </c>
      <c r="H279">
        <f t="shared" si="14"/>
        <v>6.9663719999999429E-2</v>
      </c>
      <c r="J279">
        <f t="shared" si="15"/>
        <v>6.1490469680510619E-2</v>
      </c>
    </row>
    <row r="280" spans="1:10" x14ac:dyDescent="0.25">
      <c r="A280" s="11">
        <v>51.200001</v>
      </c>
      <c r="B280" s="11">
        <v>2.6238920000000001</v>
      </c>
      <c r="E280">
        <f t="shared" si="16"/>
        <v>0.42677037681159558</v>
      </c>
      <c r="G280">
        <f t="shared" si="13"/>
        <v>2.4941338900000005</v>
      </c>
      <c r="H280">
        <f t="shared" si="14"/>
        <v>0.12975810999999959</v>
      </c>
      <c r="J280">
        <f t="shared" si="15"/>
        <v>0.12158485968051078</v>
      </c>
    </row>
    <row r="281" spans="1:10" x14ac:dyDescent="0.25">
      <c r="A281" s="11">
        <v>51.400002000000001</v>
      </c>
      <c r="B281" s="11">
        <v>2.6338680000000001</v>
      </c>
      <c r="E281">
        <f t="shared" si="16"/>
        <v>0.43674637681159556</v>
      </c>
      <c r="G281">
        <f t="shared" si="13"/>
        <v>2.4967325800000006</v>
      </c>
      <c r="H281">
        <f t="shared" si="14"/>
        <v>0.13713541999999945</v>
      </c>
      <c r="J281">
        <f t="shared" si="15"/>
        <v>0.12896216968051064</v>
      </c>
    </row>
    <row r="282" spans="1:10" x14ac:dyDescent="0.25">
      <c r="A282" s="11">
        <v>51.599997999999999</v>
      </c>
      <c r="B282" s="11">
        <v>2.5845899999999999</v>
      </c>
      <c r="E282">
        <f t="shared" si="16"/>
        <v>0.38746837681159541</v>
      </c>
      <c r="G282">
        <f t="shared" si="13"/>
        <v>2.5005413800000009</v>
      </c>
      <c r="H282">
        <f t="shared" si="14"/>
        <v>8.4048619999999019E-2</v>
      </c>
      <c r="J282">
        <f t="shared" si="15"/>
        <v>7.5875369680510202E-2</v>
      </c>
    </row>
    <row r="283" spans="1:10" x14ac:dyDescent="0.25">
      <c r="A283" s="11">
        <v>51.799999</v>
      </c>
      <c r="B283" s="11">
        <v>2.503104</v>
      </c>
      <c r="E283">
        <f t="shared" si="16"/>
        <v>0.30598237681159546</v>
      </c>
      <c r="G283">
        <f t="shared" si="13"/>
        <v>2.5041396100000011</v>
      </c>
      <c r="H283">
        <f t="shared" si="14"/>
        <v>-1.0356100000010748E-3</v>
      </c>
      <c r="J283">
        <f t="shared" si="15"/>
        <v>9.2088603194898869E-3</v>
      </c>
    </row>
    <row r="284" spans="1:10" x14ac:dyDescent="0.25">
      <c r="A284" s="11">
        <v>52</v>
      </c>
      <c r="B284" s="11">
        <v>2.403607</v>
      </c>
      <c r="E284">
        <f t="shared" si="16"/>
        <v>0.20648537681159551</v>
      </c>
      <c r="G284">
        <f t="shared" si="13"/>
        <v>2.5069135400000002</v>
      </c>
      <c r="H284">
        <f t="shared" si="14"/>
        <v>-0.10330654000000017</v>
      </c>
      <c r="J284">
        <f t="shared" si="15"/>
        <v>0.11147979031948899</v>
      </c>
    </row>
    <row r="285" spans="1:10" x14ac:dyDescent="0.25">
      <c r="A285" s="11">
        <v>52.200001</v>
      </c>
      <c r="B285" s="11">
        <v>2.302333</v>
      </c>
      <c r="E285">
        <f t="shared" si="16"/>
        <v>0.10521137681159543</v>
      </c>
      <c r="G285">
        <f t="shared" si="13"/>
        <v>2.508587630000001</v>
      </c>
      <c r="H285">
        <f t="shared" si="14"/>
        <v>-0.20625463000000099</v>
      </c>
      <c r="J285">
        <f t="shared" si="15"/>
        <v>0.21442788031948981</v>
      </c>
    </row>
    <row r="286" spans="1:10" x14ac:dyDescent="0.25">
      <c r="A286" s="11">
        <v>52.400002000000001</v>
      </c>
      <c r="B286" s="11">
        <v>2.3782100000000002</v>
      </c>
      <c r="E286">
        <f t="shared" si="16"/>
        <v>0.18108837681159562</v>
      </c>
      <c r="G286">
        <f t="shared" si="13"/>
        <v>2.5092860700000004</v>
      </c>
      <c r="H286">
        <f t="shared" si="14"/>
        <v>-0.13107607000000021</v>
      </c>
      <c r="J286">
        <f t="shared" si="15"/>
        <v>0.13924932031948903</v>
      </c>
    </row>
    <row r="287" spans="1:10" x14ac:dyDescent="0.25">
      <c r="A287" s="11">
        <v>52.599997999999999</v>
      </c>
      <c r="B287" s="11">
        <v>2.5254490000000001</v>
      </c>
      <c r="E287">
        <f t="shared" si="16"/>
        <v>0.32832737681159552</v>
      </c>
      <c r="G287">
        <f t="shared" si="13"/>
        <v>2.5088622800000002</v>
      </c>
      <c r="H287">
        <f t="shared" si="14"/>
        <v>1.6586719999999833E-2</v>
      </c>
      <c r="J287">
        <f t="shared" si="15"/>
        <v>8.4134696805110206E-3</v>
      </c>
    </row>
    <row r="288" spans="1:10" x14ac:dyDescent="0.25">
      <c r="A288" s="11">
        <v>52.737175000000001</v>
      </c>
      <c r="B288" s="11">
        <v>2.6337079999999999</v>
      </c>
      <c r="E288">
        <f t="shared" si="16"/>
        <v>0.4365863768115954</v>
      </c>
      <c r="G288">
        <f t="shared" si="13"/>
        <v>2.5071470400000004</v>
      </c>
      <c r="H288">
        <f t="shared" si="14"/>
        <v>0.1265609599999995</v>
      </c>
      <c r="J288">
        <f t="shared" si="15"/>
        <v>0.11838770968051068</v>
      </c>
    </row>
    <row r="289" spans="1:10" x14ac:dyDescent="0.25">
      <c r="A289" s="11">
        <v>52.799999</v>
      </c>
      <c r="B289" s="11">
        <v>2.68329</v>
      </c>
      <c r="E289">
        <f t="shared" si="16"/>
        <v>0.48616837681159542</v>
      </c>
      <c r="G289">
        <f t="shared" si="13"/>
        <v>2.5044041400000001</v>
      </c>
      <c r="H289">
        <f t="shared" si="14"/>
        <v>0.17888585999999984</v>
      </c>
      <c r="J289">
        <f t="shared" si="15"/>
        <v>0.17071260968051102</v>
      </c>
    </row>
    <row r="290" spans="1:10" x14ac:dyDescent="0.25">
      <c r="A290" s="11">
        <v>53</v>
      </c>
      <c r="B290" s="11">
        <v>2.7732429999999999</v>
      </c>
      <c r="E290">
        <f t="shared" si="16"/>
        <v>0.57612137681159536</v>
      </c>
      <c r="G290">
        <f t="shared" si="13"/>
        <v>2.5021087000000004</v>
      </c>
      <c r="H290">
        <f t="shared" si="14"/>
        <v>0.2711342999999995</v>
      </c>
      <c r="J290">
        <f t="shared" si="15"/>
        <v>0.26296104968051071</v>
      </c>
    </row>
    <row r="291" spans="1:10" x14ac:dyDescent="0.25">
      <c r="A291" s="11">
        <v>53.200001</v>
      </c>
      <c r="B291" s="11">
        <v>2.8081610000000001</v>
      </c>
      <c r="E291">
        <f t="shared" si="16"/>
        <v>0.61103937681159559</v>
      </c>
      <c r="G291">
        <f t="shared" si="13"/>
        <v>2.5007116700000003</v>
      </c>
      <c r="H291">
        <f t="shared" si="14"/>
        <v>0.30744932999999985</v>
      </c>
      <c r="J291">
        <f t="shared" si="15"/>
        <v>0.29927607968051106</v>
      </c>
    </row>
    <row r="292" spans="1:10" x14ac:dyDescent="0.25">
      <c r="A292" s="11">
        <v>53.400002000000001</v>
      </c>
      <c r="B292" s="11">
        <v>2.7920229999999999</v>
      </c>
      <c r="E292">
        <f t="shared" si="16"/>
        <v>0.59490137681159538</v>
      </c>
      <c r="G292">
        <f t="shared" si="13"/>
        <v>2.5018039699999997</v>
      </c>
      <c r="H292">
        <f t="shared" si="14"/>
        <v>0.29021903000000027</v>
      </c>
      <c r="J292">
        <f t="shared" si="15"/>
        <v>0.28204577968051148</v>
      </c>
    </row>
    <row r="293" spans="1:10" x14ac:dyDescent="0.25">
      <c r="A293" s="11">
        <v>53.599997999999999</v>
      </c>
      <c r="B293" s="11">
        <v>2.7375379999999998</v>
      </c>
      <c r="E293">
        <f t="shared" si="16"/>
        <v>0.54041637681159527</v>
      </c>
      <c r="G293">
        <f t="shared" si="13"/>
        <v>2.5028870400000001</v>
      </c>
      <c r="H293">
        <f t="shared" si="14"/>
        <v>0.23465095999999974</v>
      </c>
      <c r="J293">
        <f t="shared" si="15"/>
        <v>0.22647770968051092</v>
      </c>
    </row>
    <row r="294" spans="1:10" x14ac:dyDescent="0.25">
      <c r="A294" s="11">
        <v>53.799999</v>
      </c>
      <c r="B294" s="11">
        <v>2.6510980000000002</v>
      </c>
      <c r="E294">
        <f t="shared" si="16"/>
        <v>0.45397637681159564</v>
      </c>
      <c r="G294">
        <f t="shared" si="13"/>
        <v>2.5032477800000006</v>
      </c>
      <c r="H294">
        <f t="shared" si="14"/>
        <v>0.14785021999999959</v>
      </c>
      <c r="J294">
        <f t="shared" si="15"/>
        <v>0.13967696968051077</v>
      </c>
    </row>
    <row r="295" spans="1:10" x14ac:dyDescent="0.25">
      <c r="A295" s="11">
        <v>54</v>
      </c>
      <c r="B295" s="11">
        <v>2.5280749999999999</v>
      </c>
      <c r="E295">
        <f t="shared" si="16"/>
        <v>0.33095337681159531</v>
      </c>
      <c r="G295">
        <f t="shared" si="13"/>
        <v>2.5027028500000004</v>
      </c>
      <c r="H295">
        <f t="shared" si="14"/>
        <v>2.5372149999999483E-2</v>
      </c>
      <c r="J295">
        <f t="shared" si="15"/>
        <v>1.7198899680510672E-2</v>
      </c>
    </row>
    <row r="296" spans="1:10" x14ac:dyDescent="0.25">
      <c r="A296" s="11">
        <v>54.200001</v>
      </c>
      <c r="B296" s="11">
        <v>2.3850690000000001</v>
      </c>
      <c r="E296">
        <f t="shared" si="16"/>
        <v>0.18794737681159557</v>
      </c>
      <c r="G296">
        <f t="shared" si="13"/>
        <v>2.5008842700000007</v>
      </c>
      <c r="H296">
        <f t="shared" si="14"/>
        <v>-0.11581527000000058</v>
      </c>
      <c r="J296">
        <f t="shared" si="15"/>
        <v>0.1239885203194894</v>
      </c>
    </row>
    <row r="297" spans="1:10" x14ac:dyDescent="0.25">
      <c r="A297" s="11">
        <v>54.400002000000001</v>
      </c>
      <c r="B297" s="11">
        <v>2.4393549999999999</v>
      </c>
      <c r="E297">
        <f t="shared" si="16"/>
        <v>0.2422333768115954</v>
      </c>
      <c r="G297">
        <f t="shared" si="13"/>
        <v>2.4980998200000006</v>
      </c>
      <c r="H297">
        <f t="shared" si="14"/>
        <v>-5.8744820000000697E-2</v>
      </c>
      <c r="J297">
        <f t="shared" si="15"/>
        <v>6.6918070319489514E-2</v>
      </c>
    </row>
    <row r="298" spans="1:10" x14ac:dyDescent="0.25">
      <c r="A298" s="11">
        <v>54.599997999999999</v>
      </c>
      <c r="B298" s="11">
        <v>2.5763690000000001</v>
      </c>
      <c r="E298">
        <f t="shared" si="16"/>
        <v>0.37924737681159559</v>
      </c>
      <c r="G298">
        <f t="shared" si="13"/>
        <v>2.4945339300000007</v>
      </c>
      <c r="H298">
        <f t="shared" si="14"/>
        <v>8.1835069999999455E-2</v>
      </c>
      <c r="J298">
        <f t="shared" si="15"/>
        <v>7.3661819680510637E-2</v>
      </c>
    </row>
    <row r="299" spans="1:10" x14ac:dyDescent="0.25">
      <c r="A299" s="11">
        <v>54.799999</v>
      </c>
      <c r="B299" s="11">
        <v>2.6886920000000001</v>
      </c>
      <c r="E299">
        <f t="shared" si="16"/>
        <v>0.49157037681159554</v>
      </c>
      <c r="G299">
        <f t="shared" si="13"/>
        <v>2.4901278900000006</v>
      </c>
      <c r="H299">
        <f t="shared" si="14"/>
        <v>0.19856410999999952</v>
      </c>
      <c r="J299">
        <f t="shared" si="15"/>
        <v>0.1903908596805107</v>
      </c>
    </row>
    <row r="300" spans="1:10" x14ac:dyDescent="0.25">
      <c r="A300" s="11">
        <v>55</v>
      </c>
      <c r="B300" s="11">
        <v>2.7771810000000001</v>
      </c>
      <c r="E300">
        <f t="shared" si="16"/>
        <v>0.58005937681159558</v>
      </c>
      <c r="G300">
        <f t="shared" si="13"/>
        <v>2.4844488100000008</v>
      </c>
      <c r="H300">
        <f t="shared" si="14"/>
        <v>0.29273218999999928</v>
      </c>
      <c r="J300">
        <f t="shared" si="15"/>
        <v>0.28455893968051049</v>
      </c>
    </row>
    <row r="301" spans="1:10" x14ac:dyDescent="0.25">
      <c r="A301" s="11">
        <v>55.134318999999998</v>
      </c>
      <c r="B301" s="11">
        <v>2.8124570000000002</v>
      </c>
      <c r="E301">
        <f t="shared" si="16"/>
        <v>0.61533537681159567</v>
      </c>
      <c r="G301">
        <f t="shared" si="13"/>
        <v>2.4786650600000004</v>
      </c>
      <c r="H301">
        <f t="shared" si="14"/>
        <v>0.33379193999999979</v>
      </c>
      <c r="J301">
        <f t="shared" si="15"/>
        <v>0.325618689680511</v>
      </c>
    </row>
    <row r="302" spans="1:10" x14ac:dyDescent="0.25">
      <c r="A302" s="11">
        <v>55.200001</v>
      </c>
      <c r="B302" s="11">
        <v>2.829707</v>
      </c>
      <c r="E302">
        <f t="shared" si="16"/>
        <v>0.63258537681159543</v>
      </c>
      <c r="G302">
        <f t="shared" si="13"/>
        <v>2.4753734700000005</v>
      </c>
      <c r="H302">
        <f t="shared" si="14"/>
        <v>0.35433352999999945</v>
      </c>
      <c r="J302">
        <f t="shared" si="15"/>
        <v>0.34616027968051066</v>
      </c>
    </row>
    <row r="303" spans="1:10" x14ac:dyDescent="0.25">
      <c r="A303" s="11">
        <v>55.400002000000001</v>
      </c>
      <c r="B303" s="11">
        <v>2.8145709999999999</v>
      </c>
      <c r="E303">
        <f t="shared" si="16"/>
        <v>0.6174493768115954</v>
      </c>
      <c r="G303">
        <f t="shared" si="13"/>
        <v>2.4742858500000002</v>
      </c>
      <c r="H303">
        <f t="shared" si="14"/>
        <v>0.3402851499999997</v>
      </c>
      <c r="J303">
        <f t="shared" si="15"/>
        <v>0.33211189968051091</v>
      </c>
    </row>
    <row r="304" spans="1:10" x14ac:dyDescent="0.25">
      <c r="A304" s="11">
        <v>55.599997999999999</v>
      </c>
      <c r="B304" s="11">
        <v>2.734105</v>
      </c>
      <c r="E304">
        <f t="shared" si="16"/>
        <v>0.53698337681159547</v>
      </c>
      <c r="G304">
        <f t="shared" si="13"/>
        <v>2.4734279800000003</v>
      </c>
      <c r="H304">
        <f t="shared" si="14"/>
        <v>0.2606770199999997</v>
      </c>
      <c r="J304">
        <f t="shared" si="15"/>
        <v>0.25250376968051091</v>
      </c>
    </row>
    <row r="305" spans="1:10" x14ac:dyDescent="0.25">
      <c r="A305" s="11">
        <v>55.799999</v>
      </c>
      <c r="B305" s="11">
        <v>2.5689510000000002</v>
      </c>
      <c r="E305">
        <f t="shared" si="16"/>
        <v>0.37182937681159567</v>
      </c>
      <c r="G305">
        <f t="shared" si="13"/>
        <v>2.4725638200000004</v>
      </c>
      <c r="H305">
        <f t="shared" si="14"/>
        <v>9.6387179999999795E-2</v>
      </c>
      <c r="J305">
        <f t="shared" si="15"/>
        <v>8.8213929680510977E-2</v>
      </c>
    </row>
    <row r="306" spans="1:10" x14ac:dyDescent="0.25">
      <c r="A306" s="11">
        <v>56</v>
      </c>
      <c r="B306" s="11">
        <v>2.3838520000000001</v>
      </c>
      <c r="E306">
        <f t="shared" si="16"/>
        <v>0.18673037681159554</v>
      </c>
      <c r="G306">
        <f t="shared" si="13"/>
        <v>2.4713733000000007</v>
      </c>
      <c r="H306">
        <f t="shared" si="14"/>
        <v>-8.7521300000000579E-2</v>
      </c>
      <c r="J306">
        <f t="shared" si="15"/>
        <v>9.5694550319489396E-2</v>
      </c>
    </row>
    <row r="307" spans="1:10" x14ac:dyDescent="0.25">
      <c r="A307" s="11">
        <v>56.200001</v>
      </c>
      <c r="B307" s="11">
        <v>2.1974640000000001</v>
      </c>
      <c r="E307">
        <f t="shared" si="16"/>
        <v>3.4237681159554612E-4</v>
      </c>
      <c r="G307">
        <f t="shared" si="13"/>
        <v>2.4694174300000005</v>
      </c>
      <c r="H307">
        <f t="shared" si="14"/>
        <v>-0.27195343000000038</v>
      </c>
      <c r="J307">
        <f t="shared" si="15"/>
        <v>0.28012668031948917</v>
      </c>
    </row>
    <row r="308" spans="1:10" x14ac:dyDescent="0.25">
      <c r="A308" s="11">
        <v>56.400002000000001</v>
      </c>
      <c r="B308" s="11">
        <v>2.0471560000000002</v>
      </c>
      <c r="E308">
        <f t="shared" si="16"/>
        <v>0.14996562318840434</v>
      </c>
      <c r="G308">
        <f t="shared" si="13"/>
        <v>2.4666238400000005</v>
      </c>
      <c r="H308">
        <f t="shared" si="14"/>
        <v>-0.41946784000000026</v>
      </c>
      <c r="J308">
        <f t="shared" si="15"/>
        <v>0.42764109031948905</v>
      </c>
    </row>
    <row r="309" spans="1:10" x14ac:dyDescent="0.25">
      <c r="A309" s="11">
        <v>56.599997999999999</v>
      </c>
      <c r="B309" s="11">
        <v>2.0773079999999999</v>
      </c>
      <c r="E309">
        <f t="shared" si="16"/>
        <v>0.11981362318840461</v>
      </c>
      <c r="G309">
        <f t="shared" ref="G309:G365" si="17">AVERAGE(B260:B359)</f>
        <v>2.4629411800000005</v>
      </c>
      <c r="H309">
        <f t="shared" ref="H309:H365" si="18">B309-G309</f>
        <v>-0.38563318000000057</v>
      </c>
      <c r="J309">
        <f t="shared" si="15"/>
        <v>0.39380643031948936</v>
      </c>
    </row>
    <row r="310" spans="1:10" x14ac:dyDescent="0.25">
      <c r="A310" s="11">
        <v>56.799999</v>
      </c>
      <c r="B310" s="11">
        <v>2.1878289999999998</v>
      </c>
      <c r="E310">
        <f t="shared" si="16"/>
        <v>9.2926231884047361E-3</v>
      </c>
      <c r="G310">
        <f t="shared" si="17"/>
        <v>2.4585106000000003</v>
      </c>
      <c r="H310">
        <f t="shared" si="18"/>
        <v>-0.27068160000000052</v>
      </c>
      <c r="J310">
        <f t="shared" ref="J310:J365" si="19">ABS(H310-$I$53)</f>
        <v>0.27885485031948931</v>
      </c>
    </row>
    <row r="311" spans="1:10" x14ac:dyDescent="0.25">
      <c r="A311" s="11">
        <v>57</v>
      </c>
      <c r="B311" s="11">
        <v>2.276427</v>
      </c>
      <c r="E311">
        <f t="shared" si="16"/>
        <v>7.9305376811595441E-2</v>
      </c>
      <c r="G311">
        <f t="shared" si="17"/>
        <v>2.4534504500000001</v>
      </c>
      <c r="H311">
        <f t="shared" si="18"/>
        <v>-0.17702345000000008</v>
      </c>
      <c r="J311">
        <f t="shared" si="19"/>
        <v>0.1851967003194889</v>
      </c>
    </row>
    <row r="312" spans="1:10" x14ac:dyDescent="0.25">
      <c r="A312" s="11">
        <v>57.200001</v>
      </c>
      <c r="B312" s="11">
        <v>2.3284370000000001</v>
      </c>
      <c r="E312">
        <f t="shared" si="16"/>
        <v>0.13131537681159555</v>
      </c>
      <c r="G312">
        <f t="shared" si="17"/>
        <v>2.4481917600000007</v>
      </c>
      <c r="H312">
        <f t="shared" si="18"/>
        <v>-0.11975476000000063</v>
      </c>
      <c r="J312">
        <f t="shared" si="19"/>
        <v>0.12792801031948944</v>
      </c>
    </row>
    <row r="313" spans="1:10" x14ac:dyDescent="0.25">
      <c r="A313" s="11">
        <v>57.400002000000001</v>
      </c>
      <c r="B313" s="11">
        <v>2.3396870000000001</v>
      </c>
      <c r="E313">
        <f t="shared" si="16"/>
        <v>0.14256537681159553</v>
      </c>
      <c r="G313">
        <f t="shared" si="17"/>
        <v>2.4443079700000001</v>
      </c>
      <c r="H313">
        <f t="shared" si="18"/>
        <v>-0.10462097000000004</v>
      </c>
      <c r="J313">
        <f t="shared" si="19"/>
        <v>0.11279422031948885</v>
      </c>
    </row>
    <row r="314" spans="1:10" x14ac:dyDescent="0.25">
      <c r="A314" s="11">
        <v>57.531464</v>
      </c>
      <c r="B314" s="11">
        <v>2.319556</v>
      </c>
      <c r="E314">
        <f t="shared" si="16"/>
        <v>0.12243437681159541</v>
      </c>
      <c r="G314">
        <f t="shared" si="17"/>
        <v>2.44285745</v>
      </c>
      <c r="H314">
        <f t="shared" si="18"/>
        <v>-0.12330145000000003</v>
      </c>
      <c r="J314">
        <f t="shared" si="19"/>
        <v>0.13147470031948885</v>
      </c>
    </row>
    <row r="315" spans="1:10" x14ac:dyDescent="0.25">
      <c r="A315" s="11">
        <v>57.599997999999999</v>
      </c>
      <c r="B315" s="11">
        <v>2.3090619999999999</v>
      </c>
      <c r="E315">
        <f t="shared" si="16"/>
        <v>0.11194037681159541</v>
      </c>
      <c r="G315">
        <f t="shared" si="17"/>
        <v>2.4412299099999997</v>
      </c>
      <c r="H315">
        <f t="shared" si="18"/>
        <v>-0.13216790999999972</v>
      </c>
      <c r="J315">
        <f t="shared" si="19"/>
        <v>0.14034116031948854</v>
      </c>
    </row>
    <row r="316" spans="1:10" x14ac:dyDescent="0.25">
      <c r="A316" s="11">
        <v>57.799999</v>
      </c>
      <c r="B316" s="11">
        <v>2.2498819999999999</v>
      </c>
      <c r="E316">
        <f t="shared" si="16"/>
        <v>5.27603768115954E-2</v>
      </c>
      <c r="G316">
        <f t="shared" si="17"/>
        <v>2.4384131899999999</v>
      </c>
      <c r="H316">
        <f t="shared" si="18"/>
        <v>-0.18853118999999996</v>
      </c>
      <c r="J316">
        <f t="shared" si="19"/>
        <v>0.19670444031948878</v>
      </c>
    </row>
    <row r="317" spans="1:10" x14ac:dyDescent="0.25">
      <c r="A317" s="11">
        <v>58</v>
      </c>
      <c r="B317" s="11">
        <v>2.1670850000000002</v>
      </c>
      <c r="E317">
        <f t="shared" si="16"/>
        <v>3.0036623188404388E-2</v>
      </c>
      <c r="G317">
        <f t="shared" si="17"/>
        <v>2.43446827</v>
      </c>
      <c r="H317">
        <f t="shared" si="18"/>
        <v>-0.26738326999999984</v>
      </c>
      <c r="J317">
        <f t="shared" si="19"/>
        <v>0.27555652031948863</v>
      </c>
    </row>
    <row r="318" spans="1:10" x14ac:dyDescent="0.25">
      <c r="A318" s="11">
        <v>58.200001</v>
      </c>
      <c r="B318" s="11">
        <v>2.0793599999999999</v>
      </c>
      <c r="E318">
        <f t="shared" si="16"/>
        <v>0.11776162318840466</v>
      </c>
      <c r="G318">
        <f t="shared" si="17"/>
        <v>2.4294338799999999</v>
      </c>
      <c r="H318">
        <f t="shared" si="18"/>
        <v>-0.35007388000000006</v>
      </c>
      <c r="J318">
        <f t="shared" si="19"/>
        <v>0.35824713031948885</v>
      </c>
    </row>
    <row r="319" spans="1:10" x14ac:dyDescent="0.25">
      <c r="A319" s="11">
        <v>58.400002000000001</v>
      </c>
      <c r="B319" s="11">
        <v>2.1317569999999999</v>
      </c>
      <c r="E319">
        <f t="shared" si="16"/>
        <v>6.5364623188404636E-2</v>
      </c>
      <c r="G319">
        <f t="shared" si="17"/>
        <v>2.4234315400000002</v>
      </c>
      <c r="H319">
        <f t="shared" si="18"/>
        <v>-0.29167454000000026</v>
      </c>
      <c r="J319">
        <f t="shared" si="19"/>
        <v>0.29984779031948905</v>
      </c>
    </row>
    <row r="320" spans="1:10" x14ac:dyDescent="0.25">
      <c r="A320" s="11">
        <v>58.599997999999999</v>
      </c>
      <c r="B320" s="11">
        <v>2.2475369999999999</v>
      </c>
      <c r="E320">
        <f t="shared" si="16"/>
        <v>5.0415376811595358E-2</v>
      </c>
      <c r="G320">
        <f t="shared" si="17"/>
        <v>2.4164910700000002</v>
      </c>
      <c r="H320">
        <f t="shared" si="18"/>
        <v>-0.16895407000000029</v>
      </c>
      <c r="J320">
        <f t="shared" si="19"/>
        <v>0.17712732031948911</v>
      </c>
    </row>
    <row r="321" spans="1:10" x14ac:dyDescent="0.25">
      <c r="A321" s="11">
        <v>58.799999</v>
      </c>
      <c r="B321" s="11">
        <v>2.392576</v>
      </c>
      <c r="E321">
        <f t="shared" si="16"/>
        <v>0.1954543768115955</v>
      </c>
      <c r="G321">
        <f t="shared" si="17"/>
        <v>2.4085942499999997</v>
      </c>
      <c r="H321">
        <f t="shared" si="18"/>
        <v>-1.6018249999999679E-2</v>
      </c>
      <c r="J321">
        <f t="shared" si="19"/>
        <v>2.4191500319488489E-2</v>
      </c>
    </row>
    <row r="322" spans="1:10" x14ac:dyDescent="0.25">
      <c r="A322" s="11">
        <v>59</v>
      </c>
      <c r="B322" s="11">
        <v>2.505306</v>
      </c>
      <c r="E322">
        <f t="shared" si="16"/>
        <v>0.3081843768115955</v>
      </c>
      <c r="G322">
        <f t="shared" si="17"/>
        <v>2.4001778900000001</v>
      </c>
      <c r="H322">
        <f t="shared" si="18"/>
        <v>0.10512810999999989</v>
      </c>
      <c r="J322">
        <f t="shared" si="19"/>
        <v>9.6954859680511069E-2</v>
      </c>
    </row>
    <row r="323" spans="1:10" x14ac:dyDescent="0.25">
      <c r="A323" s="11">
        <v>59.200001</v>
      </c>
      <c r="B323" s="11">
        <v>2.5683289999999999</v>
      </c>
      <c r="E323">
        <f t="shared" si="16"/>
        <v>0.37120737681159532</v>
      </c>
      <c r="G323">
        <f t="shared" si="17"/>
        <v>2.3928008199999997</v>
      </c>
      <c r="H323">
        <f t="shared" si="18"/>
        <v>0.17552818000000014</v>
      </c>
      <c r="J323">
        <f t="shared" si="19"/>
        <v>0.16735492968051133</v>
      </c>
    </row>
    <row r="324" spans="1:10" x14ac:dyDescent="0.25">
      <c r="A324" s="11">
        <v>59.400002000000001</v>
      </c>
      <c r="B324" s="11">
        <v>2.5849220000000002</v>
      </c>
      <c r="E324">
        <f t="shared" si="16"/>
        <v>0.38780037681159563</v>
      </c>
      <c r="G324">
        <f t="shared" si="17"/>
        <v>2.3881638199999999</v>
      </c>
      <c r="H324">
        <f t="shared" si="18"/>
        <v>0.19675818000000023</v>
      </c>
      <c r="J324">
        <f t="shared" si="19"/>
        <v>0.18858492968051141</v>
      </c>
    </row>
    <row r="325" spans="1:10" x14ac:dyDescent="0.25">
      <c r="A325" s="11">
        <v>59.599997999999999</v>
      </c>
      <c r="B325" s="11">
        <v>2.5467430000000002</v>
      </c>
      <c r="E325">
        <f t="shared" ref="E325:E388" si="20">ABS(B325-$D$4)</f>
        <v>0.34962137681159566</v>
      </c>
      <c r="G325">
        <f t="shared" si="17"/>
        <v>2.3857776800000003</v>
      </c>
      <c r="H325">
        <f t="shared" si="18"/>
        <v>0.16096531999999986</v>
      </c>
      <c r="J325">
        <f t="shared" si="19"/>
        <v>0.15279206968051104</v>
      </c>
    </row>
    <row r="326" spans="1:10" x14ac:dyDescent="0.25">
      <c r="A326" s="11">
        <v>59.799999</v>
      </c>
      <c r="B326" s="11">
        <v>2.451327</v>
      </c>
      <c r="E326">
        <f t="shared" si="20"/>
        <v>0.2542053768115955</v>
      </c>
      <c r="G326">
        <f t="shared" si="17"/>
        <v>2.38482862</v>
      </c>
      <c r="H326">
        <f t="shared" si="18"/>
        <v>6.6498380000000079E-2</v>
      </c>
      <c r="J326">
        <f t="shared" si="19"/>
        <v>5.8325129680511269E-2</v>
      </c>
    </row>
    <row r="327" spans="1:10" x14ac:dyDescent="0.25">
      <c r="A327" s="11">
        <v>59.928607999999997</v>
      </c>
      <c r="B327" s="11">
        <v>2.3749980000000002</v>
      </c>
      <c r="E327">
        <f t="shared" si="20"/>
        <v>0.17787637681159563</v>
      </c>
      <c r="G327">
        <f t="shared" si="17"/>
        <v>2.3845672000000002</v>
      </c>
      <c r="H327">
        <f t="shared" si="18"/>
        <v>-9.5692000000000554E-3</v>
      </c>
      <c r="J327">
        <f t="shared" si="19"/>
        <v>1.7742450319488866E-2</v>
      </c>
    </row>
    <row r="328" spans="1:10" x14ac:dyDescent="0.25">
      <c r="A328" s="11">
        <v>60</v>
      </c>
      <c r="B328" s="11">
        <v>2.3326259999999999</v>
      </c>
      <c r="E328">
        <f t="shared" si="20"/>
        <v>0.13550437681159533</v>
      </c>
      <c r="G328">
        <f t="shared" si="17"/>
        <v>2.3831210299999999</v>
      </c>
      <c r="H328">
        <f t="shared" si="18"/>
        <v>-5.0495029999999996E-2</v>
      </c>
      <c r="J328">
        <f t="shared" si="19"/>
        <v>5.8668280319488807E-2</v>
      </c>
    </row>
    <row r="329" spans="1:10" x14ac:dyDescent="0.25">
      <c r="A329" s="11">
        <v>60.200001</v>
      </c>
      <c r="B329" s="11">
        <v>2.2412040000000002</v>
      </c>
      <c r="E329">
        <f t="shared" si="20"/>
        <v>4.4082376811595658E-2</v>
      </c>
      <c r="G329">
        <f t="shared" si="17"/>
        <v>2.3804634899999999</v>
      </c>
      <c r="H329">
        <f t="shared" si="18"/>
        <v>-0.13925948999999971</v>
      </c>
      <c r="J329">
        <f t="shared" si="19"/>
        <v>0.14743274031948853</v>
      </c>
    </row>
    <row r="330" spans="1:10" x14ac:dyDescent="0.25">
      <c r="A330" s="11">
        <v>60.400002000000001</v>
      </c>
      <c r="B330" s="11">
        <v>2.3030870000000001</v>
      </c>
      <c r="E330">
        <f t="shared" si="20"/>
        <v>0.10596537681159557</v>
      </c>
      <c r="G330">
        <f t="shared" si="17"/>
        <v>2.37709283</v>
      </c>
      <c r="H330">
        <f t="shared" si="18"/>
        <v>-7.4005829999999939E-2</v>
      </c>
      <c r="J330">
        <f t="shared" si="19"/>
        <v>8.2179080319488756E-2</v>
      </c>
    </row>
    <row r="331" spans="1:10" x14ac:dyDescent="0.25">
      <c r="A331" s="11">
        <v>60.599997999999999</v>
      </c>
      <c r="B331" s="11">
        <v>2.4246759999999998</v>
      </c>
      <c r="E331">
        <f t="shared" si="20"/>
        <v>0.22755437681159529</v>
      </c>
      <c r="G331">
        <f t="shared" si="17"/>
        <v>2.37290549</v>
      </c>
      <c r="H331">
        <f t="shared" si="18"/>
        <v>5.1770509999999881E-2</v>
      </c>
      <c r="J331">
        <f t="shared" si="19"/>
        <v>4.359725968051107E-2</v>
      </c>
    </row>
    <row r="332" spans="1:10" x14ac:dyDescent="0.25">
      <c r="A332" s="11">
        <v>60.799999</v>
      </c>
      <c r="B332" s="11">
        <v>2.5458720000000001</v>
      </c>
      <c r="E332">
        <f t="shared" si="20"/>
        <v>0.3487503768115956</v>
      </c>
      <c r="G332">
        <f t="shared" si="17"/>
        <v>2.3682466999999998</v>
      </c>
      <c r="H332">
        <f t="shared" si="18"/>
        <v>0.17762530000000032</v>
      </c>
      <c r="J332">
        <f t="shared" si="19"/>
        <v>0.1694520496805115</v>
      </c>
    </row>
    <row r="333" spans="1:10" x14ac:dyDescent="0.25">
      <c r="A333" s="11">
        <v>61</v>
      </c>
      <c r="B333" s="11">
        <v>2.642852</v>
      </c>
      <c r="E333">
        <f t="shared" si="20"/>
        <v>0.44573037681159544</v>
      </c>
      <c r="G333">
        <f t="shared" si="17"/>
        <v>2.36326692</v>
      </c>
      <c r="H333">
        <f t="shared" si="18"/>
        <v>0.27958507999999993</v>
      </c>
      <c r="J333">
        <f t="shared" si="19"/>
        <v>0.27141182968051114</v>
      </c>
    </row>
    <row r="334" spans="1:10" x14ac:dyDescent="0.25">
      <c r="A334" s="11">
        <v>61.200001</v>
      </c>
      <c r="B334" s="11">
        <v>2.6739830000000002</v>
      </c>
      <c r="E334">
        <f t="shared" si="20"/>
        <v>0.47686137681159568</v>
      </c>
      <c r="G334">
        <f t="shared" si="17"/>
        <v>2.3596083000000001</v>
      </c>
      <c r="H334">
        <f t="shared" si="18"/>
        <v>0.31437470000000012</v>
      </c>
      <c r="J334">
        <f t="shared" si="19"/>
        <v>0.30620144968051133</v>
      </c>
    </row>
    <row r="335" spans="1:10" x14ac:dyDescent="0.25">
      <c r="A335" s="11">
        <v>61.400002000000001</v>
      </c>
      <c r="B335" s="11">
        <v>2.6490680000000002</v>
      </c>
      <c r="E335">
        <f t="shared" si="20"/>
        <v>0.45194637681159566</v>
      </c>
      <c r="G335">
        <f t="shared" si="17"/>
        <v>2.3580560199999998</v>
      </c>
      <c r="H335">
        <f t="shared" si="18"/>
        <v>0.29101198000000039</v>
      </c>
      <c r="J335">
        <f t="shared" si="19"/>
        <v>0.2828387296805116</v>
      </c>
    </row>
    <row r="336" spans="1:10" x14ac:dyDescent="0.25">
      <c r="A336" s="11">
        <v>61.599997999999999</v>
      </c>
      <c r="B336" s="11">
        <v>2.5886629999999999</v>
      </c>
      <c r="E336">
        <f t="shared" si="20"/>
        <v>0.3915413768115954</v>
      </c>
      <c r="G336">
        <f t="shared" si="17"/>
        <v>2.3569025100000003</v>
      </c>
      <c r="H336">
        <f t="shared" si="18"/>
        <v>0.23176048999999965</v>
      </c>
      <c r="J336">
        <f t="shared" si="19"/>
        <v>0.22358723968051084</v>
      </c>
    </row>
    <row r="337" spans="1:10" x14ac:dyDescent="0.25">
      <c r="A337" s="11">
        <v>61.799999</v>
      </c>
      <c r="B337" s="11">
        <v>2.4892940000000001</v>
      </c>
      <c r="E337">
        <f t="shared" si="20"/>
        <v>0.29217237681159558</v>
      </c>
      <c r="G337">
        <f t="shared" si="17"/>
        <v>2.3554069800000001</v>
      </c>
      <c r="H337">
        <f t="shared" si="18"/>
        <v>0.13388701999999997</v>
      </c>
      <c r="J337">
        <f t="shared" si="19"/>
        <v>0.12571376968051115</v>
      </c>
    </row>
    <row r="338" spans="1:10" x14ac:dyDescent="0.25">
      <c r="A338" s="11">
        <v>62</v>
      </c>
      <c r="B338" s="11">
        <v>2.3557760000000001</v>
      </c>
      <c r="E338">
        <f t="shared" si="20"/>
        <v>0.15865437681159555</v>
      </c>
      <c r="G338">
        <f t="shared" si="17"/>
        <v>2.3536879700000002</v>
      </c>
      <c r="H338">
        <f t="shared" si="18"/>
        <v>2.0880299999999075E-3</v>
      </c>
      <c r="J338">
        <f t="shared" si="19"/>
        <v>6.0852203194889046E-3</v>
      </c>
    </row>
    <row r="339" spans="1:10" x14ac:dyDescent="0.25">
      <c r="A339" s="11">
        <v>62.200001</v>
      </c>
      <c r="B339" s="11">
        <v>2.2048540000000001</v>
      </c>
      <c r="E339">
        <f t="shared" si="20"/>
        <v>7.7323768115955538E-3</v>
      </c>
      <c r="G339">
        <f t="shared" si="17"/>
        <v>2.3519131899999999</v>
      </c>
      <c r="H339">
        <f t="shared" si="18"/>
        <v>-0.14705918999999978</v>
      </c>
      <c r="J339">
        <f t="shared" si="19"/>
        <v>0.1552324403194886</v>
      </c>
    </row>
    <row r="340" spans="1:10" x14ac:dyDescent="0.25">
      <c r="A340" s="11">
        <v>62.325752000000001</v>
      </c>
      <c r="B340" s="11">
        <v>2.1688890000000001</v>
      </c>
      <c r="E340">
        <f t="shared" si="20"/>
        <v>2.8232623188404471E-2</v>
      </c>
      <c r="G340">
        <f t="shared" si="17"/>
        <v>2.3489738299999998</v>
      </c>
      <c r="H340">
        <f t="shared" si="18"/>
        <v>-0.18008482999999975</v>
      </c>
      <c r="J340">
        <f t="shared" si="19"/>
        <v>0.18825808031948857</v>
      </c>
    </row>
    <row r="341" spans="1:10" x14ac:dyDescent="0.25">
      <c r="A341" s="11">
        <v>62.400002000000001</v>
      </c>
      <c r="B341" s="11">
        <v>2.1476540000000002</v>
      </c>
      <c r="E341">
        <f t="shared" si="20"/>
        <v>4.9467623188404364E-2</v>
      </c>
      <c r="G341">
        <f t="shared" si="17"/>
        <v>2.3451366299999998</v>
      </c>
      <c r="H341">
        <f t="shared" si="18"/>
        <v>-0.19748262999999966</v>
      </c>
      <c r="J341">
        <f t="shared" si="19"/>
        <v>0.20565588031948848</v>
      </c>
    </row>
    <row r="342" spans="1:10" x14ac:dyDescent="0.25">
      <c r="A342" s="11">
        <v>62.599997999999999</v>
      </c>
      <c r="B342" s="11">
        <v>2.259668</v>
      </c>
      <c r="E342">
        <f t="shared" si="20"/>
        <v>6.2546376811595472E-2</v>
      </c>
      <c r="G342">
        <f t="shared" si="17"/>
        <v>2.3407022</v>
      </c>
      <c r="H342">
        <f t="shared" si="18"/>
        <v>-8.1034199999999945E-2</v>
      </c>
      <c r="J342">
        <f t="shared" si="19"/>
        <v>8.9207450319488762E-2</v>
      </c>
    </row>
    <row r="343" spans="1:10" x14ac:dyDescent="0.25">
      <c r="A343" s="11">
        <v>62.799999</v>
      </c>
      <c r="B343" s="11">
        <v>2.3663620000000001</v>
      </c>
      <c r="E343">
        <f t="shared" si="20"/>
        <v>0.16924037681159554</v>
      </c>
      <c r="G343">
        <f t="shared" si="17"/>
        <v>2.3362441600000001</v>
      </c>
      <c r="H343">
        <f t="shared" si="18"/>
        <v>3.0117839999999951E-2</v>
      </c>
      <c r="J343">
        <f t="shared" si="19"/>
        <v>2.1944589680511141E-2</v>
      </c>
    </row>
    <row r="344" spans="1:10" x14ac:dyDescent="0.25">
      <c r="A344" s="11">
        <v>63</v>
      </c>
      <c r="B344" s="11">
        <v>2.4507919999999999</v>
      </c>
      <c r="E344">
        <f t="shared" si="20"/>
        <v>0.25367037681159532</v>
      </c>
      <c r="G344">
        <f t="shared" si="17"/>
        <v>2.3310082400000001</v>
      </c>
      <c r="H344">
        <f t="shared" si="18"/>
        <v>0.11978375999999979</v>
      </c>
      <c r="J344">
        <f t="shared" si="19"/>
        <v>0.11161050968051098</v>
      </c>
    </row>
    <row r="345" spans="1:10" x14ac:dyDescent="0.25">
      <c r="A345" s="11">
        <v>63.200001</v>
      </c>
      <c r="B345" s="11">
        <v>2.5142820000000001</v>
      </c>
      <c r="E345">
        <f t="shared" si="20"/>
        <v>0.31716037681159559</v>
      </c>
      <c r="G345">
        <f t="shared" si="17"/>
        <v>2.3250826600000001</v>
      </c>
      <c r="H345">
        <f t="shared" si="18"/>
        <v>0.18919934000000005</v>
      </c>
      <c r="J345">
        <f t="shared" si="19"/>
        <v>0.18102608968051123</v>
      </c>
    </row>
    <row r="346" spans="1:10" x14ac:dyDescent="0.25">
      <c r="A346" s="11">
        <v>63.400002000000001</v>
      </c>
      <c r="B346" s="11">
        <v>2.509706</v>
      </c>
      <c r="E346">
        <f t="shared" si="20"/>
        <v>0.31258437681159545</v>
      </c>
      <c r="G346">
        <f t="shared" si="17"/>
        <v>2.31829273</v>
      </c>
      <c r="H346">
        <f t="shared" si="18"/>
        <v>0.19141326999999997</v>
      </c>
      <c r="J346">
        <f t="shared" si="19"/>
        <v>0.18324001968051115</v>
      </c>
    </row>
    <row r="347" spans="1:10" x14ac:dyDescent="0.25">
      <c r="A347" s="11">
        <v>63.599997999999999</v>
      </c>
      <c r="B347" s="11">
        <v>2.458205</v>
      </c>
      <c r="E347">
        <f t="shared" si="20"/>
        <v>0.26108337681159544</v>
      </c>
      <c r="G347">
        <f t="shared" si="17"/>
        <v>2.31173216</v>
      </c>
      <c r="H347">
        <f t="shared" si="18"/>
        <v>0.14647283999999994</v>
      </c>
      <c r="J347">
        <f t="shared" si="19"/>
        <v>0.13829958968051112</v>
      </c>
    </row>
    <row r="348" spans="1:10" x14ac:dyDescent="0.25">
      <c r="A348" s="11">
        <v>63.799999</v>
      </c>
      <c r="B348" s="11">
        <v>2.3682880000000002</v>
      </c>
      <c r="E348">
        <f t="shared" si="20"/>
        <v>0.17116637681159563</v>
      </c>
      <c r="G348">
        <f t="shared" si="17"/>
        <v>2.3047222499999998</v>
      </c>
      <c r="H348">
        <f t="shared" si="18"/>
        <v>6.3565750000000421E-2</v>
      </c>
      <c r="J348">
        <f t="shared" si="19"/>
        <v>5.539249968051161E-2</v>
      </c>
    </row>
    <row r="349" spans="1:10" x14ac:dyDescent="0.25">
      <c r="A349" s="11">
        <v>64</v>
      </c>
      <c r="B349" s="11">
        <v>2.2475700000000001</v>
      </c>
      <c r="E349">
        <f t="shared" si="20"/>
        <v>5.044837681159553E-2</v>
      </c>
      <c r="G349">
        <f t="shared" si="17"/>
        <v>2.2973591399999997</v>
      </c>
      <c r="H349">
        <f t="shared" si="18"/>
        <v>-4.9789139999999676E-2</v>
      </c>
      <c r="J349">
        <f t="shared" si="19"/>
        <v>5.7962390319488487E-2</v>
      </c>
    </row>
    <row r="350" spans="1:10" x14ac:dyDescent="0.25">
      <c r="A350" s="11">
        <v>64.199996999999996</v>
      </c>
      <c r="B350" s="11">
        <v>2.1066020000000001</v>
      </c>
      <c r="E350">
        <f t="shared" si="20"/>
        <v>9.0519623188404452E-2</v>
      </c>
      <c r="G350">
        <f t="shared" si="17"/>
        <v>2.2897483399999996</v>
      </c>
      <c r="H350">
        <f t="shared" si="18"/>
        <v>-0.18314633999999952</v>
      </c>
      <c r="J350">
        <f t="shared" si="19"/>
        <v>0.19131959031948834</v>
      </c>
    </row>
    <row r="351" spans="1:10" x14ac:dyDescent="0.25">
      <c r="A351" s="11">
        <v>64.400002000000001</v>
      </c>
      <c r="B351" s="11">
        <v>2.0116070000000001</v>
      </c>
      <c r="E351">
        <f t="shared" si="20"/>
        <v>0.18551462318840439</v>
      </c>
      <c r="G351">
        <f t="shared" si="17"/>
        <v>2.2817325199999998</v>
      </c>
      <c r="H351">
        <f t="shared" si="18"/>
        <v>-0.27012551999999967</v>
      </c>
      <c r="J351">
        <f t="shared" si="19"/>
        <v>0.27829877031948846</v>
      </c>
    </row>
    <row r="352" spans="1:10" x14ac:dyDescent="0.25">
      <c r="A352" s="11">
        <v>64.599997999999999</v>
      </c>
      <c r="B352" s="11">
        <v>2.1539259999999998</v>
      </c>
      <c r="E352">
        <f t="shared" si="20"/>
        <v>4.3195623188404753E-2</v>
      </c>
      <c r="G352">
        <f t="shared" si="17"/>
        <v>2.2729474599999993</v>
      </c>
      <c r="H352">
        <f t="shared" si="18"/>
        <v>-0.11902145999999947</v>
      </c>
      <c r="J352">
        <f t="shared" si="19"/>
        <v>0.12719471031948829</v>
      </c>
    </row>
    <row r="353" spans="1:10" x14ac:dyDescent="0.25">
      <c r="A353" s="11">
        <v>64.722892999999999</v>
      </c>
      <c r="B353" s="11">
        <v>2.2368760000000001</v>
      </c>
      <c r="E353">
        <f t="shared" si="20"/>
        <v>3.9754376811595549E-2</v>
      </c>
      <c r="G353">
        <f t="shared" si="17"/>
        <v>2.2636238499999992</v>
      </c>
      <c r="H353">
        <f t="shared" si="18"/>
        <v>-2.6747849999999129E-2</v>
      </c>
      <c r="J353">
        <f t="shared" si="19"/>
        <v>3.492110031948794E-2</v>
      </c>
    </row>
    <row r="354" spans="1:10" x14ac:dyDescent="0.25">
      <c r="A354" s="11">
        <v>64.800003000000004</v>
      </c>
      <c r="B354" s="11">
        <v>2.2889189999999999</v>
      </c>
      <c r="E354">
        <f t="shared" si="20"/>
        <v>9.1797376811595388E-2</v>
      </c>
      <c r="G354">
        <f t="shared" si="17"/>
        <v>2.2542528499999994</v>
      </c>
      <c r="H354">
        <f t="shared" si="18"/>
        <v>3.4666150000000506E-2</v>
      </c>
      <c r="J354">
        <f t="shared" si="19"/>
        <v>2.6492899680511696E-2</v>
      </c>
    </row>
    <row r="355" spans="1:10" x14ac:dyDescent="0.25">
      <c r="A355" s="11">
        <v>65</v>
      </c>
      <c r="B355" s="11">
        <v>2.390298</v>
      </c>
      <c r="E355">
        <f t="shared" si="20"/>
        <v>0.1931763768115955</v>
      </c>
      <c r="G355">
        <f t="shared" si="17"/>
        <v>2.2461589199999996</v>
      </c>
      <c r="H355">
        <f t="shared" si="18"/>
        <v>0.14413908000000042</v>
      </c>
      <c r="J355">
        <f t="shared" si="19"/>
        <v>0.1359658296805116</v>
      </c>
    </row>
    <row r="356" spans="1:10" x14ac:dyDescent="0.25">
      <c r="A356" s="11">
        <v>65.199996999999996</v>
      </c>
      <c r="B356" s="11">
        <v>2.4520460000000002</v>
      </c>
      <c r="E356">
        <f t="shared" si="20"/>
        <v>0.25492437681159563</v>
      </c>
      <c r="G356">
        <f t="shared" si="17"/>
        <v>2.2396185999999996</v>
      </c>
      <c r="H356">
        <f t="shared" si="18"/>
        <v>0.2124274000000006</v>
      </c>
      <c r="J356">
        <f t="shared" si="19"/>
        <v>0.20425414968051178</v>
      </c>
    </row>
    <row r="357" spans="1:10" x14ac:dyDescent="0.25">
      <c r="A357" s="11">
        <v>65.400002000000001</v>
      </c>
      <c r="B357" s="11">
        <v>2.4594849999999999</v>
      </c>
      <c r="E357">
        <f t="shared" si="20"/>
        <v>0.26236337681159538</v>
      </c>
      <c r="G357">
        <f t="shared" si="17"/>
        <v>2.2366199999999994</v>
      </c>
      <c r="H357">
        <f t="shared" si="18"/>
        <v>0.22286500000000053</v>
      </c>
      <c r="J357">
        <f t="shared" si="19"/>
        <v>0.21469174968051172</v>
      </c>
    </row>
    <row r="358" spans="1:10" x14ac:dyDescent="0.25">
      <c r="A358" s="11">
        <v>65.599997999999999</v>
      </c>
      <c r="B358" s="11">
        <v>2.4280940000000002</v>
      </c>
      <c r="E358">
        <f t="shared" si="20"/>
        <v>0.23097237681159566</v>
      </c>
      <c r="G358">
        <f t="shared" si="17"/>
        <v>2.2366109399999994</v>
      </c>
      <c r="H358">
        <f t="shared" si="18"/>
        <v>0.19148306000000082</v>
      </c>
      <c r="J358">
        <f t="shared" si="19"/>
        <v>0.183309809680512</v>
      </c>
    </row>
    <row r="359" spans="1:10" x14ac:dyDescent="0.25">
      <c r="A359" s="11">
        <v>65.800003000000004</v>
      </c>
      <c r="B359" s="11">
        <v>2.3317649999999999</v>
      </c>
      <c r="E359">
        <f t="shared" si="20"/>
        <v>0.13464337681159533</v>
      </c>
      <c r="G359">
        <f t="shared" si="17"/>
        <v>2.2375935999999994</v>
      </c>
      <c r="H359">
        <f t="shared" si="18"/>
        <v>9.417140000000046E-2</v>
      </c>
      <c r="J359">
        <f t="shared" si="19"/>
        <v>8.5998149680511643E-2</v>
      </c>
    </row>
    <row r="360" spans="1:10" x14ac:dyDescent="0.25">
      <c r="A360" s="11">
        <v>66</v>
      </c>
      <c r="B360" s="11">
        <v>2.201495</v>
      </c>
      <c r="E360">
        <f t="shared" si="20"/>
        <v>4.3733768115954419E-3</v>
      </c>
      <c r="G360">
        <f t="shared" si="17"/>
        <v>2.2384915499999996</v>
      </c>
      <c r="H360">
        <f t="shared" si="18"/>
        <v>-3.6996549999999573E-2</v>
      </c>
      <c r="J360">
        <f t="shared" si="19"/>
        <v>4.5169800319488383E-2</v>
      </c>
    </row>
    <row r="361" spans="1:10" x14ac:dyDescent="0.25">
      <c r="A361" s="11">
        <v>66.199996999999996</v>
      </c>
      <c r="B361" s="11">
        <v>2.0579719999999999</v>
      </c>
      <c r="E361">
        <f t="shared" si="20"/>
        <v>0.13914962318840463</v>
      </c>
      <c r="G361">
        <f t="shared" si="17"/>
        <v>2.2389404699999997</v>
      </c>
      <c r="H361">
        <f t="shared" si="18"/>
        <v>-0.18096846999999983</v>
      </c>
      <c r="J361">
        <f t="shared" si="19"/>
        <v>0.18914172031948864</v>
      </c>
    </row>
    <row r="362" spans="1:10" x14ac:dyDescent="0.25">
      <c r="A362" s="11">
        <v>66.400002000000001</v>
      </c>
      <c r="B362" s="11">
        <v>1.945776</v>
      </c>
      <c r="E362">
        <f t="shared" si="20"/>
        <v>0.25134562318840459</v>
      </c>
      <c r="G362">
        <f t="shared" si="17"/>
        <v>2.2388179999999993</v>
      </c>
      <c r="H362">
        <f t="shared" si="18"/>
        <v>-0.29304199999999936</v>
      </c>
      <c r="J362">
        <f t="shared" si="19"/>
        <v>0.30121525031948815</v>
      </c>
    </row>
    <row r="363" spans="1:10" x14ac:dyDescent="0.25">
      <c r="A363" s="11">
        <v>66.599997999999999</v>
      </c>
      <c r="B363" s="11">
        <v>2.0463550000000001</v>
      </c>
      <c r="E363">
        <f t="shared" si="20"/>
        <v>0.15076662318840439</v>
      </c>
      <c r="G363">
        <f t="shared" si="17"/>
        <v>2.2380821699999993</v>
      </c>
      <c r="H363">
        <f t="shared" si="18"/>
        <v>-0.19172716999999917</v>
      </c>
      <c r="J363">
        <f t="shared" si="19"/>
        <v>0.19990042031948799</v>
      </c>
    </row>
    <row r="364" spans="1:10" x14ac:dyDescent="0.25">
      <c r="A364" s="11">
        <v>66.800003000000004</v>
      </c>
      <c r="B364" s="11">
        <v>2.1692559999999999</v>
      </c>
      <c r="E364">
        <f t="shared" si="20"/>
        <v>2.7865623188404687E-2</v>
      </c>
      <c r="G364">
        <f t="shared" si="17"/>
        <v>2.236781689999999</v>
      </c>
      <c r="H364">
        <f t="shared" si="18"/>
        <v>-6.7525689999999194E-2</v>
      </c>
      <c r="J364">
        <f t="shared" si="19"/>
        <v>7.5698940319488012E-2</v>
      </c>
    </row>
    <row r="365" spans="1:10" x14ac:dyDescent="0.25">
      <c r="A365" s="11">
        <v>67</v>
      </c>
      <c r="B365" s="11">
        <v>2.2734640000000002</v>
      </c>
      <c r="E365">
        <f t="shared" si="20"/>
        <v>7.6342376811595614E-2</v>
      </c>
      <c r="G365">
        <f t="shared" si="17"/>
        <v>2.234539569999999</v>
      </c>
      <c r="H365">
        <f t="shared" si="18"/>
        <v>3.892443000000112E-2</v>
      </c>
      <c r="J365">
        <f t="shared" si="19"/>
        <v>3.075117968051231E-2</v>
      </c>
    </row>
    <row r="366" spans="1:10" x14ac:dyDescent="0.25">
      <c r="A366" s="11">
        <v>67.120041000000001</v>
      </c>
      <c r="B366" s="11">
        <v>2.3069109999999999</v>
      </c>
      <c r="E366">
        <f t="shared" si="20"/>
        <v>0.1097893768115954</v>
      </c>
    </row>
    <row r="367" spans="1:10" x14ac:dyDescent="0.25">
      <c r="A367" s="11">
        <v>67.199996999999996</v>
      </c>
      <c r="B367" s="11">
        <v>2.3291900000000001</v>
      </c>
      <c r="E367">
        <f t="shared" si="20"/>
        <v>0.13206837681159556</v>
      </c>
    </row>
    <row r="368" spans="1:10" x14ac:dyDescent="0.25">
      <c r="A368" s="11">
        <v>67.400002000000001</v>
      </c>
      <c r="B368" s="11">
        <v>2.3216480000000002</v>
      </c>
      <c r="E368">
        <f t="shared" si="20"/>
        <v>0.12452637681159562</v>
      </c>
    </row>
    <row r="369" spans="1:5" x14ac:dyDescent="0.25">
      <c r="A369" s="11">
        <v>67.599997999999999</v>
      </c>
      <c r="B369" s="11">
        <v>2.2707609999999998</v>
      </c>
      <c r="E369">
        <f t="shared" si="20"/>
        <v>7.363937681159527E-2</v>
      </c>
    </row>
    <row r="370" spans="1:5" x14ac:dyDescent="0.25">
      <c r="A370" s="11">
        <v>67.800003000000004</v>
      </c>
      <c r="B370" s="11">
        <v>2.1818270000000002</v>
      </c>
      <c r="E370">
        <f t="shared" si="20"/>
        <v>1.5294623188404355E-2</v>
      </c>
    </row>
    <row r="371" spans="1:5" x14ac:dyDescent="0.25">
      <c r="A371" s="11">
        <v>68</v>
      </c>
      <c r="B371" s="11">
        <v>2.0726550000000001</v>
      </c>
      <c r="E371">
        <f t="shared" si="20"/>
        <v>0.1244666231884044</v>
      </c>
    </row>
    <row r="372" spans="1:5" x14ac:dyDescent="0.25">
      <c r="A372" s="11">
        <v>68.199996999999996</v>
      </c>
      <c r="B372" s="11">
        <v>1.9352959999999999</v>
      </c>
      <c r="E372">
        <f t="shared" si="20"/>
        <v>0.26182562318840463</v>
      </c>
    </row>
    <row r="373" spans="1:5" x14ac:dyDescent="0.25">
      <c r="A373" s="11">
        <v>68.400002000000001</v>
      </c>
      <c r="B373" s="11">
        <v>1.897778</v>
      </c>
      <c r="E373">
        <f t="shared" si="20"/>
        <v>0.29934362318840457</v>
      </c>
    </row>
    <row r="374" spans="1:5" x14ac:dyDescent="0.25">
      <c r="A374" s="11">
        <v>68.599997999999999</v>
      </c>
      <c r="B374" s="11">
        <v>2.0124050000000002</v>
      </c>
      <c r="E374">
        <f t="shared" si="20"/>
        <v>0.18471662318840432</v>
      </c>
    </row>
    <row r="375" spans="1:5" x14ac:dyDescent="0.25">
      <c r="A375" s="11">
        <v>68.800003000000004</v>
      </c>
      <c r="B375" s="11">
        <v>2.1259009999999998</v>
      </c>
      <c r="E375">
        <f t="shared" si="20"/>
        <v>7.1220623188404719E-2</v>
      </c>
    </row>
    <row r="376" spans="1:5" x14ac:dyDescent="0.25">
      <c r="A376" s="11">
        <v>69</v>
      </c>
      <c r="B376" s="11">
        <v>2.221819</v>
      </c>
      <c r="E376">
        <f t="shared" si="20"/>
        <v>2.4697376811595451E-2</v>
      </c>
    </row>
    <row r="377" spans="1:5" x14ac:dyDescent="0.25">
      <c r="A377" s="11">
        <v>69.199996999999996</v>
      </c>
      <c r="B377" s="11">
        <v>2.3046980000000001</v>
      </c>
      <c r="E377">
        <f t="shared" si="20"/>
        <v>0.1075763768115956</v>
      </c>
    </row>
    <row r="378" spans="1:5" x14ac:dyDescent="0.25">
      <c r="A378" s="11">
        <v>69.400002000000001</v>
      </c>
      <c r="B378" s="11">
        <v>2.3145859999999998</v>
      </c>
      <c r="E378">
        <f t="shared" si="20"/>
        <v>0.11746437681159527</v>
      </c>
    </row>
    <row r="379" spans="1:5" x14ac:dyDescent="0.25">
      <c r="A379" s="11">
        <v>69.517180999999994</v>
      </c>
      <c r="B379" s="11">
        <v>2.2983210000000001</v>
      </c>
      <c r="E379">
        <f t="shared" si="20"/>
        <v>0.10119937681159552</v>
      </c>
    </row>
    <row r="380" spans="1:5" x14ac:dyDescent="0.25">
      <c r="A380" s="11">
        <v>69.599997999999999</v>
      </c>
      <c r="B380" s="11">
        <v>2.286826</v>
      </c>
      <c r="E380">
        <f t="shared" si="20"/>
        <v>8.9704376811595488E-2</v>
      </c>
    </row>
    <row r="381" spans="1:5" x14ac:dyDescent="0.25">
      <c r="A381" s="11">
        <v>69.800003000000004</v>
      </c>
      <c r="B381" s="11">
        <v>2.2151339999999999</v>
      </c>
      <c r="E381">
        <f t="shared" si="20"/>
        <v>1.8012376811595399E-2</v>
      </c>
    </row>
    <row r="382" spans="1:5" x14ac:dyDescent="0.25">
      <c r="A382" s="11">
        <v>70</v>
      </c>
      <c r="B382" s="11">
        <v>2.1187109999999998</v>
      </c>
      <c r="E382">
        <f t="shared" si="20"/>
        <v>7.8410623188404749E-2</v>
      </c>
    </row>
    <row r="383" spans="1:5" x14ac:dyDescent="0.25">
      <c r="A383" s="11">
        <v>70.199996999999996</v>
      </c>
      <c r="B383" s="11">
        <v>2.0051260000000002</v>
      </c>
      <c r="E383">
        <f t="shared" si="20"/>
        <v>0.19199562318840435</v>
      </c>
    </row>
    <row r="384" spans="1:5" x14ac:dyDescent="0.25">
      <c r="A384" s="11">
        <v>70.400002000000001</v>
      </c>
      <c r="B384" s="11">
        <v>2.0377450000000001</v>
      </c>
      <c r="E384">
        <f t="shared" si="20"/>
        <v>0.1593766231884044</v>
      </c>
    </row>
    <row r="385" spans="1:5" x14ac:dyDescent="0.25">
      <c r="A385" s="11">
        <v>70.599997999999999</v>
      </c>
      <c r="B385" s="11">
        <v>2.1471049999999998</v>
      </c>
      <c r="E385">
        <f t="shared" si="20"/>
        <v>5.0016623188404719E-2</v>
      </c>
    </row>
    <row r="386" spans="1:5" x14ac:dyDescent="0.25">
      <c r="A386" s="11">
        <v>70.800003000000004</v>
      </c>
      <c r="B386" s="11">
        <v>2.2628590000000002</v>
      </c>
      <c r="E386">
        <f t="shared" si="20"/>
        <v>6.5737376811595638E-2</v>
      </c>
    </row>
    <row r="387" spans="1:5" x14ac:dyDescent="0.25">
      <c r="A387" s="11">
        <v>71</v>
      </c>
      <c r="B387" s="11">
        <v>2.375896</v>
      </c>
      <c r="E387">
        <f t="shared" si="20"/>
        <v>0.17877437681159547</v>
      </c>
    </row>
    <row r="388" spans="1:5" x14ac:dyDescent="0.25">
      <c r="A388" s="11">
        <v>71.199996999999996</v>
      </c>
      <c r="B388" s="11">
        <v>2.4618069999999999</v>
      </c>
      <c r="E388">
        <f t="shared" si="20"/>
        <v>0.26468537681159532</v>
      </c>
    </row>
    <row r="389" spans="1:5" x14ac:dyDescent="0.25">
      <c r="A389" s="11">
        <v>71.400002000000001</v>
      </c>
      <c r="B389" s="11">
        <v>2.5058120000000002</v>
      </c>
      <c r="E389">
        <f t="shared" ref="E389:E417" si="21">ABS(B389-$D$4)</f>
        <v>0.30869037681159561</v>
      </c>
    </row>
    <row r="390" spans="1:5" x14ac:dyDescent="0.25">
      <c r="A390" s="11">
        <v>71.599997999999999</v>
      </c>
      <c r="B390" s="11">
        <v>2.4793069999999999</v>
      </c>
      <c r="E390">
        <f t="shared" si="21"/>
        <v>0.28218537681159539</v>
      </c>
    </row>
    <row r="391" spans="1:5" x14ac:dyDescent="0.25">
      <c r="A391" s="11">
        <v>71.800003000000004</v>
      </c>
      <c r="B391" s="11">
        <v>2.4244409999999998</v>
      </c>
      <c r="E391">
        <f t="shared" si="21"/>
        <v>0.22731937681159531</v>
      </c>
    </row>
    <row r="392" spans="1:5" x14ac:dyDescent="0.25">
      <c r="A392" s="11">
        <v>71.914330000000007</v>
      </c>
      <c r="B392" s="11">
        <v>2.3485800000000001</v>
      </c>
      <c r="E392">
        <f t="shared" si="21"/>
        <v>0.15145837681159557</v>
      </c>
    </row>
    <row r="393" spans="1:5" x14ac:dyDescent="0.25">
      <c r="A393" s="11">
        <v>72</v>
      </c>
      <c r="B393" s="11">
        <v>2.2917339999999999</v>
      </c>
      <c r="E393">
        <f t="shared" si="21"/>
        <v>9.46123768115954E-2</v>
      </c>
    </row>
    <row r="394" spans="1:5" x14ac:dyDescent="0.25">
      <c r="A394" s="11">
        <v>72.199996999999996</v>
      </c>
      <c r="B394" s="11">
        <v>2.1275059999999999</v>
      </c>
      <c r="E394">
        <f t="shared" si="21"/>
        <v>6.9615623188404641E-2</v>
      </c>
    </row>
    <row r="395" spans="1:5" x14ac:dyDescent="0.25">
      <c r="A395" s="11">
        <v>72.400002000000001</v>
      </c>
      <c r="B395" s="11">
        <v>1.9355169999999999</v>
      </c>
      <c r="E395">
        <f t="shared" si="21"/>
        <v>0.26160462318840461</v>
      </c>
    </row>
    <row r="396" spans="1:5" x14ac:dyDescent="0.25">
      <c r="A396" s="11">
        <v>72.599997999999999</v>
      </c>
      <c r="B396" s="11">
        <v>1.7060759999999999</v>
      </c>
      <c r="E396">
        <f t="shared" si="21"/>
        <v>0.49104562318840461</v>
      </c>
    </row>
    <row r="397" spans="1:5" x14ac:dyDescent="0.25">
      <c r="A397" s="11">
        <v>72.800003000000004</v>
      </c>
      <c r="B397" s="11">
        <v>1.783298</v>
      </c>
      <c r="E397">
        <f t="shared" si="21"/>
        <v>0.41382362318840449</v>
      </c>
    </row>
    <row r="398" spans="1:5" x14ac:dyDescent="0.25">
      <c r="A398" s="11">
        <v>73</v>
      </c>
      <c r="B398" s="11">
        <v>1.875378</v>
      </c>
      <c r="E398">
        <f t="shared" si="21"/>
        <v>0.32174362318840455</v>
      </c>
    </row>
    <row r="399" spans="1:5" x14ac:dyDescent="0.25">
      <c r="A399" s="11">
        <v>73.199996999999996</v>
      </c>
      <c r="B399" s="11">
        <v>1.9523809999999999</v>
      </c>
      <c r="E399">
        <f t="shared" si="21"/>
        <v>0.24474062318840462</v>
      </c>
    </row>
    <row r="400" spans="1:5" x14ac:dyDescent="0.25">
      <c r="A400" s="11">
        <v>73.400002000000001</v>
      </c>
      <c r="B400" s="11">
        <v>2.0161009999999999</v>
      </c>
      <c r="E400">
        <f t="shared" si="21"/>
        <v>0.18102062318840462</v>
      </c>
    </row>
    <row r="401" spans="1:5" x14ac:dyDescent="0.25">
      <c r="A401" s="11">
        <v>73.599997999999999</v>
      </c>
      <c r="B401" s="11">
        <v>2.010875</v>
      </c>
      <c r="E401">
        <f t="shared" si="21"/>
        <v>0.18624662318840457</v>
      </c>
    </row>
    <row r="402" spans="1:5" x14ac:dyDescent="0.25">
      <c r="A402" s="11">
        <v>73.800003000000004</v>
      </c>
      <c r="B402" s="11">
        <v>1.951201</v>
      </c>
      <c r="E402">
        <f t="shared" si="21"/>
        <v>0.24592062318840457</v>
      </c>
    </row>
    <row r="403" spans="1:5" x14ac:dyDescent="0.25">
      <c r="A403" s="11">
        <v>74</v>
      </c>
      <c r="B403" s="11">
        <v>1.8822099999999999</v>
      </c>
      <c r="E403">
        <f t="shared" si="21"/>
        <v>0.3149116231884046</v>
      </c>
    </row>
    <row r="404" spans="1:5" x14ac:dyDescent="0.25">
      <c r="A404" s="11">
        <v>74.199996999999996</v>
      </c>
      <c r="B404" s="11">
        <v>1.797005</v>
      </c>
      <c r="E404">
        <f t="shared" si="21"/>
        <v>0.40011662318840457</v>
      </c>
    </row>
    <row r="405" spans="1:5" x14ac:dyDescent="0.25">
      <c r="A405" s="11">
        <v>74.31147</v>
      </c>
      <c r="B405" s="11">
        <v>1.759558</v>
      </c>
      <c r="E405">
        <f t="shared" si="21"/>
        <v>0.43756362318840458</v>
      </c>
    </row>
    <row r="406" spans="1:5" x14ac:dyDescent="0.25">
      <c r="A406" s="11">
        <v>74.400002000000001</v>
      </c>
      <c r="B406" s="11">
        <v>1.7298199999999999</v>
      </c>
      <c r="E406">
        <f t="shared" si="21"/>
        <v>0.46730162318840462</v>
      </c>
    </row>
    <row r="407" spans="1:5" x14ac:dyDescent="0.25">
      <c r="A407" s="11">
        <v>74.599997999999999</v>
      </c>
      <c r="B407" s="11">
        <v>1.8976040000000001</v>
      </c>
      <c r="E407">
        <f t="shared" si="21"/>
        <v>0.29951762318840447</v>
      </c>
    </row>
    <row r="408" spans="1:5" x14ac:dyDescent="0.25">
      <c r="A408" s="11">
        <v>74.800003000000004</v>
      </c>
      <c r="B408" s="11">
        <v>2.0462500000000001</v>
      </c>
      <c r="E408">
        <f t="shared" si="21"/>
        <v>0.15087162318840441</v>
      </c>
    </row>
    <row r="409" spans="1:5" x14ac:dyDescent="0.25">
      <c r="A409" s="11">
        <v>75</v>
      </c>
      <c r="B409" s="11">
        <v>2.1755740000000001</v>
      </c>
      <c r="E409">
        <f t="shared" si="21"/>
        <v>2.1547623188404419E-2</v>
      </c>
    </row>
    <row r="410" spans="1:5" x14ac:dyDescent="0.25">
      <c r="A410" s="11">
        <v>75.199996999999996</v>
      </c>
      <c r="B410" s="11">
        <v>2.2776239999999999</v>
      </c>
      <c r="E410">
        <f t="shared" si="21"/>
        <v>8.0502376811595333E-2</v>
      </c>
    </row>
    <row r="411" spans="1:5" x14ac:dyDescent="0.25">
      <c r="A411" s="11">
        <v>75.400002000000001</v>
      </c>
      <c r="B411" s="11">
        <v>2.3213189999999999</v>
      </c>
      <c r="E411">
        <f t="shared" si="21"/>
        <v>0.12419737681159537</v>
      </c>
    </row>
    <row r="412" spans="1:5" x14ac:dyDescent="0.25">
      <c r="A412" s="11">
        <v>75.599997999999999</v>
      </c>
      <c r="B412" s="11">
        <v>2.3161900000000002</v>
      </c>
      <c r="E412">
        <f t="shared" si="21"/>
        <v>0.11906837681159566</v>
      </c>
    </row>
    <row r="413" spans="1:5" x14ac:dyDescent="0.25">
      <c r="A413" s="11">
        <v>75.800003000000004</v>
      </c>
      <c r="B413" s="11">
        <v>2.2661039999999999</v>
      </c>
      <c r="E413">
        <f t="shared" si="21"/>
        <v>6.8982376811595358E-2</v>
      </c>
    </row>
    <row r="414" spans="1:5" x14ac:dyDescent="0.25">
      <c r="A414" s="11">
        <v>76</v>
      </c>
      <c r="B414" s="11">
        <v>2.189508</v>
      </c>
      <c r="E414">
        <f t="shared" si="21"/>
        <v>7.613623188404528E-3</v>
      </c>
    </row>
    <row r="415" spans="1:5" x14ac:dyDescent="0.25">
      <c r="A415" s="11">
        <v>76.199996999999996</v>
      </c>
      <c r="B415" s="11">
        <v>2.0848499999999999</v>
      </c>
      <c r="E415">
        <f t="shared" si="21"/>
        <v>0.11227162318840467</v>
      </c>
    </row>
    <row r="416" spans="1:5" x14ac:dyDescent="0.25">
      <c r="A416" s="11">
        <v>76.400002000000001</v>
      </c>
      <c r="B416" s="11">
        <v>1.966961</v>
      </c>
      <c r="E416">
        <f t="shared" si="21"/>
        <v>0.23016062318840458</v>
      </c>
    </row>
    <row r="417" spans="1:5" x14ac:dyDescent="0.25">
      <c r="A417" s="11">
        <v>76.599997999999999</v>
      </c>
      <c r="B417" s="11">
        <v>1.9549479999999999</v>
      </c>
      <c r="E417">
        <f t="shared" si="21"/>
        <v>0.24217362318840463</v>
      </c>
    </row>
    <row r="418" spans="1:5" x14ac:dyDescent="0.25">
      <c r="A418" s="11">
        <v>76.708618000000001</v>
      </c>
      <c r="B418" s="1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A4796-B8F0-4141-A7F9-93DAA629E07A}">
  <dimension ref="A1:K418"/>
  <sheetViews>
    <sheetView workbookViewId="0"/>
  </sheetViews>
  <sheetFormatPr defaultRowHeight="15" x14ac:dyDescent="0.25"/>
  <cols>
    <col min="1" max="1" width="12.28515625" bestFit="1" customWidth="1"/>
    <col min="2" max="2" width="16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20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0.94847599999999999</v>
      </c>
      <c r="D4">
        <f>AVERAGE(B4:B428)</f>
        <v>1.0106334034653472</v>
      </c>
      <c r="E4">
        <f>ABS(B4-$D$4)</f>
        <v>6.2157403465347261E-2</v>
      </c>
      <c r="F4">
        <f>1/(COUNT(B:B))*SUM(E:E)</f>
        <v>0.33086623984168212</v>
      </c>
    </row>
    <row r="5" spans="1:6" x14ac:dyDescent="0.25">
      <c r="A5" s="11">
        <v>0.4</v>
      </c>
      <c r="B5" s="11">
        <v>0.86158299999999999</v>
      </c>
      <c r="E5">
        <f t="shared" ref="E5:E68" si="0">ABS(B5-$D$4)</f>
        <v>0.14905040346534726</v>
      </c>
    </row>
    <row r="6" spans="1:6" x14ac:dyDescent="0.25">
      <c r="A6" s="11">
        <v>0.6</v>
      </c>
      <c r="B6" s="11">
        <v>0.76309499999999997</v>
      </c>
      <c r="E6">
        <f t="shared" si="0"/>
        <v>0.24753840346534728</v>
      </c>
    </row>
    <row r="7" spans="1:6" x14ac:dyDescent="0.25">
      <c r="A7" s="11">
        <v>0.8</v>
      </c>
      <c r="B7" s="11">
        <v>0.68946300000000005</v>
      </c>
      <c r="E7">
        <f t="shared" si="0"/>
        <v>0.3211704034653472</v>
      </c>
    </row>
    <row r="8" spans="1:6" x14ac:dyDescent="0.25">
      <c r="A8" s="11">
        <v>1</v>
      </c>
      <c r="B8" s="11">
        <v>0.85605900000000001</v>
      </c>
      <c r="E8">
        <f t="shared" si="0"/>
        <v>0.15457440346534723</v>
      </c>
    </row>
    <row r="9" spans="1:6" x14ac:dyDescent="0.25">
      <c r="A9" s="11">
        <v>1.2</v>
      </c>
      <c r="B9" s="11">
        <v>1.0126569999999999</v>
      </c>
      <c r="E9">
        <f t="shared" si="0"/>
        <v>2.0235965346526719E-3</v>
      </c>
    </row>
    <row r="10" spans="1:6" x14ac:dyDescent="0.25">
      <c r="A10" s="11">
        <v>1.4</v>
      </c>
      <c r="B10" s="11">
        <v>1.128495</v>
      </c>
      <c r="E10">
        <f t="shared" si="0"/>
        <v>0.11786159653465278</v>
      </c>
    </row>
    <row r="11" spans="1:6" x14ac:dyDescent="0.25">
      <c r="A11" s="11">
        <v>1.6</v>
      </c>
      <c r="B11" s="11">
        <v>1.1755450000000001</v>
      </c>
      <c r="E11">
        <f t="shared" si="0"/>
        <v>0.16491159653465282</v>
      </c>
    </row>
    <row r="12" spans="1:6" x14ac:dyDescent="0.25">
      <c r="A12" s="11">
        <v>1.8</v>
      </c>
      <c r="B12" s="11">
        <v>1.1756610000000001</v>
      </c>
      <c r="E12">
        <f t="shared" si="0"/>
        <v>0.16502759653465282</v>
      </c>
    </row>
    <row r="13" spans="1:6" x14ac:dyDescent="0.25">
      <c r="A13" s="11">
        <v>2</v>
      </c>
      <c r="B13" s="11">
        <v>1.1394420000000001</v>
      </c>
      <c r="E13">
        <f t="shared" si="0"/>
        <v>0.12880859653465282</v>
      </c>
    </row>
    <row r="14" spans="1:6" x14ac:dyDescent="0.25">
      <c r="A14" s="11">
        <v>2.2000000000000002</v>
      </c>
      <c r="B14" s="11">
        <v>1.041485</v>
      </c>
      <c r="E14">
        <f t="shared" si="0"/>
        <v>3.0851596534652748E-2</v>
      </c>
    </row>
    <row r="15" spans="1:6" x14ac:dyDescent="0.25">
      <c r="A15" s="11">
        <v>2.3971439999999999</v>
      </c>
      <c r="B15" s="11">
        <v>0.92125900000000005</v>
      </c>
      <c r="E15">
        <f t="shared" si="0"/>
        <v>8.9374403465347196E-2</v>
      </c>
    </row>
    <row r="16" spans="1:6" x14ac:dyDescent="0.25">
      <c r="A16" s="11">
        <v>2.4</v>
      </c>
      <c r="B16" s="11">
        <v>0.91951799999999995</v>
      </c>
      <c r="E16">
        <f t="shared" si="0"/>
        <v>9.11154034653473E-2</v>
      </c>
    </row>
    <row r="17" spans="1:5" x14ac:dyDescent="0.25">
      <c r="A17" s="11">
        <v>2.6</v>
      </c>
      <c r="B17" s="11">
        <v>0.78290599999999999</v>
      </c>
      <c r="E17">
        <f t="shared" si="0"/>
        <v>0.22772740346534726</v>
      </c>
    </row>
    <row r="18" spans="1:5" x14ac:dyDescent="0.25">
      <c r="A18" s="11">
        <v>2.8</v>
      </c>
      <c r="B18" s="11">
        <v>0.66639199999999998</v>
      </c>
      <c r="E18">
        <f t="shared" si="0"/>
        <v>0.34424140346534726</v>
      </c>
    </row>
    <row r="19" spans="1:5" x14ac:dyDescent="0.25">
      <c r="A19" s="11">
        <v>3</v>
      </c>
      <c r="B19" s="11">
        <v>0.78100499999999995</v>
      </c>
      <c r="E19">
        <f t="shared" si="0"/>
        <v>0.2296284034653473</v>
      </c>
    </row>
    <row r="20" spans="1:5" x14ac:dyDescent="0.25">
      <c r="A20" s="11">
        <v>3.2</v>
      </c>
      <c r="B20" s="11">
        <v>0.92043200000000003</v>
      </c>
      <c r="E20">
        <f t="shared" si="0"/>
        <v>9.0201403465347219E-2</v>
      </c>
    </row>
    <row r="21" spans="1:5" x14ac:dyDescent="0.25">
      <c r="A21" s="11">
        <v>3.4</v>
      </c>
      <c r="B21" s="11">
        <v>1.0461419999999999</v>
      </c>
      <c r="E21">
        <f t="shared" si="0"/>
        <v>3.5508596534652659E-2</v>
      </c>
    </row>
    <row r="22" spans="1:5" x14ac:dyDescent="0.25">
      <c r="A22" s="11">
        <v>3.6</v>
      </c>
      <c r="B22" s="11">
        <v>1.1431910000000001</v>
      </c>
      <c r="E22">
        <f t="shared" si="0"/>
        <v>0.13255759653465282</v>
      </c>
    </row>
    <row r="23" spans="1:5" x14ac:dyDescent="0.25">
      <c r="A23" s="11">
        <v>3.8</v>
      </c>
      <c r="B23" s="11">
        <v>1.168895</v>
      </c>
      <c r="E23">
        <f t="shared" si="0"/>
        <v>0.15826159653465277</v>
      </c>
    </row>
    <row r="24" spans="1:5" x14ac:dyDescent="0.25">
      <c r="A24" s="11">
        <v>4</v>
      </c>
      <c r="B24" s="11">
        <v>1.1276109999999999</v>
      </c>
      <c r="E24">
        <f t="shared" si="0"/>
        <v>0.11697759653465267</v>
      </c>
    </row>
    <row r="25" spans="1:5" x14ac:dyDescent="0.25">
      <c r="A25" s="11">
        <v>4.2</v>
      </c>
      <c r="B25" s="11">
        <v>1.0387120000000001</v>
      </c>
      <c r="E25">
        <f t="shared" si="0"/>
        <v>2.8078596534652833E-2</v>
      </c>
    </row>
    <row r="26" spans="1:5" x14ac:dyDescent="0.25">
      <c r="A26" s="11">
        <v>4.4000000000000004</v>
      </c>
      <c r="B26" s="11">
        <v>0.89070000000000005</v>
      </c>
      <c r="E26">
        <f t="shared" si="0"/>
        <v>0.1199334034653472</v>
      </c>
    </row>
    <row r="27" spans="1:5" x14ac:dyDescent="0.25">
      <c r="A27" s="11">
        <v>4.5999999999999996</v>
      </c>
      <c r="B27" s="11">
        <v>0.70275600000000005</v>
      </c>
      <c r="E27">
        <f t="shared" si="0"/>
        <v>0.3078774034653472</v>
      </c>
    </row>
    <row r="28" spans="1:5" x14ac:dyDescent="0.25">
      <c r="A28" s="11">
        <v>4.7942879999999999</v>
      </c>
      <c r="B28" s="11">
        <v>0.49152400000000002</v>
      </c>
      <c r="E28">
        <f t="shared" si="0"/>
        <v>0.51910940346534717</v>
      </c>
    </row>
    <row r="29" spans="1:5" x14ac:dyDescent="0.25">
      <c r="A29" s="11">
        <v>4.8</v>
      </c>
      <c r="B29" s="11">
        <v>0.48531299999999999</v>
      </c>
      <c r="E29">
        <f t="shared" si="0"/>
        <v>0.52532040346534725</v>
      </c>
    </row>
    <row r="30" spans="1:5" x14ac:dyDescent="0.25">
      <c r="A30" s="11">
        <v>5</v>
      </c>
      <c r="B30" s="11">
        <v>0.40371600000000002</v>
      </c>
      <c r="E30">
        <f t="shared" si="0"/>
        <v>0.60691740346534728</v>
      </c>
    </row>
    <row r="31" spans="1:5" x14ac:dyDescent="0.25">
      <c r="A31" s="11">
        <v>5.2</v>
      </c>
      <c r="B31" s="11">
        <v>0.44779600000000003</v>
      </c>
      <c r="E31">
        <f t="shared" si="0"/>
        <v>0.56283740346534716</v>
      </c>
    </row>
    <row r="32" spans="1:5" x14ac:dyDescent="0.25">
      <c r="A32" s="11">
        <v>5.4</v>
      </c>
      <c r="B32" s="11">
        <v>0.50350200000000001</v>
      </c>
      <c r="E32">
        <f t="shared" si="0"/>
        <v>0.50713140346534724</v>
      </c>
    </row>
    <row r="33" spans="1:5" x14ac:dyDescent="0.25">
      <c r="A33" s="11">
        <v>5.6</v>
      </c>
      <c r="B33" s="11">
        <v>0.53484100000000001</v>
      </c>
      <c r="E33">
        <f t="shared" si="0"/>
        <v>0.47579240346534724</v>
      </c>
    </row>
    <row r="34" spans="1:5" x14ac:dyDescent="0.25">
      <c r="A34" s="11">
        <v>5.8</v>
      </c>
      <c r="B34" s="11">
        <v>0.54822300000000002</v>
      </c>
      <c r="E34">
        <f t="shared" si="0"/>
        <v>0.46241040346534723</v>
      </c>
    </row>
    <row r="35" spans="1:5" x14ac:dyDescent="0.25">
      <c r="A35" s="11">
        <v>6</v>
      </c>
      <c r="B35" s="11">
        <v>0.54158499999999998</v>
      </c>
      <c r="E35">
        <f t="shared" si="0"/>
        <v>0.46904840346534726</v>
      </c>
    </row>
    <row r="36" spans="1:5" x14ac:dyDescent="0.25">
      <c r="A36" s="11">
        <v>6.2</v>
      </c>
      <c r="B36" s="11">
        <v>0.51855799999999996</v>
      </c>
      <c r="E36">
        <f t="shared" si="0"/>
        <v>0.49207540346534728</v>
      </c>
    </row>
    <row r="37" spans="1:5" x14ac:dyDescent="0.25">
      <c r="A37" s="11">
        <v>6.4</v>
      </c>
      <c r="B37" s="11">
        <v>0.54352</v>
      </c>
      <c r="E37">
        <f t="shared" si="0"/>
        <v>0.46711340346534724</v>
      </c>
    </row>
    <row r="38" spans="1:5" x14ac:dyDescent="0.25">
      <c r="A38" s="11">
        <v>6.6</v>
      </c>
      <c r="B38" s="11" t="s">
        <v>15</v>
      </c>
    </row>
    <row r="39" spans="1:5" x14ac:dyDescent="0.25">
      <c r="A39" s="11">
        <v>6.8</v>
      </c>
      <c r="B39" s="11" t="s">
        <v>15</v>
      </c>
    </row>
    <row r="40" spans="1:5" x14ac:dyDescent="0.25">
      <c r="A40" s="11">
        <v>7</v>
      </c>
      <c r="B40" s="11">
        <v>1.408736</v>
      </c>
      <c r="E40">
        <f t="shared" si="0"/>
        <v>0.39810259653465274</v>
      </c>
    </row>
    <row r="41" spans="1:5" x14ac:dyDescent="0.25">
      <c r="A41" s="11">
        <v>7.1914319999999998</v>
      </c>
      <c r="B41" s="11">
        <v>1.483171</v>
      </c>
      <c r="E41">
        <f t="shared" si="0"/>
        <v>0.47253759653465277</v>
      </c>
    </row>
    <row r="42" spans="1:5" x14ac:dyDescent="0.25">
      <c r="A42" s="11">
        <v>7.2</v>
      </c>
      <c r="B42" s="11">
        <v>1.486502</v>
      </c>
      <c r="E42">
        <f t="shared" si="0"/>
        <v>0.47586859653465274</v>
      </c>
    </row>
    <row r="43" spans="1:5" x14ac:dyDescent="0.25">
      <c r="A43" s="11">
        <v>7.4</v>
      </c>
      <c r="B43" s="11">
        <v>1.5133529999999999</v>
      </c>
      <c r="E43">
        <f t="shared" si="0"/>
        <v>0.5027195965346527</v>
      </c>
    </row>
    <row r="44" spans="1:5" x14ac:dyDescent="0.25">
      <c r="A44" s="11">
        <v>7.6</v>
      </c>
      <c r="B44" s="11">
        <v>1.4887189999999999</v>
      </c>
      <c r="E44">
        <f t="shared" si="0"/>
        <v>0.47808559653465266</v>
      </c>
    </row>
    <row r="45" spans="1:5" x14ac:dyDescent="0.25">
      <c r="A45" s="11">
        <v>7.8</v>
      </c>
      <c r="B45" s="11">
        <v>1.425605</v>
      </c>
      <c r="E45">
        <f t="shared" si="0"/>
        <v>0.41497159653465276</v>
      </c>
    </row>
    <row r="46" spans="1:5" x14ac:dyDescent="0.25">
      <c r="A46" s="11">
        <v>8</v>
      </c>
      <c r="B46" s="11">
        <v>1.302921</v>
      </c>
      <c r="E46">
        <f t="shared" si="0"/>
        <v>0.29228759653465275</v>
      </c>
    </row>
    <row r="47" spans="1:5" x14ac:dyDescent="0.25">
      <c r="A47" s="11">
        <v>8.1999999999999993</v>
      </c>
      <c r="B47" s="11">
        <v>1.1619550000000001</v>
      </c>
      <c r="E47">
        <f t="shared" si="0"/>
        <v>0.15132159653465282</v>
      </c>
    </row>
    <row r="48" spans="1:5" x14ac:dyDescent="0.25">
      <c r="A48" s="11">
        <v>8.4</v>
      </c>
      <c r="B48" s="11">
        <v>1.008291</v>
      </c>
      <c r="E48">
        <f t="shared" si="0"/>
        <v>2.3424034653471981E-3</v>
      </c>
    </row>
    <row r="49" spans="1:11" x14ac:dyDescent="0.25">
      <c r="A49" s="11">
        <v>8.6</v>
      </c>
      <c r="B49" s="11">
        <v>0.86787800000000004</v>
      </c>
      <c r="E49">
        <f t="shared" si="0"/>
        <v>0.14275540346534721</v>
      </c>
    </row>
    <row r="50" spans="1:11" x14ac:dyDescent="0.25">
      <c r="A50" s="11">
        <v>8.8000000000000007</v>
      </c>
      <c r="B50" s="11">
        <v>0.90309600000000001</v>
      </c>
      <c r="E50">
        <f t="shared" si="0"/>
        <v>0.10753740346534724</v>
      </c>
    </row>
    <row r="51" spans="1:11" x14ac:dyDescent="0.25">
      <c r="A51" s="11">
        <v>9</v>
      </c>
      <c r="B51" s="11">
        <v>1.0428189999999999</v>
      </c>
      <c r="E51">
        <f t="shared" si="0"/>
        <v>3.2185596534652694E-2</v>
      </c>
    </row>
    <row r="52" spans="1:11" x14ac:dyDescent="0.25">
      <c r="A52" s="11">
        <v>9.1999999999999993</v>
      </c>
      <c r="B52" s="11">
        <v>1.1506209999999999</v>
      </c>
      <c r="E52">
        <f t="shared" si="0"/>
        <v>0.13998759653465265</v>
      </c>
    </row>
    <row r="53" spans="1:11" x14ac:dyDescent="0.25">
      <c r="A53" s="11">
        <v>9.4</v>
      </c>
      <c r="B53" s="11">
        <v>1.226477</v>
      </c>
      <c r="E53">
        <f t="shared" si="0"/>
        <v>0.21584359653465279</v>
      </c>
      <c r="G53">
        <f t="shared" ref="G53:G84" si="1">AVERAGE(B4:B103)</f>
        <v>1.0287917040816328</v>
      </c>
      <c r="H53">
        <f t="shared" ref="H53:H84" si="2">B53-G53</f>
        <v>0.19768529591836725</v>
      </c>
      <c r="I53">
        <f>AVERAGE(H53:H365)</f>
        <v>2.8561086747722589E-3</v>
      </c>
      <c r="J53">
        <f>ABS(H53-$I$53)</f>
        <v>0.19482918724359499</v>
      </c>
      <c r="K53">
        <f>1/(COUNT(G:G))*SUM(J:J)</f>
        <v>0.27843786865374653</v>
      </c>
    </row>
    <row r="54" spans="1:11" x14ac:dyDescent="0.25">
      <c r="A54" s="11">
        <v>9.5885750000000005</v>
      </c>
      <c r="B54" s="11">
        <v>1.252024</v>
      </c>
      <c r="E54">
        <f t="shared" si="0"/>
        <v>0.24139059653465278</v>
      </c>
      <c r="G54">
        <f t="shared" si="1"/>
        <v>1.0261791836734693</v>
      </c>
      <c r="H54">
        <f t="shared" si="2"/>
        <v>0.22584481632653075</v>
      </c>
      <c r="J54">
        <f t="shared" ref="J54:J117" si="3">ABS(H54-$I$53)</f>
        <v>0.22298870765175849</v>
      </c>
    </row>
    <row r="55" spans="1:11" x14ac:dyDescent="0.25">
      <c r="A55" s="11">
        <v>9.6</v>
      </c>
      <c r="B55" s="11">
        <v>1.2535719999999999</v>
      </c>
      <c r="E55">
        <f t="shared" si="0"/>
        <v>0.24293859653465266</v>
      </c>
      <c r="G55">
        <f t="shared" si="1"/>
        <v>1.0247464081632653</v>
      </c>
      <c r="H55">
        <f t="shared" si="2"/>
        <v>0.22882559183673457</v>
      </c>
      <c r="J55">
        <f t="shared" si="3"/>
        <v>0.2259694831619623</v>
      </c>
    </row>
    <row r="56" spans="1:11" x14ac:dyDescent="0.25">
      <c r="A56" s="11">
        <v>9.8000000000000007</v>
      </c>
      <c r="B56" s="11">
        <v>1.2459709999999999</v>
      </c>
      <c r="E56">
        <f t="shared" si="0"/>
        <v>0.23533759653465269</v>
      </c>
      <c r="G56">
        <f t="shared" si="1"/>
        <v>1.0253829693877552</v>
      </c>
      <c r="H56">
        <f t="shared" si="2"/>
        <v>0.22058803061224475</v>
      </c>
      <c r="J56">
        <f t="shared" si="3"/>
        <v>0.21773192193747248</v>
      </c>
    </row>
    <row r="57" spans="1:11" x14ac:dyDescent="0.25">
      <c r="A57" s="11">
        <v>10</v>
      </c>
      <c r="B57" s="11">
        <v>1.1811339999999999</v>
      </c>
      <c r="E57">
        <f t="shared" si="0"/>
        <v>0.17050059653465266</v>
      </c>
      <c r="G57">
        <f t="shared" si="1"/>
        <v>1.0269081632653059</v>
      </c>
      <c r="H57">
        <f t="shared" si="2"/>
        <v>0.15422583673469403</v>
      </c>
      <c r="J57">
        <f t="shared" si="3"/>
        <v>0.15136972805992177</v>
      </c>
    </row>
    <row r="58" spans="1:11" x14ac:dyDescent="0.25">
      <c r="A58" s="11">
        <v>10.199999999999999</v>
      </c>
      <c r="B58" s="11">
        <v>1.0716410000000001</v>
      </c>
      <c r="E58">
        <f t="shared" si="0"/>
        <v>6.1007596534652819E-2</v>
      </c>
      <c r="G58">
        <f t="shared" si="1"/>
        <v>1.027710336734694</v>
      </c>
      <c r="H58">
        <f t="shared" si="2"/>
        <v>4.3930663265306036E-2</v>
      </c>
      <c r="J58">
        <f t="shared" si="3"/>
        <v>4.1074554590533774E-2</v>
      </c>
    </row>
    <row r="59" spans="1:11" x14ac:dyDescent="0.25">
      <c r="A59" s="11">
        <v>10.4</v>
      </c>
      <c r="B59" s="11">
        <v>0.94090600000000002</v>
      </c>
      <c r="E59">
        <f t="shared" si="0"/>
        <v>6.9727403465347226E-2</v>
      </c>
      <c r="G59">
        <f t="shared" si="1"/>
        <v>1.0275808877551023</v>
      </c>
      <c r="H59">
        <f t="shared" si="2"/>
        <v>-8.6674887755102237E-2</v>
      </c>
      <c r="J59">
        <f t="shared" si="3"/>
        <v>8.9530996429874499E-2</v>
      </c>
    </row>
    <row r="60" spans="1:11" x14ac:dyDescent="0.25">
      <c r="A60" s="11">
        <v>10.6</v>
      </c>
      <c r="B60" s="11">
        <v>0.81219799999999998</v>
      </c>
      <c r="E60">
        <f t="shared" si="0"/>
        <v>0.19843540346534727</v>
      </c>
      <c r="G60">
        <f t="shared" si="1"/>
        <v>1.0263173265306123</v>
      </c>
      <c r="H60">
        <f t="shared" si="2"/>
        <v>-0.21411932653061228</v>
      </c>
      <c r="J60">
        <f t="shared" si="3"/>
        <v>0.21697543520538454</v>
      </c>
    </row>
    <row r="61" spans="1:11" x14ac:dyDescent="0.25">
      <c r="A61" s="11">
        <v>10.8</v>
      </c>
      <c r="B61" s="11">
        <v>0.82965199999999995</v>
      </c>
      <c r="E61">
        <f t="shared" si="0"/>
        <v>0.1809814034653473</v>
      </c>
      <c r="G61">
        <f t="shared" si="1"/>
        <v>1.0240454999999999</v>
      </c>
      <c r="H61">
        <f t="shared" si="2"/>
        <v>-0.1943935</v>
      </c>
      <c r="J61">
        <f t="shared" si="3"/>
        <v>0.19724960867477226</v>
      </c>
    </row>
    <row r="62" spans="1:11" x14ac:dyDescent="0.25">
      <c r="A62" s="11">
        <v>11</v>
      </c>
      <c r="B62" s="11">
        <v>0.98633300000000002</v>
      </c>
      <c r="E62">
        <f t="shared" si="0"/>
        <v>2.4300403465347231E-2</v>
      </c>
      <c r="G62">
        <f t="shared" si="1"/>
        <v>1.0208138775510207</v>
      </c>
      <c r="H62">
        <f t="shared" si="2"/>
        <v>-3.4480877551020694E-2</v>
      </c>
      <c r="J62">
        <f t="shared" si="3"/>
        <v>3.7336986225792956E-2</v>
      </c>
    </row>
    <row r="63" spans="1:11" x14ac:dyDescent="0.25">
      <c r="A63" s="11">
        <v>11.2</v>
      </c>
      <c r="B63" s="11">
        <v>1.1134059999999999</v>
      </c>
      <c r="E63">
        <f t="shared" si="0"/>
        <v>0.10277259653465265</v>
      </c>
      <c r="G63">
        <f t="shared" si="1"/>
        <v>1.0166755204081637</v>
      </c>
      <c r="H63">
        <f t="shared" si="2"/>
        <v>9.6730479591836227E-2</v>
      </c>
      <c r="J63">
        <f t="shared" si="3"/>
        <v>9.3874370917063965E-2</v>
      </c>
    </row>
    <row r="64" spans="1:11" x14ac:dyDescent="0.25">
      <c r="A64" s="11">
        <v>11.4</v>
      </c>
      <c r="B64" s="11">
        <v>1.2070350000000001</v>
      </c>
      <c r="E64">
        <f t="shared" si="0"/>
        <v>0.19640159653465283</v>
      </c>
      <c r="G64">
        <f t="shared" si="1"/>
        <v>1.0118884387755105</v>
      </c>
      <c r="H64">
        <f t="shared" si="2"/>
        <v>0.19514656122448959</v>
      </c>
      <c r="J64">
        <f t="shared" si="3"/>
        <v>0.19229045254971733</v>
      </c>
    </row>
    <row r="65" spans="1:10" x14ac:dyDescent="0.25">
      <c r="A65" s="11">
        <v>11.6</v>
      </c>
      <c r="B65" s="11">
        <v>1.2219629999999999</v>
      </c>
      <c r="E65">
        <f t="shared" si="0"/>
        <v>0.21132959653465266</v>
      </c>
      <c r="G65">
        <f t="shared" si="1"/>
        <v>1.0082556428571432</v>
      </c>
      <c r="H65">
        <f t="shared" si="2"/>
        <v>0.21370735714285671</v>
      </c>
      <c r="J65">
        <f t="shared" si="3"/>
        <v>0.21085124846808445</v>
      </c>
    </row>
    <row r="66" spans="1:10" x14ac:dyDescent="0.25">
      <c r="A66" s="11">
        <v>11.8</v>
      </c>
      <c r="B66" s="11">
        <v>1.206612</v>
      </c>
      <c r="E66">
        <f t="shared" si="0"/>
        <v>0.19597859653465277</v>
      </c>
      <c r="G66">
        <f t="shared" si="1"/>
        <v>1.0064715000000004</v>
      </c>
      <c r="H66">
        <f t="shared" si="2"/>
        <v>0.20014049999999961</v>
      </c>
      <c r="J66">
        <f t="shared" si="3"/>
        <v>0.19728439132522735</v>
      </c>
    </row>
    <row r="67" spans="1:10" x14ac:dyDescent="0.25">
      <c r="A67" s="11">
        <v>11.985720000000001</v>
      </c>
      <c r="B67" s="11">
        <v>1.134725</v>
      </c>
      <c r="E67">
        <f t="shared" si="0"/>
        <v>0.12409159653465274</v>
      </c>
      <c r="G67">
        <f t="shared" si="1"/>
        <v>1.00767412244898</v>
      </c>
      <c r="H67">
        <f t="shared" si="2"/>
        <v>0.12705087755101996</v>
      </c>
      <c r="J67">
        <f t="shared" si="3"/>
        <v>0.1241947688762477</v>
      </c>
    </row>
    <row r="68" spans="1:10" x14ac:dyDescent="0.25">
      <c r="A68" s="11">
        <v>12</v>
      </c>
      <c r="B68" s="11">
        <v>1.1291979999999999</v>
      </c>
      <c r="E68">
        <f t="shared" si="0"/>
        <v>0.11856459653465268</v>
      </c>
      <c r="G68">
        <f t="shared" si="1"/>
        <v>1.01125106122449</v>
      </c>
      <c r="H68">
        <f t="shared" si="2"/>
        <v>0.11794693877550988</v>
      </c>
      <c r="J68">
        <f t="shared" si="3"/>
        <v>0.11509083010073762</v>
      </c>
    </row>
    <row r="69" spans="1:10" x14ac:dyDescent="0.25">
      <c r="A69" s="11">
        <v>12.2</v>
      </c>
      <c r="B69" s="11">
        <v>1.0260229999999999</v>
      </c>
      <c r="E69">
        <f t="shared" ref="E69:E132" si="4">ABS(B69-$D$4)</f>
        <v>1.5389596534652661E-2</v>
      </c>
      <c r="G69">
        <f t="shared" si="1"/>
        <v>1.0141236122448982</v>
      </c>
      <c r="H69">
        <f t="shared" si="2"/>
        <v>1.1899387755101687E-2</v>
      </c>
      <c r="J69">
        <f t="shared" si="3"/>
        <v>9.0432790803294284E-3</v>
      </c>
    </row>
    <row r="70" spans="1:10" x14ac:dyDescent="0.25">
      <c r="A70" s="11">
        <v>12.4</v>
      </c>
      <c r="B70" s="11">
        <v>0.91073800000000005</v>
      </c>
      <c r="E70">
        <f t="shared" si="4"/>
        <v>9.9895403465347199E-2</v>
      </c>
      <c r="G70">
        <f t="shared" si="1"/>
        <v>1.0156420408163269</v>
      </c>
      <c r="H70">
        <f t="shared" si="2"/>
        <v>-0.10490404081632687</v>
      </c>
      <c r="J70">
        <f t="shared" si="3"/>
        <v>0.10776014949109913</v>
      </c>
    </row>
    <row r="71" spans="1:10" x14ac:dyDescent="0.25">
      <c r="A71" s="11">
        <v>12.6</v>
      </c>
      <c r="B71" s="11">
        <v>0.77565799999999996</v>
      </c>
      <c r="E71">
        <f t="shared" si="4"/>
        <v>0.23497540346534729</v>
      </c>
      <c r="G71">
        <f t="shared" si="1"/>
        <v>1.0158748367346941</v>
      </c>
      <c r="H71">
        <f t="shared" si="2"/>
        <v>-0.24021683673469418</v>
      </c>
      <c r="J71">
        <f t="shared" si="3"/>
        <v>0.24307294540946645</v>
      </c>
    </row>
    <row r="72" spans="1:10" x14ac:dyDescent="0.25">
      <c r="A72" s="11">
        <v>12.8</v>
      </c>
      <c r="B72" s="11">
        <v>0.71957599999999999</v>
      </c>
      <c r="E72">
        <f t="shared" si="4"/>
        <v>0.29105740346534725</v>
      </c>
      <c r="G72">
        <f t="shared" si="1"/>
        <v>1.014687224489796</v>
      </c>
      <c r="H72">
        <f t="shared" si="2"/>
        <v>-0.29511122448979599</v>
      </c>
      <c r="J72">
        <f t="shared" si="3"/>
        <v>0.29796733316456825</v>
      </c>
    </row>
    <row r="73" spans="1:10" x14ac:dyDescent="0.25">
      <c r="A73" s="11">
        <v>13</v>
      </c>
      <c r="B73" s="11">
        <v>0.85355700000000001</v>
      </c>
      <c r="E73">
        <f t="shared" si="4"/>
        <v>0.15707640346534724</v>
      </c>
      <c r="G73">
        <f t="shared" si="1"/>
        <v>1.0123398265306125</v>
      </c>
      <c r="H73">
        <f t="shared" si="2"/>
        <v>-0.15878282653061249</v>
      </c>
      <c r="J73">
        <f t="shared" si="3"/>
        <v>0.16163893520538475</v>
      </c>
    </row>
    <row r="74" spans="1:10" x14ac:dyDescent="0.25">
      <c r="A74" s="11">
        <v>13.2</v>
      </c>
      <c r="B74" s="11">
        <v>0.97010600000000002</v>
      </c>
      <c r="E74">
        <f t="shared" si="4"/>
        <v>4.0527403465347223E-2</v>
      </c>
      <c r="G74">
        <f t="shared" si="1"/>
        <v>1.0092458979591841</v>
      </c>
      <c r="H74">
        <f t="shared" si="2"/>
        <v>-3.9139897959184045E-2</v>
      </c>
      <c r="J74">
        <f t="shared" si="3"/>
        <v>4.1996006633956307E-2</v>
      </c>
    </row>
    <row r="75" spans="1:10" x14ac:dyDescent="0.25">
      <c r="A75" s="11">
        <v>13.4</v>
      </c>
      <c r="B75" s="11">
        <v>1.051083</v>
      </c>
      <c r="E75">
        <f t="shared" si="4"/>
        <v>4.0449596534652743E-2</v>
      </c>
      <c r="G75">
        <f t="shared" si="1"/>
        <v>1.0055784591836734</v>
      </c>
      <c r="H75">
        <f t="shared" si="2"/>
        <v>4.55045408163266E-2</v>
      </c>
      <c r="J75">
        <f t="shared" si="3"/>
        <v>4.2648432141554338E-2</v>
      </c>
    </row>
    <row r="76" spans="1:10" x14ac:dyDescent="0.25">
      <c r="A76" s="11">
        <v>13.6</v>
      </c>
      <c r="B76" s="11">
        <v>1.1025100000000001</v>
      </c>
      <c r="E76">
        <f t="shared" si="4"/>
        <v>9.1876596534652855E-2</v>
      </c>
      <c r="G76">
        <f t="shared" si="1"/>
        <v>1.0018766122448979</v>
      </c>
      <c r="H76">
        <f t="shared" si="2"/>
        <v>0.10063338775510222</v>
      </c>
      <c r="J76">
        <f t="shared" si="3"/>
        <v>9.777727908032996E-2</v>
      </c>
    </row>
    <row r="77" spans="1:10" x14ac:dyDescent="0.25">
      <c r="A77" s="11">
        <v>13.8</v>
      </c>
      <c r="B77" s="11">
        <v>1.107291</v>
      </c>
      <c r="E77">
        <f t="shared" si="4"/>
        <v>9.6657596534652779E-2</v>
      </c>
      <c r="G77">
        <f t="shared" si="1"/>
        <v>0.99992893877551026</v>
      </c>
      <c r="H77">
        <f t="shared" si="2"/>
        <v>0.10736206122448977</v>
      </c>
      <c r="J77">
        <f t="shared" si="3"/>
        <v>0.10450595254971751</v>
      </c>
    </row>
    <row r="78" spans="1:10" x14ac:dyDescent="0.25">
      <c r="A78" s="11">
        <v>14</v>
      </c>
      <c r="B78" s="11">
        <v>1.072373</v>
      </c>
      <c r="E78">
        <f t="shared" si="4"/>
        <v>6.1739596534652774E-2</v>
      </c>
      <c r="G78">
        <f t="shared" si="1"/>
        <v>1.0014770000000002</v>
      </c>
      <c r="H78">
        <f t="shared" si="2"/>
        <v>7.0895999999999848E-2</v>
      </c>
      <c r="J78">
        <f t="shared" si="3"/>
        <v>6.8039891325227586E-2</v>
      </c>
    </row>
    <row r="79" spans="1:10" x14ac:dyDescent="0.25">
      <c r="A79" s="11">
        <v>14.2</v>
      </c>
      <c r="B79" s="11">
        <v>0.99525699999999995</v>
      </c>
      <c r="E79">
        <f t="shared" si="4"/>
        <v>1.5376403465347299E-2</v>
      </c>
      <c r="G79">
        <f t="shared" si="1"/>
        <v>1.004106948979592</v>
      </c>
      <c r="H79">
        <f t="shared" si="2"/>
        <v>-8.849948979592015E-3</v>
      </c>
      <c r="J79">
        <f t="shared" si="3"/>
        <v>1.1706057654364273E-2</v>
      </c>
    </row>
    <row r="80" spans="1:10" x14ac:dyDescent="0.25">
      <c r="A80" s="11">
        <v>14.382864</v>
      </c>
      <c r="B80" s="11">
        <v>0.91707099999999997</v>
      </c>
      <c r="E80">
        <f t="shared" si="4"/>
        <v>9.3562403465347277E-2</v>
      </c>
      <c r="G80">
        <f t="shared" si="1"/>
        <v>1.008285306122449</v>
      </c>
      <c r="H80">
        <f t="shared" si="2"/>
        <v>-9.1214306122449074E-2</v>
      </c>
      <c r="J80">
        <f t="shared" si="3"/>
        <v>9.4070414797221336E-2</v>
      </c>
    </row>
    <row r="81" spans="1:10" x14ac:dyDescent="0.25">
      <c r="A81" s="11">
        <v>14.4</v>
      </c>
      <c r="B81" s="11">
        <v>0.909744</v>
      </c>
      <c r="E81">
        <f t="shared" si="4"/>
        <v>0.10088940346534725</v>
      </c>
      <c r="G81">
        <f t="shared" si="1"/>
        <v>1.0122909795918367</v>
      </c>
      <c r="H81">
        <f t="shared" si="2"/>
        <v>-0.10254697959183667</v>
      </c>
      <c r="J81">
        <f t="shared" si="3"/>
        <v>0.10540308826660894</v>
      </c>
    </row>
    <row r="82" spans="1:10" x14ac:dyDescent="0.25">
      <c r="A82" s="11">
        <v>14.6</v>
      </c>
      <c r="B82" s="11">
        <v>0.89395400000000003</v>
      </c>
      <c r="E82">
        <f t="shared" si="4"/>
        <v>0.11667940346534722</v>
      </c>
      <c r="G82">
        <f t="shared" si="1"/>
        <v>1.0156066836734692</v>
      </c>
      <c r="H82">
        <f t="shared" si="2"/>
        <v>-0.12165268367346915</v>
      </c>
      <c r="J82">
        <f t="shared" si="3"/>
        <v>0.12450879234824141</v>
      </c>
    </row>
    <row r="83" spans="1:10" x14ac:dyDescent="0.25">
      <c r="A83" s="11">
        <v>14.8</v>
      </c>
      <c r="B83" s="11">
        <v>0.95925800000000006</v>
      </c>
      <c r="E83">
        <f t="shared" si="4"/>
        <v>5.1375403465347191E-2</v>
      </c>
      <c r="G83">
        <f t="shared" si="1"/>
        <v>1.0185823571428572</v>
      </c>
      <c r="H83">
        <f t="shared" si="2"/>
        <v>-5.9324357142857109E-2</v>
      </c>
      <c r="J83">
        <f t="shared" si="3"/>
        <v>6.2180465817629371E-2</v>
      </c>
    </row>
    <row r="84" spans="1:10" x14ac:dyDescent="0.25">
      <c r="A84" s="11">
        <v>15</v>
      </c>
      <c r="B84" s="11">
        <v>1.1154470000000001</v>
      </c>
      <c r="E84">
        <f t="shared" si="4"/>
        <v>0.10481359653465283</v>
      </c>
      <c r="G84">
        <f t="shared" si="1"/>
        <v>1.0206446632653061</v>
      </c>
      <c r="H84">
        <f t="shared" si="2"/>
        <v>9.4802336734693959E-2</v>
      </c>
      <c r="J84">
        <f t="shared" si="3"/>
        <v>9.1946228059921697E-2</v>
      </c>
    </row>
    <row r="85" spans="1:10" x14ac:dyDescent="0.25">
      <c r="A85" s="11">
        <v>15.2</v>
      </c>
      <c r="B85" s="11">
        <v>1.2593270000000001</v>
      </c>
      <c r="E85">
        <f t="shared" si="4"/>
        <v>0.24869359653465284</v>
      </c>
      <c r="G85">
        <f t="shared" ref="G85:G116" si="5">AVERAGE(B36:B135)</f>
        <v>1.0215921428571428</v>
      </c>
      <c r="H85">
        <f t="shared" ref="H85:H116" si="6">B85-G85</f>
        <v>0.23773485714285725</v>
      </c>
      <c r="J85">
        <f t="shared" si="3"/>
        <v>0.23487874846808499</v>
      </c>
    </row>
    <row r="86" spans="1:10" x14ac:dyDescent="0.25">
      <c r="A86" s="11">
        <v>15.4</v>
      </c>
      <c r="B86" s="11">
        <v>1.3761129999999999</v>
      </c>
      <c r="E86">
        <f t="shared" si="4"/>
        <v>0.36547959653465267</v>
      </c>
      <c r="G86">
        <f t="shared" si="5"/>
        <v>1.0212753469387752</v>
      </c>
      <c r="H86">
        <f t="shared" si="6"/>
        <v>0.35483765306122472</v>
      </c>
      <c r="J86">
        <f t="shared" si="3"/>
        <v>0.35198154438645246</v>
      </c>
    </row>
    <row r="87" spans="1:10" x14ac:dyDescent="0.25">
      <c r="A87" s="11">
        <v>15.6</v>
      </c>
      <c r="B87" s="11">
        <v>1.4382429999999999</v>
      </c>
      <c r="E87">
        <f t="shared" si="4"/>
        <v>0.42760959653465269</v>
      </c>
      <c r="G87">
        <f t="shared" si="5"/>
        <v>1.0189628061224489</v>
      </c>
      <c r="H87">
        <f t="shared" si="6"/>
        <v>0.419280193877551</v>
      </c>
      <c r="J87">
        <f t="shared" si="3"/>
        <v>0.41642408520277874</v>
      </c>
    </row>
    <row r="88" spans="1:10" x14ac:dyDescent="0.25">
      <c r="A88" s="11">
        <v>15.8</v>
      </c>
      <c r="B88" s="11">
        <v>1.4603349999999999</v>
      </c>
      <c r="E88">
        <f t="shared" si="4"/>
        <v>0.44970159653465269</v>
      </c>
      <c r="G88">
        <f t="shared" si="5"/>
        <v>1.0107591010101009</v>
      </c>
      <c r="H88">
        <f t="shared" si="6"/>
        <v>0.44957589898989903</v>
      </c>
      <c r="J88">
        <f t="shared" si="3"/>
        <v>0.44671979031512676</v>
      </c>
    </row>
    <row r="89" spans="1:10" x14ac:dyDescent="0.25">
      <c r="A89" s="11">
        <v>16</v>
      </c>
      <c r="B89" s="11">
        <v>1.4399439999999999</v>
      </c>
      <c r="E89">
        <f t="shared" si="4"/>
        <v>0.42931059653465264</v>
      </c>
      <c r="G89">
        <f t="shared" si="5"/>
        <v>1.0040694499999998</v>
      </c>
      <c r="H89">
        <f t="shared" si="6"/>
        <v>0.43587455000000008</v>
      </c>
      <c r="J89">
        <f t="shared" si="3"/>
        <v>0.43301844132522782</v>
      </c>
    </row>
    <row r="90" spans="1:10" x14ac:dyDescent="0.25">
      <c r="A90" s="11">
        <v>16.200001</v>
      </c>
      <c r="B90" s="11">
        <v>1.3611690000000001</v>
      </c>
      <c r="E90">
        <f t="shared" si="4"/>
        <v>0.35053559653465283</v>
      </c>
      <c r="G90">
        <f t="shared" si="5"/>
        <v>0.99467308999999982</v>
      </c>
      <c r="H90">
        <f t="shared" si="6"/>
        <v>0.36649591000000026</v>
      </c>
      <c r="J90">
        <f t="shared" si="3"/>
        <v>0.363639801325228</v>
      </c>
    </row>
    <row r="91" spans="1:10" x14ac:dyDescent="0.25">
      <c r="A91" s="11">
        <v>16.399999999999999</v>
      </c>
      <c r="B91" s="11">
        <v>1.2540370000000001</v>
      </c>
      <c r="E91">
        <f t="shared" si="4"/>
        <v>0.24340359653465282</v>
      </c>
      <c r="G91">
        <f t="shared" si="5"/>
        <v>0.98532488999999979</v>
      </c>
      <c r="H91">
        <f t="shared" si="6"/>
        <v>0.26871211000000028</v>
      </c>
      <c r="J91">
        <f t="shared" si="3"/>
        <v>0.26585600132522802</v>
      </c>
    </row>
    <row r="92" spans="1:10" x14ac:dyDescent="0.25">
      <c r="A92" s="11">
        <v>16.600000000000001</v>
      </c>
      <c r="B92" s="11">
        <v>1.1388339999999999</v>
      </c>
      <c r="E92">
        <f t="shared" si="4"/>
        <v>0.12820059653465266</v>
      </c>
      <c r="G92">
        <f t="shared" si="5"/>
        <v>0.9762842199999997</v>
      </c>
      <c r="H92">
        <f t="shared" si="6"/>
        <v>0.1625497800000002</v>
      </c>
      <c r="J92">
        <f t="shared" si="3"/>
        <v>0.15969367132522794</v>
      </c>
    </row>
    <row r="93" spans="1:10" x14ac:dyDescent="0.25">
      <c r="A93" s="11">
        <v>16.780007999999999</v>
      </c>
      <c r="B93" s="11">
        <v>1.045757</v>
      </c>
      <c r="E93">
        <f t="shared" si="4"/>
        <v>3.5123596534652801E-2</v>
      </c>
      <c r="G93">
        <f t="shared" si="5"/>
        <v>0.9668961399999999</v>
      </c>
      <c r="H93">
        <f t="shared" si="6"/>
        <v>7.8860860000000144E-2</v>
      </c>
      <c r="J93">
        <f t="shared" si="3"/>
        <v>7.6004751325227882E-2</v>
      </c>
    </row>
    <row r="94" spans="1:10" x14ac:dyDescent="0.25">
      <c r="A94" s="11">
        <v>16.799999</v>
      </c>
      <c r="B94" s="11">
        <v>1.0354190000000001</v>
      </c>
      <c r="E94">
        <f t="shared" si="4"/>
        <v>2.4785596534652843E-2</v>
      </c>
      <c r="G94">
        <f t="shared" si="5"/>
        <v>0.95753054999999987</v>
      </c>
      <c r="H94">
        <f t="shared" si="6"/>
        <v>7.788845000000022E-2</v>
      </c>
      <c r="J94">
        <f t="shared" si="3"/>
        <v>7.5032341325227958E-2</v>
      </c>
    </row>
    <row r="95" spans="1:10" x14ac:dyDescent="0.25">
      <c r="A95" s="11">
        <v>17</v>
      </c>
      <c r="B95" s="11">
        <v>1.1380570000000001</v>
      </c>
      <c r="E95">
        <f t="shared" si="4"/>
        <v>0.12742359653465285</v>
      </c>
      <c r="G95">
        <f t="shared" si="5"/>
        <v>0.94862408999999981</v>
      </c>
      <c r="H95">
        <f t="shared" si="6"/>
        <v>0.18943291000000029</v>
      </c>
      <c r="J95">
        <f t="shared" si="3"/>
        <v>0.18657680132522803</v>
      </c>
    </row>
    <row r="96" spans="1:10" x14ac:dyDescent="0.25">
      <c r="A96" s="11">
        <v>17.200001</v>
      </c>
      <c r="B96" s="11">
        <v>1.2275100000000001</v>
      </c>
      <c r="E96">
        <f t="shared" si="4"/>
        <v>0.21687659653465285</v>
      </c>
      <c r="G96">
        <f t="shared" si="5"/>
        <v>0.94091240999999981</v>
      </c>
      <c r="H96">
        <f t="shared" si="6"/>
        <v>0.28659759000000029</v>
      </c>
      <c r="J96">
        <f t="shared" si="3"/>
        <v>0.28374148132522803</v>
      </c>
    </row>
    <row r="97" spans="1:10" x14ac:dyDescent="0.25">
      <c r="A97" s="11">
        <v>17.399999999999999</v>
      </c>
      <c r="B97" s="11">
        <v>1.296605</v>
      </c>
      <c r="E97">
        <f t="shared" si="4"/>
        <v>0.28597159653465276</v>
      </c>
      <c r="G97">
        <f t="shared" si="5"/>
        <v>0.93683105999999983</v>
      </c>
      <c r="H97">
        <f t="shared" si="6"/>
        <v>0.35977394000000018</v>
      </c>
      <c r="J97">
        <f t="shared" si="3"/>
        <v>0.35691783132522792</v>
      </c>
    </row>
    <row r="98" spans="1:10" x14ac:dyDescent="0.25">
      <c r="A98" s="11">
        <v>17.600000000000001</v>
      </c>
      <c r="B98" s="11">
        <v>1.33952</v>
      </c>
      <c r="E98">
        <f t="shared" si="4"/>
        <v>0.3288865965346528</v>
      </c>
      <c r="G98">
        <f t="shared" si="5"/>
        <v>0.9364674599999997</v>
      </c>
      <c r="H98">
        <f t="shared" si="6"/>
        <v>0.40305254000000035</v>
      </c>
      <c r="J98">
        <f t="shared" si="3"/>
        <v>0.40019643132522809</v>
      </c>
    </row>
    <row r="99" spans="1:10" x14ac:dyDescent="0.25">
      <c r="A99" s="11">
        <v>17.799999</v>
      </c>
      <c r="B99" s="11">
        <v>1.333531</v>
      </c>
      <c r="E99">
        <f t="shared" si="4"/>
        <v>0.32289759653465278</v>
      </c>
      <c r="G99">
        <f t="shared" si="5"/>
        <v>0.93946799999999953</v>
      </c>
      <c r="H99">
        <f t="shared" si="6"/>
        <v>0.3940630000000005</v>
      </c>
      <c r="J99">
        <f t="shared" si="3"/>
        <v>0.39120689132522823</v>
      </c>
    </row>
    <row r="100" spans="1:10" x14ac:dyDescent="0.25">
      <c r="A100" s="11">
        <v>18</v>
      </c>
      <c r="B100" s="11">
        <v>1.2880229999999999</v>
      </c>
      <c r="E100">
        <f t="shared" si="4"/>
        <v>0.27738959653465267</v>
      </c>
      <c r="G100">
        <f t="shared" si="5"/>
        <v>0.94384149999999944</v>
      </c>
      <c r="H100">
        <f t="shared" si="6"/>
        <v>0.34418150000000047</v>
      </c>
      <c r="J100">
        <f t="shared" si="3"/>
        <v>0.34132539132522821</v>
      </c>
    </row>
    <row r="101" spans="1:10" x14ac:dyDescent="0.25">
      <c r="A101" s="11">
        <v>18.200001</v>
      </c>
      <c r="B101" s="11">
        <v>1.1725449999999999</v>
      </c>
      <c r="E101">
        <f t="shared" si="4"/>
        <v>0.1619115965346527</v>
      </c>
      <c r="G101">
        <f t="shared" si="5"/>
        <v>0.94785919999999946</v>
      </c>
      <c r="H101">
        <f t="shared" si="6"/>
        <v>0.22468580000000049</v>
      </c>
      <c r="J101">
        <f t="shared" si="3"/>
        <v>0.22182969132522823</v>
      </c>
    </row>
    <row r="102" spans="1:10" x14ac:dyDescent="0.25">
      <c r="A102" s="11">
        <v>18.399999999999999</v>
      </c>
      <c r="B102" s="11">
        <v>1.019315</v>
      </c>
      <c r="E102">
        <f t="shared" si="4"/>
        <v>8.6815965346527246E-3</v>
      </c>
      <c r="G102">
        <f t="shared" si="5"/>
        <v>0.9513783999999994</v>
      </c>
      <c r="H102">
        <f t="shared" si="6"/>
        <v>6.7936600000000569E-2</v>
      </c>
      <c r="J102">
        <f t="shared" si="3"/>
        <v>6.5080491325228307E-2</v>
      </c>
    </row>
    <row r="103" spans="1:10" x14ac:dyDescent="0.25">
      <c r="A103" s="11">
        <v>18.600000000000001</v>
      </c>
      <c r="B103" s="11">
        <v>0.84108499999999997</v>
      </c>
      <c r="E103">
        <f t="shared" si="4"/>
        <v>0.16954840346534727</v>
      </c>
      <c r="G103">
        <f t="shared" si="5"/>
        <v>0.95403365999999923</v>
      </c>
      <c r="H103">
        <f t="shared" si="6"/>
        <v>-0.11294865999999926</v>
      </c>
      <c r="J103">
        <f t="shared" si="3"/>
        <v>0.11580476867477152</v>
      </c>
    </row>
    <row r="104" spans="1:10" x14ac:dyDescent="0.25">
      <c r="A104" s="11">
        <v>18.799999</v>
      </c>
      <c r="B104" s="11">
        <v>0.69244899999999998</v>
      </c>
      <c r="E104">
        <f t="shared" si="4"/>
        <v>0.31818440346534727</v>
      </c>
      <c r="G104">
        <f t="shared" si="5"/>
        <v>0.95595892999999921</v>
      </c>
      <c r="H104">
        <f t="shared" si="6"/>
        <v>-0.26350992999999923</v>
      </c>
      <c r="J104">
        <f t="shared" si="3"/>
        <v>0.26636603867477149</v>
      </c>
    </row>
    <row r="105" spans="1:10" x14ac:dyDescent="0.25">
      <c r="A105" s="11">
        <v>19</v>
      </c>
      <c r="B105" s="11">
        <v>0.72117100000000001</v>
      </c>
      <c r="E105">
        <f t="shared" si="4"/>
        <v>0.28946240346534724</v>
      </c>
      <c r="G105">
        <f t="shared" si="5"/>
        <v>0.95697801999999943</v>
      </c>
      <c r="H105">
        <f t="shared" si="6"/>
        <v>-0.23580701999999942</v>
      </c>
      <c r="J105">
        <f t="shared" si="3"/>
        <v>0.23866312867477169</v>
      </c>
    </row>
    <row r="106" spans="1:10" x14ac:dyDescent="0.25">
      <c r="A106" s="11">
        <v>19.177150999999999</v>
      </c>
      <c r="B106" s="11">
        <v>0.82547800000000005</v>
      </c>
      <c r="E106">
        <f t="shared" si="4"/>
        <v>0.1851554034653472</v>
      </c>
      <c r="G106">
        <f t="shared" si="5"/>
        <v>0.95689267999999927</v>
      </c>
      <c r="H106">
        <f t="shared" si="6"/>
        <v>-0.13141467999999923</v>
      </c>
      <c r="J106">
        <f t="shared" si="3"/>
        <v>0.13427078867477149</v>
      </c>
    </row>
    <row r="107" spans="1:10" x14ac:dyDescent="0.25">
      <c r="A107" s="11">
        <v>19.200001</v>
      </c>
      <c r="B107" s="11">
        <v>0.83893200000000001</v>
      </c>
      <c r="E107">
        <f t="shared" si="4"/>
        <v>0.17170140346534724</v>
      </c>
      <c r="G107">
        <f t="shared" si="5"/>
        <v>0.95591638999999928</v>
      </c>
      <c r="H107">
        <f t="shared" si="6"/>
        <v>-0.11698438999999927</v>
      </c>
      <c r="J107">
        <f t="shared" si="3"/>
        <v>0.11984049867477153</v>
      </c>
    </row>
    <row r="108" spans="1:10" x14ac:dyDescent="0.25">
      <c r="A108" s="11">
        <v>19.399999999999999</v>
      </c>
      <c r="B108" s="11">
        <v>0.93467199999999995</v>
      </c>
      <c r="E108">
        <f t="shared" si="4"/>
        <v>7.5961403465347299E-2</v>
      </c>
      <c r="G108">
        <f t="shared" si="5"/>
        <v>0.95453603999999925</v>
      </c>
      <c r="H108">
        <f t="shared" si="6"/>
        <v>-1.9864039999999306E-2</v>
      </c>
      <c r="J108">
        <f t="shared" si="3"/>
        <v>2.2720148674771564E-2</v>
      </c>
    </row>
    <row r="109" spans="1:10" x14ac:dyDescent="0.25">
      <c r="A109" s="11">
        <v>19.600000000000001</v>
      </c>
      <c r="B109" s="11">
        <v>0.99997100000000005</v>
      </c>
      <c r="E109">
        <f t="shared" si="4"/>
        <v>1.0662403465347192E-2</v>
      </c>
      <c r="G109">
        <f t="shared" si="5"/>
        <v>0.95415304999999928</v>
      </c>
      <c r="H109">
        <f t="shared" si="6"/>
        <v>4.5817950000000773E-2</v>
      </c>
      <c r="J109">
        <f t="shared" si="3"/>
        <v>4.2961841325228511E-2</v>
      </c>
    </row>
    <row r="110" spans="1:10" x14ac:dyDescent="0.25">
      <c r="A110" s="11">
        <v>19.799999</v>
      </c>
      <c r="B110" s="11">
        <v>1.0046660000000001</v>
      </c>
      <c r="E110">
        <f t="shared" si="4"/>
        <v>5.9674034653471875E-3</v>
      </c>
      <c r="G110">
        <f t="shared" si="5"/>
        <v>0.95343299999999942</v>
      </c>
      <c r="H110">
        <f t="shared" si="6"/>
        <v>5.1233000000000639E-2</v>
      </c>
      <c r="J110">
        <f t="shared" si="3"/>
        <v>4.8376891325228377E-2</v>
      </c>
    </row>
    <row r="111" spans="1:10" x14ac:dyDescent="0.25">
      <c r="A111" s="11">
        <v>20</v>
      </c>
      <c r="B111" s="11">
        <v>0.95290600000000003</v>
      </c>
      <c r="E111">
        <f t="shared" si="4"/>
        <v>5.7727403465347216E-2</v>
      </c>
      <c r="G111">
        <f t="shared" si="5"/>
        <v>0.95258651999999944</v>
      </c>
      <c r="H111">
        <f t="shared" si="6"/>
        <v>3.1948000000059373E-4</v>
      </c>
      <c r="J111">
        <f t="shared" si="3"/>
        <v>2.5366286747716652E-3</v>
      </c>
    </row>
    <row r="112" spans="1:10" x14ac:dyDescent="0.25">
      <c r="A112" s="11">
        <v>20.200001</v>
      </c>
      <c r="B112" s="11">
        <v>0.858962</v>
      </c>
      <c r="E112">
        <f t="shared" si="4"/>
        <v>0.15167140346534724</v>
      </c>
      <c r="G112">
        <f t="shared" si="5"/>
        <v>0.95105133999999947</v>
      </c>
      <c r="H112">
        <f t="shared" si="6"/>
        <v>-9.2089339999999464E-2</v>
      </c>
      <c r="J112">
        <f t="shared" si="3"/>
        <v>9.4945448674771726E-2</v>
      </c>
    </row>
    <row r="113" spans="1:10" x14ac:dyDescent="0.25">
      <c r="A113" s="11">
        <v>20.399999999999999</v>
      </c>
      <c r="B113" s="11">
        <v>0.73388299999999995</v>
      </c>
      <c r="E113">
        <f t="shared" si="4"/>
        <v>0.27675040346534729</v>
      </c>
      <c r="G113">
        <f t="shared" si="5"/>
        <v>0.9487265499999995</v>
      </c>
      <c r="H113">
        <f t="shared" si="6"/>
        <v>-0.21484354999999955</v>
      </c>
      <c r="J113">
        <f t="shared" si="3"/>
        <v>0.21769965867477181</v>
      </c>
    </row>
    <row r="114" spans="1:10" x14ac:dyDescent="0.25">
      <c r="A114" s="11">
        <v>20.6</v>
      </c>
      <c r="B114" s="11">
        <v>0.57235100000000005</v>
      </c>
      <c r="E114">
        <f t="shared" si="4"/>
        <v>0.43828240346534719</v>
      </c>
      <c r="G114">
        <f t="shared" si="5"/>
        <v>0.94552091999999943</v>
      </c>
      <c r="H114">
        <f t="shared" si="6"/>
        <v>-0.37316991999999938</v>
      </c>
      <c r="J114">
        <f t="shared" si="3"/>
        <v>0.37602602867477164</v>
      </c>
    </row>
    <row r="115" spans="1:10" x14ac:dyDescent="0.25">
      <c r="A115" s="11">
        <v>20.799999</v>
      </c>
      <c r="B115" s="11">
        <v>0.565245</v>
      </c>
      <c r="E115">
        <f t="shared" si="4"/>
        <v>0.44538840346534725</v>
      </c>
      <c r="G115">
        <f t="shared" si="5"/>
        <v>0.94172781999999944</v>
      </c>
      <c r="H115">
        <f t="shared" si="6"/>
        <v>-0.37648281999999944</v>
      </c>
      <c r="J115">
        <f t="shared" si="3"/>
        <v>0.3793389286747717</v>
      </c>
    </row>
    <row r="116" spans="1:10" x14ac:dyDescent="0.25">
      <c r="A116" s="11">
        <v>21</v>
      </c>
      <c r="B116" s="11">
        <v>0.744672</v>
      </c>
      <c r="E116">
        <f t="shared" si="4"/>
        <v>0.26596140346534725</v>
      </c>
      <c r="G116">
        <f t="shared" si="5"/>
        <v>0.93716717999999943</v>
      </c>
      <c r="H116">
        <f t="shared" si="6"/>
        <v>-0.19249517999999943</v>
      </c>
      <c r="J116">
        <f t="shared" si="3"/>
        <v>0.19535128867477169</v>
      </c>
    </row>
    <row r="117" spans="1:10" x14ac:dyDescent="0.25">
      <c r="A117" s="11">
        <v>21.200001</v>
      </c>
      <c r="B117" s="11">
        <v>0.90076299999999998</v>
      </c>
      <c r="E117">
        <f t="shared" si="4"/>
        <v>0.10987040346534727</v>
      </c>
      <c r="G117">
        <f t="shared" ref="G117:G148" si="7">AVERAGE(B68:B167)</f>
        <v>0.93222595999999935</v>
      </c>
      <c r="H117">
        <f t="shared" ref="H117:H148" si="8">B117-G117</f>
        <v>-3.1462959999999374E-2</v>
      </c>
      <c r="J117">
        <f t="shared" si="3"/>
        <v>3.4319068674771636E-2</v>
      </c>
    </row>
    <row r="118" spans="1:10" x14ac:dyDescent="0.25">
      <c r="A118" s="11">
        <v>21.4</v>
      </c>
      <c r="B118" s="11">
        <v>1.0169319999999999</v>
      </c>
      <c r="E118">
        <f t="shared" si="4"/>
        <v>6.2985965346527006E-3</v>
      </c>
      <c r="G118">
        <f t="shared" si="7"/>
        <v>0.92624735999999941</v>
      </c>
      <c r="H118">
        <f t="shared" si="8"/>
        <v>9.0684640000000538E-2</v>
      </c>
      <c r="J118">
        <f t="shared" ref="J118:J181" si="9">ABS(H118-$I$53)</f>
        <v>8.7828531325228276E-2</v>
      </c>
    </row>
    <row r="119" spans="1:10" x14ac:dyDescent="0.25">
      <c r="A119" s="11">
        <v>21.574294999999999</v>
      </c>
      <c r="B119" s="11">
        <v>1.0625150000000001</v>
      </c>
      <c r="E119">
        <f t="shared" si="4"/>
        <v>5.1881596534652852E-2</v>
      </c>
      <c r="G119">
        <f t="shared" si="7"/>
        <v>0.92123106999999949</v>
      </c>
      <c r="H119">
        <f t="shared" si="8"/>
        <v>0.14128393000000061</v>
      </c>
      <c r="J119">
        <f t="shared" si="9"/>
        <v>0.13842782132522835</v>
      </c>
    </row>
    <row r="120" spans="1:10" x14ac:dyDescent="0.25">
      <c r="A120" s="11">
        <v>21.6</v>
      </c>
      <c r="B120" s="11">
        <v>1.0692379999999999</v>
      </c>
      <c r="E120">
        <f t="shared" si="4"/>
        <v>5.8604596534652664E-2</v>
      </c>
      <c r="G120">
        <f t="shared" si="7"/>
        <v>0.91928329999999947</v>
      </c>
      <c r="H120">
        <f t="shared" si="8"/>
        <v>0.14995470000000044</v>
      </c>
      <c r="J120">
        <f t="shared" si="9"/>
        <v>0.14709859132522818</v>
      </c>
    </row>
    <row r="121" spans="1:10" x14ac:dyDescent="0.25">
      <c r="A121" s="11">
        <v>21.799999</v>
      </c>
      <c r="B121" s="11">
        <v>1.068956</v>
      </c>
      <c r="E121">
        <f t="shared" si="4"/>
        <v>5.8322596534652771E-2</v>
      </c>
      <c r="G121">
        <f t="shared" si="7"/>
        <v>0.92015878999999956</v>
      </c>
      <c r="H121">
        <f t="shared" si="8"/>
        <v>0.14879721000000046</v>
      </c>
      <c r="J121">
        <f t="shared" si="9"/>
        <v>0.1459411013252282</v>
      </c>
    </row>
    <row r="122" spans="1:10" x14ac:dyDescent="0.25">
      <c r="A122" s="11">
        <v>22</v>
      </c>
      <c r="B122" s="11">
        <v>1.026805</v>
      </c>
      <c r="E122">
        <f t="shared" si="4"/>
        <v>1.6171596534652721E-2</v>
      </c>
      <c r="G122">
        <f t="shared" si="7"/>
        <v>0.92193076999999946</v>
      </c>
      <c r="H122">
        <f t="shared" si="8"/>
        <v>0.10487423000000051</v>
      </c>
      <c r="J122">
        <f t="shared" si="9"/>
        <v>0.10201812132522825</v>
      </c>
    </row>
    <row r="123" spans="1:10" x14ac:dyDescent="0.25">
      <c r="A123" s="11">
        <v>22.200001</v>
      </c>
      <c r="B123" s="11">
        <v>0.93884999999999996</v>
      </c>
      <c r="E123">
        <f t="shared" si="4"/>
        <v>7.1783403465347284E-2</v>
      </c>
      <c r="G123">
        <f t="shared" si="7"/>
        <v>0.92379714999999929</v>
      </c>
      <c r="H123">
        <f t="shared" si="8"/>
        <v>1.5052850000000673E-2</v>
      </c>
      <c r="J123">
        <f t="shared" si="9"/>
        <v>1.2196741325228414E-2</v>
      </c>
    </row>
    <row r="124" spans="1:10" x14ac:dyDescent="0.25">
      <c r="A124" s="11">
        <v>22.4</v>
      </c>
      <c r="B124" s="11">
        <v>0.82440599999999997</v>
      </c>
      <c r="E124">
        <f t="shared" si="4"/>
        <v>0.18622740346534727</v>
      </c>
      <c r="G124">
        <f t="shared" si="7"/>
        <v>0.92518850999999924</v>
      </c>
      <c r="H124">
        <f t="shared" si="8"/>
        <v>-0.10078250999999927</v>
      </c>
      <c r="J124">
        <f t="shared" si="9"/>
        <v>0.10363861867477153</v>
      </c>
    </row>
    <row r="125" spans="1:10" x14ac:dyDescent="0.25">
      <c r="A125" s="11">
        <v>22.6</v>
      </c>
      <c r="B125" s="11">
        <v>0.67930299999999999</v>
      </c>
      <c r="E125">
        <f t="shared" si="4"/>
        <v>0.33133040346534726</v>
      </c>
      <c r="G125">
        <f t="shared" si="7"/>
        <v>0.92608663999999929</v>
      </c>
      <c r="H125">
        <f t="shared" si="8"/>
        <v>-0.2467836399999993</v>
      </c>
      <c r="J125">
        <f t="shared" si="9"/>
        <v>0.24963974867477157</v>
      </c>
    </row>
    <row r="126" spans="1:10" x14ac:dyDescent="0.25">
      <c r="A126" s="11">
        <v>22.799999</v>
      </c>
      <c r="B126" s="11">
        <v>0.52791900000000003</v>
      </c>
      <c r="E126">
        <f t="shared" si="4"/>
        <v>0.48271440346534722</v>
      </c>
      <c r="G126">
        <f t="shared" si="7"/>
        <v>0.92618942999999943</v>
      </c>
      <c r="H126">
        <f t="shared" si="8"/>
        <v>-0.3982704299999994</v>
      </c>
      <c r="J126">
        <f t="shared" si="9"/>
        <v>0.40112653867477166</v>
      </c>
    </row>
    <row r="127" spans="1:10" x14ac:dyDescent="0.25">
      <c r="A127" s="11">
        <v>23</v>
      </c>
      <c r="B127" s="11">
        <v>0.51188400000000001</v>
      </c>
      <c r="E127">
        <f t="shared" si="4"/>
        <v>0.49874940346534724</v>
      </c>
      <c r="G127">
        <f t="shared" si="7"/>
        <v>0.92535150999999938</v>
      </c>
      <c r="H127">
        <f t="shared" si="8"/>
        <v>-0.41346750999999937</v>
      </c>
      <c r="J127">
        <f t="shared" si="9"/>
        <v>0.41632361867477163</v>
      </c>
    </row>
    <row r="128" spans="1:10" x14ac:dyDescent="0.25">
      <c r="A128" s="11">
        <v>23.200001</v>
      </c>
      <c r="B128" s="11">
        <v>0.64323399999999997</v>
      </c>
      <c r="E128">
        <f t="shared" si="4"/>
        <v>0.36739940346534727</v>
      </c>
      <c r="G128">
        <f t="shared" si="7"/>
        <v>0.92364748999999946</v>
      </c>
      <c r="H128">
        <f t="shared" si="8"/>
        <v>-0.28041348999999949</v>
      </c>
      <c r="J128">
        <f t="shared" si="9"/>
        <v>0.28326959867477175</v>
      </c>
    </row>
    <row r="129" spans="1:10" x14ac:dyDescent="0.25">
      <c r="A129" s="11">
        <v>23.4</v>
      </c>
      <c r="B129" s="11">
        <v>0.74304800000000004</v>
      </c>
      <c r="E129">
        <f t="shared" si="4"/>
        <v>0.2675854034653472</v>
      </c>
      <c r="G129">
        <f t="shared" si="7"/>
        <v>0.92123643999999971</v>
      </c>
      <c r="H129">
        <f t="shared" si="8"/>
        <v>-0.17818843999999967</v>
      </c>
      <c r="J129">
        <f t="shared" si="9"/>
        <v>0.18104454867477193</v>
      </c>
    </row>
    <row r="130" spans="1:10" x14ac:dyDescent="0.25">
      <c r="A130" s="11">
        <v>23.6</v>
      </c>
      <c r="B130" s="11">
        <v>0.813195</v>
      </c>
      <c r="E130">
        <f t="shared" si="4"/>
        <v>0.19743840346534725</v>
      </c>
      <c r="G130">
        <f t="shared" si="7"/>
        <v>0.91811358999999948</v>
      </c>
      <c r="H130">
        <f t="shared" si="8"/>
        <v>-0.10491858999999948</v>
      </c>
      <c r="J130">
        <f t="shared" si="9"/>
        <v>0.10777469867477174</v>
      </c>
    </row>
    <row r="131" spans="1:10" x14ac:dyDescent="0.25">
      <c r="A131" s="11">
        <v>23.799999</v>
      </c>
      <c r="B131" s="11">
        <v>0.84035199999999999</v>
      </c>
      <c r="E131">
        <f t="shared" si="4"/>
        <v>0.17028140346534726</v>
      </c>
      <c r="G131">
        <f t="shared" si="7"/>
        <v>0.91604670999999971</v>
      </c>
      <c r="H131">
        <f t="shared" si="8"/>
        <v>-7.5694709999999721E-2</v>
      </c>
      <c r="J131">
        <f t="shared" si="9"/>
        <v>7.8550818674771983E-2</v>
      </c>
    </row>
    <row r="132" spans="1:10" x14ac:dyDescent="0.25">
      <c r="A132" s="11">
        <v>23.971439</v>
      </c>
      <c r="B132" s="11">
        <v>0.82844099999999998</v>
      </c>
      <c r="E132">
        <f t="shared" si="4"/>
        <v>0.18219240346534726</v>
      </c>
      <c r="G132">
        <f t="shared" si="7"/>
        <v>0.91570657999999983</v>
      </c>
      <c r="H132">
        <f t="shared" si="8"/>
        <v>-8.7265579999999843E-2</v>
      </c>
      <c r="J132">
        <f t="shared" si="9"/>
        <v>9.0121688674772105E-2</v>
      </c>
    </row>
    <row r="133" spans="1:10" x14ac:dyDescent="0.25">
      <c r="A133" s="11">
        <v>24</v>
      </c>
      <c r="B133" s="11">
        <v>0.826457</v>
      </c>
      <c r="E133">
        <f t="shared" ref="E133:E196" si="10">ABS(B133-$D$4)</f>
        <v>0.18417640346534725</v>
      </c>
      <c r="G133">
        <f t="shared" si="7"/>
        <v>0.91590805999999969</v>
      </c>
      <c r="H133">
        <f t="shared" si="8"/>
        <v>-8.9451059999999694E-2</v>
      </c>
      <c r="J133">
        <f t="shared" si="9"/>
        <v>9.2307168674771956E-2</v>
      </c>
    </row>
    <row r="134" spans="1:10" x14ac:dyDescent="0.25">
      <c r="A134" s="11">
        <v>24.200001</v>
      </c>
      <c r="B134" s="11">
        <v>0.75032900000000002</v>
      </c>
      <c r="E134">
        <f t="shared" si="10"/>
        <v>0.26030440346534722</v>
      </c>
      <c r="G134">
        <f t="shared" si="7"/>
        <v>0.91528646999999963</v>
      </c>
      <c r="H134">
        <f t="shared" si="8"/>
        <v>-0.16495746999999961</v>
      </c>
      <c r="J134">
        <f t="shared" si="9"/>
        <v>0.16781357867477187</v>
      </c>
    </row>
    <row r="135" spans="1:10" x14ac:dyDescent="0.25">
      <c r="A135" s="11">
        <v>24.4</v>
      </c>
      <c r="B135" s="11">
        <v>0.63443799999999995</v>
      </c>
      <c r="E135">
        <f t="shared" si="10"/>
        <v>0.3761954034653473</v>
      </c>
      <c r="G135">
        <f t="shared" si="7"/>
        <v>0.91341068999999975</v>
      </c>
      <c r="H135">
        <f t="shared" si="8"/>
        <v>-0.2789726899999998</v>
      </c>
      <c r="J135">
        <f t="shared" si="9"/>
        <v>0.28182879867477206</v>
      </c>
    </row>
    <row r="136" spans="1:10" x14ac:dyDescent="0.25">
      <c r="A136" s="11">
        <v>24.6</v>
      </c>
      <c r="B136" s="11">
        <v>0.487512</v>
      </c>
      <c r="E136">
        <f t="shared" si="10"/>
        <v>0.5231214034653473</v>
      </c>
      <c r="G136">
        <f t="shared" si="7"/>
        <v>0.9107689499999998</v>
      </c>
      <c r="H136">
        <f t="shared" si="8"/>
        <v>-0.4232569499999998</v>
      </c>
      <c r="J136">
        <f t="shared" si="9"/>
        <v>0.42611305867477206</v>
      </c>
    </row>
    <row r="137" spans="1:10" x14ac:dyDescent="0.25">
      <c r="A137" s="11">
        <v>24.799999</v>
      </c>
      <c r="B137" s="11">
        <v>0.31689099999999998</v>
      </c>
      <c r="E137">
        <f t="shared" si="10"/>
        <v>0.69374240346534721</v>
      </c>
      <c r="G137">
        <f t="shared" si="7"/>
        <v>0.90734113999999977</v>
      </c>
      <c r="H137">
        <f t="shared" si="8"/>
        <v>-0.59045013999999973</v>
      </c>
      <c r="J137">
        <f t="shared" si="9"/>
        <v>0.593306248674772</v>
      </c>
    </row>
    <row r="138" spans="1:10" x14ac:dyDescent="0.25">
      <c r="A138" s="11">
        <v>25</v>
      </c>
      <c r="B138" s="11">
        <v>0.20679600000000001</v>
      </c>
      <c r="E138">
        <f t="shared" si="10"/>
        <v>0.80383740346534727</v>
      </c>
      <c r="G138">
        <f t="shared" si="7"/>
        <v>0.90309014999999992</v>
      </c>
      <c r="H138">
        <f t="shared" si="8"/>
        <v>-0.69629414999999995</v>
      </c>
      <c r="J138">
        <f t="shared" si="9"/>
        <v>0.69915025867477221</v>
      </c>
    </row>
    <row r="139" spans="1:10" x14ac:dyDescent="0.25">
      <c r="A139" s="11">
        <v>25.200001</v>
      </c>
      <c r="B139" s="11">
        <v>0.34179399999999999</v>
      </c>
      <c r="E139">
        <f t="shared" si="10"/>
        <v>0.66883940346534732</v>
      </c>
      <c r="G139">
        <f t="shared" si="7"/>
        <v>0.89808640999999989</v>
      </c>
      <c r="H139">
        <f t="shared" si="8"/>
        <v>-0.55629240999999996</v>
      </c>
      <c r="J139">
        <f t="shared" si="9"/>
        <v>0.55914851867477222</v>
      </c>
    </row>
    <row r="140" spans="1:10" x14ac:dyDescent="0.25">
      <c r="A140" s="11">
        <v>25.4</v>
      </c>
      <c r="B140" s="11">
        <v>0.46910000000000002</v>
      </c>
      <c r="E140">
        <f t="shared" si="10"/>
        <v>0.54153340346534717</v>
      </c>
      <c r="G140">
        <f t="shared" si="7"/>
        <v>0.89258722999999984</v>
      </c>
      <c r="H140">
        <f t="shared" si="8"/>
        <v>-0.42348722999999983</v>
      </c>
      <c r="J140">
        <f t="shared" si="9"/>
        <v>0.42634333867477209</v>
      </c>
    </row>
    <row r="141" spans="1:10" x14ac:dyDescent="0.25">
      <c r="A141" s="11">
        <v>25.6</v>
      </c>
      <c r="B141" s="11">
        <v>0.54835100000000003</v>
      </c>
      <c r="E141">
        <f t="shared" si="10"/>
        <v>0.46228240346534721</v>
      </c>
      <c r="G141">
        <f t="shared" si="7"/>
        <v>0.88765663999999977</v>
      </c>
      <c r="H141">
        <f t="shared" si="8"/>
        <v>-0.33930563999999974</v>
      </c>
      <c r="J141">
        <f t="shared" si="9"/>
        <v>0.342161748674772</v>
      </c>
    </row>
    <row r="142" spans="1:10" x14ac:dyDescent="0.25">
      <c r="A142" s="11">
        <v>25.799999</v>
      </c>
      <c r="B142" s="11">
        <v>0.58243500000000004</v>
      </c>
      <c r="E142">
        <f t="shared" si="10"/>
        <v>0.42819840346534721</v>
      </c>
      <c r="G142">
        <f t="shared" si="7"/>
        <v>0.88643857999999975</v>
      </c>
      <c r="H142">
        <f t="shared" si="8"/>
        <v>-0.30400357999999972</v>
      </c>
      <c r="J142">
        <f t="shared" si="9"/>
        <v>0.30685968867477198</v>
      </c>
    </row>
    <row r="143" spans="1:10" x14ac:dyDescent="0.25">
      <c r="A143" s="11">
        <v>26</v>
      </c>
      <c r="B143" s="11">
        <v>0.57454499999999997</v>
      </c>
      <c r="E143">
        <f t="shared" si="10"/>
        <v>0.43608840346534727</v>
      </c>
      <c r="G143">
        <f t="shared" si="7"/>
        <v>0.8880262099999997</v>
      </c>
      <c r="H143">
        <f t="shared" si="8"/>
        <v>-0.31348120999999973</v>
      </c>
      <c r="J143">
        <f t="shared" si="9"/>
        <v>0.31633731867477199</v>
      </c>
    </row>
    <row r="144" spans="1:10" x14ac:dyDescent="0.25">
      <c r="A144" s="11">
        <v>26.200001</v>
      </c>
      <c r="B144" s="11">
        <v>0.55215999999999998</v>
      </c>
      <c r="E144">
        <f t="shared" si="10"/>
        <v>0.45847340346534726</v>
      </c>
      <c r="G144">
        <f t="shared" si="7"/>
        <v>0.89107796999999966</v>
      </c>
      <c r="H144">
        <f t="shared" si="8"/>
        <v>-0.33891796999999968</v>
      </c>
      <c r="J144">
        <f t="shared" si="9"/>
        <v>0.34177407867477194</v>
      </c>
    </row>
    <row r="145" spans="1:10" x14ac:dyDescent="0.25">
      <c r="A145" s="11">
        <v>26.368583999999998</v>
      </c>
      <c r="B145" s="11">
        <v>0.53495899999999996</v>
      </c>
      <c r="E145">
        <f t="shared" si="10"/>
        <v>0.47567440346534728</v>
      </c>
      <c r="G145">
        <f t="shared" si="7"/>
        <v>0.89371926999999973</v>
      </c>
      <c r="H145">
        <f t="shared" si="8"/>
        <v>-0.35876026999999977</v>
      </c>
      <c r="J145">
        <f t="shared" si="9"/>
        <v>0.36161637867477203</v>
      </c>
    </row>
    <row r="146" spans="1:10" x14ac:dyDescent="0.25">
      <c r="A146" s="11">
        <v>26.4</v>
      </c>
      <c r="B146" s="11">
        <v>0.53175300000000003</v>
      </c>
      <c r="E146">
        <f t="shared" si="10"/>
        <v>0.47888040346534722</v>
      </c>
      <c r="G146">
        <f t="shared" si="7"/>
        <v>0.89550867999999961</v>
      </c>
      <c r="H146">
        <f t="shared" si="8"/>
        <v>-0.36375567999999958</v>
      </c>
      <c r="J146">
        <f t="shared" si="9"/>
        <v>0.36661178867477184</v>
      </c>
    </row>
    <row r="147" spans="1:10" x14ac:dyDescent="0.25">
      <c r="A147" s="11">
        <v>26.6</v>
      </c>
      <c r="B147" s="11">
        <v>0.75382000000000005</v>
      </c>
      <c r="E147">
        <f t="shared" si="10"/>
        <v>0.2568134034653472</v>
      </c>
      <c r="G147">
        <f t="shared" si="7"/>
        <v>0.89635246999999996</v>
      </c>
      <c r="H147">
        <f t="shared" si="8"/>
        <v>-0.14253246999999991</v>
      </c>
      <c r="J147">
        <f t="shared" si="9"/>
        <v>0.14538857867477217</v>
      </c>
    </row>
    <row r="148" spans="1:10" x14ac:dyDescent="0.25">
      <c r="A148" s="11">
        <v>26.799999</v>
      </c>
      <c r="B148" s="11">
        <v>0.97193099999999999</v>
      </c>
      <c r="E148">
        <f t="shared" si="10"/>
        <v>3.8702403465347257E-2</v>
      </c>
      <c r="G148">
        <f t="shared" si="7"/>
        <v>0.89669768999999988</v>
      </c>
      <c r="H148">
        <f t="shared" si="8"/>
        <v>7.5233310000000109E-2</v>
      </c>
      <c r="J148">
        <f t="shared" si="9"/>
        <v>7.2377201325227847E-2</v>
      </c>
    </row>
    <row r="149" spans="1:10" x14ac:dyDescent="0.25">
      <c r="A149" s="11">
        <v>27</v>
      </c>
      <c r="B149" s="11">
        <v>1.167932</v>
      </c>
      <c r="E149">
        <f t="shared" si="10"/>
        <v>0.15729859653465272</v>
      </c>
      <c r="G149">
        <f t="shared" ref="G149:G180" si="11">AVERAGE(B100:B199)</f>
        <v>0.8960041299999999</v>
      </c>
      <c r="H149">
        <f t="shared" ref="H149:H180" si="12">B149-G149</f>
        <v>0.27192787000000007</v>
      </c>
      <c r="J149">
        <f t="shared" si="9"/>
        <v>0.26907176132522781</v>
      </c>
    </row>
    <row r="150" spans="1:10" x14ac:dyDescent="0.25">
      <c r="A150" s="11">
        <v>27.200001</v>
      </c>
      <c r="B150" s="11">
        <v>1.340446</v>
      </c>
      <c r="E150">
        <f t="shared" si="10"/>
        <v>0.32981259653465278</v>
      </c>
      <c r="G150">
        <f t="shared" si="11"/>
        <v>0.89419463999999993</v>
      </c>
      <c r="H150">
        <f t="shared" si="12"/>
        <v>0.4462513600000001</v>
      </c>
      <c r="J150">
        <f t="shared" si="9"/>
        <v>0.44339525132522783</v>
      </c>
    </row>
    <row r="151" spans="1:10" x14ac:dyDescent="0.25">
      <c r="A151" s="11">
        <v>27.4</v>
      </c>
      <c r="B151" s="11">
        <v>1.4445889999999999</v>
      </c>
      <c r="E151">
        <f t="shared" si="10"/>
        <v>0.43395559653465265</v>
      </c>
      <c r="G151">
        <f t="shared" si="11"/>
        <v>0.89182011999999977</v>
      </c>
      <c r="H151">
        <f t="shared" si="12"/>
        <v>0.55276888000000013</v>
      </c>
      <c r="J151">
        <f t="shared" si="9"/>
        <v>0.54991277132522787</v>
      </c>
    </row>
    <row r="152" spans="1:10" x14ac:dyDescent="0.25">
      <c r="A152" s="11">
        <v>27.6</v>
      </c>
      <c r="B152" s="11">
        <v>1.5025409999999999</v>
      </c>
      <c r="E152">
        <f t="shared" si="10"/>
        <v>0.49190759653465266</v>
      </c>
      <c r="G152">
        <f t="shared" si="11"/>
        <v>0.88912822999999974</v>
      </c>
      <c r="H152">
        <f t="shared" si="12"/>
        <v>0.61341277000000016</v>
      </c>
      <c r="J152">
        <f t="shared" si="9"/>
        <v>0.6105566613252279</v>
      </c>
    </row>
    <row r="153" spans="1:10" x14ac:dyDescent="0.25">
      <c r="A153" s="11">
        <v>27.799999</v>
      </c>
      <c r="B153" s="11">
        <v>1.492003</v>
      </c>
      <c r="E153">
        <f t="shared" si="10"/>
        <v>0.48136959653465272</v>
      </c>
      <c r="G153">
        <f t="shared" si="11"/>
        <v>0.88619411999999964</v>
      </c>
      <c r="H153">
        <f t="shared" si="12"/>
        <v>0.60580888000000033</v>
      </c>
      <c r="J153">
        <f t="shared" si="9"/>
        <v>0.60295277132522807</v>
      </c>
    </row>
    <row r="154" spans="1:10" x14ac:dyDescent="0.25">
      <c r="A154" s="11">
        <v>28</v>
      </c>
      <c r="B154" s="11">
        <v>1.4445509999999999</v>
      </c>
      <c r="E154">
        <f t="shared" si="10"/>
        <v>0.43391759653465267</v>
      </c>
      <c r="G154">
        <f t="shared" si="11"/>
        <v>0.88386936999999965</v>
      </c>
      <c r="H154">
        <f t="shared" si="12"/>
        <v>0.56068163000000026</v>
      </c>
      <c r="J154">
        <f t="shared" si="9"/>
        <v>0.557825521325228</v>
      </c>
    </row>
    <row r="155" spans="1:10" x14ac:dyDescent="0.25">
      <c r="A155" s="11">
        <v>28.200001</v>
      </c>
      <c r="B155" s="11">
        <v>1.3554809999999999</v>
      </c>
      <c r="E155">
        <f t="shared" si="10"/>
        <v>0.34484759653465269</v>
      </c>
      <c r="G155">
        <f t="shared" si="11"/>
        <v>0.88187990999999955</v>
      </c>
      <c r="H155">
        <f t="shared" si="12"/>
        <v>0.47360109000000039</v>
      </c>
      <c r="J155">
        <f t="shared" si="9"/>
        <v>0.47074498132522813</v>
      </c>
    </row>
    <row r="156" spans="1:10" x14ac:dyDescent="0.25">
      <c r="A156" s="11">
        <v>28.4</v>
      </c>
      <c r="B156" s="11">
        <v>1.2374369999999999</v>
      </c>
      <c r="E156">
        <f t="shared" si="10"/>
        <v>0.22680359653465265</v>
      </c>
      <c r="G156">
        <f t="shared" si="11"/>
        <v>0.87943141999999963</v>
      </c>
      <c r="H156">
        <f t="shared" si="12"/>
        <v>0.35800558000000027</v>
      </c>
      <c r="J156">
        <f t="shared" si="9"/>
        <v>0.35514947132522801</v>
      </c>
    </row>
    <row r="157" spans="1:10" x14ac:dyDescent="0.25">
      <c r="A157" s="11">
        <v>28.6</v>
      </c>
      <c r="B157" s="11">
        <v>1.0835049999999999</v>
      </c>
      <c r="E157">
        <f t="shared" si="10"/>
        <v>7.2871596534652694E-2</v>
      </c>
      <c r="G157">
        <f t="shared" si="11"/>
        <v>0.87717819999999957</v>
      </c>
      <c r="H157">
        <f t="shared" si="12"/>
        <v>0.20632680000000037</v>
      </c>
      <c r="J157">
        <f t="shared" si="9"/>
        <v>0.2034706913252281</v>
      </c>
    </row>
    <row r="158" spans="1:10" x14ac:dyDescent="0.25">
      <c r="A158" s="11">
        <v>28.765727999999999</v>
      </c>
      <c r="B158" s="11">
        <v>0.93360600000000005</v>
      </c>
      <c r="E158">
        <f t="shared" si="10"/>
        <v>7.70274034653472E-2</v>
      </c>
      <c r="G158">
        <f t="shared" si="11"/>
        <v>0.8737719899999995</v>
      </c>
      <c r="H158">
        <f t="shared" si="12"/>
        <v>5.9834010000000548E-2</v>
      </c>
      <c r="J158">
        <f t="shared" si="9"/>
        <v>5.6977901325228286E-2</v>
      </c>
    </row>
    <row r="159" spans="1:10" x14ac:dyDescent="0.25">
      <c r="A159" s="11">
        <v>28.799999</v>
      </c>
      <c r="B159" s="11">
        <v>0.90260700000000005</v>
      </c>
      <c r="E159">
        <f t="shared" si="10"/>
        <v>0.1080264034653472</v>
      </c>
      <c r="G159">
        <f t="shared" si="11"/>
        <v>0.86906152999999964</v>
      </c>
      <c r="H159">
        <f t="shared" si="12"/>
        <v>3.354547000000041E-2</v>
      </c>
      <c r="J159">
        <f t="shared" si="9"/>
        <v>3.0689361325228152E-2</v>
      </c>
    </row>
    <row r="160" spans="1:10" x14ac:dyDescent="0.25">
      <c r="A160" s="11">
        <v>29</v>
      </c>
      <c r="B160" s="11">
        <v>0.74019299999999999</v>
      </c>
      <c r="E160">
        <f t="shared" si="10"/>
        <v>0.27044040346534726</v>
      </c>
      <c r="G160">
        <f t="shared" si="11"/>
        <v>0.86354002999999946</v>
      </c>
      <c r="H160">
        <f t="shared" si="12"/>
        <v>-0.12334702999999947</v>
      </c>
      <c r="J160">
        <f t="shared" si="9"/>
        <v>0.12620313867477173</v>
      </c>
    </row>
    <row r="161" spans="1:10" x14ac:dyDescent="0.25">
      <c r="A161" s="11">
        <v>29.200001</v>
      </c>
      <c r="B161" s="11">
        <v>0.745004</v>
      </c>
      <c r="E161">
        <f t="shared" si="10"/>
        <v>0.26562940346534725</v>
      </c>
      <c r="G161">
        <f t="shared" si="11"/>
        <v>0.85830984999999971</v>
      </c>
      <c r="H161">
        <f t="shared" si="12"/>
        <v>-0.11330584999999971</v>
      </c>
      <c r="J161">
        <f t="shared" si="9"/>
        <v>0.11616195867477197</v>
      </c>
    </row>
    <row r="162" spans="1:10" x14ac:dyDescent="0.25">
      <c r="A162" s="11">
        <v>29.4</v>
      </c>
      <c r="B162" s="11">
        <v>0.83281499999999997</v>
      </c>
      <c r="E162">
        <f t="shared" si="10"/>
        <v>0.17781840346534727</v>
      </c>
      <c r="G162">
        <f t="shared" si="11"/>
        <v>0.85288776999999971</v>
      </c>
      <c r="H162">
        <f t="shared" si="12"/>
        <v>-2.007276999999974E-2</v>
      </c>
      <c r="J162">
        <f t="shared" si="9"/>
        <v>2.2928878674771998E-2</v>
      </c>
    </row>
    <row r="163" spans="1:10" x14ac:dyDescent="0.25">
      <c r="A163" s="11">
        <v>29.6</v>
      </c>
      <c r="B163" s="11">
        <v>0.88092700000000002</v>
      </c>
      <c r="E163">
        <f t="shared" si="10"/>
        <v>0.12970640346534723</v>
      </c>
      <c r="G163">
        <f t="shared" si="11"/>
        <v>0.84750035999999962</v>
      </c>
      <c r="H163">
        <f t="shared" si="12"/>
        <v>3.3426640000000396E-2</v>
      </c>
      <c r="J163">
        <f t="shared" si="9"/>
        <v>3.0570531325228138E-2</v>
      </c>
    </row>
    <row r="164" spans="1:10" x14ac:dyDescent="0.25">
      <c r="A164" s="11">
        <v>29.799999</v>
      </c>
      <c r="B164" s="11">
        <v>0.88647200000000004</v>
      </c>
      <c r="E164">
        <f t="shared" si="10"/>
        <v>0.12416140346534721</v>
      </c>
      <c r="G164">
        <f t="shared" si="11"/>
        <v>0.84417928999999969</v>
      </c>
      <c r="H164">
        <f t="shared" si="12"/>
        <v>4.2292710000000344E-2</v>
      </c>
      <c r="J164">
        <f t="shared" si="9"/>
        <v>3.9436601325228082E-2</v>
      </c>
    </row>
    <row r="165" spans="1:10" x14ac:dyDescent="0.25">
      <c r="A165" s="11">
        <v>30</v>
      </c>
      <c r="B165" s="11">
        <v>0.84265299999999999</v>
      </c>
      <c r="E165">
        <f t="shared" si="10"/>
        <v>0.16798040346534726</v>
      </c>
      <c r="G165">
        <f t="shared" si="11"/>
        <v>0.84285760999999981</v>
      </c>
      <c r="H165">
        <f t="shared" si="12"/>
        <v>-2.0460999999982743E-4</v>
      </c>
      <c r="J165">
        <f t="shared" si="9"/>
        <v>3.0607186747720863E-3</v>
      </c>
    </row>
    <row r="166" spans="1:10" x14ac:dyDescent="0.25">
      <c r="A166" s="11">
        <v>30.200001</v>
      </c>
      <c r="B166" s="11">
        <v>0.75054799999999999</v>
      </c>
      <c r="E166">
        <f t="shared" si="10"/>
        <v>0.26008540346534725</v>
      </c>
      <c r="G166">
        <f t="shared" si="11"/>
        <v>0.8411790499999996</v>
      </c>
      <c r="H166">
        <f t="shared" si="12"/>
        <v>-9.0631049999999602E-2</v>
      </c>
      <c r="J166">
        <f t="shared" si="9"/>
        <v>9.3487158674771864E-2</v>
      </c>
    </row>
    <row r="167" spans="1:10" x14ac:dyDescent="0.25">
      <c r="A167" s="11">
        <v>30.4</v>
      </c>
      <c r="B167" s="11">
        <v>0.64060300000000003</v>
      </c>
      <c r="E167">
        <f t="shared" si="10"/>
        <v>0.37003040346534721</v>
      </c>
      <c r="G167">
        <f t="shared" si="11"/>
        <v>0.8388447699999998</v>
      </c>
      <c r="H167">
        <f t="shared" si="12"/>
        <v>-0.19824176999999976</v>
      </c>
      <c r="J167">
        <f t="shared" si="9"/>
        <v>0.20109787867477202</v>
      </c>
    </row>
    <row r="168" spans="1:10" x14ac:dyDescent="0.25">
      <c r="A168" s="11">
        <v>30.6</v>
      </c>
      <c r="B168" s="11">
        <v>0.53133799999999998</v>
      </c>
      <c r="E168">
        <f t="shared" si="10"/>
        <v>0.47929540346534727</v>
      </c>
      <c r="G168">
        <f t="shared" si="11"/>
        <v>0.83573440999999959</v>
      </c>
      <c r="H168">
        <f t="shared" si="12"/>
        <v>-0.30439640999999962</v>
      </c>
      <c r="J168">
        <f t="shared" si="9"/>
        <v>0.30725251867477188</v>
      </c>
    </row>
    <row r="169" spans="1:10" x14ac:dyDescent="0.25">
      <c r="A169" s="11">
        <v>30.799999</v>
      </c>
      <c r="B169" s="11">
        <v>0.52439400000000003</v>
      </c>
      <c r="E169">
        <f t="shared" si="10"/>
        <v>0.48623940346534722</v>
      </c>
      <c r="G169">
        <f t="shared" si="11"/>
        <v>0.83211908999999962</v>
      </c>
      <c r="H169">
        <f t="shared" si="12"/>
        <v>-0.30772508999999959</v>
      </c>
      <c r="J169">
        <f t="shared" si="9"/>
        <v>0.31058119867477185</v>
      </c>
    </row>
    <row r="170" spans="1:10" x14ac:dyDescent="0.25">
      <c r="A170" s="11">
        <v>31</v>
      </c>
      <c r="B170" s="11">
        <v>0.71596099999999996</v>
      </c>
      <c r="E170">
        <f t="shared" si="10"/>
        <v>0.29467240346534729</v>
      </c>
      <c r="G170">
        <f t="shared" si="11"/>
        <v>0.82792671999999978</v>
      </c>
      <c r="H170">
        <f t="shared" si="12"/>
        <v>-0.11196571999999982</v>
      </c>
      <c r="J170">
        <f t="shared" si="9"/>
        <v>0.11482182867477209</v>
      </c>
    </row>
    <row r="171" spans="1:10" x14ac:dyDescent="0.25">
      <c r="A171" s="11">
        <v>31.162872</v>
      </c>
      <c r="B171" s="11">
        <v>0.86320699999999995</v>
      </c>
      <c r="E171">
        <f t="shared" si="10"/>
        <v>0.1474264034653473</v>
      </c>
      <c r="G171">
        <f t="shared" si="11"/>
        <v>0.82313009999999975</v>
      </c>
      <c r="H171">
        <f t="shared" si="12"/>
        <v>4.0076900000000193E-2</v>
      </c>
      <c r="J171">
        <f t="shared" si="9"/>
        <v>3.7220791325227931E-2</v>
      </c>
    </row>
    <row r="172" spans="1:10" x14ac:dyDescent="0.25">
      <c r="A172" s="11">
        <v>31.200001</v>
      </c>
      <c r="B172" s="11">
        <v>0.89677399999999996</v>
      </c>
      <c r="E172">
        <f t="shared" si="10"/>
        <v>0.11385940346534729</v>
      </c>
      <c r="G172">
        <f t="shared" si="11"/>
        <v>0.8183480799999997</v>
      </c>
      <c r="H172">
        <f t="shared" si="12"/>
        <v>7.842592000000026E-2</v>
      </c>
      <c r="J172">
        <f t="shared" si="9"/>
        <v>7.5569811325227998E-2</v>
      </c>
    </row>
    <row r="173" spans="1:10" x14ac:dyDescent="0.25">
      <c r="A173" s="11">
        <v>31.4</v>
      </c>
      <c r="B173" s="11">
        <v>1.040195</v>
      </c>
      <c r="E173">
        <f t="shared" si="10"/>
        <v>2.9561596534652734E-2</v>
      </c>
      <c r="G173">
        <f t="shared" si="11"/>
        <v>0.81713088888888863</v>
      </c>
      <c r="H173">
        <f t="shared" si="12"/>
        <v>0.22306411111111135</v>
      </c>
      <c r="J173">
        <f t="shared" si="9"/>
        <v>0.22020800243633909</v>
      </c>
    </row>
    <row r="174" spans="1:10" x14ac:dyDescent="0.25">
      <c r="A174" s="11">
        <v>31.6</v>
      </c>
      <c r="B174" s="11">
        <v>1.1092420000000001</v>
      </c>
      <c r="E174">
        <f t="shared" si="10"/>
        <v>9.8608596534652815E-2</v>
      </c>
      <c r="G174">
        <f t="shared" si="11"/>
        <v>0.81705665306122421</v>
      </c>
      <c r="H174">
        <f t="shared" si="12"/>
        <v>0.29218534693877585</v>
      </c>
      <c r="J174">
        <f t="shared" si="9"/>
        <v>0.28932923826400359</v>
      </c>
    </row>
    <row r="175" spans="1:10" x14ac:dyDescent="0.25">
      <c r="A175" s="11">
        <v>31.799999</v>
      </c>
      <c r="B175" s="11">
        <v>1.1408959999999999</v>
      </c>
      <c r="E175">
        <f t="shared" si="10"/>
        <v>0.13026259653465266</v>
      </c>
      <c r="G175">
        <f t="shared" si="11"/>
        <v>0.82148874489795876</v>
      </c>
      <c r="H175">
        <f t="shared" si="12"/>
        <v>0.31940725510204115</v>
      </c>
      <c r="J175">
        <f t="shared" si="9"/>
        <v>0.31655114642726889</v>
      </c>
    </row>
    <row r="176" spans="1:10" x14ac:dyDescent="0.25">
      <c r="A176" s="11">
        <v>32</v>
      </c>
      <c r="B176" s="11">
        <v>1.112789</v>
      </c>
      <c r="E176">
        <f t="shared" si="10"/>
        <v>0.10215559653465278</v>
      </c>
      <c r="G176">
        <f t="shared" si="11"/>
        <v>0.82972843877550984</v>
      </c>
      <c r="H176">
        <f t="shared" si="12"/>
        <v>0.28306056122449019</v>
      </c>
      <c r="J176">
        <f t="shared" si="9"/>
        <v>0.28020445254971793</v>
      </c>
    </row>
    <row r="177" spans="1:10" x14ac:dyDescent="0.25">
      <c r="A177" s="11">
        <v>32.200001</v>
      </c>
      <c r="B177" s="11">
        <v>1.0234989999999999</v>
      </c>
      <c r="E177">
        <f t="shared" si="10"/>
        <v>1.286559653465269E-2</v>
      </c>
      <c r="G177">
        <f t="shared" si="11"/>
        <v>0.83935225510204048</v>
      </c>
      <c r="H177">
        <f t="shared" si="12"/>
        <v>0.18414674489795946</v>
      </c>
      <c r="J177">
        <f t="shared" si="9"/>
        <v>0.1812906362231872</v>
      </c>
    </row>
    <row r="178" spans="1:10" x14ac:dyDescent="0.25">
      <c r="A178" s="11">
        <v>32.400002000000001</v>
      </c>
      <c r="B178" s="11">
        <v>0.90197099999999997</v>
      </c>
      <c r="E178">
        <f t="shared" si="10"/>
        <v>0.10866240346534728</v>
      </c>
      <c r="G178">
        <f t="shared" si="11"/>
        <v>0.84850288775510163</v>
      </c>
      <c r="H178">
        <f t="shared" si="12"/>
        <v>5.3468112244898336E-2</v>
      </c>
      <c r="J178">
        <f t="shared" si="9"/>
        <v>5.0612003570126074E-2</v>
      </c>
    </row>
    <row r="179" spans="1:10" x14ac:dyDescent="0.25">
      <c r="A179" s="11">
        <v>32.599997999999999</v>
      </c>
      <c r="B179" s="11">
        <v>0.75415200000000004</v>
      </c>
      <c r="E179">
        <f t="shared" si="10"/>
        <v>0.2564814034653472</v>
      </c>
      <c r="G179">
        <f t="shared" si="11"/>
        <v>0.85691317346938745</v>
      </c>
      <c r="H179">
        <f t="shared" si="12"/>
        <v>-0.1027611734693874</v>
      </c>
      <c r="J179">
        <f t="shared" si="9"/>
        <v>0.10561728214415966</v>
      </c>
    </row>
    <row r="180" spans="1:10" x14ac:dyDescent="0.25">
      <c r="A180" s="11">
        <v>32.799999</v>
      </c>
      <c r="B180" s="11">
        <v>0.60478600000000005</v>
      </c>
      <c r="E180">
        <f t="shared" si="10"/>
        <v>0.4058474034653472</v>
      </c>
      <c r="G180">
        <f t="shared" si="11"/>
        <v>0.86422487755102007</v>
      </c>
      <c r="H180">
        <f t="shared" si="12"/>
        <v>-0.25943887755102002</v>
      </c>
      <c r="J180">
        <f t="shared" si="9"/>
        <v>0.26229498622579228</v>
      </c>
    </row>
    <row r="181" spans="1:10" x14ac:dyDescent="0.25">
      <c r="A181" s="11">
        <v>33</v>
      </c>
      <c r="B181" s="11">
        <v>0.70305600000000001</v>
      </c>
      <c r="E181">
        <f t="shared" si="10"/>
        <v>0.30757740346534723</v>
      </c>
      <c r="G181">
        <f t="shared" ref="G181:G212" si="13">AVERAGE(B132:B231)</f>
        <v>0.87042079591836707</v>
      </c>
      <c r="H181">
        <f t="shared" ref="H181:H212" si="14">B181-G181</f>
        <v>-0.16736479591836706</v>
      </c>
      <c r="J181">
        <f t="shared" si="9"/>
        <v>0.17022090459313932</v>
      </c>
    </row>
    <row r="182" spans="1:10" x14ac:dyDescent="0.25">
      <c r="A182" s="11">
        <v>33.200001</v>
      </c>
      <c r="B182" s="11">
        <v>0.85994099999999996</v>
      </c>
      <c r="E182">
        <f t="shared" si="10"/>
        <v>0.15069240346534729</v>
      </c>
      <c r="G182">
        <f t="shared" si="13"/>
        <v>0.87509546938775473</v>
      </c>
      <c r="H182">
        <f t="shared" si="14"/>
        <v>-1.5154469387754776E-2</v>
      </c>
      <c r="J182">
        <f t="shared" ref="J182:J244" si="15">ABS(H182-$I$53)</f>
        <v>1.8010578062527035E-2</v>
      </c>
    </row>
    <row r="183" spans="1:10" x14ac:dyDescent="0.25">
      <c r="A183" s="11">
        <v>33.400002000000001</v>
      </c>
      <c r="B183" s="11">
        <v>0.979406</v>
      </c>
      <c r="E183">
        <f t="shared" si="10"/>
        <v>3.1227403465347248E-2</v>
      </c>
      <c r="G183">
        <f t="shared" si="13"/>
        <v>0.87774672448979574</v>
      </c>
      <c r="H183">
        <f t="shared" si="14"/>
        <v>0.10165927551020426</v>
      </c>
      <c r="J183">
        <f t="shared" si="15"/>
        <v>9.8803166835431999E-2</v>
      </c>
    </row>
    <row r="184" spans="1:10" x14ac:dyDescent="0.25">
      <c r="A184" s="11">
        <v>33.560017000000002</v>
      </c>
      <c r="B184" s="11">
        <v>1.053288</v>
      </c>
      <c r="E184">
        <f t="shared" si="10"/>
        <v>4.2654596534652756E-2</v>
      </c>
      <c r="G184">
        <f t="shared" si="13"/>
        <v>0.87913114285714267</v>
      </c>
      <c r="H184">
        <f t="shared" si="14"/>
        <v>0.17415685714285734</v>
      </c>
      <c r="J184">
        <f t="shared" si="15"/>
        <v>0.17130074846808507</v>
      </c>
    </row>
    <row r="185" spans="1:10" x14ac:dyDescent="0.25">
      <c r="A185" s="11">
        <v>33.599997999999999</v>
      </c>
      <c r="B185" s="11">
        <v>1.0717490000000001</v>
      </c>
      <c r="E185">
        <f t="shared" si="10"/>
        <v>6.1115596534652816E-2</v>
      </c>
      <c r="G185">
        <f t="shared" si="13"/>
        <v>0.87954625510204054</v>
      </c>
      <c r="H185">
        <f t="shared" si="14"/>
        <v>0.19220274489795952</v>
      </c>
      <c r="J185">
        <f t="shared" si="15"/>
        <v>0.18934663622318726</v>
      </c>
    </row>
    <row r="186" spans="1:10" x14ac:dyDescent="0.25">
      <c r="A186" s="11">
        <v>33.799999</v>
      </c>
      <c r="B186" s="11">
        <v>1.111939</v>
      </c>
      <c r="E186">
        <f t="shared" si="10"/>
        <v>0.10130559653465276</v>
      </c>
      <c r="G186">
        <f t="shared" si="13"/>
        <v>0.88011310204081605</v>
      </c>
      <c r="H186">
        <f t="shared" si="14"/>
        <v>0.23182589795918396</v>
      </c>
      <c r="J186">
        <f t="shared" si="15"/>
        <v>0.2289697892844117</v>
      </c>
    </row>
    <row r="187" spans="1:10" x14ac:dyDescent="0.25">
      <c r="A187" s="11">
        <v>34</v>
      </c>
      <c r="B187" s="11">
        <v>1.0954619999999999</v>
      </c>
      <c r="E187">
        <f t="shared" si="10"/>
        <v>8.4828596534652689E-2</v>
      </c>
      <c r="G187">
        <f t="shared" si="13"/>
        <v>0.88195476530612227</v>
      </c>
      <c r="H187">
        <f t="shared" si="14"/>
        <v>0.21350723469387767</v>
      </c>
      <c r="J187">
        <f t="shared" si="15"/>
        <v>0.21065112601910541</v>
      </c>
    </row>
    <row r="188" spans="1:10" x14ac:dyDescent="0.25">
      <c r="A188" s="11">
        <v>34.200001</v>
      </c>
      <c r="B188" s="11">
        <v>1.035236</v>
      </c>
      <c r="E188">
        <f t="shared" si="10"/>
        <v>2.4602596534652799E-2</v>
      </c>
      <c r="G188">
        <f t="shared" si="13"/>
        <v>0.88505422448979565</v>
      </c>
      <c r="H188">
        <f t="shared" si="14"/>
        <v>0.1501817755102044</v>
      </c>
      <c r="J188">
        <f t="shared" si="15"/>
        <v>0.14732566683543213</v>
      </c>
    </row>
    <row r="189" spans="1:10" x14ac:dyDescent="0.25">
      <c r="A189" s="11">
        <v>34.400002000000001</v>
      </c>
      <c r="B189" s="11">
        <v>0.93957000000000002</v>
      </c>
      <c r="E189">
        <f t="shared" si="10"/>
        <v>7.106340346534723E-2</v>
      </c>
      <c r="G189">
        <f t="shared" si="13"/>
        <v>0.88710169387755078</v>
      </c>
      <c r="H189">
        <f t="shared" si="14"/>
        <v>5.2468306122449238E-2</v>
      </c>
      <c r="J189">
        <f t="shared" si="15"/>
        <v>4.9612197447676976E-2</v>
      </c>
    </row>
    <row r="190" spans="1:10" x14ac:dyDescent="0.25">
      <c r="A190" s="11">
        <v>34.599997999999999</v>
      </c>
      <c r="B190" s="11">
        <v>0.81125100000000006</v>
      </c>
      <c r="E190">
        <f t="shared" si="10"/>
        <v>0.19938240346534719</v>
      </c>
      <c r="G190">
        <f t="shared" si="13"/>
        <v>0.88791387755102025</v>
      </c>
      <c r="H190">
        <f t="shared" si="14"/>
        <v>-7.6662877551020192E-2</v>
      </c>
      <c r="J190">
        <f t="shared" si="15"/>
        <v>7.9518986225792454E-2</v>
      </c>
    </row>
    <row r="191" spans="1:10" x14ac:dyDescent="0.25">
      <c r="A191" s="11">
        <v>34.799999</v>
      </c>
      <c r="B191" s="11">
        <v>0.76097800000000004</v>
      </c>
      <c r="E191">
        <f t="shared" si="10"/>
        <v>0.2496554034653472</v>
      </c>
      <c r="G191">
        <f t="shared" si="13"/>
        <v>0.88771232653061205</v>
      </c>
      <c r="H191">
        <f t="shared" si="14"/>
        <v>-0.12673432653061201</v>
      </c>
      <c r="J191">
        <f t="shared" si="15"/>
        <v>0.12959043520538427</v>
      </c>
    </row>
    <row r="192" spans="1:10" x14ac:dyDescent="0.25">
      <c r="A192" s="11">
        <v>35</v>
      </c>
      <c r="B192" s="11">
        <v>1.017028</v>
      </c>
      <c r="E192">
        <f t="shared" si="10"/>
        <v>6.3945965346527966E-3</v>
      </c>
      <c r="G192">
        <f t="shared" si="13"/>
        <v>0.88659761224489764</v>
      </c>
      <c r="H192">
        <f t="shared" si="14"/>
        <v>0.13043038775510241</v>
      </c>
      <c r="J192">
        <f t="shared" si="15"/>
        <v>0.12757427908033014</v>
      </c>
    </row>
    <row r="193" spans="1:10" x14ac:dyDescent="0.25">
      <c r="A193" s="11">
        <v>35.200001</v>
      </c>
      <c r="B193" s="11">
        <v>1.20452</v>
      </c>
      <c r="E193">
        <f t="shared" si="10"/>
        <v>0.19388659653465279</v>
      </c>
      <c r="G193">
        <f t="shared" si="13"/>
        <v>0.88464379591836695</v>
      </c>
      <c r="H193">
        <f t="shared" si="14"/>
        <v>0.31987620408163309</v>
      </c>
      <c r="J193">
        <f t="shared" si="15"/>
        <v>0.31702009540686082</v>
      </c>
    </row>
    <row r="194" spans="1:10" x14ac:dyDescent="0.25">
      <c r="A194" s="11">
        <v>35.400002000000001</v>
      </c>
      <c r="B194" s="11">
        <v>1.340595</v>
      </c>
      <c r="E194">
        <f t="shared" si="10"/>
        <v>0.32996159653465273</v>
      </c>
      <c r="G194">
        <f t="shared" si="13"/>
        <v>0.88179811224489757</v>
      </c>
      <c r="H194">
        <f t="shared" si="14"/>
        <v>0.45879688775510241</v>
      </c>
      <c r="J194">
        <f t="shared" si="15"/>
        <v>0.45594077908033015</v>
      </c>
    </row>
    <row r="195" spans="1:10" x14ac:dyDescent="0.25">
      <c r="A195" s="11">
        <v>35.599997999999999</v>
      </c>
      <c r="B195" s="11">
        <v>1.4021870000000001</v>
      </c>
      <c r="E195">
        <f t="shared" si="10"/>
        <v>0.39155359653465283</v>
      </c>
      <c r="G195">
        <f t="shared" si="13"/>
        <v>0.88537377319587596</v>
      </c>
      <c r="H195">
        <f t="shared" si="14"/>
        <v>0.51681322680412412</v>
      </c>
      <c r="J195">
        <f t="shared" si="15"/>
        <v>0.51395711812935185</v>
      </c>
    </row>
    <row r="196" spans="1:10" x14ac:dyDescent="0.25">
      <c r="A196" s="11">
        <v>35.799999</v>
      </c>
      <c r="B196" s="11">
        <v>1.4064509999999999</v>
      </c>
      <c r="E196">
        <f t="shared" si="10"/>
        <v>0.39581759653465265</v>
      </c>
      <c r="G196">
        <f t="shared" si="13"/>
        <v>0.88905732291666639</v>
      </c>
      <c r="H196">
        <f t="shared" si="14"/>
        <v>0.5173936770833335</v>
      </c>
      <c r="J196">
        <f t="shared" si="15"/>
        <v>0.51453756840856124</v>
      </c>
    </row>
    <row r="197" spans="1:10" x14ac:dyDescent="0.25">
      <c r="A197" s="11">
        <v>35.957160999999999</v>
      </c>
      <c r="B197" s="11">
        <v>1.380984</v>
      </c>
      <c r="E197">
        <f t="shared" ref="E197:E260" si="16">ABS(B197-$D$4)</f>
        <v>0.37035059653465274</v>
      </c>
      <c r="G197">
        <f t="shared" si="13"/>
        <v>0.89320182291666661</v>
      </c>
      <c r="H197">
        <f t="shared" si="14"/>
        <v>0.48778217708333338</v>
      </c>
      <c r="J197">
        <f t="shared" si="15"/>
        <v>0.48492606840856112</v>
      </c>
    </row>
    <row r="198" spans="1:10" x14ac:dyDescent="0.25">
      <c r="A198" s="11">
        <v>36</v>
      </c>
      <c r="B198" s="11">
        <v>1.374042</v>
      </c>
      <c r="E198">
        <f t="shared" si="16"/>
        <v>0.36340859653465274</v>
      </c>
      <c r="G198">
        <f t="shared" si="13"/>
        <v>0.89652401041666652</v>
      </c>
      <c r="H198">
        <f t="shared" si="14"/>
        <v>0.47751798958333347</v>
      </c>
      <c r="J198">
        <f t="shared" si="15"/>
        <v>0.47466188090856121</v>
      </c>
    </row>
    <row r="199" spans="1:10" x14ac:dyDescent="0.25">
      <c r="A199" s="11">
        <v>36.200001</v>
      </c>
      <c r="B199" s="11">
        <v>1.264175</v>
      </c>
      <c r="E199">
        <f t="shared" si="16"/>
        <v>0.2535415965346528</v>
      </c>
      <c r="G199">
        <f t="shared" si="13"/>
        <v>0.89843009375000005</v>
      </c>
      <c r="H199">
        <f t="shared" si="14"/>
        <v>0.36574490625</v>
      </c>
      <c r="J199">
        <f t="shared" si="15"/>
        <v>0.36288879757522774</v>
      </c>
    </row>
    <row r="200" spans="1:10" x14ac:dyDescent="0.25">
      <c r="A200" s="11">
        <v>36.400002000000001</v>
      </c>
      <c r="B200" s="11">
        <v>1.1070739999999999</v>
      </c>
      <c r="E200">
        <f t="shared" si="16"/>
        <v>9.6440596534652645E-2</v>
      </c>
      <c r="G200">
        <f t="shared" si="13"/>
        <v>0.89877208333333336</v>
      </c>
      <c r="H200">
        <f t="shared" si="14"/>
        <v>0.20830191666666653</v>
      </c>
      <c r="J200">
        <f t="shared" si="15"/>
        <v>0.20544580799189427</v>
      </c>
    </row>
    <row r="201" spans="1:10" x14ac:dyDescent="0.25">
      <c r="A201" s="11">
        <v>36.599997999999999</v>
      </c>
      <c r="B201" s="11">
        <v>0.93509299999999995</v>
      </c>
      <c r="E201">
        <f t="shared" si="16"/>
        <v>7.5540403465347294E-2</v>
      </c>
      <c r="G201">
        <f t="shared" si="13"/>
        <v>0.89845111458333349</v>
      </c>
      <c r="H201">
        <f t="shared" si="14"/>
        <v>3.6641885416666464E-2</v>
      </c>
      <c r="J201">
        <f t="shared" si="15"/>
        <v>3.3785776741894202E-2</v>
      </c>
    </row>
    <row r="202" spans="1:10" x14ac:dyDescent="0.25">
      <c r="A202" s="11">
        <v>36.799999</v>
      </c>
      <c r="B202" s="11">
        <v>0.75012599999999996</v>
      </c>
      <c r="E202">
        <f t="shared" si="16"/>
        <v>0.26050740346534729</v>
      </c>
      <c r="G202">
        <f t="shared" si="13"/>
        <v>0.89754695833333342</v>
      </c>
      <c r="H202">
        <f t="shared" si="14"/>
        <v>-0.14742095833333346</v>
      </c>
      <c r="J202">
        <f t="shared" si="15"/>
        <v>0.15027706700810572</v>
      </c>
    </row>
    <row r="203" spans="1:10" x14ac:dyDescent="0.25">
      <c r="A203" s="11">
        <v>37</v>
      </c>
      <c r="B203" s="11">
        <v>0.54767399999999999</v>
      </c>
      <c r="E203">
        <f t="shared" si="16"/>
        <v>0.46295940346534725</v>
      </c>
      <c r="G203">
        <f t="shared" si="13"/>
        <v>0.89625340625000016</v>
      </c>
      <c r="H203">
        <f t="shared" si="14"/>
        <v>-0.34857940625000017</v>
      </c>
      <c r="J203">
        <f t="shared" si="15"/>
        <v>0.35143551492477243</v>
      </c>
    </row>
    <row r="204" spans="1:10" x14ac:dyDescent="0.25">
      <c r="A204" s="11">
        <v>37.200001</v>
      </c>
      <c r="B204" s="11">
        <v>0.45997399999999999</v>
      </c>
      <c r="E204">
        <f t="shared" si="16"/>
        <v>0.55065940346534725</v>
      </c>
      <c r="G204">
        <f t="shared" si="13"/>
        <v>0.89442566666666679</v>
      </c>
      <c r="H204">
        <f t="shared" si="14"/>
        <v>-0.43445166666666679</v>
      </c>
      <c r="J204">
        <f t="shared" si="15"/>
        <v>0.43730777534143905</v>
      </c>
    </row>
    <row r="205" spans="1:10" x14ac:dyDescent="0.25">
      <c r="A205" s="11">
        <v>37.400002000000001</v>
      </c>
      <c r="B205" s="11">
        <v>0.52222500000000005</v>
      </c>
      <c r="E205">
        <f t="shared" si="16"/>
        <v>0.4884084034653472</v>
      </c>
      <c r="G205">
        <f t="shared" si="13"/>
        <v>0.89231526041666687</v>
      </c>
      <c r="H205">
        <f t="shared" si="14"/>
        <v>-0.37009026041666682</v>
      </c>
      <c r="J205">
        <f t="shared" si="15"/>
        <v>0.37294636909143908</v>
      </c>
    </row>
    <row r="206" spans="1:10" x14ac:dyDescent="0.25">
      <c r="A206" s="11">
        <v>37.599997999999999</v>
      </c>
      <c r="B206" s="11">
        <v>0.58062899999999995</v>
      </c>
      <c r="E206">
        <f t="shared" si="16"/>
        <v>0.4300044034653473</v>
      </c>
      <c r="G206">
        <f t="shared" si="13"/>
        <v>0.89002685416666683</v>
      </c>
      <c r="H206">
        <f t="shared" si="14"/>
        <v>-0.30939785416666687</v>
      </c>
      <c r="J206">
        <f t="shared" si="15"/>
        <v>0.31225396284143914</v>
      </c>
    </row>
    <row r="207" spans="1:10" x14ac:dyDescent="0.25">
      <c r="A207" s="11">
        <v>37.799999</v>
      </c>
      <c r="B207" s="11">
        <v>0.61360999999999999</v>
      </c>
      <c r="E207">
        <f t="shared" si="16"/>
        <v>0.39702340346534726</v>
      </c>
      <c r="G207">
        <f t="shared" si="13"/>
        <v>0.88775878125000018</v>
      </c>
      <c r="H207">
        <f t="shared" si="14"/>
        <v>-0.2741487812500002</v>
      </c>
      <c r="J207">
        <f t="shared" si="15"/>
        <v>0.27700488992477246</v>
      </c>
    </row>
    <row r="208" spans="1:10" x14ac:dyDescent="0.25">
      <c r="A208" s="11">
        <v>38</v>
      </c>
      <c r="B208" s="11">
        <v>0.594051</v>
      </c>
      <c r="E208">
        <f t="shared" si="16"/>
        <v>0.41658240346534725</v>
      </c>
      <c r="G208">
        <f t="shared" si="13"/>
        <v>0.88675840625000013</v>
      </c>
      <c r="H208">
        <f t="shared" si="14"/>
        <v>-0.29270740625000014</v>
      </c>
      <c r="J208">
        <f t="shared" si="15"/>
        <v>0.2955635149247724</v>
      </c>
    </row>
    <row r="209" spans="1:10" x14ac:dyDescent="0.25">
      <c r="A209" s="11">
        <v>38.200001</v>
      </c>
      <c r="B209" s="11">
        <v>0.52892499999999998</v>
      </c>
      <c r="E209">
        <f t="shared" si="16"/>
        <v>0.48170840346534727</v>
      </c>
      <c r="G209">
        <f t="shared" si="13"/>
        <v>0.88704651041666682</v>
      </c>
      <c r="H209">
        <f t="shared" si="14"/>
        <v>-0.35812151041666684</v>
      </c>
      <c r="J209">
        <f t="shared" si="15"/>
        <v>0.36097761909143911</v>
      </c>
    </row>
    <row r="210" spans="1:10" x14ac:dyDescent="0.25">
      <c r="A210" s="11">
        <v>38.354301</v>
      </c>
      <c r="B210" s="11">
        <v>0.45251599999999997</v>
      </c>
      <c r="E210">
        <f t="shared" si="16"/>
        <v>0.55811740346534733</v>
      </c>
      <c r="G210">
        <f t="shared" si="13"/>
        <v>0.88995300000000022</v>
      </c>
      <c r="H210">
        <f t="shared" si="14"/>
        <v>-0.43743700000000024</v>
      </c>
      <c r="J210">
        <f t="shared" si="15"/>
        <v>0.4402931086747725</v>
      </c>
    </row>
    <row r="211" spans="1:10" x14ac:dyDescent="0.25">
      <c r="A211" s="11">
        <v>38.400002000000001</v>
      </c>
      <c r="B211" s="11">
        <v>0.42988799999999999</v>
      </c>
      <c r="E211">
        <f t="shared" si="16"/>
        <v>0.5807454034653472</v>
      </c>
      <c r="G211">
        <f t="shared" si="13"/>
        <v>0.89339986458333343</v>
      </c>
      <c r="H211">
        <f t="shared" si="14"/>
        <v>-0.46351186458333343</v>
      </c>
      <c r="J211">
        <f t="shared" si="15"/>
        <v>0.46636797325810569</v>
      </c>
    </row>
    <row r="212" spans="1:10" x14ac:dyDescent="0.25">
      <c r="A212" s="11">
        <v>38.599997999999999</v>
      </c>
      <c r="B212" s="11">
        <v>0.31675399999999998</v>
      </c>
      <c r="E212">
        <f t="shared" si="16"/>
        <v>0.69387940346534727</v>
      </c>
      <c r="G212">
        <f t="shared" si="13"/>
        <v>0.89607855208333342</v>
      </c>
      <c r="H212">
        <f t="shared" si="14"/>
        <v>-0.57932455208333344</v>
      </c>
      <c r="J212">
        <f t="shared" si="15"/>
        <v>0.58218066075810571</v>
      </c>
    </row>
    <row r="213" spans="1:10" x14ac:dyDescent="0.25">
      <c r="A213" s="11">
        <v>38.799999</v>
      </c>
      <c r="B213" s="11">
        <v>0.19514200000000001</v>
      </c>
      <c r="E213">
        <f t="shared" si="16"/>
        <v>0.81549140346534721</v>
      </c>
      <c r="G213">
        <f t="shared" ref="G213:G222" si="17">AVERAGE(B164:B263)</f>
        <v>0.89831464583333354</v>
      </c>
      <c r="H213">
        <f t="shared" ref="H213:H222" si="18">B213-G213</f>
        <v>-0.7031726458333335</v>
      </c>
      <c r="J213">
        <f t="shared" si="15"/>
        <v>0.70602875450810576</v>
      </c>
    </row>
    <row r="214" spans="1:10" x14ac:dyDescent="0.25">
      <c r="A214" s="11">
        <v>39</v>
      </c>
      <c r="B214" s="11">
        <v>0.24024400000000001</v>
      </c>
      <c r="E214">
        <f t="shared" si="16"/>
        <v>0.77038940346534723</v>
      </c>
      <c r="G214">
        <f t="shared" si="17"/>
        <v>0.89994656250000027</v>
      </c>
      <c r="H214">
        <f t="shared" si="18"/>
        <v>-0.65970256250000026</v>
      </c>
      <c r="J214">
        <f t="shared" si="15"/>
        <v>0.66255867117477252</v>
      </c>
    </row>
    <row r="215" spans="1:10" x14ac:dyDescent="0.25">
      <c r="A215" s="11">
        <v>39.200001</v>
      </c>
      <c r="B215" s="11">
        <v>0.43307699999999999</v>
      </c>
      <c r="E215">
        <f t="shared" si="16"/>
        <v>0.57755640346534731</v>
      </c>
      <c r="G215">
        <f t="shared" si="17"/>
        <v>0.90109658333333364</v>
      </c>
      <c r="H215">
        <f t="shared" si="18"/>
        <v>-0.46801958333333366</v>
      </c>
      <c r="J215">
        <f t="shared" si="15"/>
        <v>0.47087569200810592</v>
      </c>
    </row>
    <row r="216" spans="1:10" x14ac:dyDescent="0.25">
      <c r="A216" s="11">
        <v>39.400002000000001</v>
      </c>
      <c r="B216" s="11">
        <v>0.576816</v>
      </c>
      <c r="E216">
        <f t="shared" si="16"/>
        <v>0.43381740346534725</v>
      </c>
      <c r="G216">
        <f t="shared" si="17"/>
        <v>0.9019719687500003</v>
      </c>
      <c r="H216">
        <f t="shared" si="18"/>
        <v>-0.3251559687500003</v>
      </c>
      <c r="J216">
        <f t="shared" si="15"/>
        <v>0.32801207742477256</v>
      </c>
    </row>
    <row r="217" spans="1:10" x14ac:dyDescent="0.25">
      <c r="A217" s="11">
        <v>39.599997999999999</v>
      </c>
      <c r="B217" s="11">
        <v>0.66733500000000001</v>
      </c>
      <c r="E217">
        <f t="shared" si="16"/>
        <v>0.34329840346534723</v>
      </c>
      <c r="G217">
        <f t="shared" si="17"/>
        <v>0.90269410416666707</v>
      </c>
      <c r="H217">
        <f t="shared" si="18"/>
        <v>-0.23535910416666705</v>
      </c>
      <c r="J217">
        <f t="shared" si="15"/>
        <v>0.23821521284143932</v>
      </c>
    </row>
    <row r="218" spans="1:10" x14ac:dyDescent="0.25">
      <c r="A218" s="11">
        <v>39.799999</v>
      </c>
      <c r="B218" s="11">
        <v>0.70589599999999997</v>
      </c>
      <c r="E218">
        <f t="shared" si="16"/>
        <v>0.30473740346534728</v>
      </c>
      <c r="G218">
        <f t="shared" si="17"/>
        <v>0.90325094791666716</v>
      </c>
      <c r="H218">
        <f t="shared" si="18"/>
        <v>-0.19735494791666719</v>
      </c>
      <c r="J218">
        <f t="shared" si="15"/>
        <v>0.20021105659143945</v>
      </c>
    </row>
    <row r="219" spans="1:10" x14ac:dyDescent="0.25">
      <c r="A219" s="11">
        <v>40</v>
      </c>
      <c r="B219" s="11">
        <v>0.70098300000000002</v>
      </c>
      <c r="E219">
        <f t="shared" si="16"/>
        <v>0.30965040346534722</v>
      </c>
      <c r="G219">
        <f t="shared" si="17"/>
        <v>0.90389747916666696</v>
      </c>
      <c r="H219">
        <f t="shared" si="18"/>
        <v>-0.20291447916666694</v>
      </c>
      <c r="J219">
        <f t="shared" si="15"/>
        <v>0.2057705878414392</v>
      </c>
    </row>
    <row r="220" spans="1:10" x14ac:dyDescent="0.25">
      <c r="A220" s="11">
        <v>40.200001</v>
      </c>
      <c r="B220" s="11">
        <v>0.65000100000000005</v>
      </c>
      <c r="E220">
        <f t="shared" si="16"/>
        <v>0.3606324034653472</v>
      </c>
      <c r="G220">
        <f t="shared" si="17"/>
        <v>0.90391726041666709</v>
      </c>
      <c r="H220">
        <f t="shared" si="18"/>
        <v>-0.25391626041666704</v>
      </c>
      <c r="J220">
        <f t="shared" si="15"/>
        <v>0.2567723690914393</v>
      </c>
    </row>
    <row r="221" spans="1:10" x14ac:dyDescent="0.25">
      <c r="A221" s="11">
        <v>40.400002000000001</v>
      </c>
      <c r="B221" s="11">
        <v>0.58929399999999998</v>
      </c>
      <c r="E221">
        <f t="shared" si="16"/>
        <v>0.42133940346534726</v>
      </c>
      <c r="G221">
        <f t="shared" si="17"/>
        <v>0.90356209375000029</v>
      </c>
      <c r="H221">
        <f t="shared" si="18"/>
        <v>-0.31426809375000031</v>
      </c>
      <c r="J221">
        <f t="shared" si="15"/>
        <v>0.31712420242477257</v>
      </c>
    </row>
    <row r="222" spans="1:10" x14ac:dyDescent="0.25">
      <c r="A222" s="11">
        <v>40.599997999999999</v>
      </c>
      <c r="B222" s="11">
        <v>0.54860299999999995</v>
      </c>
      <c r="E222">
        <f t="shared" si="16"/>
        <v>0.46203040346534729</v>
      </c>
      <c r="G222">
        <f t="shared" si="17"/>
        <v>0.90333137500000016</v>
      </c>
      <c r="H222">
        <f t="shared" si="18"/>
        <v>-0.35472837500000021</v>
      </c>
      <c r="J222">
        <f t="shared" si="15"/>
        <v>0.35758448367477247</v>
      </c>
    </row>
    <row r="223" spans="1:10" x14ac:dyDescent="0.25">
      <c r="A223" s="11">
        <v>40.751446000000001</v>
      </c>
      <c r="B223" s="11" t="s">
        <v>15</v>
      </c>
    </row>
    <row r="224" spans="1:10" x14ac:dyDescent="0.25">
      <c r="A224" s="11">
        <v>40.799999</v>
      </c>
      <c r="B224" s="11" t="s">
        <v>15</v>
      </c>
    </row>
    <row r="225" spans="1:10" x14ac:dyDescent="0.25">
      <c r="A225" s="11">
        <v>41</v>
      </c>
      <c r="B225" s="11">
        <v>1.113648</v>
      </c>
      <c r="E225">
        <f t="shared" si="16"/>
        <v>0.10301459653465272</v>
      </c>
      <c r="G225">
        <f t="shared" ref="G225:G244" si="19">AVERAGE(B176:B275)</f>
        <v>0.89464512500000026</v>
      </c>
      <c r="H225">
        <f t="shared" ref="H225:H244" si="20">B225-G225</f>
        <v>0.21900287499999971</v>
      </c>
      <c r="J225">
        <f t="shared" si="15"/>
        <v>0.21614676632522745</v>
      </c>
    </row>
    <row r="226" spans="1:10" x14ac:dyDescent="0.25">
      <c r="A226" s="11">
        <v>41.200001</v>
      </c>
      <c r="B226" s="11">
        <v>1.3354090000000001</v>
      </c>
      <c r="E226">
        <f t="shared" si="16"/>
        <v>0.32477559653465282</v>
      </c>
      <c r="G226">
        <f t="shared" si="19"/>
        <v>0.8906903645833335</v>
      </c>
      <c r="H226">
        <f t="shared" si="20"/>
        <v>0.44471863541666656</v>
      </c>
      <c r="J226">
        <f t="shared" si="15"/>
        <v>0.4418625267418943</v>
      </c>
    </row>
    <row r="227" spans="1:10" x14ac:dyDescent="0.25">
      <c r="A227" s="11">
        <v>41.400002000000001</v>
      </c>
      <c r="B227" s="11">
        <v>1.4550179999999999</v>
      </c>
      <c r="E227">
        <f t="shared" si="16"/>
        <v>0.44438459653465268</v>
      </c>
      <c r="G227">
        <f t="shared" si="19"/>
        <v>0.88644545833333366</v>
      </c>
      <c r="H227">
        <f t="shared" si="20"/>
        <v>0.56857254166666626</v>
      </c>
      <c r="J227">
        <f t="shared" si="15"/>
        <v>0.565716432991894</v>
      </c>
    </row>
    <row r="228" spans="1:10" x14ac:dyDescent="0.25">
      <c r="A228" s="11">
        <v>41.599997999999999</v>
      </c>
      <c r="B228" s="11">
        <v>1.5399959999999999</v>
      </c>
      <c r="E228">
        <f t="shared" si="16"/>
        <v>0.52936259653465267</v>
      </c>
      <c r="G228">
        <f t="shared" si="19"/>
        <v>0.88224622916666695</v>
      </c>
      <c r="H228">
        <f t="shared" si="20"/>
        <v>0.65774977083333297</v>
      </c>
      <c r="J228">
        <f t="shared" si="15"/>
        <v>0.65489366215856071</v>
      </c>
    </row>
    <row r="229" spans="1:10" x14ac:dyDescent="0.25">
      <c r="A229" s="11">
        <v>41.799999</v>
      </c>
      <c r="B229" s="11">
        <v>1.567256</v>
      </c>
      <c r="E229">
        <f t="shared" si="16"/>
        <v>0.55662259653465274</v>
      </c>
      <c r="G229">
        <f t="shared" si="19"/>
        <v>0.87824677083333358</v>
      </c>
      <c r="H229">
        <f t="shared" si="20"/>
        <v>0.6890092291666664</v>
      </c>
      <c r="J229">
        <f t="shared" si="15"/>
        <v>0.68615312049189414</v>
      </c>
    </row>
    <row r="230" spans="1:10" x14ac:dyDescent="0.25">
      <c r="A230" s="11">
        <v>42</v>
      </c>
      <c r="B230" s="11">
        <v>1.5297419999999999</v>
      </c>
      <c r="E230">
        <f t="shared" si="16"/>
        <v>0.51910859653465269</v>
      </c>
      <c r="G230">
        <f t="shared" si="19"/>
        <v>0.87646903125000009</v>
      </c>
      <c r="H230">
        <f t="shared" si="20"/>
        <v>0.65327296874999985</v>
      </c>
      <c r="J230">
        <f t="shared" si="15"/>
        <v>0.65041686007522759</v>
      </c>
    </row>
    <row r="231" spans="1:10" x14ac:dyDescent="0.25">
      <c r="A231" s="11">
        <v>42.200001</v>
      </c>
      <c r="B231" s="11">
        <v>1.4475519999999999</v>
      </c>
      <c r="E231">
        <f t="shared" si="16"/>
        <v>0.4369185965346527</v>
      </c>
      <c r="G231">
        <f t="shared" si="19"/>
        <v>0.87513148958333353</v>
      </c>
      <c r="H231">
        <f t="shared" si="20"/>
        <v>0.57242051041666642</v>
      </c>
      <c r="J231">
        <f t="shared" si="15"/>
        <v>0.56956440174189416</v>
      </c>
    </row>
    <row r="232" spans="1:10" x14ac:dyDescent="0.25">
      <c r="A232" s="11">
        <v>42.400002000000001</v>
      </c>
      <c r="B232" s="11">
        <v>1.286559</v>
      </c>
      <c r="E232">
        <f t="shared" si="16"/>
        <v>0.27592559653465276</v>
      </c>
      <c r="G232">
        <f t="shared" si="19"/>
        <v>0.87327648958333326</v>
      </c>
      <c r="H232">
        <f t="shared" si="20"/>
        <v>0.41328251041666675</v>
      </c>
      <c r="J232">
        <f t="shared" si="15"/>
        <v>0.41042640174189449</v>
      </c>
    </row>
    <row r="233" spans="1:10" x14ac:dyDescent="0.25">
      <c r="A233" s="11">
        <v>42.599997999999999</v>
      </c>
      <c r="B233" s="11">
        <v>1.0862799999999999</v>
      </c>
      <c r="E233">
        <f t="shared" si="16"/>
        <v>7.5646596534652666E-2</v>
      </c>
      <c r="G233">
        <f t="shared" si="19"/>
        <v>0.8708028541666667</v>
      </c>
      <c r="H233">
        <f t="shared" si="20"/>
        <v>0.21547714583333322</v>
      </c>
      <c r="J233">
        <f t="shared" si="15"/>
        <v>0.21262103715856095</v>
      </c>
    </row>
    <row r="234" spans="1:10" x14ac:dyDescent="0.25">
      <c r="A234" s="11">
        <v>42.799999</v>
      </c>
      <c r="B234" s="11">
        <v>0.88600199999999996</v>
      </c>
      <c r="E234">
        <f t="shared" si="16"/>
        <v>0.12463140346534729</v>
      </c>
      <c r="G234">
        <f t="shared" si="19"/>
        <v>0.86767373958333327</v>
      </c>
      <c r="H234">
        <f t="shared" si="20"/>
        <v>1.8328260416666686E-2</v>
      </c>
      <c r="J234">
        <f t="shared" si="15"/>
        <v>1.5472151741894428E-2</v>
      </c>
    </row>
    <row r="235" spans="1:10" x14ac:dyDescent="0.25">
      <c r="A235" s="11">
        <v>43</v>
      </c>
      <c r="B235" s="11">
        <v>0.67511900000000002</v>
      </c>
      <c r="E235">
        <f t="shared" si="16"/>
        <v>0.33551440346534722</v>
      </c>
      <c r="G235">
        <f t="shared" si="19"/>
        <v>0.86417185416666664</v>
      </c>
      <c r="H235">
        <f t="shared" si="20"/>
        <v>-0.18905285416666662</v>
      </c>
      <c r="J235">
        <f t="shared" si="15"/>
        <v>0.19190896284143888</v>
      </c>
    </row>
    <row r="236" spans="1:10" x14ac:dyDescent="0.25">
      <c r="A236" s="11">
        <v>43.148589999999999</v>
      </c>
      <c r="B236" s="11">
        <v>0.54306299999999996</v>
      </c>
      <c r="E236">
        <f t="shared" si="16"/>
        <v>0.46757040346534728</v>
      </c>
      <c r="G236">
        <f t="shared" si="19"/>
        <v>0.85903377083333332</v>
      </c>
      <c r="H236">
        <f t="shared" si="20"/>
        <v>-0.31597077083333336</v>
      </c>
      <c r="J236">
        <f t="shared" si="15"/>
        <v>0.31882687950810562</v>
      </c>
    </row>
    <row r="237" spans="1:10" x14ac:dyDescent="0.25">
      <c r="A237" s="11">
        <v>43.200001</v>
      </c>
      <c r="B237" s="11">
        <v>0.49737399999999998</v>
      </c>
      <c r="E237">
        <f t="shared" si="16"/>
        <v>0.51325940346534726</v>
      </c>
      <c r="G237">
        <f t="shared" si="19"/>
        <v>0.85242945833333339</v>
      </c>
      <c r="H237">
        <f t="shared" si="20"/>
        <v>-0.35505545833333341</v>
      </c>
      <c r="J237">
        <f t="shared" si="15"/>
        <v>0.35791156700810567</v>
      </c>
    </row>
    <row r="238" spans="1:10" x14ac:dyDescent="0.25">
      <c r="A238" s="11">
        <v>43.400002000000001</v>
      </c>
      <c r="B238" s="11">
        <v>0.51054299999999997</v>
      </c>
      <c r="E238">
        <f t="shared" si="16"/>
        <v>0.50009040346534728</v>
      </c>
      <c r="G238">
        <f t="shared" si="19"/>
        <v>0.84529402083333327</v>
      </c>
      <c r="H238">
        <f t="shared" si="20"/>
        <v>-0.3347510208333333</v>
      </c>
      <c r="J238">
        <f t="shared" si="15"/>
        <v>0.33760712950810556</v>
      </c>
    </row>
    <row r="239" spans="1:10" x14ac:dyDescent="0.25">
      <c r="A239" s="11">
        <v>43.599997999999999</v>
      </c>
      <c r="B239" s="11">
        <v>0.54244599999999998</v>
      </c>
      <c r="E239">
        <f t="shared" si="16"/>
        <v>0.46818740346534726</v>
      </c>
      <c r="G239">
        <f t="shared" si="19"/>
        <v>0.83862443750000004</v>
      </c>
      <c r="H239">
        <f t="shared" si="20"/>
        <v>-0.29617843750000006</v>
      </c>
      <c r="J239">
        <f t="shared" si="15"/>
        <v>0.29903454617477232</v>
      </c>
    </row>
    <row r="240" spans="1:10" x14ac:dyDescent="0.25">
      <c r="A240" s="11">
        <v>43.799999</v>
      </c>
      <c r="B240" s="11">
        <v>0.54869400000000002</v>
      </c>
      <c r="E240">
        <f t="shared" si="16"/>
        <v>0.46193940346534723</v>
      </c>
      <c r="G240">
        <f t="shared" si="19"/>
        <v>0.83139644791666656</v>
      </c>
      <c r="H240">
        <f t="shared" si="20"/>
        <v>-0.28270244791666654</v>
      </c>
      <c r="J240">
        <f t="shared" si="15"/>
        <v>0.28555855659143881</v>
      </c>
    </row>
    <row r="241" spans="1:10" x14ac:dyDescent="0.25">
      <c r="A241" s="11">
        <v>44</v>
      </c>
      <c r="B241" s="11">
        <v>0.52859900000000004</v>
      </c>
      <c r="E241">
        <f t="shared" si="16"/>
        <v>0.48203440346534721</v>
      </c>
      <c r="G241">
        <f t="shared" si="19"/>
        <v>0.82275410416666661</v>
      </c>
      <c r="H241">
        <f t="shared" si="20"/>
        <v>-0.29415510416666657</v>
      </c>
      <c r="J241">
        <f t="shared" si="15"/>
        <v>0.29701121284143883</v>
      </c>
    </row>
    <row r="242" spans="1:10" x14ac:dyDescent="0.25">
      <c r="A242" s="11">
        <v>44.200001</v>
      </c>
      <c r="B242" s="11">
        <v>0.47319299999999997</v>
      </c>
      <c r="E242">
        <f t="shared" si="16"/>
        <v>0.53744040346534727</v>
      </c>
      <c r="G242">
        <f t="shared" si="19"/>
        <v>0.81120543749999963</v>
      </c>
      <c r="H242">
        <f t="shared" si="20"/>
        <v>-0.33801243749999965</v>
      </c>
      <c r="J242">
        <f t="shared" si="15"/>
        <v>0.34086854617477191</v>
      </c>
    </row>
    <row r="243" spans="1:10" x14ac:dyDescent="0.25">
      <c r="A243" s="11">
        <v>44.400002000000001</v>
      </c>
      <c r="B243" s="11">
        <v>0.38307099999999999</v>
      </c>
      <c r="E243">
        <f t="shared" si="16"/>
        <v>0.62756240346534731</v>
      </c>
      <c r="G243">
        <f t="shared" si="19"/>
        <v>0.79795166666666628</v>
      </c>
      <c r="H243">
        <f t="shared" si="20"/>
        <v>-0.41488066666666629</v>
      </c>
      <c r="J243">
        <f t="shared" si="15"/>
        <v>0.41773677534143855</v>
      </c>
    </row>
    <row r="244" spans="1:10" x14ac:dyDescent="0.25">
      <c r="A244" s="11">
        <v>44.599997999999999</v>
      </c>
      <c r="B244" s="11">
        <v>0.273283</v>
      </c>
      <c r="E244">
        <f t="shared" si="16"/>
        <v>0.7373504034653473</v>
      </c>
      <c r="G244">
        <f t="shared" si="19"/>
        <v>0.78330067708333306</v>
      </c>
      <c r="H244">
        <f t="shared" si="20"/>
        <v>-0.51001767708333312</v>
      </c>
      <c r="J244">
        <f t="shared" si="15"/>
        <v>0.51287378575810538</v>
      </c>
    </row>
    <row r="245" spans="1:10" x14ac:dyDescent="0.25">
      <c r="A245" s="11">
        <v>44.799999</v>
      </c>
      <c r="B245" s="11" t="s">
        <v>15</v>
      </c>
    </row>
    <row r="246" spans="1:10" x14ac:dyDescent="0.25">
      <c r="A246" s="11">
        <v>45</v>
      </c>
      <c r="B246" s="11" t="s">
        <v>15</v>
      </c>
    </row>
    <row r="247" spans="1:10" x14ac:dyDescent="0.25">
      <c r="A247" s="11">
        <v>45.200001</v>
      </c>
      <c r="B247" s="11">
        <v>1.1516919999999999</v>
      </c>
      <c r="E247">
        <f t="shared" si="16"/>
        <v>0.14105859653465269</v>
      </c>
      <c r="G247">
        <f t="shared" ref="G247:G278" si="21">AVERAGE(B198:B297)</f>
        <v>0.7358165104166664</v>
      </c>
      <c r="H247">
        <f t="shared" ref="H247:H278" si="22">B247-G247</f>
        <v>0.41587548958333354</v>
      </c>
      <c r="J247">
        <f t="shared" ref="J247:J309" si="23">ABS(H247-$I$53)</f>
        <v>0.41301938090856127</v>
      </c>
    </row>
    <row r="248" spans="1:10" x14ac:dyDescent="0.25">
      <c r="A248" s="11">
        <v>45.400002000000001</v>
      </c>
      <c r="B248" s="11">
        <v>1.290861</v>
      </c>
      <c r="E248">
        <f t="shared" si="16"/>
        <v>0.28022759653465279</v>
      </c>
      <c r="G248">
        <f t="shared" si="21"/>
        <v>0.71911714583333286</v>
      </c>
      <c r="H248">
        <f t="shared" si="22"/>
        <v>0.57174385416666718</v>
      </c>
      <c r="J248">
        <f t="shared" si="23"/>
        <v>0.56888774549189491</v>
      </c>
    </row>
    <row r="249" spans="1:10" x14ac:dyDescent="0.25">
      <c r="A249" s="11">
        <v>45.545734000000003</v>
      </c>
      <c r="B249" s="11">
        <v>1.350916</v>
      </c>
      <c r="E249">
        <f t="shared" si="16"/>
        <v>0.34028259653465276</v>
      </c>
      <c r="G249">
        <f t="shared" si="21"/>
        <v>0.71337969473684182</v>
      </c>
      <c r="H249">
        <f t="shared" si="22"/>
        <v>0.63753630526315819</v>
      </c>
      <c r="J249">
        <f t="shared" si="23"/>
        <v>0.63468019658838593</v>
      </c>
    </row>
    <row r="250" spans="1:10" x14ac:dyDescent="0.25">
      <c r="A250" s="11">
        <v>45.599997999999999</v>
      </c>
      <c r="B250" s="11">
        <v>1.3732770000000001</v>
      </c>
      <c r="E250">
        <f t="shared" si="16"/>
        <v>0.36264359653465283</v>
      </c>
      <c r="G250">
        <f t="shared" si="21"/>
        <v>0.70381141052631557</v>
      </c>
      <c r="H250">
        <f t="shared" si="22"/>
        <v>0.66946558947368451</v>
      </c>
      <c r="J250">
        <f t="shared" si="23"/>
        <v>0.66660948079891225</v>
      </c>
    </row>
    <row r="251" spans="1:10" x14ac:dyDescent="0.25">
      <c r="A251" s="11">
        <v>45.799999</v>
      </c>
      <c r="B251" s="11">
        <v>1.4137759999999999</v>
      </c>
      <c r="E251">
        <f t="shared" si="16"/>
        <v>0.40314259653465268</v>
      </c>
      <c r="G251">
        <f t="shared" si="21"/>
        <v>0.69771695789473676</v>
      </c>
      <c r="H251">
        <f t="shared" si="22"/>
        <v>0.71605904210526317</v>
      </c>
      <c r="J251">
        <f t="shared" si="23"/>
        <v>0.7132029334304909</v>
      </c>
    </row>
    <row r="252" spans="1:10" x14ac:dyDescent="0.25">
      <c r="A252" s="11">
        <v>46</v>
      </c>
      <c r="B252" s="11">
        <v>1.4157420000000001</v>
      </c>
      <c r="E252">
        <f t="shared" si="16"/>
        <v>0.40510859653465281</v>
      </c>
      <c r="G252">
        <f t="shared" si="21"/>
        <v>0.69438311578947354</v>
      </c>
      <c r="H252">
        <f t="shared" si="22"/>
        <v>0.72135888421052652</v>
      </c>
      <c r="J252">
        <f t="shared" si="23"/>
        <v>0.71850277553575426</v>
      </c>
    </row>
    <row r="253" spans="1:10" x14ac:dyDescent="0.25">
      <c r="A253" s="11">
        <v>46.200001</v>
      </c>
      <c r="B253" s="11">
        <v>1.3678220000000001</v>
      </c>
      <c r="E253">
        <f t="shared" si="16"/>
        <v>0.35718859653465285</v>
      </c>
      <c r="G253">
        <f t="shared" si="21"/>
        <v>0.69462382105263154</v>
      </c>
      <c r="H253">
        <f t="shared" si="22"/>
        <v>0.67319817894736855</v>
      </c>
      <c r="J253">
        <f t="shared" si="23"/>
        <v>0.67034207027259629</v>
      </c>
    </row>
    <row r="254" spans="1:10" x14ac:dyDescent="0.25">
      <c r="A254" s="11">
        <v>46.400002000000001</v>
      </c>
      <c r="B254" s="11">
        <v>1.269088</v>
      </c>
      <c r="E254">
        <f t="shared" si="16"/>
        <v>0.25845459653465275</v>
      </c>
      <c r="G254">
        <f t="shared" si="21"/>
        <v>0.69650744210526294</v>
      </c>
      <c r="H254">
        <f t="shared" si="22"/>
        <v>0.57258055789473705</v>
      </c>
      <c r="J254">
        <f t="shared" si="23"/>
        <v>0.56972444921996479</v>
      </c>
    </row>
    <row r="255" spans="1:10" x14ac:dyDescent="0.25">
      <c r="A255" s="11">
        <v>46.599997999999999</v>
      </c>
      <c r="B255" s="11">
        <v>1.152882</v>
      </c>
      <c r="E255">
        <f t="shared" si="16"/>
        <v>0.14224859653465272</v>
      </c>
      <c r="G255">
        <f t="shared" si="21"/>
        <v>0.69806067368421043</v>
      </c>
      <c r="H255">
        <f t="shared" si="22"/>
        <v>0.45482132631578953</v>
      </c>
      <c r="J255">
        <f t="shared" si="23"/>
        <v>0.45196521764101727</v>
      </c>
    </row>
    <row r="256" spans="1:10" x14ac:dyDescent="0.25">
      <c r="A256" s="11">
        <v>46.799999</v>
      </c>
      <c r="B256" s="11">
        <v>1.0177499999999999</v>
      </c>
      <c r="E256">
        <f t="shared" si="16"/>
        <v>7.116596534652686E-3</v>
      </c>
      <c r="G256">
        <f t="shared" si="21"/>
        <v>0.6990705578947366</v>
      </c>
      <c r="H256">
        <f t="shared" si="22"/>
        <v>0.31867944210526333</v>
      </c>
      <c r="J256">
        <f t="shared" si="23"/>
        <v>0.31582333343049107</v>
      </c>
    </row>
    <row r="257" spans="1:10" x14ac:dyDescent="0.25">
      <c r="A257" s="11">
        <v>47</v>
      </c>
      <c r="B257" s="11">
        <v>0.86577000000000004</v>
      </c>
      <c r="E257">
        <f t="shared" si="16"/>
        <v>0.14486340346534721</v>
      </c>
      <c r="G257">
        <f t="shared" si="21"/>
        <v>0.69966110526315772</v>
      </c>
      <c r="H257">
        <f t="shared" si="22"/>
        <v>0.16610889473684232</v>
      </c>
      <c r="J257">
        <f t="shared" si="23"/>
        <v>0.16325278606207005</v>
      </c>
    </row>
    <row r="258" spans="1:10" x14ac:dyDescent="0.25">
      <c r="A258" s="11">
        <v>47.200001</v>
      </c>
      <c r="B258" s="11">
        <v>0.83757000000000004</v>
      </c>
      <c r="E258">
        <f t="shared" si="16"/>
        <v>0.17306340346534721</v>
      </c>
      <c r="G258">
        <f t="shared" si="21"/>
        <v>0.70030954736842099</v>
      </c>
      <c r="H258">
        <f t="shared" si="22"/>
        <v>0.13726045263157904</v>
      </c>
      <c r="J258">
        <f t="shared" si="23"/>
        <v>0.13440434395680678</v>
      </c>
    </row>
    <row r="259" spans="1:10" x14ac:dyDescent="0.25">
      <c r="A259" s="11">
        <v>47.400002000000001</v>
      </c>
      <c r="B259" s="11">
        <v>0.93026500000000001</v>
      </c>
      <c r="E259">
        <f t="shared" si="16"/>
        <v>8.0368403465347238E-2</v>
      </c>
      <c r="G259">
        <f t="shared" si="21"/>
        <v>0.70161542105263142</v>
      </c>
      <c r="H259">
        <f t="shared" si="22"/>
        <v>0.22864957894736859</v>
      </c>
      <c r="J259">
        <f t="shared" si="23"/>
        <v>0.22579347027259633</v>
      </c>
    </row>
    <row r="260" spans="1:10" x14ac:dyDescent="0.25">
      <c r="A260" s="11">
        <v>47.599997999999999</v>
      </c>
      <c r="B260" s="11">
        <v>1.0192159999999999</v>
      </c>
      <c r="E260">
        <f t="shared" si="16"/>
        <v>8.5825965346526534E-3</v>
      </c>
      <c r="G260">
        <f t="shared" si="21"/>
        <v>0.70616224210526291</v>
      </c>
      <c r="H260">
        <f t="shared" si="22"/>
        <v>0.31305375789473699</v>
      </c>
      <c r="J260">
        <f t="shared" si="23"/>
        <v>0.31019764921996473</v>
      </c>
    </row>
    <row r="261" spans="1:10" x14ac:dyDescent="0.25">
      <c r="A261" s="11">
        <v>47.799999</v>
      </c>
      <c r="B261" s="11">
        <v>1.0759030000000001</v>
      </c>
      <c r="E261">
        <f t="shared" ref="E261:E324" si="24">ABS(B261-$D$4)</f>
        <v>6.5269596534652807E-2</v>
      </c>
      <c r="G261">
        <f t="shared" si="21"/>
        <v>0.71374385263157869</v>
      </c>
      <c r="H261">
        <f t="shared" si="22"/>
        <v>0.36215914736842136</v>
      </c>
      <c r="J261">
        <f t="shared" si="23"/>
        <v>0.3593030386936491</v>
      </c>
    </row>
    <row r="262" spans="1:10" x14ac:dyDescent="0.25">
      <c r="A262" s="11">
        <v>47.942878999999998</v>
      </c>
      <c r="B262" s="11">
        <v>1.089969</v>
      </c>
      <c r="E262">
        <f t="shared" si="24"/>
        <v>7.9335596534652719E-2</v>
      </c>
      <c r="G262">
        <f t="shared" si="21"/>
        <v>0.724881284210526</v>
      </c>
      <c r="H262">
        <f t="shared" si="22"/>
        <v>0.36508771578947397</v>
      </c>
      <c r="J262">
        <f t="shared" si="23"/>
        <v>0.3622316071147017</v>
      </c>
    </row>
    <row r="263" spans="1:10" x14ac:dyDescent="0.25">
      <c r="A263" s="11">
        <v>48</v>
      </c>
      <c r="B263" s="11">
        <v>1.0955919999999999</v>
      </c>
      <c r="E263">
        <f t="shared" si="24"/>
        <v>8.4958596534652653E-2</v>
      </c>
      <c r="G263">
        <f t="shared" si="21"/>
        <v>0.73878458947368397</v>
      </c>
      <c r="H263">
        <f t="shared" si="22"/>
        <v>0.35680741052631593</v>
      </c>
      <c r="J263">
        <f t="shared" si="23"/>
        <v>0.35395130185154366</v>
      </c>
    </row>
    <row r="264" spans="1:10" x14ac:dyDescent="0.25">
      <c r="A264" s="11">
        <v>48.200001</v>
      </c>
      <c r="B264" s="11">
        <v>1.0431360000000001</v>
      </c>
      <c r="E264">
        <f t="shared" si="24"/>
        <v>3.2502596534652817E-2</v>
      </c>
      <c r="G264">
        <f t="shared" si="21"/>
        <v>0.75261287368421037</v>
      </c>
      <c r="H264">
        <f t="shared" si="22"/>
        <v>0.29052312631578969</v>
      </c>
      <c r="J264">
        <f t="shared" si="23"/>
        <v>0.28766701764101743</v>
      </c>
    </row>
    <row r="265" spans="1:10" x14ac:dyDescent="0.25">
      <c r="A265" s="11">
        <v>48.400002000000001</v>
      </c>
      <c r="B265" s="11">
        <v>0.95305499999999999</v>
      </c>
      <c r="E265">
        <f t="shared" si="24"/>
        <v>5.7578403465347261E-2</v>
      </c>
      <c r="G265">
        <f t="shared" si="21"/>
        <v>0.7646197684210525</v>
      </c>
      <c r="H265">
        <f t="shared" si="22"/>
        <v>0.18843523157894748</v>
      </c>
      <c r="J265">
        <f t="shared" si="23"/>
        <v>0.18557912290417522</v>
      </c>
    </row>
    <row r="266" spans="1:10" x14ac:dyDescent="0.25">
      <c r="A266" s="11">
        <v>48.599997999999999</v>
      </c>
      <c r="B266" s="11">
        <v>0.83458500000000002</v>
      </c>
      <c r="E266">
        <f t="shared" si="24"/>
        <v>0.17604840346534723</v>
      </c>
      <c r="G266">
        <f t="shared" si="21"/>
        <v>0.77533542105263142</v>
      </c>
      <c r="H266">
        <f t="shared" si="22"/>
        <v>5.9249578947368597E-2</v>
      </c>
      <c r="J266">
        <f t="shared" si="23"/>
        <v>5.6393470272596335E-2</v>
      </c>
    </row>
    <row r="267" spans="1:10" x14ac:dyDescent="0.25">
      <c r="A267" s="11">
        <v>48.799999</v>
      </c>
      <c r="B267" s="11">
        <v>0.709928</v>
      </c>
      <c r="E267">
        <f t="shared" si="24"/>
        <v>0.30070540346534724</v>
      </c>
      <c r="G267">
        <f t="shared" si="21"/>
        <v>0.78485871578947353</v>
      </c>
      <c r="H267">
        <f t="shared" si="22"/>
        <v>-7.4930715789473523E-2</v>
      </c>
      <c r="J267">
        <f t="shared" si="23"/>
        <v>7.7786824464245785E-2</v>
      </c>
    </row>
    <row r="268" spans="1:10" x14ac:dyDescent="0.25">
      <c r="A268" s="11">
        <v>49</v>
      </c>
      <c r="B268" s="11">
        <v>0.58479499999999995</v>
      </c>
      <c r="E268">
        <f t="shared" si="24"/>
        <v>0.42583840346534729</v>
      </c>
      <c r="G268">
        <f t="shared" si="21"/>
        <v>0.79307926315789457</v>
      </c>
      <c r="H268">
        <f t="shared" si="22"/>
        <v>-0.20828426315789461</v>
      </c>
      <c r="J268">
        <f t="shared" si="23"/>
        <v>0.21114037183266687</v>
      </c>
    </row>
    <row r="269" spans="1:10" x14ac:dyDescent="0.25">
      <c r="A269" s="11">
        <v>49.200001</v>
      </c>
      <c r="B269" s="11">
        <v>0.58646100000000001</v>
      </c>
      <c r="E269">
        <f t="shared" si="24"/>
        <v>0.42417240346534724</v>
      </c>
      <c r="G269">
        <f t="shared" si="21"/>
        <v>0.80012547368421028</v>
      </c>
      <c r="H269">
        <f t="shared" si="22"/>
        <v>-0.21366447368421027</v>
      </c>
      <c r="J269">
        <f t="shared" si="23"/>
        <v>0.21652058235898253</v>
      </c>
    </row>
    <row r="270" spans="1:10" x14ac:dyDescent="0.25">
      <c r="A270" s="11">
        <v>49.400002000000001</v>
      </c>
      <c r="B270" s="11">
        <v>0.71786000000000005</v>
      </c>
      <c r="E270">
        <f t="shared" si="24"/>
        <v>0.29277340346534719</v>
      </c>
      <c r="G270">
        <f t="shared" si="21"/>
        <v>0.80627407368421022</v>
      </c>
      <c r="H270">
        <f t="shared" si="22"/>
        <v>-8.841407368421017E-2</v>
      </c>
      <c r="J270">
        <f t="shared" si="23"/>
        <v>9.1270182358982432E-2</v>
      </c>
    </row>
    <row r="271" spans="1:10" x14ac:dyDescent="0.25">
      <c r="A271" s="11">
        <v>49.599997999999999</v>
      </c>
      <c r="B271" s="11">
        <v>0.82911100000000004</v>
      </c>
      <c r="E271">
        <f t="shared" si="24"/>
        <v>0.1815224034653472</v>
      </c>
      <c r="G271">
        <f t="shared" si="21"/>
        <v>0.81157354736842069</v>
      </c>
      <c r="H271">
        <f t="shared" si="22"/>
        <v>1.7537452631579353E-2</v>
      </c>
      <c r="J271">
        <f t="shared" si="23"/>
        <v>1.4681343956807095E-2</v>
      </c>
    </row>
    <row r="272" spans="1:10" x14ac:dyDescent="0.25">
      <c r="A272" s="11">
        <v>49.799999</v>
      </c>
      <c r="B272" s="11">
        <v>0.87462499999999999</v>
      </c>
      <c r="E272">
        <f t="shared" si="24"/>
        <v>0.13600840346534726</v>
      </c>
      <c r="G272">
        <f t="shared" si="21"/>
        <v>0.81713554736842087</v>
      </c>
      <c r="H272">
        <f t="shared" si="22"/>
        <v>5.7489452631579119E-2</v>
      </c>
      <c r="J272">
        <f t="shared" si="23"/>
        <v>5.4633343956806857E-2</v>
      </c>
    </row>
    <row r="273" spans="1:10" x14ac:dyDescent="0.25">
      <c r="A273" s="11">
        <v>50</v>
      </c>
      <c r="B273" s="11">
        <v>0.87279899999999999</v>
      </c>
      <c r="E273">
        <f t="shared" si="24"/>
        <v>0.13783440346534725</v>
      </c>
      <c r="G273">
        <f t="shared" si="21"/>
        <v>0.82108414583333322</v>
      </c>
      <c r="H273">
        <f t="shared" si="22"/>
        <v>5.1714854166666768E-2</v>
      </c>
      <c r="J273">
        <f t="shared" si="23"/>
        <v>4.8858745491894506E-2</v>
      </c>
    </row>
    <row r="274" spans="1:10" x14ac:dyDescent="0.25">
      <c r="A274" s="11">
        <v>50.200001</v>
      </c>
      <c r="B274" s="11">
        <v>0.82343999999999995</v>
      </c>
      <c r="E274">
        <f t="shared" si="24"/>
        <v>0.1871934034653473</v>
      </c>
      <c r="G274">
        <f t="shared" si="21"/>
        <v>0.82627188659793804</v>
      </c>
      <c r="H274">
        <f t="shared" si="22"/>
        <v>-2.8318865979380936E-3</v>
      </c>
      <c r="J274">
        <f t="shared" si="23"/>
        <v>5.6879952727103521E-3</v>
      </c>
    </row>
    <row r="275" spans="1:10" x14ac:dyDescent="0.25">
      <c r="A275" s="11">
        <v>50.340023000000002</v>
      </c>
      <c r="B275" s="11">
        <v>0.76021399999999995</v>
      </c>
      <c r="E275">
        <f t="shared" si="24"/>
        <v>0.2504194034653473</v>
      </c>
      <c r="G275">
        <f t="shared" si="21"/>
        <v>0.8296327525773195</v>
      </c>
      <c r="H275">
        <f t="shared" si="22"/>
        <v>-6.9418752577319554E-2</v>
      </c>
      <c r="J275">
        <f t="shared" si="23"/>
        <v>7.2274861252091815E-2</v>
      </c>
    </row>
    <row r="276" spans="1:10" x14ac:dyDescent="0.25">
      <c r="A276" s="11">
        <v>50.400002000000001</v>
      </c>
      <c r="B276" s="11">
        <v>0.73313200000000001</v>
      </c>
      <c r="E276">
        <f t="shared" si="24"/>
        <v>0.27750140346534724</v>
      </c>
      <c r="G276">
        <f t="shared" si="21"/>
        <v>0.83132720618556677</v>
      </c>
      <c r="H276">
        <f t="shared" si="22"/>
        <v>-9.8195206185566764E-2</v>
      </c>
      <c r="J276">
        <f t="shared" si="23"/>
        <v>0.10105131486033903</v>
      </c>
    </row>
    <row r="277" spans="1:10" x14ac:dyDescent="0.25">
      <c r="A277" s="11">
        <v>50.599997999999999</v>
      </c>
      <c r="B277" s="11">
        <v>0.61598799999999998</v>
      </c>
      <c r="E277">
        <f t="shared" si="24"/>
        <v>0.39464540346534727</v>
      </c>
      <c r="G277">
        <f t="shared" si="21"/>
        <v>0.83174358762886558</v>
      </c>
      <c r="H277">
        <f t="shared" si="22"/>
        <v>-0.2157555876288656</v>
      </c>
      <c r="J277">
        <f t="shared" si="23"/>
        <v>0.21861169630363786</v>
      </c>
    </row>
    <row r="278" spans="1:10" x14ac:dyDescent="0.25">
      <c r="A278" s="11">
        <v>50.799999</v>
      </c>
      <c r="B278" s="11">
        <v>0.49884499999999998</v>
      </c>
      <c r="E278">
        <f t="shared" si="24"/>
        <v>0.51178840346534726</v>
      </c>
      <c r="G278">
        <f t="shared" si="21"/>
        <v>0.83125892783505118</v>
      </c>
      <c r="H278">
        <f t="shared" si="22"/>
        <v>-0.33241392783505119</v>
      </c>
      <c r="J278">
        <f t="shared" si="23"/>
        <v>0.33527003650982345</v>
      </c>
    </row>
    <row r="279" spans="1:10" x14ac:dyDescent="0.25">
      <c r="A279" s="11">
        <v>51</v>
      </c>
      <c r="B279" s="11">
        <v>0.37020399999999998</v>
      </c>
      <c r="E279">
        <f t="shared" si="24"/>
        <v>0.64042940346534727</v>
      </c>
      <c r="G279">
        <f t="shared" ref="G279:G298" si="25">AVERAGE(B230:B329)</f>
        <v>0.82970927835051511</v>
      </c>
      <c r="H279">
        <f t="shared" ref="H279:H298" si="26">B279-G279</f>
        <v>-0.45950527835051513</v>
      </c>
      <c r="J279">
        <f t="shared" si="23"/>
        <v>0.4623613870252874</v>
      </c>
    </row>
    <row r="280" spans="1:10" x14ac:dyDescent="0.25">
      <c r="A280" s="11">
        <v>51.200001</v>
      </c>
      <c r="B280" s="11">
        <v>0.43412299999999998</v>
      </c>
      <c r="E280">
        <f t="shared" si="24"/>
        <v>0.57651040346534721</v>
      </c>
      <c r="G280">
        <f t="shared" si="25"/>
        <v>0.82760274226804109</v>
      </c>
      <c r="H280">
        <f t="shared" si="26"/>
        <v>-0.39347974226804111</v>
      </c>
      <c r="J280">
        <f t="shared" si="23"/>
        <v>0.39633585094281337</v>
      </c>
    </row>
    <row r="281" spans="1:10" x14ac:dyDescent="0.25">
      <c r="A281" s="11">
        <v>51.400002000000001</v>
      </c>
      <c r="B281" s="11">
        <v>0.57465200000000005</v>
      </c>
      <c r="E281">
        <f t="shared" si="24"/>
        <v>0.43598140346534719</v>
      </c>
      <c r="G281">
        <f t="shared" si="25"/>
        <v>0.82522789690721632</v>
      </c>
      <c r="H281">
        <f t="shared" si="26"/>
        <v>-0.25057589690721627</v>
      </c>
      <c r="J281">
        <f t="shared" si="23"/>
        <v>0.25343200558198853</v>
      </c>
    </row>
    <row r="282" spans="1:10" x14ac:dyDescent="0.25">
      <c r="A282" s="11">
        <v>51.599997999999999</v>
      </c>
      <c r="B282" s="11">
        <v>0.68186100000000005</v>
      </c>
      <c r="E282">
        <f t="shared" si="24"/>
        <v>0.3287724034653472</v>
      </c>
      <c r="G282">
        <f t="shared" si="25"/>
        <v>0.82320620618556684</v>
      </c>
      <c r="H282">
        <f t="shared" si="26"/>
        <v>-0.14134520618556679</v>
      </c>
      <c r="J282">
        <f t="shared" si="23"/>
        <v>0.14420131486033905</v>
      </c>
    </row>
    <row r="283" spans="1:10" x14ac:dyDescent="0.25">
      <c r="A283" s="11">
        <v>51.799999</v>
      </c>
      <c r="B283" s="11">
        <v>0.74193699999999996</v>
      </c>
      <c r="E283">
        <f t="shared" si="24"/>
        <v>0.26869640346534729</v>
      </c>
      <c r="G283">
        <f t="shared" si="25"/>
        <v>0.82343797938144336</v>
      </c>
      <c r="H283">
        <f t="shared" si="26"/>
        <v>-8.1500979381443406E-2</v>
      </c>
      <c r="J283">
        <f t="shared" si="23"/>
        <v>8.4357088056215668E-2</v>
      </c>
    </row>
    <row r="284" spans="1:10" x14ac:dyDescent="0.25">
      <c r="A284" s="11">
        <v>52</v>
      </c>
      <c r="B284" s="11">
        <v>0.75289300000000003</v>
      </c>
      <c r="E284">
        <f t="shared" si="24"/>
        <v>0.25774040346534721</v>
      </c>
      <c r="G284">
        <f t="shared" si="25"/>
        <v>0.82666543298969075</v>
      </c>
      <c r="H284">
        <f t="shared" si="26"/>
        <v>-7.3772432989690717E-2</v>
      </c>
      <c r="J284">
        <f t="shared" si="23"/>
        <v>7.6628541664462979E-2</v>
      </c>
    </row>
    <row r="285" spans="1:10" x14ac:dyDescent="0.25">
      <c r="A285" s="11">
        <v>52.200001</v>
      </c>
      <c r="B285" s="11">
        <v>0.735568</v>
      </c>
      <c r="E285">
        <f t="shared" si="24"/>
        <v>0.27506540346534725</v>
      </c>
      <c r="G285">
        <f t="shared" si="25"/>
        <v>0.83314182474226817</v>
      </c>
      <c r="H285">
        <f t="shared" si="26"/>
        <v>-9.7573824742268167E-2</v>
      </c>
      <c r="J285">
        <f t="shared" si="23"/>
        <v>0.10042993341704043</v>
      </c>
    </row>
    <row r="286" spans="1:10" x14ac:dyDescent="0.25">
      <c r="A286" s="11">
        <v>52.400002000000001</v>
      </c>
      <c r="B286" s="11">
        <v>0.61868299999999998</v>
      </c>
      <c r="E286">
        <f t="shared" si="24"/>
        <v>0.39195040346534726</v>
      </c>
      <c r="G286">
        <f t="shared" si="25"/>
        <v>0.84190668041237127</v>
      </c>
      <c r="H286">
        <f t="shared" si="26"/>
        <v>-0.22322368041237128</v>
      </c>
      <c r="J286">
        <f t="shared" si="23"/>
        <v>0.22607978908714355</v>
      </c>
    </row>
    <row r="287" spans="1:10" x14ac:dyDescent="0.25">
      <c r="A287" s="11">
        <v>52.599997999999999</v>
      </c>
      <c r="B287" s="11">
        <v>0.46144800000000002</v>
      </c>
      <c r="E287">
        <f t="shared" si="24"/>
        <v>0.54918540346534717</v>
      </c>
      <c r="G287">
        <f t="shared" si="25"/>
        <v>0.85153052577319599</v>
      </c>
      <c r="H287">
        <f t="shared" si="26"/>
        <v>-0.39008252577319596</v>
      </c>
      <c r="J287">
        <f t="shared" si="23"/>
        <v>0.39293863444796823</v>
      </c>
    </row>
    <row r="288" spans="1:10" x14ac:dyDescent="0.25">
      <c r="A288" s="11">
        <v>52.737166999999999</v>
      </c>
      <c r="B288" s="11">
        <v>0.35023399999999999</v>
      </c>
      <c r="E288">
        <f t="shared" si="24"/>
        <v>0.66039940346534731</v>
      </c>
      <c r="G288">
        <f t="shared" si="25"/>
        <v>0.86103505154639182</v>
      </c>
      <c r="H288">
        <f t="shared" si="26"/>
        <v>-0.51080105154639188</v>
      </c>
      <c r="J288">
        <f t="shared" si="23"/>
        <v>0.51365716022116414</v>
      </c>
    </row>
    <row r="289" spans="1:10" x14ac:dyDescent="0.25">
      <c r="A289" s="11">
        <v>52.799999</v>
      </c>
      <c r="B289" s="11">
        <v>0.29929</v>
      </c>
      <c r="E289">
        <f t="shared" si="24"/>
        <v>0.71134340346534719</v>
      </c>
      <c r="G289">
        <f t="shared" si="25"/>
        <v>0.86978047422680427</v>
      </c>
      <c r="H289">
        <f t="shared" si="26"/>
        <v>-0.57049047422680421</v>
      </c>
      <c r="J289">
        <f t="shared" si="23"/>
        <v>0.57334658290157647</v>
      </c>
    </row>
    <row r="290" spans="1:10" x14ac:dyDescent="0.25">
      <c r="A290" s="11">
        <v>53</v>
      </c>
      <c r="B290" s="11">
        <v>0.117364</v>
      </c>
      <c r="E290">
        <f t="shared" si="24"/>
        <v>0.89326940346534722</v>
      </c>
      <c r="G290">
        <f t="shared" si="25"/>
        <v>0.87795456701030949</v>
      </c>
      <c r="H290">
        <f t="shared" si="26"/>
        <v>-0.76059056701030947</v>
      </c>
      <c r="J290">
        <f t="shared" si="23"/>
        <v>0.76344667568508173</v>
      </c>
    </row>
    <row r="291" spans="1:10" x14ac:dyDescent="0.25">
      <c r="A291" s="11">
        <v>53.200001</v>
      </c>
      <c r="B291" s="11">
        <v>-6.8686999999999998E-2</v>
      </c>
      <c r="E291">
        <f t="shared" si="24"/>
        <v>1.0793204034653472</v>
      </c>
      <c r="G291">
        <f t="shared" si="25"/>
        <v>0.88603646391752611</v>
      </c>
      <c r="H291">
        <f t="shared" si="26"/>
        <v>-0.95472346391752616</v>
      </c>
      <c r="J291">
        <f t="shared" si="23"/>
        <v>0.95757957259229842</v>
      </c>
    </row>
    <row r="292" spans="1:10" x14ac:dyDescent="0.25">
      <c r="A292" s="11">
        <v>53.400002000000001</v>
      </c>
      <c r="B292" s="11">
        <v>-9.1644000000000003E-2</v>
      </c>
      <c r="E292">
        <f t="shared" si="24"/>
        <v>1.1022774034653473</v>
      </c>
      <c r="G292">
        <f t="shared" si="25"/>
        <v>0.89367378350515481</v>
      </c>
      <c r="H292">
        <f t="shared" si="26"/>
        <v>-0.98531778350515475</v>
      </c>
      <c r="J292">
        <f t="shared" si="23"/>
        <v>0.98817389217992702</v>
      </c>
    </row>
    <row r="293" spans="1:10" x14ac:dyDescent="0.25">
      <c r="A293" s="11">
        <v>53.599997999999999</v>
      </c>
      <c r="B293" s="11">
        <v>-6.7842E-2</v>
      </c>
      <c r="E293">
        <f t="shared" si="24"/>
        <v>1.0784754034653472</v>
      </c>
      <c r="G293">
        <f t="shared" si="25"/>
        <v>0.90133390721649498</v>
      </c>
      <c r="H293">
        <f t="shared" si="26"/>
        <v>-0.96917590721649494</v>
      </c>
      <c r="J293">
        <f t="shared" si="23"/>
        <v>0.9720320158912672</v>
      </c>
    </row>
    <row r="294" spans="1:10" x14ac:dyDescent="0.25">
      <c r="A294" s="11">
        <v>53.799999</v>
      </c>
      <c r="B294" s="11">
        <v>-6.59E-2</v>
      </c>
      <c r="E294">
        <f t="shared" si="24"/>
        <v>1.0765334034653473</v>
      </c>
      <c r="G294">
        <f t="shared" si="25"/>
        <v>0.91128567010309292</v>
      </c>
      <c r="H294">
        <f t="shared" si="26"/>
        <v>-0.97718567010309287</v>
      </c>
      <c r="J294">
        <f t="shared" si="23"/>
        <v>0.98004177877786514</v>
      </c>
    </row>
    <row r="295" spans="1:10" x14ac:dyDescent="0.25">
      <c r="A295" s="11">
        <v>54</v>
      </c>
      <c r="B295" s="11">
        <v>-8.1864999999999993E-2</v>
      </c>
      <c r="E295">
        <f t="shared" si="24"/>
        <v>1.0924984034653473</v>
      </c>
      <c r="G295">
        <f t="shared" si="25"/>
        <v>0.91602360204081645</v>
      </c>
      <c r="H295">
        <f t="shared" si="26"/>
        <v>-0.99788860204081642</v>
      </c>
      <c r="J295">
        <f t="shared" si="23"/>
        <v>1.0007447107155887</v>
      </c>
    </row>
    <row r="296" spans="1:10" x14ac:dyDescent="0.25">
      <c r="A296" s="11">
        <v>54.200001</v>
      </c>
      <c r="B296" s="11">
        <v>-0.115745</v>
      </c>
      <c r="E296">
        <f t="shared" si="24"/>
        <v>1.1263784034653472</v>
      </c>
      <c r="G296">
        <f t="shared" si="25"/>
        <v>0.92194464646464658</v>
      </c>
      <c r="H296">
        <f t="shared" si="26"/>
        <v>-1.0376896464646466</v>
      </c>
      <c r="J296">
        <f t="shared" si="23"/>
        <v>1.0405457551394188</v>
      </c>
    </row>
    <row r="297" spans="1:10" x14ac:dyDescent="0.25">
      <c r="A297" s="11">
        <v>54.400002000000001</v>
      </c>
      <c r="B297" s="11">
        <v>-0.17124800000000001</v>
      </c>
      <c r="E297">
        <f t="shared" si="24"/>
        <v>1.1818814034653473</v>
      </c>
      <c r="G297">
        <f t="shared" si="25"/>
        <v>0.92640957575757599</v>
      </c>
      <c r="H297">
        <f t="shared" si="26"/>
        <v>-1.0976575757575759</v>
      </c>
      <c r="J297">
        <f t="shared" si="23"/>
        <v>1.1005136844323482</v>
      </c>
    </row>
    <row r="298" spans="1:10" x14ac:dyDescent="0.25">
      <c r="A298" s="11">
        <v>54.599997999999999</v>
      </c>
      <c r="B298" s="11">
        <v>-0.229097</v>
      </c>
      <c r="E298">
        <f t="shared" si="24"/>
        <v>1.2397304034653471</v>
      </c>
      <c r="G298">
        <f t="shared" si="25"/>
        <v>0.9297258989898991</v>
      </c>
      <c r="H298">
        <f t="shared" si="26"/>
        <v>-1.1588228989898992</v>
      </c>
      <c r="J298">
        <f t="shared" si="23"/>
        <v>1.1616790076646715</v>
      </c>
    </row>
    <row r="299" spans="1:10" x14ac:dyDescent="0.25">
      <c r="A299" s="11">
        <v>54.799999</v>
      </c>
      <c r="B299" s="11" t="s">
        <v>15</v>
      </c>
    </row>
    <row r="300" spans="1:10" x14ac:dyDescent="0.25">
      <c r="A300" s="11">
        <v>55</v>
      </c>
      <c r="B300" s="11">
        <v>0.19808700000000001</v>
      </c>
      <c r="E300">
        <f t="shared" si="24"/>
        <v>0.81254640346534723</v>
      </c>
      <c r="G300">
        <f t="shared" ref="G300:G331" si="27">AVERAGE(B251:B350)</f>
        <v>0.93422219191919242</v>
      </c>
      <c r="H300">
        <f t="shared" ref="H300:H331" si="28">B300-G300</f>
        <v>-0.73613519191919241</v>
      </c>
      <c r="J300">
        <f t="shared" si="23"/>
        <v>0.73899130059396467</v>
      </c>
    </row>
    <row r="301" spans="1:10" x14ac:dyDescent="0.25">
      <c r="A301" s="11">
        <v>55.134312000000001</v>
      </c>
      <c r="B301" s="11">
        <v>0.35611999999999999</v>
      </c>
      <c r="E301">
        <f t="shared" si="24"/>
        <v>0.65451340346534725</v>
      </c>
      <c r="G301">
        <f t="shared" si="27"/>
        <v>0.93502090909090951</v>
      </c>
      <c r="H301">
        <f t="shared" si="28"/>
        <v>-0.57890090909090952</v>
      </c>
      <c r="J301">
        <f t="shared" si="23"/>
        <v>0.58175701776568178</v>
      </c>
    </row>
    <row r="302" spans="1:10" x14ac:dyDescent="0.25">
      <c r="A302" s="11">
        <v>55.200001</v>
      </c>
      <c r="B302" s="11">
        <v>0.43341099999999999</v>
      </c>
      <c r="E302">
        <f t="shared" si="24"/>
        <v>0.57722240346534726</v>
      </c>
      <c r="G302">
        <f t="shared" si="27"/>
        <v>0.93487008080808143</v>
      </c>
      <c r="H302">
        <f t="shared" si="28"/>
        <v>-0.50145908080808144</v>
      </c>
      <c r="J302">
        <f t="shared" si="23"/>
        <v>0.5043151894828537</v>
      </c>
    </row>
    <row r="303" spans="1:10" x14ac:dyDescent="0.25">
      <c r="A303" s="11">
        <v>55.400002000000001</v>
      </c>
      <c r="B303" s="11">
        <v>0.57054099999999996</v>
      </c>
      <c r="E303">
        <f t="shared" si="24"/>
        <v>0.44009240346534728</v>
      </c>
      <c r="G303">
        <f t="shared" si="27"/>
        <v>0.93491259595959653</v>
      </c>
      <c r="H303">
        <f t="shared" si="28"/>
        <v>-0.36437159595959656</v>
      </c>
      <c r="J303">
        <f t="shared" si="23"/>
        <v>0.36722770463436882</v>
      </c>
    </row>
    <row r="304" spans="1:10" x14ac:dyDescent="0.25">
      <c r="A304" s="11">
        <v>55.599997999999999</v>
      </c>
      <c r="B304" s="11">
        <v>0.63891799999999999</v>
      </c>
      <c r="E304">
        <f t="shared" si="24"/>
        <v>0.37171540346534726</v>
      </c>
      <c r="G304">
        <f t="shared" si="27"/>
        <v>0.93577001010101069</v>
      </c>
      <c r="H304">
        <f t="shared" si="28"/>
        <v>-0.2968520101010107</v>
      </c>
      <c r="J304">
        <f t="shared" si="23"/>
        <v>0.29970811877578296</v>
      </c>
    </row>
    <row r="305" spans="1:10" x14ac:dyDescent="0.25">
      <c r="A305" s="11">
        <v>55.799999</v>
      </c>
      <c r="B305" s="11">
        <v>0.66978199999999999</v>
      </c>
      <c r="E305">
        <f t="shared" si="24"/>
        <v>0.34085140346534726</v>
      </c>
      <c r="G305">
        <f t="shared" si="27"/>
        <v>0.93898540404040443</v>
      </c>
      <c r="H305">
        <f t="shared" si="28"/>
        <v>-0.26920340404040444</v>
      </c>
      <c r="J305">
        <f t="shared" si="23"/>
        <v>0.2720595127151767</v>
      </c>
    </row>
    <row r="306" spans="1:10" x14ac:dyDescent="0.25">
      <c r="A306" s="11">
        <v>56</v>
      </c>
      <c r="B306" s="11">
        <v>0.67656799999999995</v>
      </c>
      <c r="E306">
        <f t="shared" si="24"/>
        <v>0.3340654034653473</v>
      </c>
      <c r="G306">
        <f t="shared" si="27"/>
        <v>0.9446849898989903</v>
      </c>
      <c r="H306">
        <f t="shared" si="28"/>
        <v>-0.26811698989899035</v>
      </c>
      <c r="J306">
        <f t="shared" si="23"/>
        <v>0.27097309857376262</v>
      </c>
    </row>
    <row r="307" spans="1:10" x14ac:dyDescent="0.25">
      <c r="A307" s="11">
        <v>56.200001</v>
      </c>
      <c r="B307" s="11">
        <v>0.66971199999999997</v>
      </c>
      <c r="E307">
        <f t="shared" si="24"/>
        <v>0.34092140346534727</v>
      </c>
      <c r="G307">
        <f t="shared" si="27"/>
        <v>0.95300074747474794</v>
      </c>
      <c r="H307">
        <f t="shared" si="28"/>
        <v>-0.28328874747474797</v>
      </c>
      <c r="J307">
        <f t="shared" si="23"/>
        <v>0.28614485614952023</v>
      </c>
    </row>
    <row r="308" spans="1:10" x14ac:dyDescent="0.25">
      <c r="A308" s="11">
        <v>56.400002000000001</v>
      </c>
      <c r="B308" s="11">
        <v>0.65565300000000004</v>
      </c>
      <c r="E308">
        <f t="shared" si="24"/>
        <v>0.35498040346534721</v>
      </c>
      <c r="G308">
        <f t="shared" si="27"/>
        <v>0.96219953535353575</v>
      </c>
      <c r="H308">
        <f t="shared" si="28"/>
        <v>-0.30654653535353571</v>
      </c>
      <c r="J308">
        <f t="shared" si="23"/>
        <v>0.30940264402830797</v>
      </c>
    </row>
    <row r="309" spans="1:10" x14ac:dyDescent="0.25">
      <c r="A309" s="11">
        <v>56.599997999999999</v>
      </c>
      <c r="B309" s="11">
        <v>0.65298299999999998</v>
      </c>
      <c r="E309">
        <f t="shared" si="24"/>
        <v>0.35765040346534727</v>
      </c>
      <c r="G309">
        <f t="shared" si="27"/>
        <v>0.97066233333333385</v>
      </c>
      <c r="H309">
        <f t="shared" si="28"/>
        <v>-0.31767933333333387</v>
      </c>
      <c r="J309">
        <f t="shared" si="23"/>
        <v>0.32053544200810613</v>
      </c>
    </row>
    <row r="310" spans="1:10" x14ac:dyDescent="0.25">
      <c r="A310" s="11">
        <v>56.799999</v>
      </c>
      <c r="B310" s="11">
        <v>0.88446400000000003</v>
      </c>
      <c r="E310">
        <f t="shared" si="24"/>
        <v>0.12616940346534722</v>
      </c>
      <c r="G310">
        <f t="shared" si="27"/>
        <v>0.97780496969697006</v>
      </c>
      <c r="H310">
        <f t="shared" si="28"/>
        <v>-9.3340969696970033E-2</v>
      </c>
      <c r="J310">
        <f t="shared" ref="J310:J365" si="29">ABS(H310-$I$53)</f>
        <v>9.6197078371742295E-2</v>
      </c>
    </row>
    <row r="311" spans="1:10" x14ac:dyDescent="0.25">
      <c r="A311" s="11">
        <v>57</v>
      </c>
      <c r="B311" s="11">
        <v>1.1501410000000001</v>
      </c>
      <c r="E311">
        <f t="shared" si="24"/>
        <v>0.13950759653465283</v>
      </c>
      <c r="G311">
        <f t="shared" si="27"/>
        <v>0.98341391919191967</v>
      </c>
      <c r="H311">
        <f t="shared" si="28"/>
        <v>0.16672708080808041</v>
      </c>
      <c r="J311">
        <f t="shared" si="29"/>
        <v>0.16387097213330815</v>
      </c>
    </row>
    <row r="312" spans="1:10" x14ac:dyDescent="0.25">
      <c r="A312" s="11">
        <v>57.200001</v>
      </c>
      <c r="B312" s="11">
        <v>1.3748100000000001</v>
      </c>
      <c r="E312">
        <f t="shared" si="24"/>
        <v>0.36417659653465284</v>
      </c>
      <c r="G312">
        <f t="shared" si="27"/>
        <v>0.98775893939393977</v>
      </c>
      <c r="H312">
        <f t="shared" si="28"/>
        <v>0.38705106060606032</v>
      </c>
      <c r="J312">
        <f t="shared" si="29"/>
        <v>0.38419495193128805</v>
      </c>
    </row>
    <row r="313" spans="1:10" x14ac:dyDescent="0.25">
      <c r="A313" s="11">
        <v>57.400002000000001</v>
      </c>
      <c r="B313" s="11">
        <v>1.5159560000000001</v>
      </c>
      <c r="E313">
        <f t="shared" si="24"/>
        <v>0.50532259653465283</v>
      </c>
      <c r="G313">
        <f t="shared" si="27"/>
        <v>0.99083225252525287</v>
      </c>
      <c r="H313">
        <f t="shared" si="28"/>
        <v>0.52512374747474722</v>
      </c>
      <c r="J313">
        <f t="shared" si="29"/>
        <v>0.52226763879997495</v>
      </c>
    </row>
    <row r="314" spans="1:10" x14ac:dyDescent="0.25">
      <c r="A314" s="11">
        <v>57.531455999999999</v>
      </c>
      <c r="B314" s="11">
        <v>1.553931</v>
      </c>
      <c r="E314">
        <f t="shared" si="24"/>
        <v>0.5432975965346527</v>
      </c>
      <c r="G314">
        <f t="shared" si="27"/>
        <v>0.99311343434343458</v>
      </c>
      <c r="H314">
        <f t="shared" si="28"/>
        <v>0.56081756565656538</v>
      </c>
      <c r="J314">
        <f t="shared" si="29"/>
        <v>0.55796145698179311</v>
      </c>
    </row>
    <row r="315" spans="1:10" x14ac:dyDescent="0.25">
      <c r="A315" s="11">
        <v>57.599997999999999</v>
      </c>
      <c r="B315" s="11">
        <v>1.5737319999999999</v>
      </c>
      <c r="E315">
        <f t="shared" si="24"/>
        <v>0.56309859653465266</v>
      </c>
      <c r="G315">
        <f t="shared" si="27"/>
        <v>0.99543586868686906</v>
      </c>
      <c r="H315">
        <f t="shared" si="28"/>
        <v>0.57829613131313085</v>
      </c>
      <c r="J315">
        <f t="shared" si="29"/>
        <v>0.57544002263835858</v>
      </c>
    </row>
    <row r="316" spans="1:10" x14ac:dyDescent="0.25">
      <c r="A316" s="11">
        <v>57.799999</v>
      </c>
      <c r="B316" s="11">
        <v>1.594803</v>
      </c>
      <c r="E316">
        <f t="shared" si="24"/>
        <v>0.58416959653465272</v>
      </c>
      <c r="G316">
        <f t="shared" si="27"/>
        <v>0.99957684848484873</v>
      </c>
      <c r="H316">
        <f t="shared" si="28"/>
        <v>0.59522615151515124</v>
      </c>
      <c r="J316">
        <f t="shared" si="29"/>
        <v>0.59237004284037897</v>
      </c>
    </row>
    <row r="317" spans="1:10" x14ac:dyDescent="0.25">
      <c r="A317" s="11">
        <v>58</v>
      </c>
      <c r="B317" s="11">
        <v>1.5720479999999999</v>
      </c>
      <c r="E317">
        <f t="shared" si="24"/>
        <v>0.56141459653465264</v>
      </c>
      <c r="G317">
        <f t="shared" si="27"/>
        <v>1.0053913030303034</v>
      </c>
      <c r="H317">
        <f t="shared" si="28"/>
        <v>0.56665669696969645</v>
      </c>
      <c r="J317">
        <f t="shared" si="29"/>
        <v>0.56380058829492419</v>
      </c>
    </row>
    <row r="318" spans="1:10" x14ac:dyDescent="0.25">
      <c r="A318" s="11">
        <v>58.200001</v>
      </c>
      <c r="B318" s="11">
        <v>1.4868479999999999</v>
      </c>
      <c r="E318">
        <f t="shared" si="24"/>
        <v>0.4762145965346527</v>
      </c>
      <c r="G318">
        <f t="shared" si="27"/>
        <v>1.013407848484849</v>
      </c>
      <c r="H318">
        <f t="shared" si="28"/>
        <v>0.47344015151515095</v>
      </c>
      <c r="J318">
        <f t="shared" si="29"/>
        <v>0.47058404284037869</v>
      </c>
    </row>
    <row r="319" spans="1:10" x14ac:dyDescent="0.25">
      <c r="A319" s="11">
        <v>58.400002000000001</v>
      </c>
      <c r="B319" s="11">
        <v>1.3703730000000001</v>
      </c>
      <c r="E319">
        <f t="shared" si="24"/>
        <v>0.35973959653465282</v>
      </c>
      <c r="G319">
        <f t="shared" si="27"/>
        <v>1.0220039797979803</v>
      </c>
      <c r="H319">
        <f t="shared" si="28"/>
        <v>0.34836902020201976</v>
      </c>
      <c r="J319">
        <f t="shared" si="29"/>
        <v>0.3455129115272475</v>
      </c>
    </row>
    <row r="320" spans="1:10" x14ac:dyDescent="0.25">
      <c r="A320" s="11">
        <v>58.599997999999999</v>
      </c>
      <c r="B320" s="11">
        <v>1.234118</v>
      </c>
      <c r="E320">
        <f t="shared" si="24"/>
        <v>0.2234845965346528</v>
      </c>
      <c r="G320">
        <f t="shared" si="27"/>
        <v>1.0294344848484853</v>
      </c>
      <c r="H320">
        <f t="shared" si="28"/>
        <v>0.20468351515151473</v>
      </c>
      <c r="J320">
        <f t="shared" si="29"/>
        <v>0.20182740647674247</v>
      </c>
    </row>
    <row r="321" spans="1:10" x14ac:dyDescent="0.25">
      <c r="A321" s="11">
        <v>58.799999</v>
      </c>
      <c r="B321" s="11">
        <v>1.0927439999999999</v>
      </c>
      <c r="E321">
        <f t="shared" si="24"/>
        <v>8.2110596534652691E-2</v>
      </c>
      <c r="G321">
        <f t="shared" si="27"/>
        <v>1.0354625151515156</v>
      </c>
      <c r="H321">
        <f t="shared" si="28"/>
        <v>5.7281484848484387E-2</v>
      </c>
      <c r="J321">
        <f t="shared" si="29"/>
        <v>5.4425376173712126E-2</v>
      </c>
    </row>
    <row r="322" spans="1:10" x14ac:dyDescent="0.25">
      <c r="A322" s="11">
        <v>59</v>
      </c>
      <c r="B322" s="11">
        <v>1.0769930000000001</v>
      </c>
      <c r="E322">
        <f t="shared" si="24"/>
        <v>6.6359596534652843E-2</v>
      </c>
      <c r="G322">
        <f t="shared" si="27"/>
        <v>1.0405691515151518</v>
      </c>
      <c r="H322">
        <f t="shared" si="28"/>
        <v>3.6423848484848254E-2</v>
      </c>
      <c r="J322">
        <f t="shared" si="29"/>
        <v>3.3567739810075992E-2</v>
      </c>
    </row>
    <row r="323" spans="1:10" x14ac:dyDescent="0.25">
      <c r="A323" s="11">
        <v>59.200001</v>
      </c>
      <c r="B323" s="11">
        <v>1.1962010000000001</v>
      </c>
      <c r="E323">
        <f t="shared" si="24"/>
        <v>0.18556759653465282</v>
      </c>
      <c r="G323">
        <f t="shared" si="27"/>
        <v>1.045018272727273</v>
      </c>
      <c r="H323">
        <f t="shared" si="28"/>
        <v>0.15118272727272708</v>
      </c>
      <c r="J323">
        <f t="shared" si="29"/>
        <v>0.14832661859795482</v>
      </c>
    </row>
    <row r="324" spans="1:10" x14ac:dyDescent="0.25">
      <c r="A324" s="11">
        <v>59.400002000000001</v>
      </c>
      <c r="B324" s="11">
        <v>1.324295</v>
      </c>
      <c r="E324">
        <f t="shared" si="24"/>
        <v>0.31366159653465275</v>
      </c>
      <c r="G324">
        <f t="shared" si="27"/>
        <v>1.0488427272727276</v>
      </c>
      <c r="H324">
        <f t="shared" si="28"/>
        <v>0.27545227272727235</v>
      </c>
      <c r="J324">
        <f t="shared" si="29"/>
        <v>0.27259616405250009</v>
      </c>
    </row>
    <row r="325" spans="1:10" x14ac:dyDescent="0.25">
      <c r="A325" s="11">
        <v>59.599997999999999</v>
      </c>
      <c r="B325" s="11">
        <v>1.4396519999999999</v>
      </c>
      <c r="E325">
        <f t="shared" ref="E325:E388" si="30">ABS(B325-$D$4)</f>
        <v>0.42901859653465269</v>
      </c>
      <c r="G325">
        <f t="shared" si="27"/>
        <v>1.0542984040404042</v>
      </c>
      <c r="H325">
        <f t="shared" si="28"/>
        <v>0.38535359595959573</v>
      </c>
      <c r="J325">
        <f t="shared" si="29"/>
        <v>0.38249748728482347</v>
      </c>
    </row>
    <row r="326" spans="1:10" x14ac:dyDescent="0.25">
      <c r="A326" s="11">
        <v>59.799999</v>
      </c>
      <c r="B326" s="11">
        <v>1.499771</v>
      </c>
      <c r="E326">
        <f t="shared" si="30"/>
        <v>0.48913759653465272</v>
      </c>
      <c r="G326">
        <f t="shared" si="27"/>
        <v>1.0626142323232326</v>
      </c>
      <c r="H326">
        <f t="shared" si="28"/>
        <v>0.43715676767676737</v>
      </c>
      <c r="J326">
        <f t="shared" si="29"/>
        <v>0.4343006590019951</v>
      </c>
    </row>
    <row r="327" spans="1:10" x14ac:dyDescent="0.25">
      <c r="A327" s="11">
        <v>59.928600000000003</v>
      </c>
      <c r="B327" s="11">
        <v>1.4954069999999999</v>
      </c>
      <c r="E327">
        <f t="shared" si="30"/>
        <v>0.48477359653465268</v>
      </c>
      <c r="G327">
        <f t="shared" si="27"/>
        <v>1.0739764242424243</v>
      </c>
      <c r="H327">
        <f t="shared" si="28"/>
        <v>0.42143057575757559</v>
      </c>
      <c r="J327">
        <f t="shared" si="29"/>
        <v>0.41857446708280333</v>
      </c>
    </row>
    <row r="328" spans="1:10" x14ac:dyDescent="0.25">
      <c r="A328" s="11">
        <v>60</v>
      </c>
      <c r="B328" s="11">
        <v>1.4929840000000001</v>
      </c>
      <c r="E328">
        <f t="shared" si="30"/>
        <v>0.48235059653465284</v>
      </c>
      <c r="G328">
        <f t="shared" si="27"/>
        <v>1.0879399898989901</v>
      </c>
      <c r="H328">
        <f t="shared" si="28"/>
        <v>0.40504401010100999</v>
      </c>
      <c r="J328">
        <f t="shared" si="29"/>
        <v>0.40218790142623773</v>
      </c>
    </row>
    <row r="329" spans="1:10" x14ac:dyDescent="0.25">
      <c r="A329" s="11">
        <v>60.200001</v>
      </c>
      <c r="B329" s="11">
        <v>1.4169400000000001</v>
      </c>
      <c r="E329">
        <f t="shared" si="30"/>
        <v>0.40630659653465284</v>
      </c>
      <c r="G329">
        <f t="shared" si="27"/>
        <v>1.1034738686868688</v>
      </c>
      <c r="H329">
        <f t="shared" si="28"/>
        <v>0.31346613131313128</v>
      </c>
      <c r="J329">
        <f t="shared" si="29"/>
        <v>0.31061002263835902</v>
      </c>
    </row>
    <row r="330" spans="1:10" x14ac:dyDescent="0.25">
      <c r="A330" s="11">
        <v>60.400002000000001</v>
      </c>
      <c r="B330" s="11">
        <v>1.3254079999999999</v>
      </c>
      <c r="E330">
        <f t="shared" si="30"/>
        <v>0.31477459653465267</v>
      </c>
      <c r="G330">
        <f t="shared" si="27"/>
        <v>1.118553585858586</v>
      </c>
      <c r="H330">
        <f t="shared" si="28"/>
        <v>0.20685441414141392</v>
      </c>
      <c r="J330">
        <f t="shared" si="29"/>
        <v>0.20399830546664166</v>
      </c>
    </row>
    <row r="331" spans="1:10" x14ac:dyDescent="0.25">
      <c r="A331" s="11">
        <v>60.599997999999999</v>
      </c>
      <c r="B331" s="11">
        <v>1.2171920000000001</v>
      </c>
      <c r="E331">
        <f t="shared" si="30"/>
        <v>0.20655859653465281</v>
      </c>
      <c r="G331">
        <f t="shared" si="27"/>
        <v>1.1322255252525253</v>
      </c>
      <c r="H331">
        <f t="shared" si="28"/>
        <v>8.4966474747474763E-2</v>
      </c>
      <c r="J331">
        <f t="shared" si="29"/>
        <v>8.2110366072702501E-2</v>
      </c>
    </row>
    <row r="332" spans="1:10" x14ac:dyDescent="0.25">
      <c r="A332" s="11">
        <v>60.799999</v>
      </c>
      <c r="B332" s="11">
        <v>1.090455</v>
      </c>
      <c r="E332">
        <f t="shared" si="30"/>
        <v>7.9821596534652706E-2</v>
      </c>
      <c r="G332">
        <f t="shared" ref="G332:G363" si="31">AVERAGE(B283:B382)</f>
        <v>1.1444856060606059</v>
      </c>
      <c r="H332">
        <f t="shared" ref="H332:H363" si="32">B332-G332</f>
        <v>-5.4030606060605946E-2</v>
      </c>
      <c r="J332">
        <f t="shared" si="29"/>
        <v>5.6886714735378208E-2</v>
      </c>
    </row>
    <row r="333" spans="1:10" x14ac:dyDescent="0.25">
      <c r="A333" s="11">
        <v>61</v>
      </c>
      <c r="B333" s="11">
        <v>1.108762</v>
      </c>
      <c r="E333">
        <f t="shared" si="30"/>
        <v>9.8128596534652779E-2</v>
      </c>
      <c r="G333">
        <f t="shared" si="31"/>
        <v>1.1550762121212119</v>
      </c>
      <c r="H333">
        <f t="shared" si="32"/>
        <v>-4.6314212121211895E-2</v>
      </c>
      <c r="J333">
        <f t="shared" si="29"/>
        <v>4.9170320795984157E-2</v>
      </c>
    </row>
    <row r="334" spans="1:10" x14ac:dyDescent="0.25">
      <c r="A334" s="11">
        <v>61.200001</v>
      </c>
      <c r="B334" s="11">
        <v>1.199065</v>
      </c>
      <c r="E334">
        <f t="shared" si="30"/>
        <v>0.1884315965346528</v>
      </c>
      <c r="G334">
        <f t="shared" si="31"/>
        <v>1.1640012020202017</v>
      </c>
      <c r="H334">
        <f t="shared" si="32"/>
        <v>3.5063797979798306E-2</v>
      </c>
      <c r="J334">
        <f t="shared" si="29"/>
        <v>3.2207689305026044E-2</v>
      </c>
    </row>
    <row r="335" spans="1:10" x14ac:dyDescent="0.25">
      <c r="A335" s="11">
        <v>61.400002000000001</v>
      </c>
      <c r="B335" s="11">
        <v>1.303329</v>
      </c>
      <c r="E335">
        <f t="shared" si="30"/>
        <v>0.29269559653465271</v>
      </c>
      <c r="G335">
        <f t="shared" si="31"/>
        <v>1.1713957979797978</v>
      </c>
      <c r="H335">
        <f t="shared" si="32"/>
        <v>0.1319332020202022</v>
      </c>
      <c r="J335">
        <f t="shared" si="29"/>
        <v>0.12907709334542994</v>
      </c>
    </row>
    <row r="336" spans="1:10" x14ac:dyDescent="0.25">
      <c r="A336" s="11">
        <v>61.599997999999999</v>
      </c>
      <c r="B336" s="11">
        <v>1.393254</v>
      </c>
      <c r="E336">
        <f t="shared" si="30"/>
        <v>0.38262059653465275</v>
      </c>
      <c r="G336">
        <f t="shared" si="31"/>
        <v>1.1781027171717169</v>
      </c>
      <c r="H336">
        <f t="shared" si="32"/>
        <v>0.21515128282828311</v>
      </c>
      <c r="J336">
        <f t="shared" si="29"/>
        <v>0.21229517415351085</v>
      </c>
    </row>
    <row r="337" spans="1:10" x14ac:dyDescent="0.25">
      <c r="A337" s="11">
        <v>61.799999</v>
      </c>
      <c r="B337" s="11">
        <v>1.430887</v>
      </c>
      <c r="E337">
        <f t="shared" si="30"/>
        <v>0.42025359653465277</v>
      </c>
      <c r="G337">
        <f t="shared" si="31"/>
        <v>1.1847091818181816</v>
      </c>
      <c r="H337">
        <f t="shared" si="32"/>
        <v>0.24617781818181839</v>
      </c>
      <c r="J337">
        <f t="shared" si="29"/>
        <v>0.24332170950704612</v>
      </c>
    </row>
    <row r="338" spans="1:10" x14ac:dyDescent="0.25">
      <c r="A338" s="11">
        <v>62</v>
      </c>
      <c r="B338" s="11">
        <v>1.432482</v>
      </c>
      <c r="E338">
        <f t="shared" si="30"/>
        <v>0.42184859653465279</v>
      </c>
      <c r="G338">
        <f t="shared" si="31"/>
        <v>1.1925267777777775</v>
      </c>
      <c r="H338">
        <f t="shared" si="32"/>
        <v>0.23995522222222254</v>
      </c>
      <c r="J338">
        <f t="shared" si="29"/>
        <v>0.23709911354745028</v>
      </c>
    </row>
    <row r="339" spans="1:10" x14ac:dyDescent="0.25">
      <c r="A339" s="11">
        <v>62.200001</v>
      </c>
      <c r="B339" s="11">
        <v>1.390752</v>
      </c>
      <c r="E339">
        <f t="shared" si="30"/>
        <v>0.38011859653465274</v>
      </c>
      <c r="G339">
        <f t="shared" si="31"/>
        <v>1.2010390505050503</v>
      </c>
      <c r="H339">
        <f t="shared" si="32"/>
        <v>0.18971294949494966</v>
      </c>
      <c r="J339">
        <f t="shared" si="29"/>
        <v>0.18685684082017739</v>
      </c>
    </row>
    <row r="340" spans="1:10" x14ac:dyDescent="0.25">
      <c r="A340" s="11">
        <v>62.325744999999998</v>
      </c>
      <c r="B340" s="11">
        <v>1.3415809999999999</v>
      </c>
      <c r="E340">
        <f t="shared" si="30"/>
        <v>0.33094759653465267</v>
      </c>
      <c r="G340">
        <f t="shared" si="31"/>
        <v>1.2115648383838382</v>
      </c>
      <c r="H340">
        <f t="shared" si="32"/>
        <v>0.1300161616161617</v>
      </c>
      <c r="J340">
        <f t="shared" si="29"/>
        <v>0.12716005294138943</v>
      </c>
    </row>
    <row r="341" spans="1:10" x14ac:dyDescent="0.25">
      <c r="A341" s="11">
        <v>62.400002000000001</v>
      </c>
      <c r="B341" s="11">
        <v>1.312543</v>
      </c>
      <c r="E341">
        <f t="shared" si="30"/>
        <v>0.30190959653465277</v>
      </c>
      <c r="G341">
        <f t="shared" si="31"/>
        <v>1.2239474848484846</v>
      </c>
      <c r="H341">
        <f t="shared" si="32"/>
        <v>8.8595515151515425E-2</v>
      </c>
      <c r="J341">
        <f t="shared" si="29"/>
        <v>8.5739406476743163E-2</v>
      </c>
    </row>
    <row r="342" spans="1:10" x14ac:dyDescent="0.25">
      <c r="A342" s="11">
        <v>62.599997999999999</v>
      </c>
      <c r="B342" s="11">
        <v>1.214013</v>
      </c>
      <c r="E342">
        <f t="shared" si="30"/>
        <v>0.20337959653465276</v>
      </c>
      <c r="G342">
        <f t="shared" si="31"/>
        <v>1.2364129191919191</v>
      </c>
      <c r="H342">
        <f t="shared" si="32"/>
        <v>-2.2399919191919082E-2</v>
      </c>
      <c r="J342">
        <f t="shared" si="29"/>
        <v>2.5256027866691341E-2</v>
      </c>
    </row>
    <row r="343" spans="1:10" x14ac:dyDescent="0.25">
      <c r="A343" s="11">
        <v>62.799999</v>
      </c>
      <c r="B343" s="11">
        <v>1.1261030000000001</v>
      </c>
      <c r="E343">
        <f t="shared" si="30"/>
        <v>0.11546959653465283</v>
      </c>
      <c r="G343">
        <f t="shared" si="31"/>
        <v>1.2485261818181816</v>
      </c>
      <c r="H343">
        <f t="shared" si="32"/>
        <v>-0.12242318181818157</v>
      </c>
      <c r="J343">
        <f t="shared" si="29"/>
        <v>0.12527929049295383</v>
      </c>
    </row>
    <row r="344" spans="1:10" x14ac:dyDescent="0.25">
      <c r="A344" s="11">
        <v>63</v>
      </c>
      <c r="B344" s="11">
        <v>1.238604</v>
      </c>
      <c r="E344">
        <f t="shared" si="30"/>
        <v>0.22797059653465279</v>
      </c>
      <c r="G344">
        <f t="shared" si="31"/>
        <v>1.2602197979797978</v>
      </c>
      <c r="H344">
        <f t="shared" si="32"/>
        <v>-2.1615797979797735E-2</v>
      </c>
      <c r="J344">
        <f t="shared" si="29"/>
        <v>2.4471906654569994E-2</v>
      </c>
    </row>
    <row r="345" spans="1:10" x14ac:dyDescent="0.25">
      <c r="A345" s="11">
        <v>63.200001</v>
      </c>
      <c r="B345" s="11">
        <v>1.3756029999999999</v>
      </c>
      <c r="E345">
        <f t="shared" si="30"/>
        <v>0.36496959653465266</v>
      </c>
      <c r="G345">
        <f t="shared" si="31"/>
        <v>1.2713798181818181</v>
      </c>
      <c r="H345">
        <f t="shared" si="32"/>
        <v>0.1042231818181818</v>
      </c>
      <c r="J345">
        <f t="shared" si="29"/>
        <v>0.10136707314340954</v>
      </c>
    </row>
    <row r="346" spans="1:10" x14ac:dyDescent="0.25">
      <c r="A346" s="11">
        <v>63.400002000000001</v>
      </c>
      <c r="B346" s="11">
        <v>1.5022070000000001</v>
      </c>
      <c r="E346">
        <f t="shared" si="30"/>
        <v>0.49157359653465282</v>
      </c>
      <c r="G346">
        <f t="shared" si="31"/>
        <v>1.2823822424242421</v>
      </c>
      <c r="H346">
        <f t="shared" si="32"/>
        <v>0.21982475757575792</v>
      </c>
      <c r="J346">
        <f t="shared" si="29"/>
        <v>0.21696864890098566</v>
      </c>
    </row>
    <row r="347" spans="1:10" x14ac:dyDescent="0.25">
      <c r="A347" s="11">
        <v>63.599997999999999</v>
      </c>
      <c r="B347" s="11">
        <v>1.59372</v>
      </c>
      <c r="E347">
        <f t="shared" si="30"/>
        <v>0.58308659653465278</v>
      </c>
      <c r="G347">
        <f t="shared" si="31"/>
        <v>1.2972152040816325</v>
      </c>
      <c r="H347">
        <f t="shared" si="32"/>
        <v>0.29650479591836754</v>
      </c>
      <c r="J347">
        <f t="shared" si="29"/>
        <v>0.29364868724359527</v>
      </c>
    </row>
    <row r="348" spans="1:10" x14ac:dyDescent="0.25">
      <c r="A348" s="11">
        <v>63.799999</v>
      </c>
      <c r="B348" s="11">
        <v>1.6191770000000001</v>
      </c>
      <c r="E348">
        <f t="shared" si="30"/>
        <v>0.60854359653465284</v>
      </c>
      <c r="G348">
        <f t="shared" si="31"/>
        <v>1.3149967755102039</v>
      </c>
      <c r="H348">
        <f t="shared" si="32"/>
        <v>0.3041802244897962</v>
      </c>
      <c r="J348">
        <f t="shared" si="29"/>
        <v>0.30132411581502394</v>
      </c>
    </row>
    <row r="349" spans="1:10" x14ac:dyDescent="0.25">
      <c r="A349" s="11">
        <v>64</v>
      </c>
      <c r="B349" s="11">
        <v>1.607442</v>
      </c>
      <c r="E349">
        <f t="shared" si="30"/>
        <v>0.59680859653465279</v>
      </c>
      <c r="G349">
        <f t="shared" si="31"/>
        <v>1.3193926161616158</v>
      </c>
      <c r="H349">
        <f t="shared" si="32"/>
        <v>0.28804938383838419</v>
      </c>
      <c r="J349">
        <f t="shared" si="29"/>
        <v>0.28519327516361193</v>
      </c>
    </row>
    <row r="350" spans="1:10" x14ac:dyDescent="0.25">
      <c r="A350" s="11">
        <v>64.199996999999996</v>
      </c>
      <c r="B350" s="11">
        <v>1.5618840000000001</v>
      </c>
      <c r="E350">
        <f t="shared" si="30"/>
        <v>0.5512505965346528</v>
      </c>
      <c r="G350">
        <f t="shared" si="31"/>
        <v>1.3364395454545448</v>
      </c>
      <c r="H350">
        <f t="shared" si="32"/>
        <v>0.22544445454545525</v>
      </c>
      <c r="J350">
        <f t="shared" si="29"/>
        <v>0.22258834587068299</v>
      </c>
    </row>
    <row r="351" spans="1:10" x14ac:dyDescent="0.25">
      <c r="A351" s="11">
        <v>64.400002000000001</v>
      </c>
      <c r="B351" s="11">
        <v>1.4928490000000001</v>
      </c>
      <c r="E351">
        <f t="shared" si="30"/>
        <v>0.48221559653465285</v>
      </c>
      <c r="G351">
        <f t="shared" si="31"/>
        <v>1.3526490707070702</v>
      </c>
      <c r="H351">
        <f t="shared" si="32"/>
        <v>0.1401999292929299</v>
      </c>
      <c r="J351">
        <f t="shared" si="29"/>
        <v>0.13734382061815764</v>
      </c>
    </row>
    <row r="352" spans="1:10" x14ac:dyDescent="0.25">
      <c r="A352" s="11">
        <v>64.599997999999999</v>
      </c>
      <c r="B352" s="11">
        <v>1.4008100000000001</v>
      </c>
      <c r="E352">
        <f t="shared" si="30"/>
        <v>0.39017659653465286</v>
      </c>
      <c r="G352">
        <f t="shared" si="31"/>
        <v>1.3681470707070702</v>
      </c>
      <c r="H352">
        <f t="shared" si="32"/>
        <v>3.266292929292991E-2</v>
      </c>
      <c r="J352">
        <f t="shared" si="29"/>
        <v>2.9806820618157651E-2</v>
      </c>
    </row>
    <row r="353" spans="1:10" x14ac:dyDescent="0.25">
      <c r="A353" s="11">
        <v>64.722885000000005</v>
      </c>
      <c r="B353" s="11">
        <v>1.372031</v>
      </c>
      <c r="E353">
        <f t="shared" si="30"/>
        <v>0.36139759653465275</v>
      </c>
      <c r="G353">
        <f t="shared" si="31"/>
        <v>1.3819675252525248</v>
      </c>
      <c r="H353">
        <f t="shared" si="32"/>
        <v>-9.9365252525247527E-3</v>
      </c>
      <c r="J353">
        <f t="shared" si="29"/>
        <v>1.2792633927297011E-2</v>
      </c>
    </row>
    <row r="354" spans="1:10" x14ac:dyDescent="0.25">
      <c r="A354" s="11">
        <v>64.800003000000004</v>
      </c>
      <c r="B354" s="11">
        <v>1.353972</v>
      </c>
      <c r="E354">
        <f t="shared" si="30"/>
        <v>0.34333859653465271</v>
      </c>
      <c r="G354">
        <f t="shared" si="31"/>
        <v>1.3939916969696964</v>
      </c>
      <c r="H354">
        <f t="shared" si="32"/>
        <v>-4.0019696969696428E-2</v>
      </c>
      <c r="J354">
        <f t="shared" si="29"/>
        <v>4.287580564446869E-2</v>
      </c>
    </row>
    <row r="355" spans="1:10" x14ac:dyDescent="0.25">
      <c r="A355" s="11">
        <v>65</v>
      </c>
      <c r="B355" s="11">
        <v>1.471206</v>
      </c>
      <c r="E355">
        <f t="shared" si="30"/>
        <v>0.46057259653465277</v>
      </c>
      <c r="G355">
        <f t="shared" si="31"/>
        <v>1.4049482525252519</v>
      </c>
      <c r="H355">
        <f t="shared" si="32"/>
        <v>6.6257747474748108E-2</v>
      </c>
      <c r="J355">
        <f t="shared" si="29"/>
        <v>6.3401638799975846E-2</v>
      </c>
    </row>
    <row r="356" spans="1:10" x14ac:dyDescent="0.25">
      <c r="A356" s="11">
        <v>65.199996999999996</v>
      </c>
      <c r="B356" s="11">
        <v>1.582009</v>
      </c>
      <c r="E356">
        <f t="shared" si="30"/>
        <v>0.57137559653465275</v>
      </c>
      <c r="G356">
        <f t="shared" si="31"/>
        <v>1.415235868686868</v>
      </c>
      <c r="H356">
        <f t="shared" si="32"/>
        <v>0.16677313131313198</v>
      </c>
      <c r="J356">
        <f t="shared" si="29"/>
        <v>0.16391702263835972</v>
      </c>
    </row>
    <row r="357" spans="1:10" x14ac:dyDescent="0.25">
      <c r="A357" s="11">
        <v>65.400002000000001</v>
      </c>
      <c r="B357" s="11">
        <v>1.68903</v>
      </c>
      <c r="E357">
        <f t="shared" si="30"/>
        <v>0.67839659653465278</v>
      </c>
      <c r="G357">
        <f t="shared" si="31"/>
        <v>1.4241209090909086</v>
      </c>
      <c r="H357">
        <f t="shared" si="32"/>
        <v>0.26490909090909143</v>
      </c>
      <c r="J357">
        <f t="shared" si="29"/>
        <v>0.26205298223431917</v>
      </c>
    </row>
    <row r="358" spans="1:10" x14ac:dyDescent="0.25">
      <c r="A358" s="11">
        <v>65.599997999999999</v>
      </c>
      <c r="B358" s="11">
        <v>1.7482500000000001</v>
      </c>
      <c r="E358">
        <f t="shared" si="30"/>
        <v>0.73761659653465284</v>
      </c>
      <c r="G358">
        <f t="shared" si="31"/>
        <v>1.4315602828282825</v>
      </c>
      <c r="H358">
        <f t="shared" si="32"/>
        <v>0.31668971717171757</v>
      </c>
      <c r="J358">
        <f t="shared" si="29"/>
        <v>0.3138336084969453</v>
      </c>
    </row>
    <row r="359" spans="1:10" x14ac:dyDescent="0.25">
      <c r="A359" s="11">
        <v>65.800003000000004</v>
      </c>
      <c r="B359" s="11">
        <v>1.7680819999999999</v>
      </c>
      <c r="E359">
        <f t="shared" si="30"/>
        <v>0.75744859653465269</v>
      </c>
      <c r="G359">
        <f t="shared" si="31"/>
        <v>1.437316</v>
      </c>
      <c r="H359">
        <f t="shared" si="32"/>
        <v>0.33076599999999989</v>
      </c>
      <c r="J359">
        <f t="shared" si="29"/>
        <v>0.32790989132522763</v>
      </c>
    </row>
    <row r="360" spans="1:10" x14ac:dyDescent="0.25">
      <c r="A360" s="11">
        <v>66</v>
      </c>
      <c r="B360" s="11">
        <v>1.726337</v>
      </c>
      <c r="E360">
        <f t="shared" si="30"/>
        <v>0.71570359653465276</v>
      </c>
      <c r="G360">
        <f t="shared" si="31"/>
        <v>1.4391868080808079</v>
      </c>
      <c r="H360">
        <f t="shared" si="32"/>
        <v>0.28715019191919211</v>
      </c>
      <c r="J360">
        <f t="shared" si="29"/>
        <v>0.28429408324441985</v>
      </c>
    </row>
    <row r="361" spans="1:10" x14ac:dyDescent="0.25">
      <c r="A361" s="11">
        <v>66.199996999999996</v>
      </c>
      <c r="B361" s="11">
        <v>1.631189</v>
      </c>
      <c r="E361">
        <f t="shared" si="30"/>
        <v>0.62055559653465275</v>
      </c>
      <c r="G361">
        <f t="shared" si="31"/>
        <v>1.4386957878787876</v>
      </c>
      <c r="H361">
        <f t="shared" si="32"/>
        <v>0.1924932121212124</v>
      </c>
      <c r="J361">
        <f t="shared" si="29"/>
        <v>0.18963710344644014</v>
      </c>
    </row>
    <row r="362" spans="1:10" x14ac:dyDescent="0.25">
      <c r="A362" s="11">
        <v>66.400002000000001</v>
      </c>
      <c r="B362" s="11">
        <v>1.5201260000000001</v>
      </c>
      <c r="E362">
        <f t="shared" si="30"/>
        <v>0.50949259653465284</v>
      </c>
      <c r="G362">
        <f t="shared" si="31"/>
        <v>1.4362352424242424</v>
      </c>
      <c r="H362">
        <f t="shared" si="32"/>
        <v>8.3890757575757702E-2</v>
      </c>
      <c r="J362">
        <f t="shared" si="29"/>
        <v>8.103464890098544E-2</v>
      </c>
    </row>
    <row r="363" spans="1:10" x14ac:dyDescent="0.25">
      <c r="A363" s="11">
        <v>66.599997999999999</v>
      </c>
      <c r="B363" s="11">
        <v>1.39985</v>
      </c>
      <c r="E363">
        <f t="shared" si="30"/>
        <v>0.38921659653465279</v>
      </c>
      <c r="G363">
        <f t="shared" si="31"/>
        <v>1.4323682727272729</v>
      </c>
      <c r="H363">
        <f t="shared" si="32"/>
        <v>-3.2518272727272812E-2</v>
      </c>
      <c r="J363">
        <f t="shared" si="29"/>
        <v>3.5374381402045074E-2</v>
      </c>
    </row>
    <row r="364" spans="1:10" x14ac:dyDescent="0.25">
      <c r="A364" s="11">
        <v>66.800003000000004</v>
      </c>
      <c r="B364" s="11">
        <v>1.2689729999999999</v>
      </c>
      <c r="E364">
        <f t="shared" si="30"/>
        <v>0.25833959653465266</v>
      </c>
      <c r="G364">
        <f t="shared" ref="G364:G365" si="33">AVERAGE(B315:B414)</f>
        <v>1.4279152222222222</v>
      </c>
      <c r="H364">
        <f t="shared" ref="H364:H365" si="34">B364-G364</f>
        <v>-0.15894222222222232</v>
      </c>
      <c r="J364">
        <f t="shared" si="29"/>
        <v>0.16179833089699458</v>
      </c>
    </row>
    <row r="365" spans="1:10" x14ac:dyDescent="0.25">
      <c r="A365" s="11">
        <v>67</v>
      </c>
      <c r="B365" s="11">
        <v>1.182976</v>
      </c>
      <c r="E365">
        <f t="shared" si="30"/>
        <v>0.17234259653465278</v>
      </c>
      <c r="G365">
        <f t="shared" si="33"/>
        <v>1.4227170000000002</v>
      </c>
      <c r="H365">
        <f t="shared" si="34"/>
        <v>-0.2397410000000002</v>
      </c>
      <c r="J365">
        <f t="shared" si="29"/>
        <v>0.24259710867477247</v>
      </c>
    </row>
    <row r="366" spans="1:10" x14ac:dyDescent="0.25">
      <c r="A366" s="11">
        <v>67.120033000000006</v>
      </c>
      <c r="B366" s="11">
        <v>1.244542</v>
      </c>
      <c r="E366">
        <f t="shared" si="30"/>
        <v>0.23390859653465279</v>
      </c>
    </row>
    <row r="367" spans="1:10" x14ac:dyDescent="0.25">
      <c r="A367" s="11">
        <v>67.199996999999996</v>
      </c>
      <c r="B367" s="11">
        <v>1.2855589999999999</v>
      </c>
      <c r="E367">
        <f t="shared" si="30"/>
        <v>0.27492559653465265</v>
      </c>
    </row>
    <row r="368" spans="1:10" x14ac:dyDescent="0.25">
      <c r="A368" s="11">
        <v>67.400002000000001</v>
      </c>
      <c r="B368" s="11">
        <v>1.378433</v>
      </c>
      <c r="E368">
        <f t="shared" si="30"/>
        <v>0.36779959653465277</v>
      </c>
    </row>
    <row r="369" spans="1:5" x14ac:dyDescent="0.25">
      <c r="A369" s="11">
        <v>67.599997999999999</v>
      </c>
      <c r="B369" s="11">
        <v>1.437478</v>
      </c>
      <c r="E369">
        <f t="shared" si="30"/>
        <v>0.42684459653465279</v>
      </c>
    </row>
    <row r="370" spans="1:5" x14ac:dyDescent="0.25">
      <c r="A370" s="11">
        <v>67.800003000000004</v>
      </c>
      <c r="B370" s="11">
        <v>1.4534800000000001</v>
      </c>
      <c r="E370">
        <f t="shared" si="30"/>
        <v>0.44284659653465286</v>
      </c>
    </row>
    <row r="371" spans="1:5" x14ac:dyDescent="0.25">
      <c r="A371" s="11">
        <v>68</v>
      </c>
      <c r="B371" s="11">
        <v>1.425886</v>
      </c>
      <c r="E371">
        <f t="shared" si="30"/>
        <v>0.41525259653465274</v>
      </c>
    </row>
    <row r="372" spans="1:5" x14ac:dyDescent="0.25">
      <c r="A372" s="11">
        <v>68.199996999999996</v>
      </c>
      <c r="B372" s="11">
        <v>1.380182</v>
      </c>
      <c r="E372">
        <f t="shared" si="30"/>
        <v>0.36954859653465277</v>
      </c>
    </row>
    <row r="373" spans="1:5" x14ac:dyDescent="0.25">
      <c r="A373" s="11">
        <v>68.400002000000001</v>
      </c>
      <c r="B373" s="11">
        <v>1.3132619999999999</v>
      </c>
      <c r="E373">
        <f t="shared" si="30"/>
        <v>0.30262859653465268</v>
      </c>
    </row>
    <row r="374" spans="1:5" x14ac:dyDescent="0.25">
      <c r="A374" s="11">
        <v>68.599997999999999</v>
      </c>
      <c r="B374" s="11">
        <v>1.202061</v>
      </c>
      <c r="E374">
        <f t="shared" si="30"/>
        <v>0.1914275965346528</v>
      </c>
    </row>
    <row r="375" spans="1:5" x14ac:dyDescent="0.25">
      <c r="A375" s="11">
        <v>68.800003000000004</v>
      </c>
      <c r="B375" s="11">
        <v>1.3003260000000001</v>
      </c>
      <c r="E375">
        <f t="shared" si="30"/>
        <v>0.28969259653465285</v>
      </c>
    </row>
    <row r="376" spans="1:5" x14ac:dyDescent="0.25">
      <c r="A376" s="11">
        <v>69</v>
      </c>
      <c r="B376" s="11">
        <v>1.5563990000000001</v>
      </c>
      <c r="E376">
        <f t="shared" si="30"/>
        <v>0.54576559653465284</v>
      </c>
    </row>
    <row r="377" spans="1:5" x14ac:dyDescent="0.25">
      <c r="A377" s="11">
        <v>69.199996999999996</v>
      </c>
      <c r="B377" s="11">
        <v>1.740845</v>
      </c>
      <c r="E377">
        <f t="shared" si="30"/>
        <v>0.73021159653465273</v>
      </c>
    </row>
    <row r="378" spans="1:5" x14ac:dyDescent="0.25">
      <c r="A378" s="11">
        <v>69.400002000000001</v>
      </c>
      <c r="B378" s="11">
        <v>1.881238</v>
      </c>
      <c r="E378">
        <f t="shared" si="30"/>
        <v>0.87060459653465272</v>
      </c>
    </row>
    <row r="379" spans="1:5" x14ac:dyDescent="0.25">
      <c r="A379" s="11">
        <v>69.517173999999997</v>
      </c>
      <c r="B379" s="11">
        <v>1.908058</v>
      </c>
      <c r="E379">
        <f t="shared" si="30"/>
        <v>0.89742459653465279</v>
      </c>
    </row>
    <row r="380" spans="1:5" x14ac:dyDescent="0.25">
      <c r="A380" s="11">
        <v>69.599997999999999</v>
      </c>
      <c r="B380" s="11">
        <v>1.9270149999999999</v>
      </c>
      <c r="E380">
        <f t="shared" si="30"/>
        <v>0.91638159653465268</v>
      </c>
    </row>
    <row r="381" spans="1:5" x14ac:dyDescent="0.25">
      <c r="A381" s="11">
        <v>69.800003000000004</v>
      </c>
      <c r="B381" s="11">
        <v>1.9281740000000001</v>
      </c>
      <c r="E381">
        <f t="shared" si="30"/>
        <v>0.91754059653465281</v>
      </c>
    </row>
    <row r="382" spans="1:5" x14ac:dyDescent="0.25">
      <c r="A382" s="11">
        <v>70</v>
      </c>
      <c r="B382" s="11">
        <v>1.8956090000000001</v>
      </c>
      <c r="E382">
        <f t="shared" si="30"/>
        <v>0.88497559653465285</v>
      </c>
    </row>
    <row r="383" spans="1:5" x14ac:dyDescent="0.25">
      <c r="A383" s="11">
        <v>70.199996999999996</v>
      </c>
      <c r="B383" s="11">
        <v>1.7904070000000001</v>
      </c>
      <c r="E383">
        <f t="shared" si="30"/>
        <v>0.77977359653465284</v>
      </c>
    </row>
    <row r="384" spans="1:5" x14ac:dyDescent="0.25">
      <c r="A384" s="11">
        <v>70.400002000000001</v>
      </c>
      <c r="B384" s="11">
        <v>1.6364669999999999</v>
      </c>
      <c r="E384">
        <f t="shared" si="30"/>
        <v>0.62583359653465265</v>
      </c>
    </row>
    <row r="385" spans="1:5" x14ac:dyDescent="0.25">
      <c r="A385" s="11">
        <v>70.599997999999999</v>
      </c>
      <c r="B385" s="11">
        <v>1.467633</v>
      </c>
      <c r="E385">
        <f t="shared" si="30"/>
        <v>0.45699959653465272</v>
      </c>
    </row>
    <row r="386" spans="1:5" x14ac:dyDescent="0.25">
      <c r="A386" s="11">
        <v>70.800003000000004</v>
      </c>
      <c r="B386" s="11">
        <v>1.2826679999999999</v>
      </c>
      <c r="E386">
        <f t="shared" si="30"/>
        <v>0.27203459653465267</v>
      </c>
    </row>
    <row r="387" spans="1:5" x14ac:dyDescent="0.25">
      <c r="A387" s="11">
        <v>71</v>
      </c>
      <c r="B387" s="11">
        <v>1.115488</v>
      </c>
      <c r="E387">
        <f t="shared" si="30"/>
        <v>0.10485459653465279</v>
      </c>
    </row>
    <row r="388" spans="1:5" x14ac:dyDescent="0.25">
      <c r="A388" s="11">
        <v>71.199996999999996</v>
      </c>
      <c r="B388" s="11">
        <v>1.1241760000000001</v>
      </c>
      <c r="E388">
        <f t="shared" si="30"/>
        <v>0.11354259653465282</v>
      </c>
    </row>
    <row r="389" spans="1:5" x14ac:dyDescent="0.25">
      <c r="A389" s="11">
        <v>71.400002000000001</v>
      </c>
      <c r="B389" s="11">
        <v>1.1420049999999999</v>
      </c>
      <c r="E389">
        <f t="shared" ref="E389:E415" si="35">ABS(B389-$D$4)</f>
        <v>0.13137159653465269</v>
      </c>
    </row>
    <row r="390" spans="1:5" x14ac:dyDescent="0.25">
      <c r="A390" s="11">
        <v>71.599997999999999</v>
      </c>
      <c r="B390" s="11">
        <v>1.1594169999999999</v>
      </c>
      <c r="E390">
        <f t="shared" si="35"/>
        <v>0.14878359653465267</v>
      </c>
    </row>
    <row r="391" spans="1:5" x14ac:dyDescent="0.25">
      <c r="A391" s="11">
        <v>71.800003000000004</v>
      </c>
      <c r="B391" s="11">
        <v>1.157195</v>
      </c>
      <c r="E391">
        <f t="shared" si="35"/>
        <v>0.14656159653465273</v>
      </c>
    </row>
    <row r="392" spans="1:5" x14ac:dyDescent="0.25">
      <c r="A392" s="11">
        <v>71.914321999999999</v>
      </c>
      <c r="B392" s="11">
        <v>1.1424339999999999</v>
      </c>
      <c r="E392">
        <f t="shared" si="35"/>
        <v>0.1318005965346527</v>
      </c>
    </row>
    <row r="393" spans="1:5" x14ac:dyDescent="0.25">
      <c r="A393" s="11">
        <v>72</v>
      </c>
      <c r="B393" s="11">
        <v>1.1313709999999999</v>
      </c>
      <c r="E393">
        <f t="shared" si="35"/>
        <v>0.12073759653465266</v>
      </c>
    </row>
    <row r="394" spans="1:5" x14ac:dyDescent="0.25">
      <c r="A394" s="11">
        <v>72.199996999999996</v>
      </c>
      <c r="B394" s="11">
        <v>1.0917680000000001</v>
      </c>
      <c r="E394">
        <f t="shared" si="35"/>
        <v>8.1134596534652825E-2</v>
      </c>
    </row>
    <row r="395" spans="1:5" x14ac:dyDescent="0.25">
      <c r="A395" s="11">
        <v>72.400002000000001</v>
      </c>
      <c r="B395" s="11">
        <v>1.022977</v>
      </c>
      <c r="E395">
        <f t="shared" si="35"/>
        <v>1.2343596534652779E-2</v>
      </c>
    </row>
    <row r="396" spans="1:5" x14ac:dyDescent="0.25">
      <c r="A396" s="11">
        <v>72.599997999999999</v>
      </c>
      <c r="B396" s="11">
        <v>0.973495</v>
      </c>
      <c r="E396">
        <f t="shared" si="35"/>
        <v>3.7138403465347247E-2</v>
      </c>
    </row>
    <row r="397" spans="1:5" x14ac:dyDescent="0.25">
      <c r="A397" s="11">
        <v>72.800003000000004</v>
      </c>
      <c r="B397" s="11" t="s">
        <v>15</v>
      </c>
    </row>
    <row r="398" spans="1:5" x14ac:dyDescent="0.25">
      <c r="A398" s="11">
        <v>73</v>
      </c>
      <c r="B398" s="11">
        <v>1.5134970000000001</v>
      </c>
      <c r="E398">
        <f t="shared" si="35"/>
        <v>0.50286359653465285</v>
      </c>
    </row>
    <row r="399" spans="1:5" x14ac:dyDescent="0.25">
      <c r="A399" s="11">
        <v>73.199996999999996</v>
      </c>
      <c r="B399" s="11">
        <v>1.7501850000000001</v>
      </c>
      <c r="E399">
        <f t="shared" si="35"/>
        <v>0.73955159653465286</v>
      </c>
    </row>
    <row r="400" spans="1:5" x14ac:dyDescent="0.25">
      <c r="A400" s="11">
        <v>73.400002000000001</v>
      </c>
      <c r="B400" s="11">
        <v>1.8857330000000001</v>
      </c>
      <c r="E400">
        <f t="shared" si="35"/>
        <v>0.87509959653465286</v>
      </c>
    </row>
    <row r="401" spans="1:5" x14ac:dyDescent="0.25">
      <c r="A401" s="11">
        <v>73.599997999999999</v>
      </c>
      <c r="B401" s="11">
        <v>1.960863</v>
      </c>
      <c r="E401">
        <f t="shared" si="35"/>
        <v>0.95022959653465278</v>
      </c>
    </row>
    <row r="402" spans="1:5" x14ac:dyDescent="0.25">
      <c r="A402" s="11">
        <v>73.800003000000004</v>
      </c>
      <c r="B402" s="11">
        <v>1.967713</v>
      </c>
      <c r="E402">
        <f t="shared" si="35"/>
        <v>0.9570795965346528</v>
      </c>
    </row>
    <row r="403" spans="1:5" x14ac:dyDescent="0.25">
      <c r="A403" s="11">
        <v>74</v>
      </c>
      <c r="B403" s="11">
        <v>1.938766</v>
      </c>
      <c r="E403">
        <f t="shared" si="35"/>
        <v>0.92813259653465274</v>
      </c>
    </row>
    <row r="404" spans="1:5" x14ac:dyDescent="0.25">
      <c r="A404" s="11">
        <v>74.199996999999996</v>
      </c>
      <c r="B404" s="11">
        <v>1.8293109999999999</v>
      </c>
      <c r="E404">
        <f t="shared" si="35"/>
        <v>0.81867759653465266</v>
      </c>
    </row>
    <row r="405" spans="1:5" x14ac:dyDescent="0.25">
      <c r="A405" s="11">
        <v>74.311462000000006</v>
      </c>
      <c r="B405" s="11">
        <v>1.754481</v>
      </c>
      <c r="E405">
        <f t="shared" si="35"/>
        <v>0.74384759653465271</v>
      </c>
    </row>
    <row r="406" spans="1:5" x14ac:dyDescent="0.25">
      <c r="A406" s="11">
        <v>74.400002000000001</v>
      </c>
      <c r="B406" s="11">
        <v>1.6950419999999999</v>
      </c>
      <c r="E406">
        <f t="shared" si="35"/>
        <v>0.68440859653465269</v>
      </c>
    </row>
    <row r="407" spans="1:5" x14ac:dyDescent="0.25">
      <c r="A407" s="11">
        <v>74.599997999999999</v>
      </c>
      <c r="B407" s="11">
        <v>1.549331</v>
      </c>
      <c r="E407">
        <f t="shared" si="35"/>
        <v>0.53869759653465277</v>
      </c>
    </row>
    <row r="408" spans="1:5" x14ac:dyDescent="0.25">
      <c r="A408" s="11">
        <v>74.800003000000004</v>
      </c>
      <c r="B408" s="11">
        <v>1.3921509999999999</v>
      </c>
      <c r="E408">
        <f t="shared" si="35"/>
        <v>0.38151759653465267</v>
      </c>
    </row>
    <row r="409" spans="1:5" x14ac:dyDescent="0.25">
      <c r="A409" s="11">
        <v>75</v>
      </c>
      <c r="B409" s="11">
        <v>1.222799</v>
      </c>
      <c r="E409">
        <f t="shared" si="35"/>
        <v>0.21216559653465272</v>
      </c>
    </row>
    <row r="410" spans="1:5" x14ac:dyDescent="0.25">
      <c r="A410" s="11">
        <v>75.199996999999996</v>
      </c>
      <c r="B410" s="11">
        <v>1.069674</v>
      </c>
      <c r="E410">
        <f t="shared" si="35"/>
        <v>5.9040596534652767E-2</v>
      </c>
    </row>
    <row r="411" spans="1:5" x14ac:dyDescent="0.25">
      <c r="A411" s="11">
        <v>75.400002000000001</v>
      </c>
      <c r="B411" s="11">
        <v>1.1015299999999999</v>
      </c>
      <c r="E411">
        <f t="shared" si="35"/>
        <v>9.0896596534652652E-2</v>
      </c>
    </row>
    <row r="412" spans="1:5" x14ac:dyDescent="0.25">
      <c r="A412" s="11">
        <v>75.599997999999999</v>
      </c>
      <c r="B412" s="11">
        <v>1.131216</v>
      </c>
      <c r="E412">
        <f t="shared" si="35"/>
        <v>0.12058259653465275</v>
      </c>
    </row>
    <row r="413" spans="1:5" x14ac:dyDescent="0.25">
      <c r="A413" s="11">
        <v>75.800003000000004</v>
      </c>
      <c r="B413" s="11">
        <v>1.1331260000000001</v>
      </c>
      <c r="E413">
        <f t="shared" si="35"/>
        <v>0.12249259653465283</v>
      </c>
    </row>
    <row r="414" spans="1:5" x14ac:dyDescent="0.25">
      <c r="A414" s="11">
        <v>76</v>
      </c>
      <c r="B414" s="11">
        <v>1.1130789999999999</v>
      </c>
      <c r="E414">
        <f t="shared" si="35"/>
        <v>0.10244559653465268</v>
      </c>
    </row>
    <row r="415" spans="1:5" x14ac:dyDescent="0.25">
      <c r="A415" s="11">
        <v>76.199996999999996</v>
      </c>
      <c r="B415" s="11">
        <v>1.0591079999999999</v>
      </c>
      <c r="E415">
        <f t="shared" si="35"/>
        <v>4.8474596534652692E-2</v>
      </c>
    </row>
    <row r="416" spans="1:5" x14ac:dyDescent="0.25">
      <c r="A416" s="11">
        <v>76.400002000000001</v>
      </c>
      <c r="B416" s="11" t="s">
        <v>15</v>
      </c>
    </row>
    <row r="417" spans="1:2" x14ac:dyDescent="0.25">
      <c r="A417" s="11">
        <v>76.599997999999999</v>
      </c>
      <c r="B417" s="11" t="s">
        <v>15</v>
      </c>
    </row>
    <row r="418" spans="1:2" x14ac:dyDescent="0.25">
      <c r="A418" s="11">
        <v>76.708602999999997</v>
      </c>
      <c r="B418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C4EE-8398-4202-984A-1857A68F6F5E}">
  <dimension ref="A1:K430"/>
  <sheetViews>
    <sheetView workbookViewId="0"/>
  </sheetViews>
  <sheetFormatPr defaultRowHeight="15" x14ac:dyDescent="0.25"/>
  <cols>
    <col min="1" max="1" width="12.28515625" bestFit="1" customWidth="1"/>
    <col min="2" max="2" width="15.85546875" bestFit="1" customWidth="1"/>
    <col min="11" max="11" width="18.5703125" bestFit="1" customWidth="1"/>
  </cols>
  <sheetData>
    <row r="1" spans="1:6" x14ac:dyDescent="0.25">
      <c r="A1" t="s">
        <v>12</v>
      </c>
      <c r="B1" t="s">
        <v>13</v>
      </c>
      <c r="D1" t="s">
        <v>24</v>
      </c>
      <c r="F1" t="s">
        <v>8</v>
      </c>
    </row>
    <row r="2" spans="1:6" x14ac:dyDescent="0.25">
      <c r="A2" s="11" t="s">
        <v>14</v>
      </c>
      <c r="B2" s="11" t="s">
        <v>19</v>
      </c>
    </row>
    <row r="3" spans="1:6" x14ac:dyDescent="0.25">
      <c r="A3" s="11">
        <v>0</v>
      </c>
      <c r="B3" s="11" t="s">
        <v>15</v>
      </c>
    </row>
    <row r="4" spans="1:6" x14ac:dyDescent="0.25">
      <c r="A4" s="11">
        <v>0.2</v>
      </c>
      <c r="B4" s="11">
        <v>-0.113192</v>
      </c>
      <c r="D4">
        <f>AVERAGE(B4:B428)</f>
        <v>-0.21503207637231503</v>
      </c>
      <c r="E4">
        <f>ABS(B4-$D$4)</f>
        <v>0.10184007637231503</v>
      </c>
      <c r="F4">
        <f>1/(COUNT(B:B))*SUM(E:E)</f>
        <v>0.57786455336970111</v>
      </c>
    </row>
    <row r="5" spans="1:6" x14ac:dyDescent="0.25">
      <c r="A5" s="11">
        <v>0.4</v>
      </c>
      <c r="B5" s="11">
        <v>-4.0351999999999999E-2</v>
      </c>
      <c r="E5">
        <f t="shared" ref="E5:E68" si="0">ABS(B5-$D$4)</f>
        <v>0.17468007637231503</v>
      </c>
    </row>
    <row r="6" spans="1:6" x14ac:dyDescent="0.25">
      <c r="A6" s="11">
        <v>0.6</v>
      </c>
      <c r="B6" s="11">
        <v>-2.3900999999999999E-2</v>
      </c>
      <c r="E6">
        <f t="shared" si="0"/>
        <v>0.19113107637231502</v>
      </c>
    </row>
    <row r="7" spans="1:6" x14ac:dyDescent="0.25">
      <c r="A7" s="11">
        <v>0.61214299999999999</v>
      </c>
      <c r="B7" s="11">
        <v>-2.6128999999999999E-2</v>
      </c>
      <c r="E7">
        <f t="shared" si="0"/>
        <v>0.18890307637231502</v>
      </c>
    </row>
    <row r="8" spans="1:6" x14ac:dyDescent="0.25">
      <c r="A8" s="11">
        <v>0.8</v>
      </c>
      <c r="B8" s="11">
        <v>-6.0586000000000001E-2</v>
      </c>
      <c r="E8">
        <f t="shared" si="0"/>
        <v>0.15444607637231503</v>
      </c>
    </row>
    <row r="9" spans="1:6" x14ac:dyDescent="0.25">
      <c r="A9" s="11">
        <v>1</v>
      </c>
      <c r="B9" s="11">
        <v>-0.111882</v>
      </c>
      <c r="E9">
        <f t="shared" si="0"/>
        <v>0.10315007637231503</v>
      </c>
    </row>
    <row r="10" spans="1:6" x14ac:dyDescent="0.25">
      <c r="A10" s="11">
        <v>1.2</v>
      </c>
      <c r="B10" s="11">
        <v>-0.175202</v>
      </c>
      <c r="E10">
        <f t="shared" si="0"/>
        <v>3.9830076372315032E-2</v>
      </c>
    </row>
    <row r="11" spans="1:6" x14ac:dyDescent="0.25">
      <c r="A11" s="11">
        <v>1.2242869999999999</v>
      </c>
      <c r="B11" s="11">
        <v>-0.17891499999999999</v>
      </c>
      <c r="E11">
        <f t="shared" si="0"/>
        <v>3.6117076372315038E-2</v>
      </c>
    </row>
    <row r="12" spans="1:6" x14ac:dyDescent="0.25">
      <c r="A12" s="11">
        <v>1.4</v>
      </c>
      <c r="B12" s="11">
        <v>-0.20577400000000001</v>
      </c>
      <c r="E12">
        <f t="shared" si="0"/>
        <v>9.2580763723150161E-3</v>
      </c>
    </row>
    <row r="13" spans="1:6" x14ac:dyDescent="0.25">
      <c r="A13" s="11">
        <v>1.6</v>
      </c>
      <c r="B13" s="11">
        <v>4.2167000000000003E-2</v>
      </c>
      <c r="E13">
        <f t="shared" si="0"/>
        <v>0.25719907637231504</v>
      </c>
    </row>
    <row r="14" spans="1:6" x14ac:dyDescent="0.25">
      <c r="A14" s="11">
        <v>1.8</v>
      </c>
      <c r="B14" s="11">
        <v>0.25348100000000001</v>
      </c>
      <c r="E14">
        <f t="shared" si="0"/>
        <v>0.46851307637231504</v>
      </c>
    </row>
    <row r="15" spans="1:6" x14ac:dyDescent="0.25">
      <c r="A15" s="11">
        <v>2</v>
      </c>
      <c r="B15" s="11">
        <v>0.433141</v>
      </c>
      <c r="E15">
        <f t="shared" si="0"/>
        <v>0.64817307637231503</v>
      </c>
    </row>
    <row r="16" spans="1:6" x14ac:dyDescent="0.25">
      <c r="A16" s="11">
        <v>2.2000000000000002</v>
      </c>
      <c r="B16" s="11">
        <v>0.55532199999999998</v>
      </c>
      <c r="E16">
        <f t="shared" si="0"/>
        <v>0.77035407637231501</v>
      </c>
    </row>
    <row r="17" spans="1:5" x14ac:dyDescent="0.25">
      <c r="A17" s="11">
        <v>2.4</v>
      </c>
      <c r="B17" s="11">
        <v>0.60726100000000005</v>
      </c>
      <c r="E17">
        <f t="shared" si="0"/>
        <v>0.82229307637231508</v>
      </c>
    </row>
    <row r="18" spans="1:5" x14ac:dyDescent="0.25">
      <c r="A18" s="11">
        <v>2.4485730000000001</v>
      </c>
      <c r="B18" s="11">
        <v>0.61170899999999995</v>
      </c>
      <c r="E18">
        <f t="shared" si="0"/>
        <v>0.82674107637231498</v>
      </c>
    </row>
    <row r="19" spans="1:5" x14ac:dyDescent="0.25">
      <c r="A19" s="11">
        <v>2.6</v>
      </c>
      <c r="B19" s="11">
        <v>0.62557600000000002</v>
      </c>
      <c r="E19">
        <f t="shared" si="0"/>
        <v>0.84060807637231505</v>
      </c>
    </row>
    <row r="20" spans="1:5" x14ac:dyDescent="0.25">
      <c r="A20" s="11">
        <v>2.8</v>
      </c>
      <c r="B20" s="11">
        <v>0.58235999999999999</v>
      </c>
      <c r="E20">
        <f t="shared" si="0"/>
        <v>0.79739207637231502</v>
      </c>
    </row>
    <row r="21" spans="1:5" x14ac:dyDescent="0.25">
      <c r="A21" s="11">
        <v>3</v>
      </c>
      <c r="B21" s="11">
        <v>0.47378900000000002</v>
      </c>
      <c r="E21">
        <f t="shared" si="0"/>
        <v>0.68882107637231504</v>
      </c>
    </row>
    <row r="22" spans="1:5" x14ac:dyDescent="0.25">
      <c r="A22" s="11">
        <v>3.2</v>
      </c>
      <c r="B22" s="11">
        <v>0.34050399999999997</v>
      </c>
      <c r="E22">
        <f t="shared" si="0"/>
        <v>0.55553607637231495</v>
      </c>
    </row>
    <row r="23" spans="1:5" x14ac:dyDescent="0.25">
      <c r="A23" s="11">
        <v>3.4</v>
      </c>
      <c r="B23" s="11">
        <v>0.182535</v>
      </c>
      <c r="E23">
        <f t="shared" si="0"/>
        <v>0.39756707637231503</v>
      </c>
    </row>
    <row r="24" spans="1:5" x14ac:dyDescent="0.25">
      <c r="A24" s="11">
        <v>3.6</v>
      </c>
      <c r="B24" s="11">
        <v>4.4089000000000003E-2</v>
      </c>
      <c r="E24">
        <f t="shared" si="0"/>
        <v>0.25912107637231502</v>
      </c>
    </row>
    <row r="25" spans="1:5" x14ac:dyDescent="0.25">
      <c r="A25" s="11">
        <v>3.67286</v>
      </c>
      <c r="B25" s="11">
        <v>0.10109600000000001</v>
      </c>
      <c r="E25">
        <f t="shared" si="0"/>
        <v>0.31612807637231505</v>
      </c>
    </row>
    <row r="26" spans="1:5" x14ac:dyDescent="0.25">
      <c r="A26" s="11">
        <v>3.8</v>
      </c>
      <c r="B26" s="11">
        <v>0.200572</v>
      </c>
      <c r="E26">
        <f t="shared" si="0"/>
        <v>0.415604076372315</v>
      </c>
    </row>
    <row r="27" spans="1:5" x14ac:dyDescent="0.25">
      <c r="A27" s="11">
        <v>4</v>
      </c>
      <c r="B27" s="11">
        <v>0.355105</v>
      </c>
      <c r="E27">
        <f t="shared" si="0"/>
        <v>0.57013707637231503</v>
      </c>
    </row>
    <row r="28" spans="1:5" x14ac:dyDescent="0.25">
      <c r="A28" s="11">
        <v>4.2</v>
      </c>
      <c r="B28" s="11">
        <v>0.48222300000000001</v>
      </c>
      <c r="E28">
        <f t="shared" si="0"/>
        <v>0.6972550763723151</v>
      </c>
    </row>
    <row r="29" spans="1:5" x14ac:dyDescent="0.25">
      <c r="A29" s="11">
        <v>4.4000000000000004</v>
      </c>
      <c r="B29" s="11">
        <v>0.56950900000000004</v>
      </c>
      <c r="E29">
        <f t="shared" si="0"/>
        <v>0.78454107637231507</v>
      </c>
    </row>
    <row r="30" spans="1:5" x14ac:dyDescent="0.25">
      <c r="A30" s="11">
        <v>4.5999999999999996</v>
      </c>
      <c r="B30" s="11">
        <v>0.585337</v>
      </c>
      <c r="E30">
        <f t="shared" si="0"/>
        <v>0.80036907637231502</v>
      </c>
    </row>
    <row r="31" spans="1:5" x14ac:dyDescent="0.25">
      <c r="A31" s="11">
        <v>4.8</v>
      </c>
      <c r="B31" s="11">
        <v>0.54960299999999995</v>
      </c>
      <c r="E31">
        <f t="shared" si="0"/>
        <v>0.76463507637231498</v>
      </c>
    </row>
    <row r="32" spans="1:5" x14ac:dyDescent="0.25">
      <c r="A32" s="11">
        <v>4.8971460000000002</v>
      </c>
      <c r="B32" s="11">
        <v>0.50052700000000006</v>
      </c>
      <c r="E32">
        <f t="shared" si="0"/>
        <v>0.71555907637231508</v>
      </c>
    </row>
    <row r="33" spans="1:5" x14ac:dyDescent="0.25">
      <c r="A33" s="11">
        <v>5</v>
      </c>
      <c r="B33" s="11">
        <v>0.44856800000000002</v>
      </c>
      <c r="E33">
        <f t="shared" si="0"/>
        <v>0.66360007637231511</v>
      </c>
    </row>
    <row r="34" spans="1:5" x14ac:dyDescent="0.25">
      <c r="A34" s="11">
        <v>5.2</v>
      </c>
      <c r="B34" s="11">
        <v>0.309803</v>
      </c>
      <c r="E34">
        <f t="shared" si="0"/>
        <v>0.52483507637231508</v>
      </c>
    </row>
    <row r="35" spans="1:5" x14ac:dyDescent="0.25">
      <c r="A35" s="11">
        <v>5.4</v>
      </c>
      <c r="B35" s="11">
        <v>0.14201900000000001</v>
      </c>
      <c r="E35">
        <f t="shared" si="0"/>
        <v>0.35705107637231503</v>
      </c>
    </row>
    <row r="36" spans="1:5" x14ac:dyDescent="0.25">
      <c r="A36" s="11">
        <v>5.6</v>
      </c>
      <c r="B36" s="11">
        <v>2.8041E-2</v>
      </c>
      <c r="E36">
        <f t="shared" si="0"/>
        <v>0.24307307637231504</v>
      </c>
    </row>
    <row r="37" spans="1:5" x14ac:dyDescent="0.25">
      <c r="A37" s="11">
        <v>5.8</v>
      </c>
      <c r="B37" s="11">
        <v>0.17229700000000001</v>
      </c>
      <c r="E37">
        <f t="shared" si="0"/>
        <v>0.38732907637231506</v>
      </c>
    </row>
    <row r="38" spans="1:5" x14ac:dyDescent="0.25">
      <c r="A38" s="11">
        <v>6</v>
      </c>
      <c r="B38" s="11">
        <v>0.28641800000000001</v>
      </c>
      <c r="E38">
        <f t="shared" si="0"/>
        <v>0.50145007637231509</v>
      </c>
    </row>
    <row r="39" spans="1:5" x14ac:dyDescent="0.25">
      <c r="A39" s="11">
        <v>6.1214329999999997</v>
      </c>
      <c r="B39" s="11">
        <v>0.33426600000000001</v>
      </c>
      <c r="E39">
        <f t="shared" si="0"/>
        <v>0.54929807637231498</v>
      </c>
    </row>
    <row r="40" spans="1:5" x14ac:dyDescent="0.25">
      <c r="A40" s="11">
        <v>6.2</v>
      </c>
      <c r="B40" s="11">
        <v>0.36522399999999999</v>
      </c>
      <c r="E40">
        <f t="shared" si="0"/>
        <v>0.58025607637231502</v>
      </c>
    </row>
    <row r="41" spans="1:5" x14ac:dyDescent="0.25">
      <c r="A41" s="11">
        <v>6.4</v>
      </c>
      <c r="B41" s="11">
        <v>0.41685800000000001</v>
      </c>
      <c r="E41">
        <f t="shared" si="0"/>
        <v>0.63189007637231498</v>
      </c>
    </row>
    <row r="42" spans="1:5" x14ac:dyDescent="0.25">
      <c r="A42" s="11">
        <v>6.6</v>
      </c>
      <c r="B42" s="11">
        <v>0.42319600000000002</v>
      </c>
      <c r="E42">
        <f t="shared" si="0"/>
        <v>0.63822807637231505</v>
      </c>
    </row>
    <row r="43" spans="1:5" x14ac:dyDescent="0.25">
      <c r="A43" s="11">
        <v>6.8</v>
      </c>
      <c r="B43" s="11">
        <v>0.37858900000000001</v>
      </c>
      <c r="E43">
        <f t="shared" si="0"/>
        <v>0.59362107637231509</v>
      </c>
    </row>
    <row r="44" spans="1:5" x14ac:dyDescent="0.25">
      <c r="A44" s="11">
        <v>7</v>
      </c>
      <c r="B44" s="11">
        <v>0.266984</v>
      </c>
      <c r="E44">
        <f t="shared" si="0"/>
        <v>0.48201607637231503</v>
      </c>
    </row>
    <row r="45" spans="1:5" x14ac:dyDescent="0.25">
      <c r="A45" s="11">
        <v>7.2</v>
      </c>
      <c r="B45" s="11">
        <v>0.117095</v>
      </c>
      <c r="E45">
        <f t="shared" si="0"/>
        <v>0.33212707637231503</v>
      </c>
    </row>
    <row r="46" spans="1:5" x14ac:dyDescent="0.25">
      <c r="A46" s="11">
        <v>7.3457189999999999</v>
      </c>
      <c r="B46" s="11">
        <v>-1.7049999999999999E-3</v>
      </c>
      <c r="E46">
        <f t="shared" si="0"/>
        <v>0.21332707637231502</v>
      </c>
    </row>
    <row r="47" spans="1:5" x14ac:dyDescent="0.25">
      <c r="A47" s="11">
        <v>7.4</v>
      </c>
      <c r="B47" s="11">
        <v>-4.5957999999999999E-2</v>
      </c>
      <c r="E47">
        <f t="shared" si="0"/>
        <v>0.16907407637231503</v>
      </c>
    </row>
    <row r="48" spans="1:5" x14ac:dyDescent="0.25">
      <c r="A48" s="11">
        <v>7.6</v>
      </c>
      <c r="B48" s="11">
        <v>-5.7809999999999997E-3</v>
      </c>
      <c r="E48">
        <f t="shared" si="0"/>
        <v>0.20925107637231502</v>
      </c>
    </row>
    <row r="49" spans="1:11" x14ac:dyDescent="0.25">
      <c r="A49" s="11">
        <v>7.8</v>
      </c>
      <c r="B49" s="11">
        <v>0.163075</v>
      </c>
      <c r="E49">
        <f t="shared" si="0"/>
        <v>0.378107076372315</v>
      </c>
    </row>
    <row r="50" spans="1:11" x14ac:dyDescent="0.25">
      <c r="A50" s="11">
        <v>8</v>
      </c>
      <c r="B50" s="11">
        <v>0.28486099999999998</v>
      </c>
      <c r="E50">
        <f t="shared" si="0"/>
        <v>0.499893076372315</v>
      </c>
    </row>
    <row r="51" spans="1:11" x14ac:dyDescent="0.25">
      <c r="A51" s="11">
        <v>8.1999999999999993</v>
      </c>
      <c r="B51" s="11">
        <v>0.38764300000000002</v>
      </c>
      <c r="E51">
        <f t="shared" si="0"/>
        <v>0.60267507637231499</v>
      </c>
    </row>
    <row r="52" spans="1:11" x14ac:dyDescent="0.25">
      <c r="A52" s="11">
        <v>8.4</v>
      </c>
      <c r="B52" s="11">
        <v>0.42392299999999999</v>
      </c>
      <c r="E52">
        <f t="shared" si="0"/>
        <v>0.63895507637231508</v>
      </c>
    </row>
    <row r="53" spans="1:11" x14ac:dyDescent="0.25">
      <c r="A53" s="11">
        <v>8.6</v>
      </c>
      <c r="B53" s="11">
        <v>0.416655</v>
      </c>
      <c r="E53">
        <f t="shared" si="0"/>
        <v>0.63168707637231503</v>
      </c>
      <c r="G53">
        <f t="shared" ref="G53:G116" si="1">AVERAGE(B4:B103)</f>
        <v>0.16699623000000013</v>
      </c>
      <c r="H53">
        <f t="shared" ref="H53:H116" si="2">B53-G53</f>
        <v>0.24965876999999986</v>
      </c>
      <c r="I53">
        <f>AVERAGE(H53:H365)</f>
        <v>-4.5009504560236903E-3</v>
      </c>
      <c r="J53">
        <f>ABS(H53-$I$53)</f>
        <v>0.25415972045602353</v>
      </c>
      <c r="K53">
        <f>1/(COUNT(G:G))*SUM(J:J)</f>
        <v>0.27428227854320164</v>
      </c>
    </row>
    <row r="54" spans="1:11" x14ac:dyDescent="0.25">
      <c r="A54" s="11">
        <v>8.8000000000000007</v>
      </c>
      <c r="B54" s="11">
        <v>0.336974</v>
      </c>
      <c r="E54">
        <f t="shared" si="0"/>
        <v>0.55200607637231502</v>
      </c>
      <c r="G54">
        <f t="shared" si="1"/>
        <v>0.17148450000000012</v>
      </c>
      <c r="H54">
        <f t="shared" si="2"/>
        <v>0.16548949999999987</v>
      </c>
      <c r="J54">
        <f t="shared" ref="J54:J117" si="3">ABS(H54-$I$53)</f>
        <v>0.16999045045602357</v>
      </c>
    </row>
    <row r="55" spans="1:11" x14ac:dyDescent="0.25">
      <c r="A55" s="11">
        <v>9</v>
      </c>
      <c r="B55" s="11">
        <v>0.20202600000000001</v>
      </c>
      <c r="E55">
        <f t="shared" si="0"/>
        <v>0.41705807637231507</v>
      </c>
      <c r="G55">
        <f t="shared" si="1"/>
        <v>0.17591072000000016</v>
      </c>
      <c r="H55">
        <f t="shared" si="2"/>
        <v>2.6115279999999852E-2</v>
      </c>
      <c r="J55">
        <f t="shared" si="3"/>
        <v>3.0616230456023543E-2</v>
      </c>
    </row>
    <row r="56" spans="1:11" x14ac:dyDescent="0.25">
      <c r="A56" s="11">
        <v>9.1999999999999993</v>
      </c>
      <c r="B56" s="11">
        <v>4.1821999999999998E-2</v>
      </c>
      <c r="E56">
        <f t="shared" si="0"/>
        <v>0.25685407637231505</v>
      </c>
      <c r="G56">
        <f t="shared" si="1"/>
        <v>0.18030804000000014</v>
      </c>
      <c r="H56">
        <f t="shared" si="2"/>
        <v>-0.13848604000000014</v>
      </c>
      <c r="J56">
        <f t="shared" si="3"/>
        <v>0.13398508954397645</v>
      </c>
    </row>
    <row r="57" spans="1:11" x14ac:dyDescent="0.25">
      <c r="A57" s="11">
        <v>9.4</v>
      </c>
      <c r="B57" s="11">
        <v>-8.3866999999999997E-2</v>
      </c>
      <c r="E57">
        <f t="shared" si="0"/>
        <v>0.13116507637231503</v>
      </c>
      <c r="G57">
        <f t="shared" si="1"/>
        <v>0.18458702000000016</v>
      </c>
      <c r="H57">
        <f t="shared" si="2"/>
        <v>-0.26845402000000018</v>
      </c>
      <c r="J57">
        <f t="shared" si="3"/>
        <v>0.26395306954397652</v>
      </c>
    </row>
    <row r="58" spans="1:11" x14ac:dyDescent="0.25">
      <c r="A58" s="11">
        <v>9.6</v>
      </c>
      <c r="B58" s="11">
        <v>6.4105999999999996E-2</v>
      </c>
      <c r="E58">
        <f t="shared" si="0"/>
        <v>0.27913807637231502</v>
      </c>
      <c r="G58">
        <f t="shared" si="1"/>
        <v>0.18866094000000014</v>
      </c>
      <c r="H58">
        <f t="shared" si="2"/>
        <v>-0.12455494000000014</v>
      </c>
      <c r="J58">
        <f t="shared" si="3"/>
        <v>0.12005398954397645</v>
      </c>
    </row>
    <row r="59" spans="1:11" x14ac:dyDescent="0.25">
      <c r="A59" s="11">
        <v>9.7942920000000004</v>
      </c>
      <c r="B59" s="11">
        <v>0.25421899999999997</v>
      </c>
      <c r="E59">
        <f t="shared" si="0"/>
        <v>0.469251076372315</v>
      </c>
      <c r="G59">
        <f t="shared" si="1"/>
        <v>0.19190751000000017</v>
      </c>
      <c r="H59">
        <f t="shared" si="2"/>
        <v>6.2311489999999803E-2</v>
      </c>
      <c r="J59">
        <f t="shared" si="3"/>
        <v>6.6812440456023497E-2</v>
      </c>
    </row>
    <row r="60" spans="1:11" x14ac:dyDescent="0.25">
      <c r="A60" s="11">
        <v>9.8000000000000007</v>
      </c>
      <c r="B60" s="11">
        <v>0.25980399999999998</v>
      </c>
      <c r="E60">
        <f t="shared" si="0"/>
        <v>0.47483607637231501</v>
      </c>
      <c r="G60">
        <f t="shared" si="1"/>
        <v>0.19402961000000019</v>
      </c>
      <c r="H60">
        <f t="shared" si="2"/>
        <v>6.5774389999999794E-2</v>
      </c>
      <c r="J60">
        <f t="shared" si="3"/>
        <v>7.0275340456023488E-2</v>
      </c>
    </row>
    <row r="61" spans="1:11" x14ac:dyDescent="0.25">
      <c r="A61" s="11">
        <v>10</v>
      </c>
      <c r="B61" s="11">
        <v>0.39338400000000001</v>
      </c>
      <c r="E61">
        <f t="shared" si="0"/>
        <v>0.60841607637231498</v>
      </c>
      <c r="G61">
        <f t="shared" si="1"/>
        <v>0.19396833000000016</v>
      </c>
      <c r="H61">
        <f t="shared" si="2"/>
        <v>0.19941566999999985</v>
      </c>
      <c r="J61">
        <f t="shared" si="3"/>
        <v>0.20391662045602355</v>
      </c>
    </row>
    <row r="62" spans="1:11" x14ac:dyDescent="0.25">
      <c r="A62" s="11">
        <v>10.199999999999999</v>
      </c>
      <c r="B62" s="11">
        <v>0.47556599999999999</v>
      </c>
      <c r="E62">
        <f t="shared" si="0"/>
        <v>0.69059807637231496</v>
      </c>
      <c r="G62">
        <f t="shared" si="1"/>
        <v>0.19450087000000013</v>
      </c>
      <c r="H62">
        <f t="shared" si="2"/>
        <v>0.28106512999999989</v>
      </c>
      <c r="J62">
        <f t="shared" si="3"/>
        <v>0.28556608045602355</v>
      </c>
    </row>
    <row r="63" spans="1:11" x14ac:dyDescent="0.25">
      <c r="A63" s="11">
        <v>10.4</v>
      </c>
      <c r="B63" s="11">
        <v>0.50563899999999995</v>
      </c>
      <c r="E63">
        <f t="shared" si="0"/>
        <v>0.72067107637231498</v>
      </c>
      <c r="G63">
        <f t="shared" si="1"/>
        <v>0.19257368000000014</v>
      </c>
      <c r="H63">
        <f t="shared" si="2"/>
        <v>0.31306531999999981</v>
      </c>
      <c r="J63">
        <f t="shared" si="3"/>
        <v>0.31756627045602348</v>
      </c>
    </row>
    <row r="64" spans="1:11" x14ac:dyDescent="0.25">
      <c r="A64" s="11">
        <v>10.6</v>
      </c>
      <c r="B64" s="11">
        <v>0.50233000000000005</v>
      </c>
      <c r="E64">
        <f t="shared" si="0"/>
        <v>0.71736207637231508</v>
      </c>
      <c r="G64">
        <f t="shared" si="1"/>
        <v>0.18986758000000012</v>
      </c>
      <c r="H64">
        <f t="shared" si="2"/>
        <v>0.31246241999999991</v>
      </c>
      <c r="J64">
        <f t="shared" si="3"/>
        <v>0.31696337045602357</v>
      </c>
    </row>
    <row r="65" spans="1:10" x14ac:dyDescent="0.25">
      <c r="A65" s="11">
        <v>10.8</v>
      </c>
      <c r="B65" s="11">
        <v>0.44228200000000001</v>
      </c>
      <c r="E65">
        <f t="shared" si="0"/>
        <v>0.65731407637231509</v>
      </c>
      <c r="G65">
        <f t="shared" si="1"/>
        <v>0.18643737000000016</v>
      </c>
      <c r="H65">
        <f t="shared" si="2"/>
        <v>0.25584462999999985</v>
      </c>
      <c r="J65">
        <f t="shared" si="3"/>
        <v>0.26034558045602352</v>
      </c>
    </row>
    <row r="66" spans="1:10" x14ac:dyDescent="0.25">
      <c r="A66" s="11">
        <v>11</v>
      </c>
      <c r="B66" s="11">
        <v>0.30890400000000001</v>
      </c>
      <c r="E66">
        <f t="shared" si="0"/>
        <v>0.5239360763723151</v>
      </c>
      <c r="G66">
        <f t="shared" si="1"/>
        <v>0.18252725000000017</v>
      </c>
      <c r="H66">
        <f t="shared" si="2"/>
        <v>0.12637674999999984</v>
      </c>
      <c r="J66">
        <f t="shared" si="3"/>
        <v>0.13087770045602354</v>
      </c>
    </row>
    <row r="67" spans="1:10" x14ac:dyDescent="0.25">
      <c r="A67" s="11">
        <v>11.2</v>
      </c>
      <c r="B67" s="11">
        <v>0.131409</v>
      </c>
      <c r="E67">
        <f t="shared" si="0"/>
        <v>0.34644107637231503</v>
      </c>
      <c r="G67">
        <f t="shared" si="1"/>
        <v>0.17835446000000019</v>
      </c>
      <c r="H67">
        <f t="shared" si="2"/>
        <v>-4.6945460000000189E-2</v>
      </c>
      <c r="J67">
        <f t="shared" si="3"/>
        <v>4.2444509543976501E-2</v>
      </c>
    </row>
    <row r="68" spans="1:10" x14ac:dyDescent="0.25">
      <c r="A68" s="11">
        <v>11.4</v>
      </c>
      <c r="B68" s="11">
        <v>-8.4097000000000005E-2</v>
      </c>
      <c r="E68">
        <f t="shared" si="0"/>
        <v>0.13093507637231502</v>
      </c>
      <c r="G68">
        <f t="shared" si="1"/>
        <v>0.17398415000000006</v>
      </c>
      <c r="H68">
        <f t="shared" si="2"/>
        <v>-0.25808115000000009</v>
      </c>
      <c r="J68">
        <f t="shared" si="3"/>
        <v>0.25358019954397643</v>
      </c>
    </row>
    <row r="69" spans="1:10" x14ac:dyDescent="0.25">
      <c r="A69" s="11">
        <v>11.6</v>
      </c>
      <c r="B69" s="11">
        <v>-6.9728999999999999E-2</v>
      </c>
      <c r="E69">
        <f t="shared" ref="E69:E132" si="4">ABS(B69-$D$4)</f>
        <v>0.14530307637231504</v>
      </c>
      <c r="G69">
        <f t="shared" si="1"/>
        <v>0.16902555000000011</v>
      </c>
      <c r="H69">
        <f t="shared" si="2"/>
        <v>-0.23875455000000012</v>
      </c>
      <c r="J69">
        <f t="shared" si="3"/>
        <v>0.23425359954397643</v>
      </c>
    </row>
    <row r="70" spans="1:10" x14ac:dyDescent="0.25">
      <c r="A70" s="11">
        <v>11.8</v>
      </c>
      <c r="B70" s="11">
        <v>7.2162000000000004E-2</v>
      </c>
      <c r="E70">
        <f t="shared" si="4"/>
        <v>0.28719407637231503</v>
      </c>
      <c r="G70">
        <f t="shared" si="1"/>
        <v>0.16352690000000009</v>
      </c>
      <c r="H70">
        <f t="shared" si="2"/>
        <v>-9.1364900000000082E-2</v>
      </c>
      <c r="J70">
        <f t="shared" si="3"/>
        <v>8.6863949543976388E-2</v>
      </c>
    </row>
    <row r="71" spans="1:10" x14ac:dyDescent="0.25">
      <c r="A71" s="11">
        <v>12</v>
      </c>
      <c r="B71" s="11">
        <v>0.174174</v>
      </c>
      <c r="E71">
        <f t="shared" si="4"/>
        <v>0.38920607637231502</v>
      </c>
      <c r="G71">
        <f t="shared" si="1"/>
        <v>0.15740225000000008</v>
      </c>
      <c r="H71">
        <f t="shared" si="2"/>
        <v>1.6771749999999919E-2</v>
      </c>
      <c r="J71">
        <f t="shared" si="3"/>
        <v>2.127270045602361E-2</v>
      </c>
    </row>
    <row r="72" spans="1:10" x14ac:dyDescent="0.25">
      <c r="A72" s="11">
        <v>12.2</v>
      </c>
      <c r="B72" s="11">
        <v>0.228161</v>
      </c>
      <c r="E72">
        <f t="shared" si="4"/>
        <v>0.44319307637231503</v>
      </c>
      <c r="G72">
        <f t="shared" si="1"/>
        <v>0.15033231000000008</v>
      </c>
      <c r="H72">
        <f t="shared" si="2"/>
        <v>7.7828689999999923E-2</v>
      </c>
      <c r="J72">
        <f t="shared" si="3"/>
        <v>8.2329640456023617E-2</v>
      </c>
    </row>
    <row r="73" spans="1:10" x14ac:dyDescent="0.25">
      <c r="A73" s="11">
        <v>12.242865999999999</v>
      </c>
      <c r="B73" s="11">
        <v>0.23161300000000001</v>
      </c>
      <c r="E73">
        <f t="shared" si="4"/>
        <v>0.44664507637231504</v>
      </c>
      <c r="G73">
        <f t="shared" si="1"/>
        <v>0.14256776000000004</v>
      </c>
      <c r="H73">
        <f t="shared" si="2"/>
        <v>8.904523999999997E-2</v>
      </c>
      <c r="J73">
        <f t="shared" si="3"/>
        <v>9.3546190456023665E-2</v>
      </c>
    </row>
    <row r="74" spans="1:10" x14ac:dyDescent="0.25">
      <c r="A74" s="11">
        <v>12.4</v>
      </c>
      <c r="B74" s="11">
        <v>0.24426700000000001</v>
      </c>
      <c r="E74">
        <f t="shared" si="4"/>
        <v>0.45929907637231504</v>
      </c>
      <c r="G74">
        <f t="shared" si="1"/>
        <v>0.13714254000000006</v>
      </c>
      <c r="H74">
        <f t="shared" si="2"/>
        <v>0.10712445999999995</v>
      </c>
      <c r="J74">
        <f t="shared" si="3"/>
        <v>0.11162541045602364</v>
      </c>
    </row>
    <row r="75" spans="1:10" x14ac:dyDescent="0.25">
      <c r="A75" s="11">
        <v>12.6</v>
      </c>
      <c r="B75" s="11">
        <v>0.23708599999999999</v>
      </c>
      <c r="E75">
        <f t="shared" si="4"/>
        <v>0.45211807637231505</v>
      </c>
      <c r="G75">
        <f t="shared" si="1"/>
        <v>0.13223446000000008</v>
      </c>
      <c r="H75">
        <f t="shared" si="2"/>
        <v>0.10485153999999991</v>
      </c>
      <c r="J75">
        <f t="shared" si="3"/>
        <v>0.1093524904560236</v>
      </c>
    </row>
    <row r="76" spans="1:10" x14ac:dyDescent="0.25">
      <c r="A76" s="11">
        <v>12.8</v>
      </c>
      <c r="B76" s="11">
        <v>0.19490099999999999</v>
      </c>
      <c r="E76">
        <f t="shared" si="4"/>
        <v>0.40993307637231502</v>
      </c>
      <c r="G76">
        <f t="shared" si="1"/>
        <v>0.12648261000000008</v>
      </c>
      <c r="H76">
        <f t="shared" si="2"/>
        <v>6.8418389999999912E-2</v>
      </c>
      <c r="J76">
        <f t="shared" si="3"/>
        <v>7.2919340456023607E-2</v>
      </c>
    </row>
    <row r="77" spans="1:10" x14ac:dyDescent="0.25">
      <c r="A77" s="11">
        <v>13</v>
      </c>
      <c r="B77" s="11">
        <v>8.2380999999999996E-2</v>
      </c>
      <c r="E77">
        <f t="shared" si="4"/>
        <v>0.29741307637231501</v>
      </c>
      <c r="G77">
        <f t="shared" si="1"/>
        <v>0.11984713000000005</v>
      </c>
      <c r="H77">
        <f t="shared" si="2"/>
        <v>-3.7466130000000056E-2</v>
      </c>
      <c r="J77">
        <f t="shared" si="3"/>
        <v>3.2965179543976368E-2</v>
      </c>
    </row>
    <row r="78" spans="1:10" x14ac:dyDescent="0.25">
      <c r="A78" s="11">
        <v>13.2</v>
      </c>
      <c r="B78" s="11">
        <v>-7.2818999999999995E-2</v>
      </c>
      <c r="E78">
        <f t="shared" si="4"/>
        <v>0.14221307637231503</v>
      </c>
      <c r="G78">
        <f t="shared" si="1"/>
        <v>0.11239923000000003</v>
      </c>
      <c r="H78">
        <f t="shared" si="2"/>
        <v>-0.18521823000000004</v>
      </c>
      <c r="J78">
        <f t="shared" si="3"/>
        <v>0.18071727954397634</v>
      </c>
    </row>
    <row r="79" spans="1:10" x14ac:dyDescent="0.25">
      <c r="A79" s="11">
        <v>13.4</v>
      </c>
      <c r="B79" s="11">
        <v>-0.23571900000000001</v>
      </c>
      <c r="E79">
        <f t="shared" si="4"/>
        <v>2.0686923627684983E-2</v>
      </c>
      <c r="G79">
        <f t="shared" si="1"/>
        <v>0.10396692000000003</v>
      </c>
      <c r="H79">
        <f t="shared" si="2"/>
        <v>-0.33968592000000003</v>
      </c>
      <c r="J79">
        <f t="shared" si="3"/>
        <v>0.33518496954397636</v>
      </c>
    </row>
    <row r="80" spans="1:10" x14ac:dyDescent="0.25">
      <c r="A80" s="11">
        <v>13.6</v>
      </c>
      <c r="B80" s="11">
        <v>-0.121068</v>
      </c>
      <c r="E80">
        <f t="shared" si="4"/>
        <v>9.3964076372315034E-2</v>
      </c>
      <c r="G80">
        <f t="shared" si="1"/>
        <v>9.5001040000000037E-2</v>
      </c>
      <c r="H80">
        <f t="shared" si="2"/>
        <v>-0.21606904000000005</v>
      </c>
      <c r="J80">
        <f t="shared" si="3"/>
        <v>0.21156808954397635</v>
      </c>
    </row>
    <row r="81" spans="1:10" x14ac:dyDescent="0.25">
      <c r="A81" s="11">
        <v>13.8</v>
      </c>
      <c r="B81" s="11">
        <v>5.3369E-2</v>
      </c>
      <c r="E81">
        <f t="shared" si="4"/>
        <v>0.26840107637231503</v>
      </c>
      <c r="G81">
        <f t="shared" si="1"/>
        <v>8.5351270000000035E-2</v>
      </c>
      <c r="H81">
        <f t="shared" si="2"/>
        <v>-3.1982270000000035E-2</v>
      </c>
      <c r="J81">
        <f t="shared" si="3"/>
        <v>2.7481319543976344E-2</v>
      </c>
    </row>
    <row r="82" spans="1:10" x14ac:dyDescent="0.25">
      <c r="A82" s="11">
        <v>14</v>
      </c>
      <c r="B82" s="11">
        <v>0.185081</v>
      </c>
      <c r="E82">
        <f t="shared" si="4"/>
        <v>0.40011307637231502</v>
      </c>
      <c r="G82">
        <f t="shared" si="1"/>
        <v>7.4720330000000015E-2</v>
      </c>
      <c r="H82">
        <f t="shared" si="2"/>
        <v>0.11036066999999998</v>
      </c>
      <c r="J82">
        <f t="shared" si="3"/>
        <v>0.11486162045602367</v>
      </c>
    </row>
    <row r="83" spans="1:10" x14ac:dyDescent="0.25">
      <c r="A83" s="11">
        <v>14.2</v>
      </c>
      <c r="B83" s="11">
        <v>0.26794400000000002</v>
      </c>
      <c r="E83">
        <f t="shared" si="4"/>
        <v>0.48297607637231504</v>
      </c>
      <c r="G83">
        <f t="shared" si="1"/>
        <v>6.2812919999999994E-2</v>
      </c>
      <c r="H83">
        <f t="shared" si="2"/>
        <v>0.20513108000000002</v>
      </c>
      <c r="J83">
        <f t="shared" si="3"/>
        <v>0.20963203045602372</v>
      </c>
    </row>
    <row r="84" spans="1:10" x14ac:dyDescent="0.25">
      <c r="A84" s="11">
        <v>14.4</v>
      </c>
      <c r="B84" s="11">
        <v>0.29918400000000001</v>
      </c>
      <c r="E84">
        <f t="shared" si="4"/>
        <v>0.51421607637231503</v>
      </c>
      <c r="G84">
        <f t="shared" si="1"/>
        <v>5.2853270000000008E-2</v>
      </c>
      <c r="H84">
        <f t="shared" si="2"/>
        <v>0.24633073</v>
      </c>
      <c r="J84">
        <f t="shared" si="3"/>
        <v>0.25083168045602366</v>
      </c>
    </row>
    <row r="85" spans="1:10" x14ac:dyDescent="0.25">
      <c r="A85" s="11">
        <v>14.6</v>
      </c>
      <c r="B85" s="11">
        <v>0.28065400000000001</v>
      </c>
      <c r="E85">
        <f t="shared" si="4"/>
        <v>0.49568607637231504</v>
      </c>
      <c r="G85">
        <f t="shared" si="1"/>
        <v>4.6742769999999975E-2</v>
      </c>
      <c r="H85">
        <f t="shared" si="2"/>
        <v>0.23391123000000003</v>
      </c>
      <c r="J85">
        <f t="shared" si="3"/>
        <v>0.23841218045602372</v>
      </c>
    </row>
    <row r="86" spans="1:10" x14ac:dyDescent="0.25">
      <c r="A86" s="11">
        <v>14.691439000000001</v>
      </c>
      <c r="B86" s="11">
        <v>0.25369700000000001</v>
      </c>
      <c r="E86">
        <f t="shared" si="4"/>
        <v>0.46872907637231503</v>
      </c>
      <c r="G86">
        <f t="shared" si="1"/>
        <v>4.3523159999999991E-2</v>
      </c>
      <c r="H86">
        <f t="shared" si="2"/>
        <v>0.21017384</v>
      </c>
      <c r="J86">
        <f t="shared" si="3"/>
        <v>0.2146747904560237</v>
      </c>
    </row>
    <row r="87" spans="1:10" x14ac:dyDescent="0.25">
      <c r="A87" s="11">
        <v>14.8</v>
      </c>
      <c r="B87" s="11">
        <v>0.221692</v>
      </c>
      <c r="E87">
        <f t="shared" si="4"/>
        <v>0.43672407637231503</v>
      </c>
      <c r="G87">
        <f t="shared" si="1"/>
        <v>3.9975020000000007E-2</v>
      </c>
      <c r="H87">
        <f t="shared" si="2"/>
        <v>0.18171698</v>
      </c>
      <c r="J87">
        <f t="shared" si="3"/>
        <v>0.18621793045602369</v>
      </c>
    </row>
    <row r="88" spans="1:10" x14ac:dyDescent="0.25">
      <c r="A88" s="11">
        <v>15</v>
      </c>
      <c r="B88" s="11">
        <v>0.11507199999999999</v>
      </c>
      <c r="E88">
        <f t="shared" si="4"/>
        <v>0.33010407637231504</v>
      </c>
      <c r="G88">
        <f t="shared" si="1"/>
        <v>3.5666279999999995E-2</v>
      </c>
      <c r="H88">
        <f t="shared" si="2"/>
        <v>7.9405719999999999E-2</v>
      </c>
      <c r="J88">
        <f t="shared" si="3"/>
        <v>8.3906670456023694E-2</v>
      </c>
    </row>
    <row r="89" spans="1:10" x14ac:dyDescent="0.25">
      <c r="A89" s="11">
        <v>15.2</v>
      </c>
      <c r="B89" s="11">
        <v>-6.2085000000000001E-2</v>
      </c>
      <c r="E89">
        <f t="shared" si="4"/>
        <v>0.15294707637231503</v>
      </c>
      <c r="G89">
        <f t="shared" si="1"/>
        <v>3.0863410000000001E-2</v>
      </c>
      <c r="H89">
        <f t="shared" si="2"/>
        <v>-9.2948410000000009E-2</v>
      </c>
      <c r="J89">
        <f t="shared" si="3"/>
        <v>8.8447459543976314E-2</v>
      </c>
    </row>
    <row r="90" spans="1:10" x14ac:dyDescent="0.25">
      <c r="A90" s="11">
        <v>15.4</v>
      </c>
      <c r="B90" s="11">
        <v>-0.30693399999999998</v>
      </c>
      <c r="E90">
        <f t="shared" si="4"/>
        <v>9.1901923627684956E-2</v>
      </c>
      <c r="G90">
        <f t="shared" si="1"/>
        <v>2.573012000000003E-2</v>
      </c>
      <c r="H90">
        <f t="shared" si="2"/>
        <v>-0.33266412000000001</v>
      </c>
      <c r="J90">
        <f t="shared" si="3"/>
        <v>0.32816316954397634</v>
      </c>
    </row>
    <row r="91" spans="1:10" x14ac:dyDescent="0.25">
      <c r="A91" s="11">
        <v>15.6</v>
      </c>
      <c r="B91" s="11">
        <v>-0.38648500000000002</v>
      </c>
      <c r="E91">
        <f t="shared" si="4"/>
        <v>0.17145292362768499</v>
      </c>
      <c r="G91">
        <f t="shared" si="1"/>
        <v>1.9664550000000017E-2</v>
      </c>
      <c r="H91">
        <f t="shared" si="2"/>
        <v>-0.40614955000000003</v>
      </c>
      <c r="J91">
        <f t="shared" si="3"/>
        <v>0.40164859954397636</v>
      </c>
    </row>
    <row r="92" spans="1:10" x14ac:dyDescent="0.25">
      <c r="A92" s="11">
        <v>15.8</v>
      </c>
      <c r="B92" s="11">
        <v>-0.24745400000000001</v>
      </c>
      <c r="E92">
        <f t="shared" si="4"/>
        <v>3.2421923627684979E-2</v>
      </c>
      <c r="G92">
        <f t="shared" si="1"/>
        <v>1.2450280000000013E-2</v>
      </c>
      <c r="H92">
        <f t="shared" si="2"/>
        <v>-0.25990428000000004</v>
      </c>
      <c r="J92">
        <f t="shared" si="3"/>
        <v>0.25540332954397638</v>
      </c>
    </row>
    <row r="93" spans="1:10" x14ac:dyDescent="0.25">
      <c r="A93" s="11">
        <v>16</v>
      </c>
      <c r="B93" s="11">
        <v>-0.13322999999999999</v>
      </c>
      <c r="E93">
        <f t="shared" si="4"/>
        <v>8.1802076372315041E-2</v>
      </c>
      <c r="G93">
        <f t="shared" si="1"/>
        <v>4.2524099999999765E-3</v>
      </c>
      <c r="H93">
        <f t="shared" si="2"/>
        <v>-0.13748240999999997</v>
      </c>
      <c r="J93">
        <f t="shared" si="3"/>
        <v>0.13298145954397628</v>
      </c>
    </row>
    <row r="94" spans="1:10" x14ac:dyDescent="0.25">
      <c r="A94" s="11">
        <v>16.200001</v>
      </c>
      <c r="B94" s="11">
        <v>-5.1249999999999997E-2</v>
      </c>
      <c r="E94">
        <f t="shared" si="4"/>
        <v>0.16378207637231504</v>
      </c>
      <c r="G94">
        <f t="shared" si="1"/>
        <v>-4.4954400000000319E-3</v>
      </c>
      <c r="H94">
        <f t="shared" si="2"/>
        <v>-4.6754559999999966E-2</v>
      </c>
      <c r="J94">
        <f t="shared" si="3"/>
        <v>4.2253609543976278E-2</v>
      </c>
    </row>
    <row r="95" spans="1:10" x14ac:dyDescent="0.25">
      <c r="A95" s="11">
        <v>16.399999999999999</v>
      </c>
      <c r="B95" s="11">
        <v>-1.1495E-2</v>
      </c>
      <c r="E95">
        <f t="shared" si="4"/>
        <v>0.20353707637231502</v>
      </c>
      <c r="G95">
        <f t="shared" si="1"/>
        <v>-1.2620740000000024E-2</v>
      </c>
      <c r="H95">
        <f t="shared" si="2"/>
        <v>1.1257400000000244E-3</v>
      </c>
      <c r="J95">
        <f t="shared" si="3"/>
        <v>5.6266904560237146E-3</v>
      </c>
    </row>
    <row r="96" spans="1:10" x14ac:dyDescent="0.25">
      <c r="A96" s="11">
        <v>16.600000000000001</v>
      </c>
      <c r="B96" s="11">
        <v>-2.5994E-2</v>
      </c>
      <c r="E96">
        <f t="shared" si="4"/>
        <v>0.18903807637231504</v>
      </c>
      <c r="G96">
        <f t="shared" si="1"/>
        <v>-1.7994710000000028E-2</v>
      </c>
      <c r="H96">
        <f t="shared" si="2"/>
        <v>-7.9992899999999714E-3</v>
      </c>
      <c r="J96">
        <f t="shared" si="3"/>
        <v>3.4983395439762812E-3</v>
      </c>
    </row>
    <row r="97" spans="1:10" x14ac:dyDescent="0.25">
      <c r="A97" s="11">
        <v>16.799999</v>
      </c>
      <c r="B97" s="11">
        <v>-8.2150000000000001E-2</v>
      </c>
      <c r="E97">
        <f t="shared" si="4"/>
        <v>0.13288207637231503</v>
      </c>
      <c r="G97">
        <f t="shared" si="1"/>
        <v>-2.1683030000000027E-2</v>
      </c>
      <c r="H97">
        <f t="shared" si="2"/>
        <v>-6.0466969999999974E-2</v>
      </c>
      <c r="J97">
        <f t="shared" si="3"/>
        <v>5.5966019543976286E-2</v>
      </c>
    </row>
    <row r="98" spans="1:10" x14ac:dyDescent="0.25">
      <c r="A98" s="11">
        <v>17</v>
      </c>
      <c r="B98" s="11">
        <v>-0.173295</v>
      </c>
      <c r="E98">
        <f t="shared" si="4"/>
        <v>4.1737076372315024E-2</v>
      </c>
      <c r="G98">
        <f t="shared" si="1"/>
        <v>-2.4886560000000037E-2</v>
      </c>
      <c r="H98">
        <f t="shared" si="2"/>
        <v>-0.14840843999999997</v>
      </c>
      <c r="J98">
        <f t="shared" si="3"/>
        <v>0.14390748954397628</v>
      </c>
    </row>
    <row r="99" spans="1:10" x14ac:dyDescent="0.25">
      <c r="A99" s="11">
        <v>17.140013</v>
      </c>
      <c r="B99" s="11">
        <v>-0.25190000000000001</v>
      </c>
      <c r="E99">
        <f t="shared" si="4"/>
        <v>3.6867923627684984E-2</v>
      </c>
      <c r="G99">
        <f t="shared" si="1"/>
        <v>-2.9308580000000028E-2</v>
      </c>
      <c r="H99">
        <f t="shared" si="2"/>
        <v>-0.22259141999999998</v>
      </c>
      <c r="J99">
        <f t="shared" si="3"/>
        <v>0.21809046954397629</v>
      </c>
    </row>
    <row r="100" spans="1:10" x14ac:dyDescent="0.25">
      <c r="A100" s="11">
        <v>17.200001</v>
      </c>
      <c r="B100" s="11">
        <v>-0.28557900000000003</v>
      </c>
      <c r="E100">
        <f t="shared" si="4"/>
        <v>7.0546923627684999E-2</v>
      </c>
      <c r="G100">
        <f t="shared" si="1"/>
        <v>-3.4914490000000041E-2</v>
      </c>
      <c r="H100">
        <f t="shared" si="2"/>
        <v>-0.25066451000000001</v>
      </c>
      <c r="J100">
        <f t="shared" si="3"/>
        <v>0.24616355954397631</v>
      </c>
    </row>
    <row r="101" spans="1:10" x14ac:dyDescent="0.25">
      <c r="A101" s="11">
        <v>17.399999999999999</v>
      </c>
      <c r="B101" s="11">
        <v>-0.287215</v>
      </c>
      <c r="E101">
        <f t="shared" si="4"/>
        <v>7.218292362768497E-2</v>
      </c>
      <c r="G101">
        <f t="shared" si="1"/>
        <v>-4.1990670000000049E-2</v>
      </c>
      <c r="H101">
        <f t="shared" si="2"/>
        <v>-0.24522432999999993</v>
      </c>
      <c r="J101">
        <f t="shared" si="3"/>
        <v>0.24072337954397624</v>
      </c>
    </row>
    <row r="102" spans="1:10" x14ac:dyDescent="0.25">
      <c r="A102" s="11">
        <v>17.600000000000001</v>
      </c>
      <c r="B102" s="11">
        <v>-3.3184999999999999E-2</v>
      </c>
      <c r="E102">
        <f t="shared" si="4"/>
        <v>0.18184707637231504</v>
      </c>
      <c r="G102">
        <f t="shared" si="1"/>
        <v>-5.0108830000000062E-2</v>
      </c>
      <c r="H102">
        <f t="shared" si="2"/>
        <v>1.6923830000000063E-2</v>
      </c>
      <c r="J102">
        <f t="shared" si="3"/>
        <v>2.1424780456023754E-2</v>
      </c>
    </row>
    <row r="103" spans="1:10" x14ac:dyDescent="0.25">
      <c r="A103" s="11">
        <v>17.799999</v>
      </c>
      <c r="B103" s="11">
        <v>0.17322599999999999</v>
      </c>
      <c r="E103">
        <f t="shared" si="4"/>
        <v>0.38825807637231502</v>
      </c>
      <c r="G103">
        <f t="shared" si="1"/>
        <v>-5.8486540000000024E-2</v>
      </c>
      <c r="H103">
        <f t="shared" si="2"/>
        <v>0.23171254000000002</v>
      </c>
      <c r="J103">
        <f t="shared" si="3"/>
        <v>0.23621349045602372</v>
      </c>
    </row>
    <row r="104" spans="1:10" x14ac:dyDescent="0.25">
      <c r="A104" s="11">
        <v>18</v>
      </c>
      <c r="B104" s="11">
        <v>0.33563500000000002</v>
      </c>
      <c r="E104">
        <f t="shared" si="4"/>
        <v>0.55066707637231505</v>
      </c>
      <c r="G104">
        <f t="shared" si="1"/>
        <v>-6.7470120000000022E-2</v>
      </c>
      <c r="H104">
        <f t="shared" si="2"/>
        <v>0.40310512000000004</v>
      </c>
      <c r="J104">
        <f t="shared" si="3"/>
        <v>0.40760607045602371</v>
      </c>
    </row>
    <row r="105" spans="1:10" x14ac:dyDescent="0.25">
      <c r="A105" s="11">
        <v>18.200001</v>
      </c>
      <c r="B105" s="11">
        <v>0.40227000000000002</v>
      </c>
      <c r="E105">
        <f t="shared" si="4"/>
        <v>0.61730207637231505</v>
      </c>
      <c r="G105">
        <f t="shared" si="1"/>
        <v>-7.6937650000000038E-2</v>
      </c>
      <c r="H105">
        <f t="shared" si="2"/>
        <v>0.47920765000000004</v>
      </c>
      <c r="J105">
        <f t="shared" si="3"/>
        <v>0.48370860045602371</v>
      </c>
    </row>
    <row r="106" spans="1:10" x14ac:dyDescent="0.25">
      <c r="A106" s="11">
        <v>18.399999999999999</v>
      </c>
      <c r="B106" s="11">
        <v>0.41583100000000001</v>
      </c>
      <c r="E106">
        <f t="shared" si="4"/>
        <v>0.63086307637231509</v>
      </c>
      <c r="G106">
        <f t="shared" si="1"/>
        <v>-8.6092650000000048E-2</v>
      </c>
      <c r="H106">
        <f t="shared" si="2"/>
        <v>0.50192365000000005</v>
      </c>
      <c r="J106">
        <f t="shared" si="3"/>
        <v>0.50642460045602378</v>
      </c>
    </row>
    <row r="107" spans="1:10" x14ac:dyDescent="0.25">
      <c r="A107" s="11">
        <v>18.600000000000001</v>
      </c>
      <c r="B107" s="11">
        <v>0.40176899999999999</v>
      </c>
      <c r="E107">
        <f t="shared" si="4"/>
        <v>0.61680107637231507</v>
      </c>
      <c r="G107">
        <f t="shared" si="1"/>
        <v>-9.256873000000003E-2</v>
      </c>
      <c r="H107">
        <f t="shared" si="2"/>
        <v>0.49433773000000003</v>
      </c>
      <c r="J107">
        <f t="shared" si="3"/>
        <v>0.4988386804560237</v>
      </c>
    </row>
    <row r="108" spans="1:10" x14ac:dyDescent="0.25">
      <c r="A108" s="11">
        <v>18.799999</v>
      </c>
      <c r="B108" s="11">
        <v>0.346806</v>
      </c>
      <c r="E108">
        <f t="shared" si="4"/>
        <v>0.56183807637231498</v>
      </c>
      <c r="G108">
        <f t="shared" si="1"/>
        <v>-9.9369730000000059E-2</v>
      </c>
      <c r="H108">
        <f t="shared" si="2"/>
        <v>0.44617573000000005</v>
      </c>
      <c r="J108">
        <f t="shared" si="3"/>
        <v>0.45067668045602371</v>
      </c>
    </row>
    <row r="109" spans="1:10" x14ac:dyDescent="0.25">
      <c r="A109" s="11">
        <v>19</v>
      </c>
      <c r="B109" s="11">
        <v>0.21277499999999999</v>
      </c>
      <c r="E109">
        <f t="shared" si="4"/>
        <v>0.42780707637231502</v>
      </c>
      <c r="G109">
        <f t="shared" si="1"/>
        <v>-0.10723400000000001</v>
      </c>
      <c r="H109">
        <f t="shared" si="2"/>
        <v>0.32000899999999999</v>
      </c>
      <c r="J109">
        <f t="shared" si="3"/>
        <v>0.32450995045602365</v>
      </c>
    </row>
    <row r="110" spans="1:10" x14ac:dyDescent="0.25">
      <c r="A110" s="11">
        <v>19.200001</v>
      </c>
      <c r="B110" s="11">
        <v>3.7007999999999999E-2</v>
      </c>
      <c r="E110">
        <f t="shared" si="4"/>
        <v>0.25204007637231501</v>
      </c>
      <c r="G110">
        <f t="shared" si="1"/>
        <v>-0.11454462000000001</v>
      </c>
      <c r="H110">
        <f t="shared" si="2"/>
        <v>0.15155262000000003</v>
      </c>
      <c r="J110">
        <f t="shared" si="3"/>
        <v>0.15605357045602372</v>
      </c>
    </row>
    <row r="111" spans="1:10" x14ac:dyDescent="0.25">
      <c r="A111" s="11">
        <v>19.399999999999999</v>
      </c>
      <c r="B111" s="11">
        <v>-0.18504300000000001</v>
      </c>
      <c r="E111">
        <f t="shared" si="4"/>
        <v>2.9989076372315016E-2</v>
      </c>
      <c r="G111">
        <f t="shared" si="1"/>
        <v>-0.12315765000000001</v>
      </c>
      <c r="H111">
        <f t="shared" si="2"/>
        <v>-6.1885350000000006E-2</v>
      </c>
      <c r="J111">
        <f t="shared" si="3"/>
        <v>5.7384399543976318E-2</v>
      </c>
    </row>
    <row r="112" spans="1:10" x14ac:dyDescent="0.25">
      <c r="A112" s="11">
        <v>19.588584999999998</v>
      </c>
      <c r="B112" s="11">
        <v>-0.15251999999999999</v>
      </c>
      <c r="E112">
        <f t="shared" si="4"/>
        <v>6.251207637231504E-2</v>
      </c>
      <c r="G112">
        <f t="shared" si="1"/>
        <v>-0.13300587</v>
      </c>
      <c r="H112">
        <f t="shared" si="2"/>
        <v>-1.9514129999999991E-2</v>
      </c>
      <c r="J112">
        <f t="shared" si="3"/>
        <v>1.50131795439763E-2</v>
      </c>
    </row>
    <row r="113" spans="1:10" x14ac:dyDescent="0.25">
      <c r="A113" s="11">
        <v>19.600000000000001</v>
      </c>
      <c r="B113" s="11">
        <v>-0.15055199999999999</v>
      </c>
      <c r="E113">
        <f t="shared" si="4"/>
        <v>6.4480076372315037E-2</v>
      </c>
      <c r="G113">
        <f t="shared" si="1"/>
        <v>-0.14402381000000003</v>
      </c>
      <c r="H113">
        <f t="shared" si="2"/>
        <v>-6.5281899999999615E-3</v>
      </c>
      <c r="J113">
        <f t="shared" si="3"/>
        <v>2.0272395439762713E-3</v>
      </c>
    </row>
    <row r="114" spans="1:10" x14ac:dyDescent="0.25">
      <c r="A114" s="11">
        <v>19.799999</v>
      </c>
      <c r="B114" s="11">
        <v>-1.7128999999999998E-2</v>
      </c>
      <c r="E114">
        <f t="shared" si="4"/>
        <v>0.19790307637231502</v>
      </c>
      <c r="G114">
        <f t="shared" si="1"/>
        <v>-0.15615699000000002</v>
      </c>
      <c r="H114">
        <f t="shared" si="2"/>
        <v>0.13902799000000002</v>
      </c>
      <c r="J114">
        <f t="shared" si="3"/>
        <v>0.14352894045602371</v>
      </c>
    </row>
    <row r="115" spans="1:10" x14ac:dyDescent="0.25">
      <c r="A115" s="11">
        <v>20</v>
      </c>
      <c r="B115" s="11">
        <v>9.0120000000000006E-2</v>
      </c>
      <c r="E115">
        <f t="shared" si="4"/>
        <v>0.30515207637231501</v>
      </c>
      <c r="G115">
        <f t="shared" si="1"/>
        <v>-0.16899600000000001</v>
      </c>
      <c r="H115">
        <f t="shared" si="2"/>
        <v>0.25911600000000001</v>
      </c>
      <c r="J115">
        <f t="shared" si="3"/>
        <v>0.26361695045602368</v>
      </c>
    </row>
    <row r="116" spans="1:10" x14ac:dyDescent="0.25">
      <c r="A116" s="11">
        <v>20.200001</v>
      </c>
      <c r="B116" s="11">
        <v>0.16431000000000001</v>
      </c>
      <c r="E116">
        <f t="shared" si="4"/>
        <v>0.37934207637231504</v>
      </c>
      <c r="G116">
        <f t="shared" si="1"/>
        <v>-0.18062354000000003</v>
      </c>
      <c r="H116">
        <f t="shared" si="2"/>
        <v>0.34493354000000004</v>
      </c>
      <c r="J116">
        <f t="shared" si="3"/>
        <v>0.34943449045602371</v>
      </c>
    </row>
    <row r="117" spans="1:10" x14ac:dyDescent="0.25">
      <c r="A117" s="11">
        <v>20.399999999999999</v>
      </c>
      <c r="B117" s="11">
        <v>0.18998200000000001</v>
      </c>
      <c r="E117">
        <f t="shared" si="4"/>
        <v>0.40501407637231501</v>
      </c>
      <c r="G117">
        <f t="shared" ref="G117:G180" si="5">AVERAGE(B68:B167)</f>
        <v>-0.19063331999999999</v>
      </c>
      <c r="H117">
        <f t="shared" ref="H117:H180" si="6">B117-G117</f>
        <v>0.38061531999999998</v>
      </c>
      <c r="J117">
        <f t="shared" si="3"/>
        <v>0.38511627045602365</v>
      </c>
    </row>
    <row r="118" spans="1:10" x14ac:dyDescent="0.25">
      <c r="A118" s="11">
        <v>20.6</v>
      </c>
      <c r="B118" s="11">
        <v>0.174678</v>
      </c>
      <c r="E118">
        <f t="shared" si="4"/>
        <v>0.38971007637231503</v>
      </c>
      <c r="G118">
        <f t="shared" si="5"/>
        <v>-0.19697202999999999</v>
      </c>
      <c r="H118">
        <f t="shared" si="6"/>
        <v>0.37165002999999996</v>
      </c>
      <c r="J118">
        <f t="shared" ref="J118:J181" si="7">ABS(H118-$I$53)</f>
        <v>0.37615098045602363</v>
      </c>
    </row>
    <row r="119" spans="1:10" x14ac:dyDescent="0.25">
      <c r="A119" s="11">
        <v>20.799999</v>
      </c>
      <c r="B119" s="11">
        <v>0.129716</v>
      </c>
      <c r="E119">
        <f t="shared" si="4"/>
        <v>0.34474807637231503</v>
      </c>
      <c r="G119">
        <f t="shared" si="5"/>
        <v>-0.20215333999999999</v>
      </c>
      <c r="H119">
        <f t="shared" si="6"/>
        <v>0.33186934000000001</v>
      </c>
      <c r="J119">
        <f t="shared" si="7"/>
        <v>0.33637029045602368</v>
      </c>
    </row>
    <row r="120" spans="1:10" x14ac:dyDescent="0.25">
      <c r="A120" s="11">
        <v>21</v>
      </c>
      <c r="B120" s="11">
        <v>3.2495000000000003E-2</v>
      </c>
      <c r="E120">
        <f t="shared" si="4"/>
        <v>0.24752707637231502</v>
      </c>
      <c r="G120">
        <f t="shared" si="5"/>
        <v>-0.20774530999999996</v>
      </c>
      <c r="H120">
        <f t="shared" si="6"/>
        <v>0.24024030999999996</v>
      </c>
      <c r="J120">
        <f t="shared" si="7"/>
        <v>0.24474126045602365</v>
      </c>
    </row>
    <row r="121" spans="1:10" x14ac:dyDescent="0.25">
      <c r="A121" s="11">
        <v>21.200001</v>
      </c>
      <c r="B121" s="11">
        <v>-0.13867599999999999</v>
      </c>
      <c r="E121">
        <f t="shared" si="4"/>
        <v>7.6356076372315035E-2</v>
      </c>
      <c r="G121">
        <f t="shared" si="5"/>
        <v>-0.21371993999999997</v>
      </c>
      <c r="H121">
        <f t="shared" si="6"/>
        <v>7.5043939999999976E-2</v>
      </c>
      <c r="J121">
        <f t="shared" si="7"/>
        <v>7.954489045602367E-2</v>
      </c>
    </row>
    <row r="122" spans="1:10" x14ac:dyDescent="0.25">
      <c r="A122" s="11">
        <v>21.4</v>
      </c>
      <c r="B122" s="11">
        <v>-0.36648999999999998</v>
      </c>
      <c r="E122">
        <f t="shared" si="4"/>
        <v>0.15145792362768495</v>
      </c>
      <c r="G122">
        <f t="shared" si="5"/>
        <v>-0.22000183000000001</v>
      </c>
      <c r="H122">
        <f t="shared" si="6"/>
        <v>-0.14648816999999997</v>
      </c>
      <c r="J122">
        <f t="shared" si="7"/>
        <v>0.14198721954397628</v>
      </c>
    </row>
    <row r="123" spans="1:10" x14ac:dyDescent="0.25">
      <c r="A123" s="11">
        <v>21.6</v>
      </c>
      <c r="B123" s="11">
        <v>-0.59392</v>
      </c>
      <c r="E123">
        <f t="shared" si="4"/>
        <v>0.37888792362768497</v>
      </c>
      <c r="G123">
        <f t="shared" si="5"/>
        <v>-0.22649564999999999</v>
      </c>
      <c r="H123">
        <f t="shared" si="6"/>
        <v>-0.36742435000000001</v>
      </c>
      <c r="J123">
        <f t="shared" si="7"/>
        <v>0.36292339954397634</v>
      </c>
    </row>
    <row r="124" spans="1:10" x14ac:dyDescent="0.25">
      <c r="A124" s="11">
        <v>21.799999</v>
      </c>
      <c r="B124" s="11">
        <v>-0.49843300000000001</v>
      </c>
      <c r="E124">
        <f t="shared" si="4"/>
        <v>0.28340092362768499</v>
      </c>
      <c r="G124">
        <f t="shared" si="5"/>
        <v>-0.23406261999999997</v>
      </c>
      <c r="H124">
        <f t="shared" si="6"/>
        <v>-0.26437038000000002</v>
      </c>
      <c r="J124">
        <f t="shared" si="7"/>
        <v>0.25986942954397635</v>
      </c>
    </row>
    <row r="125" spans="1:10" x14ac:dyDescent="0.25">
      <c r="A125" s="11">
        <v>22</v>
      </c>
      <c r="B125" s="11">
        <v>-0.389712</v>
      </c>
      <c r="E125">
        <f t="shared" si="4"/>
        <v>0.17467992362768497</v>
      </c>
      <c r="G125">
        <f t="shared" si="5"/>
        <v>-0.24309949999999997</v>
      </c>
      <c r="H125">
        <f t="shared" si="6"/>
        <v>-0.14661250000000003</v>
      </c>
      <c r="J125">
        <f t="shared" si="7"/>
        <v>0.14211154954397634</v>
      </c>
    </row>
    <row r="126" spans="1:10" x14ac:dyDescent="0.25">
      <c r="A126" s="11">
        <v>22.037158999999999</v>
      </c>
      <c r="B126" s="11">
        <v>-0.37461299999999997</v>
      </c>
      <c r="E126">
        <f t="shared" si="4"/>
        <v>0.15958092362768495</v>
      </c>
      <c r="G126">
        <f t="shared" si="5"/>
        <v>-0.25355088999999997</v>
      </c>
      <c r="H126">
        <f t="shared" si="6"/>
        <v>-0.12106211</v>
      </c>
      <c r="J126">
        <f t="shared" si="7"/>
        <v>0.11656115954397631</v>
      </c>
    </row>
    <row r="127" spans="1:10" x14ac:dyDescent="0.25">
      <c r="A127" s="11">
        <v>22.200001</v>
      </c>
      <c r="B127" s="11">
        <v>-0.30844300000000002</v>
      </c>
      <c r="E127">
        <f t="shared" si="4"/>
        <v>9.3410923627684994E-2</v>
      </c>
      <c r="G127">
        <f t="shared" si="5"/>
        <v>-0.26512147000000003</v>
      </c>
      <c r="H127">
        <f t="shared" si="6"/>
        <v>-4.3321529999999997E-2</v>
      </c>
      <c r="J127">
        <f t="shared" si="7"/>
        <v>3.8820579543976309E-2</v>
      </c>
    </row>
    <row r="128" spans="1:10" x14ac:dyDescent="0.25">
      <c r="A128" s="11">
        <v>22.4</v>
      </c>
      <c r="B128" s="11">
        <v>-0.26256699999999999</v>
      </c>
      <c r="E128">
        <f t="shared" si="4"/>
        <v>4.7534923627684966E-2</v>
      </c>
      <c r="G128">
        <f t="shared" si="5"/>
        <v>-0.27523599999999998</v>
      </c>
      <c r="H128">
        <f t="shared" si="6"/>
        <v>1.2668999999999986E-2</v>
      </c>
      <c r="J128">
        <f t="shared" si="7"/>
        <v>1.7169950456023677E-2</v>
      </c>
    </row>
    <row r="129" spans="1:10" x14ac:dyDescent="0.25">
      <c r="A129" s="11">
        <v>22.6</v>
      </c>
      <c r="B129" s="11">
        <v>-0.27372200000000002</v>
      </c>
      <c r="E129">
        <f t="shared" si="4"/>
        <v>5.8689923627684992E-2</v>
      </c>
      <c r="G129">
        <f t="shared" si="5"/>
        <v>-0.28355016</v>
      </c>
      <c r="H129">
        <f t="shared" si="6"/>
        <v>9.8281599999999747E-3</v>
      </c>
      <c r="J129">
        <f t="shared" si="7"/>
        <v>1.4329110456023666E-2</v>
      </c>
    </row>
    <row r="130" spans="1:10" x14ac:dyDescent="0.25">
      <c r="A130" s="11">
        <v>22.799999</v>
      </c>
      <c r="B130" s="11">
        <v>-0.311251</v>
      </c>
      <c r="E130">
        <f t="shared" si="4"/>
        <v>9.6218923627684971E-2</v>
      </c>
      <c r="G130">
        <f t="shared" si="5"/>
        <v>-0.29209248999999998</v>
      </c>
      <c r="H130">
        <f t="shared" si="6"/>
        <v>-1.9158510000000017E-2</v>
      </c>
      <c r="J130">
        <f t="shared" si="7"/>
        <v>1.4657559543976326E-2</v>
      </c>
    </row>
    <row r="131" spans="1:10" x14ac:dyDescent="0.25">
      <c r="A131" s="11">
        <v>23</v>
      </c>
      <c r="B131" s="11">
        <v>-0.41537400000000002</v>
      </c>
      <c r="E131">
        <f t="shared" si="4"/>
        <v>0.20034192362768499</v>
      </c>
      <c r="G131">
        <f t="shared" si="5"/>
        <v>-0.30142950999999996</v>
      </c>
      <c r="H131">
        <f t="shared" si="6"/>
        <v>-0.11394449000000006</v>
      </c>
      <c r="J131">
        <f t="shared" si="7"/>
        <v>0.10944353954397637</v>
      </c>
    </row>
    <row r="132" spans="1:10" x14ac:dyDescent="0.25">
      <c r="A132" s="11">
        <v>23.200001</v>
      </c>
      <c r="B132" s="11">
        <v>-0.56256700000000004</v>
      </c>
      <c r="E132">
        <f t="shared" si="4"/>
        <v>0.34753492362768501</v>
      </c>
      <c r="G132">
        <f t="shared" si="5"/>
        <v>-0.31143767</v>
      </c>
      <c r="H132">
        <f t="shared" si="6"/>
        <v>-0.25112933000000004</v>
      </c>
      <c r="J132">
        <f t="shared" si="7"/>
        <v>0.24662837954397634</v>
      </c>
    </row>
    <row r="133" spans="1:10" x14ac:dyDescent="0.25">
      <c r="A133" s="11">
        <v>23.4</v>
      </c>
      <c r="B133" s="11">
        <v>-0.74217299999999997</v>
      </c>
      <c r="E133">
        <f t="shared" ref="E133:E196" si="8">ABS(B133-$D$4)</f>
        <v>0.52714092362768494</v>
      </c>
      <c r="G133">
        <f t="shared" si="5"/>
        <v>-0.32196347000000003</v>
      </c>
      <c r="H133">
        <f t="shared" si="6"/>
        <v>-0.42020952999999994</v>
      </c>
      <c r="J133">
        <f t="shared" si="7"/>
        <v>0.41570857954397628</v>
      </c>
    </row>
    <row r="134" spans="1:10" x14ac:dyDescent="0.25">
      <c r="A134" s="11">
        <v>23.6</v>
      </c>
      <c r="B134" s="11">
        <v>-0.68616200000000005</v>
      </c>
      <c r="E134">
        <f t="shared" si="8"/>
        <v>0.47112992362768502</v>
      </c>
      <c r="G134">
        <f t="shared" si="5"/>
        <v>-0.33333457999999999</v>
      </c>
      <c r="H134">
        <f t="shared" si="6"/>
        <v>-0.35282742000000006</v>
      </c>
      <c r="J134">
        <f t="shared" si="7"/>
        <v>0.34832646954397639</v>
      </c>
    </row>
    <row r="135" spans="1:10" x14ac:dyDescent="0.25">
      <c r="A135" s="11">
        <v>23.799999</v>
      </c>
      <c r="B135" s="11">
        <v>-0.46903099999999998</v>
      </c>
      <c r="E135">
        <f t="shared" si="8"/>
        <v>0.25399892362768495</v>
      </c>
      <c r="G135">
        <f t="shared" si="5"/>
        <v>-0.34545187999999993</v>
      </c>
      <c r="H135">
        <f t="shared" si="6"/>
        <v>-0.12357912000000004</v>
      </c>
      <c r="J135">
        <f t="shared" si="7"/>
        <v>0.11907816954397635</v>
      </c>
    </row>
    <row r="136" spans="1:10" x14ac:dyDescent="0.25">
      <c r="A136" s="11">
        <v>24</v>
      </c>
      <c r="B136" s="11">
        <v>-0.29392000000000001</v>
      </c>
      <c r="E136">
        <f t="shared" si="8"/>
        <v>7.8887923627684986E-2</v>
      </c>
      <c r="G136">
        <f t="shared" si="5"/>
        <v>-0.35839428999999989</v>
      </c>
      <c r="H136">
        <f t="shared" si="6"/>
        <v>6.4474289999999879E-2</v>
      </c>
      <c r="J136">
        <f t="shared" si="7"/>
        <v>6.8975240456023573E-2</v>
      </c>
    </row>
    <row r="137" spans="1:10" x14ac:dyDescent="0.25">
      <c r="A137" s="11">
        <v>24.200001</v>
      </c>
      <c r="B137" s="11">
        <v>-0.18251700000000001</v>
      </c>
      <c r="E137">
        <f t="shared" si="8"/>
        <v>3.2515076372315016E-2</v>
      </c>
      <c r="G137">
        <f t="shared" si="5"/>
        <v>-0.37247888999999984</v>
      </c>
      <c r="H137">
        <f t="shared" si="6"/>
        <v>0.18996188999999983</v>
      </c>
      <c r="J137">
        <f t="shared" si="7"/>
        <v>0.19446284045602352</v>
      </c>
    </row>
    <row r="138" spans="1:10" x14ac:dyDescent="0.25">
      <c r="A138" s="11">
        <v>24.4</v>
      </c>
      <c r="B138" s="11">
        <v>-0.144456</v>
      </c>
      <c r="E138">
        <f t="shared" si="8"/>
        <v>7.0576076372315028E-2</v>
      </c>
      <c r="G138">
        <f t="shared" si="5"/>
        <v>-0.38594239999999985</v>
      </c>
      <c r="H138">
        <f t="shared" si="6"/>
        <v>0.24148639999999985</v>
      </c>
      <c r="J138">
        <f t="shared" si="7"/>
        <v>0.24598735045602355</v>
      </c>
    </row>
    <row r="139" spans="1:10" x14ac:dyDescent="0.25">
      <c r="A139" s="11">
        <v>24.485731000000001</v>
      </c>
      <c r="B139" s="11">
        <v>-0.14602100000000001</v>
      </c>
      <c r="E139">
        <f t="shared" si="8"/>
        <v>6.9011076372315017E-2</v>
      </c>
      <c r="G139">
        <f t="shared" si="5"/>
        <v>-0.39634305999999986</v>
      </c>
      <c r="H139">
        <f t="shared" si="6"/>
        <v>0.25032205999999985</v>
      </c>
      <c r="J139">
        <f t="shared" si="7"/>
        <v>0.25482301045602351</v>
      </c>
    </row>
    <row r="140" spans="1:10" x14ac:dyDescent="0.25">
      <c r="A140" s="11">
        <v>24.6</v>
      </c>
      <c r="B140" s="11">
        <v>-0.14810499999999999</v>
      </c>
      <c r="E140">
        <f t="shared" si="8"/>
        <v>6.6927076372315042E-2</v>
      </c>
      <c r="G140">
        <f t="shared" si="5"/>
        <v>-0.40284580999999986</v>
      </c>
      <c r="H140">
        <f t="shared" si="6"/>
        <v>0.25474080999999987</v>
      </c>
      <c r="J140">
        <f t="shared" si="7"/>
        <v>0.25924176045602354</v>
      </c>
    </row>
    <row r="141" spans="1:10" x14ac:dyDescent="0.25">
      <c r="A141" s="11">
        <v>24.799999</v>
      </c>
      <c r="B141" s="11">
        <v>-0.18969900000000001</v>
      </c>
      <c r="E141">
        <f t="shared" si="8"/>
        <v>2.5333076372315022E-2</v>
      </c>
      <c r="G141">
        <f t="shared" si="5"/>
        <v>-0.40742160999999993</v>
      </c>
      <c r="H141">
        <f t="shared" si="6"/>
        <v>0.21772260999999993</v>
      </c>
      <c r="J141">
        <f t="shared" si="7"/>
        <v>0.22222356045602362</v>
      </c>
    </row>
    <row r="142" spans="1:10" x14ac:dyDescent="0.25">
      <c r="A142" s="11">
        <v>25</v>
      </c>
      <c r="B142" s="11">
        <v>-0.29823100000000002</v>
      </c>
      <c r="E142">
        <f t="shared" si="8"/>
        <v>8.3198923627684995E-2</v>
      </c>
      <c r="G142">
        <f t="shared" si="5"/>
        <v>-0.41306320000000002</v>
      </c>
      <c r="H142">
        <f t="shared" si="6"/>
        <v>0.1148322</v>
      </c>
      <c r="J142">
        <f t="shared" si="7"/>
        <v>0.11933315045602369</v>
      </c>
    </row>
    <row r="143" spans="1:10" x14ac:dyDescent="0.25">
      <c r="A143" s="11">
        <v>25.200001</v>
      </c>
      <c r="B143" s="11">
        <v>-0.44119799999999998</v>
      </c>
      <c r="E143">
        <f t="shared" si="8"/>
        <v>0.22616592362768495</v>
      </c>
      <c r="G143">
        <f t="shared" si="5"/>
        <v>-0.41936049999999997</v>
      </c>
      <c r="H143">
        <f t="shared" si="6"/>
        <v>-2.183750000000001E-2</v>
      </c>
      <c r="J143">
        <f t="shared" si="7"/>
        <v>1.7336549543976319E-2</v>
      </c>
    </row>
    <row r="144" spans="1:10" x14ac:dyDescent="0.25">
      <c r="A144" s="11">
        <v>25.4</v>
      </c>
      <c r="B144" s="11">
        <v>-0.60780100000000004</v>
      </c>
      <c r="E144">
        <f t="shared" si="8"/>
        <v>0.39276892362768501</v>
      </c>
      <c r="G144">
        <f t="shared" si="5"/>
        <v>-0.42642078</v>
      </c>
      <c r="H144">
        <f t="shared" si="6"/>
        <v>-0.18138022000000004</v>
      </c>
      <c r="J144">
        <f t="shared" si="7"/>
        <v>0.17687926954397634</v>
      </c>
    </row>
    <row r="145" spans="1:10" x14ac:dyDescent="0.25">
      <c r="A145" s="11">
        <v>25.6</v>
      </c>
      <c r="B145" s="11">
        <v>-0.69543500000000003</v>
      </c>
      <c r="E145">
        <f t="shared" si="8"/>
        <v>0.480402923627685</v>
      </c>
      <c r="G145">
        <f t="shared" si="5"/>
        <v>-0.43407560999999995</v>
      </c>
      <c r="H145">
        <f t="shared" si="6"/>
        <v>-0.26135939000000008</v>
      </c>
      <c r="J145">
        <f t="shared" si="7"/>
        <v>0.25685843954397641</v>
      </c>
    </row>
    <row r="146" spans="1:10" x14ac:dyDescent="0.25">
      <c r="A146" s="11">
        <v>25.799999</v>
      </c>
      <c r="B146" s="11">
        <v>-0.53910199999999997</v>
      </c>
      <c r="E146">
        <f t="shared" si="8"/>
        <v>0.32406992362768494</v>
      </c>
      <c r="G146">
        <f t="shared" si="5"/>
        <v>-0.44256865999999995</v>
      </c>
      <c r="H146">
        <f t="shared" si="6"/>
        <v>-9.6533340000000023E-2</v>
      </c>
      <c r="J146">
        <f t="shared" si="7"/>
        <v>9.2032389543976328E-2</v>
      </c>
    </row>
    <row r="147" spans="1:10" x14ac:dyDescent="0.25">
      <c r="A147" s="11">
        <v>26</v>
      </c>
      <c r="B147" s="11">
        <v>-0.41478999999999999</v>
      </c>
      <c r="E147">
        <f t="shared" si="8"/>
        <v>0.19975792362768496</v>
      </c>
      <c r="G147">
        <f t="shared" si="5"/>
        <v>-0.45193093999999995</v>
      </c>
      <c r="H147">
        <f t="shared" si="6"/>
        <v>3.7140939999999956E-2</v>
      </c>
      <c r="J147">
        <f t="shared" si="7"/>
        <v>4.1641890456023643E-2</v>
      </c>
    </row>
    <row r="148" spans="1:10" x14ac:dyDescent="0.25">
      <c r="A148" s="11">
        <v>26.200001</v>
      </c>
      <c r="B148" s="11">
        <v>-0.32613399999999998</v>
      </c>
      <c r="E148">
        <f t="shared" si="8"/>
        <v>0.11110192362768495</v>
      </c>
      <c r="G148">
        <f t="shared" si="5"/>
        <v>-0.46226781999999988</v>
      </c>
      <c r="H148">
        <f t="shared" si="6"/>
        <v>0.13613381999999991</v>
      </c>
      <c r="J148">
        <f t="shared" si="7"/>
        <v>0.1406347704560236</v>
      </c>
    </row>
    <row r="149" spans="1:10" x14ac:dyDescent="0.25">
      <c r="A149" s="11">
        <v>26.4</v>
      </c>
      <c r="B149" s="11">
        <v>-0.27912700000000001</v>
      </c>
      <c r="E149">
        <f t="shared" si="8"/>
        <v>6.4094923627684985E-2</v>
      </c>
      <c r="G149">
        <f t="shared" si="5"/>
        <v>-0.47356822999999987</v>
      </c>
      <c r="H149">
        <f t="shared" si="6"/>
        <v>0.19444122999999985</v>
      </c>
      <c r="J149">
        <f t="shared" si="7"/>
        <v>0.19894218045602355</v>
      </c>
    </row>
    <row r="150" spans="1:10" x14ac:dyDescent="0.25">
      <c r="A150" s="11">
        <v>26.6</v>
      </c>
      <c r="B150" s="11">
        <v>-0.27572999999999998</v>
      </c>
      <c r="E150">
        <f t="shared" si="8"/>
        <v>6.0697923627684947E-2</v>
      </c>
      <c r="G150">
        <f t="shared" si="5"/>
        <v>-0.48399409999999987</v>
      </c>
      <c r="H150">
        <f t="shared" si="6"/>
        <v>0.2082640999999999</v>
      </c>
      <c r="J150">
        <f t="shared" si="7"/>
        <v>0.21276505045602359</v>
      </c>
    </row>
    <row r="151" spans="1:10" x14ac:dyDescent="0.25">
      <c r="A151" s="11">
        <v>26.799999</v>
      </c>
      <c r="B151" s="11">
        <v>-0.31997500000000001</v>
      </c>
      <c r="E151">
        <f t="shared" si="8"/>
        <v>0.10494292362768498</v>
      </c>
      <c r="G151">
        <f t="shared" si="5"/>
        <v>-0.49392636999999995</v>
      </c>
      <c r="H151">
        <f t="shared" si="6"/>
        <v>0.17395136999999994</v>
      </c>
      <c r="J151">
        <f t="shared" si="7"/>
        <v>0.17845232045602363</v>
      </c>
    </row>
    <row r="152" spans="1:10" x14ac:dyDescent="0.25">
      <c r="A152" s="11">
        <v>26.934304999999998</v>
      </c>
      <c r="B152" s="11">
        <v>-0.38789299999999999</v>
      </c>
      <c r="E152">
        <f t="shared" si="8"/>
        <v>0.17286092362768496</v>
      </c>
      <c r="G152">
        <f t="shared" si="5"/>
        <v>-0.50609834999999992</v>
      </c>
      <c r="H152">
        <f t="shared" si="6"/>
        <v>0.11820534999999993</v>
      </c>
      <c r="J152">
        <f t="shared" si="7"/>
        <v>0.12270630045602363</v>
      </c>
    </row>
    <row r="153" spans="1:10" x14ac:dyDescent="0.25">
      <c r="A153" s="11">
        <v>27</v>
      </c>
      <c r="B153" s="11">
        <v>-0.42111599999999999</v>
      </c>
      <c r="E153">
        <f t="shared" si="8"/>
        <v>0.20608392362768496</v>
      </c>
      <c r="G153">
        <f t="shared" si="5"/>
        <v>-0.52023789999999992</v>
      </c>
      <c r="H153">
        <f t="shared" si="6"/>
        <v>9.912189999999993E-2</v>
      </c>
      <c r="J153">
        <f t="shared" si="7"/>
        <v>0.10362285045602362</v>
      </c>
    </row>
    <row r="154" spans="1:10" x14ac:dyDescent="0.25">
      <c r="A154" s="11">
        <v>27.200001</v>
      </c>
      <c r="B154" s="11">
        <v>-0.56138399999999999</v>
      </c>
      <c r="E154">
        <f t="shared" si="8"/>
        <v>0.34635192362768497</v>
      </c>
      <c r="G154">
        <f t="shared" si="5"/>
        <v>-0.53611483999999998</v>
      </c>
      <c r="H154">
        <f t="shared" si="6"/>
        <v>-2.5269160000000013E-2</v>
      </c>
      <c r="J154">
        <f t="shared" si="7"/>
        <v>2.0768209543976322E-2</v>
      </c>
    </row>
    <row r="155" spans="1:10" x14ac:dyDescent="0.25">
      <c r="A155" s="11">
        <v>27.4</v>
      </c>
      <c r="B155" s="11">
        <v>-0.74472700000000003</v>
      </c>
      <c r="E155">
        <f t="shared" si="8"/>
        <v>0.529694923627685</v>
      </c>
      <c r="G155">
        <f t="shared" si="5"/>
        <v>-0.55296861999999991</v>
      </c>
      <c r="H155">
        <f t="shared" si="6"/>
        <v>-0.19175838000000012</v>
      </c>
      <c r="J155">
        <f t="shared" si="7"/>
        <v>0.18725742954397642</v>
      </c>
    </row>
    <row r="156" spans="1:10" x14ac:dyDescent="0.25">
      <c r="A156" s="11">
        <v>27.6</v>
      </c>
      <c r="B156" s="11">
        <v>-0.87367799999999995</v>
      </c>
      <c r="E156">
        <f t="shared" si="8"/>
        <v>0.65864592362768493</v>
      </c>
      <c r="G156">
        <f t="shared" si="5"/>
        <v>-0.57013040000000004</v>
      </c>
      <c r="H156">
        <f t="shared" si="6"/>
        <v>-0.30354759999999992</v>
      </c>
      <c r="J156">
        <f t="shared" si="7"/>
        <v>0.29904664954397625</v>
      </c>
    </row>
    <row r="157" spans="1:10" x14ac:dyDescent="0.25">
      <c r="A157" s="11">
        <v>27.799999</v>
      </c>
      <c r="B157" s="11">
        <v>-0.73147499999999999</v>
      </c>
      <c r="E157">
        <f t="shared" si="8"/>
        <v>0.51644292362768496</v>
      </c>
      <c r="G157">
        <f t="shared" si="5"/>
        <v>-0.58786408999999995</v>
      </c>
      <c r="H157">
        <f t="shared" si="6"/>
        <v>-0.14361091000000004</v>
      </c>
      <c r="J157">
        <f t="shared" si="7"/>
        <v>0.13910995954397634</v>
      </c>
    </row>
    <row r="158" spans="1:10" x14ac:dyDescent="0.25">
      <c r="A158" s="11">
        <v>28</v>
      </c>
      <c r="B158" s="11">
        <v>-0.61599400000000004</v>
      </c>
      <c r="E158">
        <f t="shared" si="8"/>
        <v>0.40096192362768501</v>
      </c>
      <c r="G158">
        <f t="shared" si="5"/>
        <v>-0.60589041999999993</v>
      </c>
      <c r="H158">
        <f t="shared" si="6"/>
        <v>-1.0103580000000112E-2</v>
      </c>
      <c r="J158">
        <f t="shared" si="7"/>
        <v>5.6026295439764217E-3</v>
      </c>
    </row>
    <row r="159" spans="1:10" x14ac:dyDescent="0.25">
      <c r="A159" s="11">
        <v>28.200001</v>
      </c>
      <c r="B159" s="11">
        <v>-0.53220800000000001</v>
      </c>
      <c r="E159">
        <f t="shared" si="8"/>
        <v>0.31717592362768499</v>
      </c>
      <c r="G159">
        <f t="shared" si="5"/>
        <v>-0.62354778</v>
      </c>
      <c r="H159">
        <f t="shared" si="6"/>
        <v>9.1339779999999982E-2</v>
      </c>
      <c r="J159">
        <f t="shared" si="7"/>
        <v>9.5840730456023676E-2</v>
      </c>
    </row>
    <row r="160" spans="1:10" x14ac:dyDescent="0.25">
      <c r="A160" s="11">
        <v>28.4</v>
      </c>
      <c r="B160" s="11">
        <v>-0.47125800000000001</v>
      </c>
      <c r="E160">
        <f t="shared" si="8"/>
        <v>0.25622592362768498</v>
      </c>
      <c r="G160">
        <f t="shared" si="5"/>
        <v>-0.63785088999999995</v>
      </c>
      <c r="H160">
        <f t="shared" si="6"/>
        <v>0.16659288999999994</v>
      </c>
      <c r="J160">
        <f t="shared" si="7"/>
        <v>0.17109384045602363</v>
      </c>
    </row>
    <row r="161" spans="1:10" x14ac:dyDescent="0.25">
      <c r="A161" s="11">
        <v>28.6</v>
      </c>
      <c r="B161" s="11">
        <v>-0.46791899999999997</v>
      </c>
      <c r="E161">
        <f t="shared" si="8"/>
        <v>0.25288692362768495</v>
      </c>
      <c r="G161">
        <f t="shared" si="5"/>
        <v>-0.64827054000000006</v>
      </c>
      <c r="H161">
        <f t="shared" si="6"/>
        <v>0.18035154000000009</v>
      </c>
      <c r="J161">
        <f t="shared" si="7"/>
        <v>0.18485249045602378</v>
      </c>
    </row>
    <row r="162" spans="1:10" x14ac:dyDescent="0.25">
      <c r="A162" s="11">
        <v>28.799999</v>
      </c>
      <c r="B162" s="11">
        <v>-0.50925600000000004</v>
      </c>
      <c r="E162">
        <f t="shared" si="8"/>
        <v>0.29422392362768501</v>
      </c>
      <c r="G162">
        <f t="shared" si="5"/>
        <v>-0.65754902999999998</v>
      </c>
      <c r="H162">
        <f t="shared" si="6"/>
        <v>0.14829302999999994</v>
      </c>
      <c r="J162">
        <f t="shared" si="7"/>
        <v>0.15279398045602363</v>
      </c>
    </row>
    <row r="163" spans="1:10" x14ac:dyDescent="0.25">
      <c r="A163" s="11">
        <v>29</v>
      </c>
      <c r="B163" s="11">
        <v>-0.59615499999999999</v>
      </c>
      <c r="E163">
        <f t="shared" si="8"/>
        <v>0.38112292362768496</v>
      </c>
      <c r="G163">
        <f t="shared" si="5"/>
        <v>-0.66563400000000006</v>
      </c>
      <c r="H163">
        <f t="shared" si="6"/>
        <v>6.9479000000000068E-2</v>
      </c>
      <c r="J163">
        <f t="shared" si="7"/>
        <v>7.3979950456023763E-2</v>
      </c>
    </row>
    <row r="164" spans="1:10" x14ac:dyDescent="0.25">
      <c r="A164" s="11">
        <v>29.200001</v>
      </c>
      <c r="B164" s="11">
        <v>-0.71098799999999995</v>
      </c>
      <c r="E164">
        <f t="shared" si="8"/>
        <v>0.49595592362768492</v>
      </c>
      <c r="G164">
        <f t="shared" si="5"/>
        <v>-0.67452088999999982</v>
      </c>
      <c r="H164">
        <f t="shared" si="6"/>
        <v>-3.6467110000000136E-2</v>
      </c>
      <c r="J164">
        <f t="shared" si="7"/>
        <v>3.1966159543976448E-2</v>
      </c>
    </row>
    <row r="165" spans="1:10" x14ac:dyDescent="0.25">
      <c r="A165" s="11">
        <v>29.382877000000001</v>
      </c>
      <c r="B165" s="11">
        <v>-0.84161900000000001</v>
      </c>
      <c r="E165">
        <f t="shared" si="8"/>
        <v>0.62658692362768498</v>
      </c>
      <c r="G165">
        <f t="shared" si="5"/>
        <v>-0.68433526999999994</v>
      </c>
      <c r="H165">
        <f t="shared" si="6"/>
        <v>-0.15728373000000007</v>
      </c>
      <c r="J165">
        <f t="shared" si="7"/>
        <v>0.15278277954397637</v>
      </c>
    </row>
    <row r="166" spans="1:10" x14ac:dyDescent="0.25">
      <c r="A166" s="11">
        <v>29.4</v>
      </c>
      <c r="B166" s="11">
        <v>-0.85385</v>
      </c>
      <c r="E166">
        <f t="shared" si="8"/>
        <v>0.63881792362768497</v>
      </c>
      <c r="G166">
        <f t="shared" si="5"/>
        <v>-0.69537213999999981</v>
      </c>
      <c r="H166">
        <f t="shared" si="6"/>
        <v>-0.15847786000000019</v>
      </c>
      <c r="J166">
        <f t="shared" si="7"/>
        <v>0.1539769095439765</v>
      </c>
    </row>
    <row r="167" spans="1:10" x14ac:dyDescent="0.25">
      <c r="A167" s="11">
        <v>29.6</v>
      </c>
      <c r="B167" s="11">
        <v>-0.86956900000000004</v>
      </c>
      <c r="E167">
        <f t="shared" si="8"/>
        <v>0.65453692362768501</v>
      </c>
      <c r="G167">
        <f t="shared" si="5"/>
        <v>-0.70743292999999985</v>
      </c>
      <c r="H167">
        <f t="shared" si="6"/>
        <v>-0.16213607000000019</v>
      </c>
      <c r="J167">
        <f t="shared" si="7"/>
        <v>0.15763511954397649</v>
      </c>
    </row>
    <row r="168" spans="1:10" x14ac:dyDescent="0.25">
      <c r="A168" s="11">
        <v>29.799999</v>
      </c>
      <c r="B168" s="11">
        <v>-0.71796800000000005</v>
      </c>
      <c r="E168">
        <f t="shared" si="8"/>
        <v>0.50293592362768502</v>
      </c>
      <c r="G168">
        <f t="shared" si="5"/>
        <v>-0.72025458999999981</v>
      </c>
      <c r="H168">
        <f t="shared" si="6"/>
        <v>2.2865899999997552E-3</v>
      </c>
      <c r="J168">
        <f t="shared" si="7"/>
        <v>6.7875404560234455E-3</v>
      </c>
    </row>
    <row r="169" spans="1:10" x14ac:dyDescent="0.25">
      <c r="A169" s="11">
        <v>30</v>
      </c>
      <c r="B169" s="11">
        <v>-0.58786000000000005</v>
      </c>
      <c r="E169">
        <f t="shared" si="8"/>
        <v>0.37282792362768502</v>
      </c>
      <c r="G169">
        <f t="shared" si="5"/>
        <v>-0.73274438999999991</v>
      </c>
      <c r="H169">
        <f t="shared" si="6"/>
        <v>0.14488438999999986</v>
      </c>
      <c r="J169">
        <f t="shared" si="7"/>
        <v>0.14938534045602356</v>
      </c>
    </row>
    <row r="170" spans="1:10" x14ac:dyDescent="0.25">
      <c r="A170" s="11">
        <v>30.200001</v>
      </c>
      <c r="B170" s="11">
        <v>-0.487035</v>
      </c>
      <c r="E170">
        <f t="shared" si="8"/>
        <v>0.27200292362768497</v>
      </c>
      <c r="G170">
        <f t="shared" si="5"/>
        <v>-0.74558674999999974</v>
      </c>
      <c r="H170">
        <f t="shared" si="6"/>
        <v>0.25855174999999975</v>
      </c>
      <c r="J170">
        <f t="shared" si="7"/>
        <v>0.26305270045602341</v>
      </c>
    </row>
    <row r="171" spans="1:10" x14ac:dyDescent="0.25">
      <c r="A171" s="11">
        <v>30.4</v>
      </c>
      <c r="B171" s="11">
        <v>-0.42328900000000003</v>
      </c>
      <c r="E171">
        <f t="shared" si="8"/>
        <v>0.208256923627685</v>
      </c>
      <c r="G171">
        <f t="shared" si="5"/>
        <v>-0.75682124999999989</v>
      </c>
      <c r="H171">
        <f t="shared" si="6"/>
        <v>0.33353224999999986</v>
      </c>
      <c r="J171">
        <f t="shared" si="7"/>
        <v>0.33803320045602353</v>
      </c>
    </row>
    <row r="172" spans="1:10" x14ac:dyDescent="0.25">
      <c r="A172" s="11">
        <v>30.6</v>
      </c>
      <c r="B172" s="11">
        <v>-0.40002799999999999</v>
      </c>
      <c r="E172">
        <f t="shared" si="8"/>
        <v>0.18499592362768497</v>
      </c>
      <c r="G172">
        <f t="shared" si="5"/>
        <v>-0.76417474999999979</v>
      </c>
      <c r="H172">
        <f t="shared" si="6"/>
        <v>0.3641467499999998</v>
      </c>
      <c r="J172">
        <f t="shared" si="7"/>
        <v>0.36864770045602346</v>
      </c>
    </row>
    <row r="173" spans="1:10" x14ac:dyDescent="0.25">
      <c r="A173" s="11">
        <v>30.799999</v>
      </c>
      <c r="B173" s="11">
        <v>-0.417769</v>
      </c>
      <c r="E173">
        <f t="shared" si="8"/>
        <v>0.20273692362768497</v>
      </c>
      <c r="G173">
        <f t="shared" si="5"/>
        <v>-0.76791314999999982</v>
      </c>
      <c r="H173">
        <f t="shared" si="6"/>
        <v>0.35014414999999982</v>
      </c>
      <c r="J173">
        <f t="shared" si="7"/>
        <v>0.35464510045602349</v>
      </c>
    </row>
    <row r="174" spans="1:10" x14ac:dyDescent="0.25">
      <c r="A174" s="11">
        <v>31</v>
      </c>
      <c r="B174" s="11">
        <v>-0.51243000000000005</v>
      </c>
      <c r="E174">
        <f t="shared" si="8"/>
        <v>0.29739792362768502</v>
      </c>
      <c r="G174">
        <f t="shared" si="5"/>
        <v>-0.77155788999999986</v>
      </c>
      <c r="H174">
        <f t="shared" si="6"/>
        <v>0.25912788999999981</v>
      </c>
      <c r="J174">
        <f t="shared" si="7"/>
        <v>0.26362884045602347</v>
      </c>
    </row>
    <row r="175" spans="1:10" x14ac:dyDescent="0.25">
      <c r="A175" s="11">
        <v>31.200001</v>
      </c>
      <c r="B175" s="11">
        <v>-0.66660200000000003</v>
      </c>
      <c r="E175">
        <f t="shared" si="8"/>
        <v>0.451569923627685</v>
      </c>
      <c r="G175">
        <f t="shared" si="5"/>
        <v>-0.77558242999999971</v>
      </c>
      <c r="H175">
        <f t="shared" si="6"/>
        <v>0.10898042999999968</v>
      </c>
      <c r="J175">
        <f t="shared" si="7"/>
        <v>0.11348138045602338</v>
      </c>
    </row>
    <row r="176" spans="1:10" x14ac:dyDescent="0.25">
      <c r="A176" s="11">
        <v>31.4</v>
      </c>
      <c r="B176" s="11">
        <v>-0.85023800000000005</v>
      </c>
      <c r="E176">
        <f t="shared" si="8"/>
        <v>0.63520592362768502</v>
      </c>
      <c r="G176">
        <f t="shared" si="5"/>
        <v>-0.77965779999999985</v>
      </c>
      <c r="H176">
        <f t="shared" si="6"/>
        <v>-7.0580200000000204E-2</v>
      </c>
      <c r="J176">
        <f t="shared" si="7"/>
        <v>6.6079249543976509E-2</v>
      </c>
    </row>
    <row r="177" spans="1:10" x14ac:dyDescent="0.25">
      <c r="A177" s="11">
        <v>31.6</v>
      </c>
      <c r="B177" s="11">
        <v>-1.0746770000000001</v>
      </c>
      <c r="E177">
        <f t="shared" si="8"/>
        <v>0.85964492362768508</v>
      </c>
      <c r="G177">
        <f t="shared" si="5"/>
        <v>-0.78463699999999992</v>
      </c>
      <c r="H177">
        <f t="shared" si="6"/>
        <v>-0.29004000000000019</v>
      </c>
      <c r="J177">
        <f t="shared" si="7"/>
        <v>0.28553904954397652</v>
      </c>
    </row>
    <row r="178" spans="1:10" x14ac:dyDescent="0.25">
      <c r="A178" s="11">
        <v>31.799999</v>
      </c>
      <c r="B178" s="11">
        <v>-1.0842719999999999</v>
      </c>
      <c r="E178">
        <f t="shared" si="8"/>
        <v>0.86923992362768487</v>
      </c>
      <c r="G178">
        <f t="shared" si="5"/>
        <v>-0.79072013999999979</v>
      </c>
      <c r="H178">
        <f t="shared" si="6"/>
        <v>-0.29355186000000011</v>
      </c>
      <c r="J178">
        <f t="shared" si="7"/>
        <v>0.28905090954397644</v>
      </c>
    </row>
    <row r="179" spans="1:10" x14ac:dyDescent="0.25">
      <c r="A179" s="11">
        <v>31.831451000000001</v>
      </c>
      <c r="B179" s="11">
        <v>-1.0671349999999999</v>
      </c>
      <c r="E179">
        <f t="shared" si="8"/>
        <v>0.85210292362768492</v>
      </c>
      <c r="G179">
        <f t="shared" si="5"/>
        <v>-0.79807316999999967</v>
      </c>
      <c r="H179">
        <f t="shared" si="6"/>
        <v>-0.26906183000000028</v>
      </c>
      <c r="J179">
        <f t="shared" si="7"/>
        <v>0.26456087954397661</v>
      </c>
    </row>
    <row r="180" spans="1:10" x14ac:dyDescent="0.25">
      <c r="A180" s="11">
        <v>32</v>
      </c>
      <c r="B180" s="11">
        <v>-0.97530099999999997</v>
      </c>
      <c r="E180">
        <f t="shared" si="8"/>
        <v>0.76026892362768494</v>
      </c>
      <c r="G180">
        <f t="shared" si="5"/>
        <v>-0.80686231999999991</v>
      </c>
      <c r="H180">
        <f t="shared" si="6"/>
        <v>-0.16843868000000006</v>
      </c>
      <c r="J180">
        <f t="shared" si="7"/>
        <v>0.16393772954397637</v>
      </c>
    </row>
    <row r="181" spans="1:10" x14ac:dyDescent="0.25">
      <c r="A181" s="11">
        <v>32.200001</v>
      </c>
      <c r="B181" s="11">
        <v>-0.88033300000000003</v>
      </c>
      <c r="E181">
        <f t="shared" si="8"/>
        <v>0.665300923627685</v>
      </c>
      <c r="G181">
        <f t="shared" ref="G181:G244" si="9">AVERAGE(B132:B231)</f>
        <v>-0.81631328999999997</v>
      </c>
      <c r="H181">
        <f t="shared" ref="H181:H244" si="10">B181-G181</f>
        <v>-6.4019710000000063E-2</v>
      </c>
      <c r="J181">
        <f t="shared" si="7"/>
        <v>5.9518759543976375E-2</v>
      </c>
    </row>
    <row r="182" spans="1:10" x14ac:dyDescent="0.25">
      <c r="A182" s="11">
        <v>32.400002000000001</v>
      </c>
      <c r="B182" s="11">
        <v>-0.81573499999999999</v>
      </c>
      <c r="E182">
        <f t="shared" si="8"/>
        <v>0.60070292362768496</v>
      </c>
      <c r="G182">
        <f t="shared" si="9"/>
        <v>-0.82429568999999991</v>
      </c>
      <c r="H182">
        <f t="shared" si="10"/>
        <v>8.5606899999999264E-3</v>
      </c>
      <c r="J182">
        <f t="shared" ref="J182:J245" si="11">ABS(H182-$I$53)</f>
        <v>1.3061640456023618E-2</v>
      </c>
    </row>
    <row r="183" spans="1:10" x14ac:dyDescent="0.25">
      <c r="A183" s="11">
        <v>32.599997999999999</v>
      </c>
      <c r="B183" s="11">
        <v>-0.784636</v>
      </c>
      <c r="E183">
        <f t="shared" si="8"/>
        <v>0.56960392362768497</v>
      </c>
      <c r="G183">
        <f t="shared" si="9"/>
        <v>-0.83050472999999991</v>
      </c>
      <c r="H183">
        <f t="shared" si="10"/>
        <v>4.5868729999999913E-2</v>
      </c>
      <c r="J183">
        <f t="shared" si="11"/>
        <v>5.0369680456023601E-2</v>
      </c>
    </row>
    <row r="184" spans="1:10" x14ac:dyDescent="0.25">
      <c r="A184" s="11">
        <v>32.799999</v>
      </c>
      <c r="B184" s="11">
        <v>-0.83792699999999998</v>
      </c>
      <c r="E184">
        <f t="shared" si="8"/>
        <v>0.62289492362768495</v>
      </c>
      <c r="G184">
        <f t="shared" si="9"/>
        <v>-0.83640722999999984</v>
      </c>
      <c r="H184">
        <f t="shared" si="10"/>
        <v>-1.5197700000001424E-3</v>
      </c>
      <c r="J184">
        <f t="shared" si="11"/>
        <v>2.9811804560235479E-3</v>
      </c>
    </row>
    <row r="185" spans="1:10" x14ac:dyDescent="0.25">
      <c r="A185" s="11">
        <v>33</v>
      </c>
      <c r="B185" s="11">
        <v>-0.93107600000000001</v>
      </c>
      <c r="E185">
        <f t="shared" si="8"/>
        <v>0.71604392362768499</v>
      </c>
      <c r="G185">
        <f t="shared" si="9"/>
        <v>-0.84377216999999971</v>
      </c>
      <c r="H185">
        <f t="shared" si="10"/>
        <v>-8.7303830000000304E-2</v>
      </c>
      <c r="J185">
        <f t="shared" si="11"/>
        <v>8.280287954397661E-2</v>
      </c>
    </row>
    <row r="186" spans="1:10" x14ac:dyDescent="0.25">
      <c r="A186" s="11">
        <v>33.200001</v>
      </c>
      <c r="B186" s="11">
        <v>-1.0405439999999999</v>
      </c>
      <c r="E186">
        <f t="shared" si="8"/>
        <v>0.82551192362768488</v>
      </c>
      <c r="G186">
        <f t="shared" si="9"/>
        <v>-0.85237029999999991</v>
      </c>
      <c r="H186">
        <f t="shared" si="10"/>
        <v>-0.1881737</v>
      </c>
      <c r="J186">
        <f t="shared" si="11"/>
        <v>0.1836727495439763</v>
      </c>
    </row>
    <row r="187" spans="1:10" x14ac:dyDescent="0.25">
      <c r="A187" s="11">
        <v>33.400002000000001</v>
      </c>
      <c r="B187" s="11">
        <v>-1.186768</v>
      </c>
      <c r="E187">
        <f t="shared" si="8"/>
        <v>0.97173592362768502</v>
      </c>
      <c r="G187">
        <f t="shared" si="9"/>
        <v>-0.86186871999999981</v>
      </c>
      <c r="H187">
        <f t="shared" si="10"/>
        <v>-0.32489928000000023</v>
      </c>
      <c r="J187">
        <f t="shared" si="11"/>
        <v>0.32039832954397657</v>
      </c>
    </row>
    <row r="188" spans="1:10" x14ac:dyDescent="0.25">
      <c r="A188" s="11">
        <v>33.599997999999999</v>
      </c>
      <c r="B188" s="11">
        <v>-1.231279</v>
      </c>
      <c r="E188">
        <f t="shared" si="8"/>
        <v>1.016246923627685</v>
      </c>
      <c r="G188">
        <f t="shared" si="9"/>
        <v>-0.87205078999999985</v>
      </c>
      <c r="H188">
        <f t="shared" si="10"/>
        <v>-0.35922821000000016</v>
      </c>
      <c r="J188">
        <f t="shared" si="11"/>
        <v>0.35472725954397649</v>
      </c>
    </row>
    <row r="189" spans="1:10" x14ac:dyDescent="0.25">
      <c r="A189" s="11">
        <v>33.799999</v>
      </c>
      <c r="B189" s="11">
        <v>-1.1021510000000001</v>
      </c>
      <c r="E189">
        <f t="shared" si="8"/>
        <v>0.88711892362768507</v>
      </c>
      <c r="G189">
        <f t="shared" si="9"/>
        <v>-0.88294739999999972</v>
      </c>
      <c r="H189">
        <f t="shared" si="10"/>
        <v>-0.21920360000000039</v>
      </c>
      <c r="J189">
        <f t="shared" si="11"/>
        <v>0.21470264954397669</v>
      </c>
    </row>
    <row r="190" spans="1:10" x14ac:dyDescent="0.25">
      <c r="A190" s="11">
        <v>34</v>
      </c>
      <c r="B190" s="11">
        <v>-0.95720899999999998</v>
      </c>
      <c r="E190">
        <f t="shared" si="8"/>
        <v>0.74217692362768495</v>
      </c>
      <c r="G190">
        <f t="shared" si="9"/>
        <v>-0.89495743999999977</v>
      </c>
      <c r="H190">
        <f t="shared" si="10"/>
        <v>-6.2251560000000206E-2</v>
      </c>
      <c r="J190">
        <f t="shared" si="11"/>
        <v>5.7750609543976518E-2</v>
      </c>
    </row>
    <row r="191" spans="1:10" x14ac:dyDescent="0.25">
      <c r="A191" s="11">
        <v>34.200001</v>
      </c>
      <c r="B191" s="11">
        <v>-0.84406499999999995</v>
      </c>
      <c r="E191">
        <f t="shared" si="8"/>
        <v>0.62903292362768493</v>
      </c>
      <c r="G191">
        <f t="shared" si="9"/>
        <v>-0.90797771999999966</v>
      </c>
      <c r="H191">
        <f t="shared" si="10"/>
        <v>6.3912719999999701E-2</v>
      </c>
      <c r="J191">
        <f t="shared" si="11"/>
        <v>6.8413670456023395E-2</v>
      </c>
    </row>
    <row r="192" spans="1:10" x14ac:dyDescent="0.25">
      <c r="A192" s="11">
        <v>34.280025000000002</v>
      </c>
      <c r="B192" s="11">
        <v>-0.81161300000000003</v>
      </c>
      <c r="E192">
        <f t="shared" si="8"/>
        <v>0.596580923627685</v>
      </c>
      <c r="G192">
        <f t="shared" si="9"/>
        <v>-0.92016093999999971</v>
      </c>
      <c r="H192">
        <f t="shared" si="10"/>
        <v>0.10854793999999968</v>
      </c>
      <c r="J192">
        <f t="shared" si="11"/>
        <v>0.11304889045602337</v>
      </c>
    </row>
    <row r="193" spans="1:10" x14ac:dyDescent="0.25">
      <c r="A193" s="11">
        <v>34.400002000000001</v>
      </c>
      <c r="B193" s="11">
        <v>-0.76295999999999997</v>
      </c>
      <c r="E193">
        <f t="shared" si="8"/>
        <v>0.54792792362768494</v>
      </c>
      <c r="G193">
        <f t="shared" si="9"/>
        <v>-0.92927157999999976</v>
      </c>
      <c r="H193">
        <f t="shared" si="10"/>
        <v>0.16631157999999979</v>
      </c>
      <c r="J193">
        <f t="shared" si="11"/>
        <v>0.17081253045602349</v>
      </c>
    </row>
    <row r="194" spans="1:10" x14ac:dyDescent="0.25">
      <c r="A194" s="11">
        <v>34.599997999999999</v>
      </c>
      <c r="B194" s="11">
        <v>-0.75727800000000001</v>
      </c>
      <c r="E194">
        <f t="shared" si="8"/>
        <v>0.54224592362768498</v>
      </c>
      <c r="G194">
        <f t="shared" si="9"/>
        <v>-0.93540168999999962</v>
      </c>
      <c r="H194">
        <f t="shared" si="10"/>
        <v>0.17812368999999961</v>
      </c>
      <c r="J194">
        <f t="shared" si="11"/>
        <v>0.18262464045602331</v>
      </c>
    </row>
    <row r="195" spans="1:10" x14ac:dyDescent="0.25">
      <c r="A195" s="11">
        <v>34.799999</v>
      </c>
      <c r="B195" s="11">
        <v>-0.77697799999999995</v>
      </c>
      <c r="E195">
        <f t="shared" si="8"/>
        <v>0.56194592362768492</v>
      </c>
      <c r="G195">
        <f t="shared" si="9"/>
        <v>-0.94027072999999961</v>
      </c>
      <c r="H195">
        <f t="shared" si="10"/>
        <v>0.16329272999999966</v>
      </c>
      <c r="J195">
        <f t="shared" si="11"/>
        <v>0.16779368045602336</v>
      </c>
    </row>
    <row r="196" spans="1:10" x14ac:dyDescent="0.25">
      <c r="A196" s="11">
        <v>35</v>
      </c>
      <c r="B196" s="11">
        <v>-0.87529900000000005</v>
      </c>
      <c r="E196">
        <f t="shared" si="8"/>
        <v>0.66026692362768502</v>
      </c>
      <c r="G196">
        <f t="shared" si="9"/>
        <v>-0.94605246999999959</v>
      </c>
      <c r="H196">
        <f t="shared" si="10"/>
        <v>7.0753469999999541E-2</v>
      </c>
      <c r="J196">
        <f t="shared" si="11"/>
        <v>7.5254420456023235E-2</v>
      </c>
    </row>
    <row r="197" spans="1:10" x14ac:dyDescent="0.25">
      <c r="A197" s="11">
        <v>35.200001</v>
      </c>
      <c r="B197" s="11">
        <v>-1.018378</v>
      </c>
      <c r="E197">
        <f t="shared" ref="E197:E260" si="12">ABS(B197-$D$4)</f>
        <v>0.80334592362768498</v>
      </c>
      <c r="G197">
        <f t="shared" si="9"/>
        <v>-0.95267987999999959</v>
      </c>
      <c r="H197">
        <f t="shared" si="10"/>
        <v>-6.5698120000000415E-2</v>
      </c>
      <c r="J197">
        <f t="shared" si="11"/>
        <v>6.1197169543976727E-2</v>
      </c>
    </row>
    <row r="198" spans="1:10" x14ac:dyDescent="0.25">
      <c r="A198" s="11">
        <v>35.400002000000001</v>
      </c>
      <c r="B198" s="11">
        <v>-1.2069829999999999</v>
      </c>
      <c r="E198">
        <f t="shared" si="12"/>
        <v>0.99195092362768489</v>
      </c>
      <c r="G198">
        <f t="shared" si="9"/>
        <v>-0.96026646999999987</v>
      </c>
      <c r="H198">
        <f t="shared" si="10"/>
        <v>-0.24671653000000004</v>
      </c>
      <c r="J198">
        <f t="shared" si="11"/>
        <v>0.24221557954397635</v>
      </c>
    </row>
    <row r="199" spans="1:10" x14ac:dyDescent="0.25">
      <c r="A199" s="11">
        <v>35.599997999999999</v>
      </c>
      <c r="B199" s="11">
        <v>-1.3819410000000001</v>
      </c>
      <c r="E199">
        <f t="shared" si="12"/>
        <v>1.1669089236276851</v>
      </c>
      <c r="G199">
        <f t="shared" si="9"/>
        <v>-0.96860427999999987</v>
      </c>
      <c r="H199">
        <f t="shared" si="10"/>
        <v>-0.41333672000000021</v>
      </c>
      <c r="J199">
        <f t="shared" si="11"/>
        <v>0.40883576954397655</v>
      </c>
    </row>
    <row r="200" spans="1:10" x14ac:dyDescent="0.25">
      <c r="A200" s="11">
        <v>35.799999</v>
      </c>
      <c r="B200" s="11">
        <v>-1.328166</v>
      </c>
      <c r="E200">
        <f t="shared" si="12"/>
        <v>1.1131339236276849</v>
      </c>
      <c r="G200">
        <f t="shared" si="9"/>
        <v>-0.97777774999999989</v>
      </c>
      <c r="H200">
        <f t="shared" si="10"/>
        <v>-0.35038825000000007</v>
      </c>
      <c r="J200">
        <f t="shared" si="11"/>
        <v>0.3458872995439764</v>
      </c>
    </row>
    <row r="201" spans="1:10" x14ac:dyDescent="0.25">
      <c r="A201" s="11">
        <v>36</v>
      </c>
      <c r="B201" s="11">
        <v>-1.2804420000000001</v>
      </c>
      <c r="E201">
        <f t="shared" si="12"/>
        <v>1.0654099236276851</v>
      </c>
      <c r="G201">
        <f t="shared" si="9"/>
        <v>-0.9882284899999999</v>
      </c>
      <c r="H201">
        <f t="shared" si="10"/>
        <v>-0.29221351000000018</v>
      </c>
      <c r="J201">
        <f t="shared" si="11"/>
        <v>0.28771255954397651</v>
      </c>
    </row>
    <row r="202" spans="1:10" x14ac:dyDescent="0.25">
      <c r="A202" s="11">
        <v>36.200001</v>
      </c>
      <c r="B202" s="11">
        <v>-1.250383</v>
      </c>
      <c r="E202">
        <f t="shared" si="12"/>
        <v>1.035350923627685</v>
      </c>
      <c r="G202">
        <f t="shared" si="9"/>
        <v>-1.0005707699999999</v>
      </c>
      <c r="H202">
        <f t="shared" si="10"/>
        <v>-0.24981223000000008</v>
      </c>
      <c r="J202">
        <f t="shared" si="11"/>
        <v>0.24531127954397638</v>
      </c>
    </row>
    <row r="203" spans="1:10" x14ac:dyDescent="0.25">
      <c r="A203" s="11">
        <v>36.400002000000001</v>
      </c>
      <c r="B203" s="11">
        <v>-1.240729</v>
      </c>
      <c r="E203">
        <f t="shared" si="12"/>
        <v>1.0256969236276849</v>
      </c>
      <c r="G203">
        <f t="shared" si="9"/>
        <v>-1.0156932299999999</v>
      </c>
      <c r="H203">
        <f t="shared" si="10"/>
        <v>-0.22503577000000008</v>
      </c>
      <c r="J203">
        <f t="shared" si="11"/>
        <v>0.22053481954397638</v>
      </c>
    </row>
    <row r="204" spans="1:10" x14ac:dyDescent="0.25">
      <c r="A204" s="11">
        <v>36.599997999999999</v>
      </c>
      <c r="B204" s="11">
        <v>-1.252059</v>
      </c>
      <c r="E204">
        <f t="shared" si="12"/>
        <v>1.037026923627685</v>
      </c>
      <c r="G204">
        <f t="shared" si="9"/>
        <v>-1.0300790900000001</v>
      </c>
      <c r="H204">
        <f t="shared" si="10"/>
        <v>-0.22197990999999995</v>
      </c>
      <c r="J204">
        <f t="shared" si="11"/>
        <v>0.21747895954397625</v>
      </c>
    </row>
    <row r="205" spans="1:10" x14ac:dyDescent="0.25">
      <c r="A205" s="11">
        <v>36.7286</v>
      </c>
      <c r="B205" s="11">
        <v>-1.2831079999999999</v>
      </c>
      <c r="E205">
        <f t="shared" si="12"/>
        <v>1.0680759236276849</v>
      </c>
      <c r="G205">
        <f t="shared" si="9"/>
        <v>-1.04211422</v>
      </c>
      <c r="H205">
        <f t="shared" si="10"/>
        <v>-0.24099377999999994</v>
      </c>
      <c r="J205">
        <f t="shared" si="11"/>
        <v>0.23649282954397624</v>
      </c>
    </row>
    <row r="206" spans="1:10" x14ac:dyDescent="0.25">
      <c r="A206" s="11">
        <v>36.799999</v>
      </c>
      <c r="B206" s="11">
        <v>-1.3003469999999999</v>
      </c>
      <c r="E206">
        <f t="shared" si="12"/>
        <v>1.0853149236276849</v>
      </c>
      <c r="G206">
        <f t="shared" si="9"/>
        <v>-1.0524391099999999</v>
      </c>
      <c r="H206">
        <f t="shared" si="10"/>
        <v>-0.24790789000000002</v>
      </c>
      <c r="J206">
        <f t="shared" si="11"/>
        <v>0.24340693954397633</v>
      </c>
    </row>
    <row r="207" spans="1:10" x14ac:dyDescent="0.25">
      <c r="A207" s="11">
        <v>37</v>
      </c>
      <c r="B207" s="11">
        <v>-1.3715999999999999</v>
      </c>
      <c r="E207">
        <f t="shared" si="12"/>
        <v>1.1565679236276849</v>
      </c>
      <c r="G207">
        <f t="shared" si="9"/>
        <v>-1.0640269599999999</v>
      </c>
      <c r="H207">
        <f t="shared" si="10"/>
        <v>-0.30757304000000008</v>
      </c>
      <c r="J207">
        <f t="shared" si="11"/>
        <v>0.30307208954397641</v>
      </c>
    </row>
    <row r="208" spans="1:10" x14ac:dyDescent="0.25">
      <c r="A208" s="11">
        <v>37.200001</v>
      </c>
      <c r="B208" s="11">
        <v>-1.455827</v>
      </c>
      <c r="E208">
        <f t="shared" si="12"/>
        <v>1.240794923627685</v>
      </c>
      <c r="G208">
        <f t="shared" si="9"/>
        <v>-1.0768396999999998</v>
      </c>
      <c r="H208">
        <f t="shared" si="10"/>
        <v>-0.37898730000000014</v>
      </c>
      <c r="J208">
        <f t="shared" si="11"/>
        <v>0.37448634954397647</v>
      </c>
    </row>
    <row r="209" spans="1:10" x14ac:dyDescent="0.25">
      <c r="A209" s="11">
        <v>37.400002000000001</v>
      </c>
      <c r="B209" s="11">
        <v>-1.552961</v>
      </c>
      <c r="E209">
        <f t="shared" si="12"/>
        <v>1.337928923627685</v>
      </c>
      <c r="G209">
        <f t="shared" si="9"/>
        <v>-1.0905342699999998</v>
      </c>
      <c r="H209">
        <f t="shared" si="10"/>
        <v>-0.46242673000000023</v>
      </c>
      <c r="J209">
        <f t="shared" si="11"/>
        <v>0.45792577954397656</v>
      </c>
    </row>
    <row r="210" spans="1:10" x14ac:dyDescent="0.25">
      <c r="A210" s="11">
        <v>37.599997999999999</v>
      </c>
      <c r="B210" s="11">
        <v>-1.393303</v>
      </c>
      <c r="E210">
        <f t="shared" si="12"/>
        <v>1.1782709236276849</v>
      </c>
      <c r="G210">
        <f t="shared" si="9"/>
        <v>-1.1051420299999999</v>
      </c>
      <c r="H210">
        <f t="shared" si="10"/>
        <v>-0.28816097000000007</v>
      </c>
      <c r="J210">
        <f t="shared" si="11"/>
        <v>0.2836600195439764</v>
      </c>
    </row>
    <row r="211" spans="1:10" x14ac:dyDescent="0.25">
      <c r="A211" s="11">
        <v>37.799999</v>
      </c>
      <c r="B211" s="11">
        <v>-1.2270080000000001</v>
      </c>
      <c r="E211">
        <f t="shared" si="12"/>
        <v>1.0119759236276851</v>
      </c>
      <c r="G211">
        <f t="shared" si="9"/>
        <v>-1.1115786262626262</v>
      </c>
      <c r="H211">
        <f t="shared" si="10"/>
        <v>-0.11542937373737394</v>
      </c>
      <c r="J211">
        <f t="shared" si="11"/>
        <v>0.11092842328135025</v>
      </c>
    </row>
    <row r="212" spans="1:10" x14ac:dyDescent="0.25">
      <c r="A212" s="11">
        <v>38</v>
      </c>
      <c r="B212" s="11">
        <v>-1.0803689999999999</v>
      </c>
      <c r="E212">
        <f t="shared" si="12"/>
        <v>0.86533692362768488</v>
      </c>
      <c r="G212">
        <f t="shared" si="9"/>
        <v>-1.117724775510204</v>
      </c>
      <c r="H212">
        <f t="shared" si="10"/>
        <v>3.7355775510204081E-2</v>
      </c>
      <c r="J212">
        <f t="shared" si="11"/>
        <v>4.1856725966227769E-2</v>
      </c>
    </row>
    <row r="213" spans="1:10" x14ac:dyDescent="0.25">
      <c r="A213" s="11">
        <v>38.200001</v>
      </c>
      <c r="B213" s="11">
        <v>-0.95904900000000004</v>
      </c>
      <c r="E213">
        <f t="shared" si="12"/>
        <v>0.74401692362768501</v>
      </c>
      <c r="G213">
        <f t="shared" si="9"/>
        <v>-1.1231017835051544</v>
      </c>
      <c r="H213">
        <f t="shared" si="10"/>
        <v>0.1640527835051544</v>
      </c>
      <c r="J213">
        <f t="shared" si="11"/>
        <v>0.16855373396117809</v>
      </c>
    </row>
    <row r="214" spans="1:10" x14ac:dyDescent="0.25">
      <c r="A214" s="11">
        <v>38.400002000000001</v>
      </c>
      <c r="B214" s="11">
        <v>-0.90581800000000001</v>
      </c>
      <c r="E214">
        <f t="shared" si="12"/>
        <v>0.69078592362768498</v>
      </c>
      <c r="G214">
        <f t="shared" si="9"/>
        <v>-1.1273946354166664</v>
      </c>
      <c r="H214">
        <f t="shared" si="10"/>
        <v>0.22157663541666639</v>
      </c>
      <c r="J214">
        <f t="shared" si="11"/>
        <v>0.22607758587269008</v>
      </c>
    </row>
    <row r="215" spans="1:10" x14ac:dyDescent="0.25">
      <c r="A215" s="11">
        <v>38.599997999999999</v>
      </c>
      <c r="B215" s="11">
        <v>-0.89131800000000005</v>
      </c>
      <c r="E215">
        <f t="shared" si="12"/>
        <v>0.67628592362768503</v>
      </c>
      <c r="G215">
        <f t="shared" si="9"/>
        <v>-1.1365874062499999</v>
      </c>
      <c r="H215">
        <f t="shared" si="10"/>
        <v>0.24526940624999982</v>
      </c>
      <c r="J215">
        <f t="shared" si="11"/>
        <v>0.24977035670602352</v>
      </c>
    </row>
    <row r="216" spans="1:10" x14ac:dyDescent="0.25">
      <c r="A216" s="11">
        <v>38.799999</v>
      </c>
      <c r="B216" s="11">
        <v>-0.93937700000000002</v>
      </c>
      <c r="E216">
        <f t="shared" si="12"/>
        <v>0.72434492362768499</v>
      </c>
      <c r="G216">
        <f t="shared" si="9"/>
        <v>-1.1439976249999997</v>
      </c>
      <c r="H216">
        <f t="shared" si="10"/>
        <v>0.20462062499999967</v>
      </c>
      <c r="J216">
        <f t="shared" si="11"/>
        <v>0.20912157545602336</v>
      </c>
    </row>
    <row r="217" spans="1:10" x14ac:dyDescent="0.25">
      <c r="A217" s="11">
        <v>39</v>
      </c>
      <c r="B217" s="11">
        <v>-1.016097</v>
      </c>
      <c r="E217">
        <f t="shared" si="12"/>
        <v>0.801064923627685</v>
      </c>
      <c r="G217">
        <f t="shared" si="9"/>
        <v>-1.1503295833333331</v>
      </c>
      <c r="H217">
        <f t="shared" si="10"/>
        <v>0.1342325833333331</v>
      </c>
      <c r="J217">
        <f t="shared" si="11"/>
        <v>0.13873353378935679</v>
      </c>
    </row>
    <row r="218" spans="1:10" x14ac:dyDescent="0.25">
      <c r="A218" s="11">
        <v>39.177169999999997</v>
      </c>
      <c r="B218" s="11">
        <v>-1.107488</v>
      </c>
      <c r="E218">
        <f t="shared" si="12"/>
        <v>0.892455923627685</v>
      </c>
      <c r="G218">
        <f t="shared" si="9"/>
        <v>-1.1576450937499996</v>
      </c>
      <c r="H218">
        <f t="shared" si="10"/>
        <v>5.0157093749999548E-2</v>
      </c>
      <c r="J218">
        <f t="shared" si="11"/>
        <v>5.4658044206023236E-2</v>
      </c>
    </row>
    <row r="219" spans="1:10" x14ac:dyDescent="0.25">
      <c r="A219" s="11">
        <v>39.200001</v>
      </c>
      <c r="B219" s="11">
        <v>-1.119264</v>
      </c>
      <c r="E219">
        <f t="shared" si="12"/>
        <v>0.90423192362768501</v>
      </c>
      <c r="G219">
        <f t="shared" si="9"/>
        <v>-1.1662486458333332</v>
      </c>
      <c r="H219">
        <f t="shared" si="10"/>
        <v>4.6984645833333172E-2</v>
      </c>
      <c r="J219">
        <f t="shared" si="11"/>
        <v>5.1485596289356859E-2</v>
      </c>
    </row>
    <row r="220" spans="1:10" x14ac:dyDescent="0.25">
      <c r="A220" s="11">
        <v>39.400002000000001</v>
      </c>
      <c r="B220" s="11">
        <v>-1.251741</v>
      </c>
      <c r="E220">
        <f t="shared" si="12"/>
        <v>1.036708923627685</v>
      </c>
      <c r="G220">
        <f t="shared" si="9"/>
        <v>-1.1762158229166664</v>
      </c>
      <c r="H220">
        <f t="shared" si="10"/>
        <v>-7.5525177083333617E-2</v>
      </c>
      <c r="J220">
        <f t="shared" si="11"/>
        <v>7.1024226627309922E-2</v>
      </c>
    </row>
    <row r="221" spans="1:10" x14ac:dyDescent="0.25">
      <c r="A221" s="11">
        <v>39.599997999999999</v>
      </c>
      <c r="B221" s="11">
        <v>-1.2621260000000001</v>
      </c>
      <c r="E221">
        <f t="shared" si="12"/>
        <v>1.0470939236276851</v>
      </c>
      <c r="G221">
        <f t="shared" si="9"/>
        <v>-1.1875360520833331</v>
      </c>
      <c r="H221">
        <f t="shared" si="10"/>
        <v>-7.4589947916666954E-2</v>
      </c>
      <c r="J221">
        <f t="shared" si="11"/>
        <v>7.008899746064326E-2</v>
      </c>
    </row>
    <row r="222" spans="1:10" x14ac:dyDescent="0.25">
      <c r="A222" s="11">
        <v>39.799999</v>
      </c>
      <c r="B222" s="11">
        <v>-1.1018399999999999</v>
      </c>
      <c r="E222">
        <f t="shared" si="12"/>
        <v>0.8868079236276849</v>
      </c>
      <c r="G222">
        <f t="shared" si="9"/>
        <v>-1.1992132499999997</v>
      </c>
      <c r="H222">
        <f t="shared" si="10"/>
        <v>9.7373249999999745E-2</v>
      </c>
      <c r="J222">
        <f t="shared" si="11"/>
        <v>0.10187420045602344</v>
      </c>
    </row>
    <row r="223" spans="1:10" x14ac:dyDescent="0.25">
      <c r="A223" s="11">
        <v>40</v>
      </c>
      <c r="B223" s="11">
        <v>-0.96775999999999995</v>
      </c>
      <c r="E223">
        <f t="shared" si="12"/>
        <v>0.75272792362768493</v>
      </c>
      <c r="G223">
        <f t="shared" si="9"/>
        <v>-1.2117654166666665</v>
      </c>
      <c r="H223">
        <f t="shared" si="10"/>
        <v>0.24400541666666653</v>
      </c>
      <c r="J223">
        <f t="shared" si="11"/>
        <v>0.24850636712269022</v>
      </c>
    </row>
    <row r="224" spans="1:10" x14ac:dyDescent="0.25">
      <c r="A224" s="11">
        <v>40.200001</v>
      </c>
      <c r="B224" s="11">
        <v>-0.86290699999999998</v>
      </c>
      <c r="E224">
        <f t="shared" si="12"/>
        <v>0.64787492362768495</v>
      </c>
      <c r="G224">
        <f t="shared" si="9"/>
        <v>-1.2246012916666664</v>
      </c>
      <c r="H224">
        <f t="shared" si="10"/>
        <v>0.36169429166666645</v>
      </c>
      <c r="J224">
        <f t="shared" si="11"/>
        <v>0.36619524212269011</v>
      </c>
    </row>
    <row r="225" spans="1:10" x14ac:dyDescent="0.25">
      <c r="A225" s="11">
        <v>40.400002000000001</v>
      </c>
      <c r="B225" s="11">
        <v>-0.79216600000000004</v>
      </c>
      <c r="E225">
        <f t="shared" si="12"/>
        <v>0.57713392362768501</v>
      </c>
      <c r="G225">
        <f t="shared" si="9"/>
        <v>-1.235548864583333</v>
      </c>
      <c r="H225">
        <f t="shared" si="10"/>
        <v>0.44338286458333298</v>
      </c>
      <c r="J225">
        <f t="shared" si="11"/>
        <v>0.44788381503935665</v>
      </c>
    </row>
    <row r="226" spans="1:10" x14ac:dyDescent="0.25">
      <c r="A226" s="11">
        <v>40.599997999999999</v>
      </c>
      <c r="B226" s="11">
        <v>-0.78215000000000001</v>
      </c>
      <c r="E226">
        <f t="shared" si="12"/>
        <v>0.56711792362768498</v>
      </c>
      <c r="G226">
        <f t="shared" si="9"/>
        <v>-1.2428424166666665</v>
      </c>
      <c r="H226">
        <f t="shared" si="10"/>
        <v>0.46069241666666649</v>
      </c>
      <c r="J226">
        <f t="shared" si="11"/>
        <v>0.46519336712269016</v>
      </c>
    </row>
    <row r="227" spans="1:10" x14ac:dyDescent="0.25">
      <c r="A227" s="11">
        <v>40.799999</v>
      </c>
      <c r="B227" s="11">
        <v>-0.80636300000000005</v>
      </c>
      <c r="E227">
        <f t="shared" si="12"/>
        <v>0.59133092362768502</v>
      </c>
      <c r="G227">
        <f t="shared" si="9"/>
        <v>-1.2465019374999999</v>
      </c>
      <c r="H227">
        <f t="shared" si="10"/>
        <v>0.44013893749999988</v>
      </c>
      <c r="J227">
        <f t="shared" si="11"/>
        <v>0.44463988795602355</v>
      </c>
    </row>
    <row r="228" spans="1:10" x14ac:dyDescent="0.25">
      <c r="A228" s="11">
        <v>41</v>
      </c>
      <c r="B228" s="11">
        <v>-0.87088100000000002</v>
      </c>
      <c r="E228">
        <f t="shared" si="12"/>
        <v>0.65584892362768499</v>
      </c>
      <c r="G228">
        <f t="shared" si="9"/>
        <v>-1.2489437812499997</v>
      </c>
      <c r="H228">
        <f t="shared" si="10"/>
        <v>0.3780627812499997</v>
      </c>
      <c r="J228">
        <f t="shared" si="11"/>
        <v>0.38256373170602337</v>
      </c>
    </row>
    <row r="229" spans="1:10" x14ac:dyDescent="0.25">
      <c r="A229" s="11">
        <v>41.200001</v>
      </c>
      <c r="B229" s="11">
        <v>-1.0090250000000001</v>
      </c>
      <c r="E229">
        <f t="shared" si="12"/>
        <v>0.79399292362768503</v>
      </c>
      <c r="G229">
        <f t="shared" si="9"/>
        <v>-1.2508603437500001</v>
      </c>
      <c r="H229">
        <f t="shared" si="10"/>
        <v>0.24183534375000004</v>
      </c>
      <c r="J229">
        <f t="shared" si="11"/>
        <v>0.24633629420602374</v>
      </c>
    </row>
    <row r="230" spans="1:10" x14ac:dyDescent="0.25">
      <c r="A230" s="11">
        <v>41.400002000000001</v>
      </c>
      <c r="B230" s="11">
        <v>-1.1901660000000001</v>
      </c>
      <c r="E230">
        <f t="shared" si="12"/>
        <v>0.97513392362768503</v>
      </c>
      <c r="G230">
        <f t="shared" si="9"/>
        <v>-1.2531359479166666</v>
      </c>
      <c r="H230">
        <f t="shared" si="10"/>
        <v>6.2969947916666547E-2</v>
      </c>
      <c r="J230">
        <f t="shared" si="11"/>
        <v>6.7470898372690241E-2</v>
      </c>
    </row>
    <row r="231" spans="1:10" x14ac:dyDescent="0.25">
      <c r="A231" s="11">
        <v>41.599997999999999</v>
      </c>
      <c r="B231" s="11">
        <v>-1.360471</v>
      </c>
      <c r="E231">
        <f t="shared" si="12"/>
        <v>1.145438923627685</v>
      </c>
      <c r="G231">
        <f t="shared" si="9"/>
        <v>-1.2560208749999999</v>
      </c>
      <c r="H231">
        <f t="shared" si="10"/>
        <v>-0.10445012500000006</v>
      </c>
      <c r="J231">
        <f t="shared" si="11"/>
        <v>9.9949174543976366E-2</v>
      </c>
    </row>
    <row r="232" spans="1:10" x14ac:dyDescent="0.25">
      <c r="A232" s="11">
        <v>41.625743999999997</v>
      </c>
      <c r="B232" s="11">
        <v>-1.3608070000000001</v>
      </c>
      <c r="E232">
        <f t="shared" si="12"/>
        <v>1.1457749236276851</v>
      </c>
      <c r="G232">
        <f t="shared" si="9"/>
        <v>-1.2606554631578948</v>
      </c>
      <c r="H232">
        <f t="shared" si="10"/>
        <v>-0.10015153684210532</v>
      </c>
      <c r="J232">
        <f t="shared" si="11"/>
        <v>9.5650586386081621E-2</v>
      </c>
    </row>
    <row r="233" spans="1:10" x14ac:dyDescent="0.25">
      <c r="A233" s="11">
        <v>41.799999</v>
      </c>
      <c r="B233" s="11">
        <v>-1.3630770000000001</v>
      </c>
      <c r="E233">
        <f t="shared" si="12"/>
        <v>1.1480449236276851</v>
      </c>
      <c r="G233">
        <f t="shared" si="9"/>
        <v>-1.2522257157894736</v>
      </c>
      <c r="H233">
        <f t="shared" si="10"/>
        <v>-0.11085128421052648</v>
      </c>
      <c r="J233">
        <f t="shared" si="11"/>
        <v>0.10635033375450278</v>
      </c>
    </row>
    <row r="234" spans="1:10" x14ac:dyDescent="0.25">
      <c r="A234" s="11">
        <v>42</v>
      </c>
      <c r="B234" s="11">
        <v>-1.2764120000000001</v>
      </c>
      <c r="E234">
        <f t="shared" si="12"/>
        <v>1.0613799236276851</v>
      </c>
      <c r="G234">
        <f t="shared" si="9"/>
        <v>-1.2412731894736841</v>
      </c>
      <c r="H234">
        <f t="shared" si="10"/>
        <v>-3.5138810526315956E-2</v>
      </c>
      <c r="J234">
        <f t="shared" si="11"/>
        <v>3.0637860070292264E-2</v>
      </c>
    </row>
    <row r="235" spans="1:10" x14ac:dyDescent="0.25">
      <c r="A235" s="11">
        <v>42.200001</v>
      </c>
      <c r="B235" s="11">
        <v>-1.205525</v>
      </c>
      <c r="E235">
        <f t="shared" si="12"/>
        <v>0.99049292362768493</v>
      </c>
      <c r="G235">
        <f t="shared" si="9"/>
        <v>-1.2292056736842105</v>
      </c>
      <c r="H235">
        <f t="shared" si="10"/>
        <v>2.3680673684210563E-2</v>
      </c>
      <c r="J235">
        <f t="shared" si="11"/>
        <v>2.8181624140234254E-2</v>
      </c>
    </row>
    <row r="236" spans="1:10" x14ac:dyDescent="0.25">
      <c r="A236" s="11">
        <v>42.400002000000001</v>
      </c>
      <c r="B236" s="11">
        <v>-1.1537329999999999</v>
      </c>
      <c r="E236">
        <f t="shared" si="12"/>
        <v>0.93870092362768487</v>
      </c>
      <c r="G236">
        <f t="shared" si="9"/>
        <v>-1.2147780736842106</v>
      </c>
      <c r="H236">
        <f t="shared" si="10"/>
        <v>6.1045073684210749E-2</v>
      </c>
      <c r="J236">
        <f t="shared" si="11"/>
        <v>6.5546024140234443E-2</v>
      </c>
    </row>
    <row r="237" spans="1:10" x14ac:dyDescent="0.25">
      <c r="A237" s="11">
        <v>42.599997999999999</v>
      </c>
      <c r="B237" s="11">
        <v>-1.1323589999999999</v>
      </c>
      <c r="E237">
        <f t="shared" si="12"/>
        <v>0.91732692362768486</v>
      </c>
      <c r="G237">
        <f t="shared" si="9"/>
        <v>-1.1981405368421054</v>
      </c>
      <c r="H237">
        <f t="shared" si="10"/>
        <v>6.5781536842105526E-2</v>
      </c>
      <c r="J237">
        <f t="shared" si="11"/>
        <v>7.028248729812922E-2</v>
      </c>
    </row>
    <row r="238" spans="1:10" x14ac:dyDescent="0.25">
      <c r="A238" s="11">
        <v>42.799999</v>
      </c>
      <c r="B238" s="11">
        <v>-1.162663</v>
      </c>
      <c r="E238">
        <f t="shared" si="12"/>
        <v>0.94763092362768497</v>
      </c>
      <c r="G238">
        <f t="shared" si="9"/>
        <v>-1.1808809473684212</v>
      </c>
      <c r="H238">
        <f t="shared" si="10"/>
        <v>1.8217947368421195E-2</v>
      </c>
      <c r="J238">
        <f t="shared" si="11"/>
        <v>2.2718897824444886E-2</v>
      </c>
    </row>
    <row r="239" spans="1:10" x14ac:dyDescent="0.25">
      <c r="A239" s="11">
        <v>43</v>
      </c>
      <c r="B239" s="11">
        <v>-1.2356819999999999</v>
      </c>
      <c r="E239">
        <f t="shared" si="12"/>
        <v>1.0206499236276849</v>
      </c>
      <c r="G239">
        <f t="shared" si="9"/>
        <v>-1.1652149684210529</v>
      </c>
      <c r="H239">
        <f t="shared" si="10"/>
        <v>-7.046703157894707E-2</v>
      </c>
      <c r="J239">
        <f t="shared" si="11"/>
        <v>6.5966081122923376E-2</v>
      </c>
    </row>
    <row r="240" spans="1:10" x14ac:dyDescent="0.25">
      <c r="A240" s="11">
        <v>43.200001</v>
      </c>
      <c r="B240" s="11">
        <v>-1.3491089999999999</v>
      </c>
      <c r="E240">
        <f t="shared" si="12"/>
        <v>1.1340769236276849</v>
      </c>
      <c r="G240">
        <f t="shared" si="9"/>
        <v>-1.1519729157894738</v>
      </c>
      <c r="H240">
        <f t="shared" si="10"/>
        <v>-0.19713608421052609</v>
      </c>
      <c r="J240">
        <f t="shared" si="11"/>
        <v>0.19263513375450239</v>
      </c>
    </row>
    <row r="241" spans="1:10" x14ac:dyDescent="0.25">
      <c r="A241" s="11">
        <v>43.400002000000001</v>
      </c>
      <c r="B241" s="11">
        <v>-1.491727</v>
      </c>
      <c r="E241">
        <f t="shared" si="12"/>
        <v>1.276694923627685</v>
      </c>
      <c r="G241">
        <f t="shared" si="9"/>
        <v>-1.1409547894736842</v>
      </c>
      <c r="H241">
        <f t="shared" si="10"/>
        <v>-0.3507722105263158</v>
      </c>
      <c r="J241">
        <f t="shared" si="11"/>
        <v>0.34627126007029213</v>
      </c>
    </row>
    <row r="242" spans="1:10" x14ac:dyDescent="0.25">
      <c r="A242" s="11">
        <v>43.599997999999999</v>
      </c>
      <c r="B242" s="11">
        <v>-1.516553</v>
      </c>
      <c r="E242">
        <f t="shared" si="12"/>
        <v>1.301520923627685</v>
      </c>
      <c r="G242">
        <f t="shared" si="9"/>
        <v>-1.1313965473684213</v>
      </c>
      <c r="H242">
        <f t="shared" si="10"/>
        <v>-0.38515645263157872</v>
      </c>
      <c r="J242">
        <f t="shared" si="11"/>
        <v>0.38065550217555505</v>
      </c>
    </row>
    <row r="243" spans="1:10" x14ac:dyDescent="0.25">
      <c r="A243" s="11">
        <v>43.799999</v>
      </c>
      <c r="B243" s="11">
        <v>-1.3522620000000001</v>
      </c>
      <c r="E243">
        <f t="shared" si="12"/>
        <v>1.137229923627685</v>
      </c>
      <c r="G243">
        <f t="shared" si="9"/>
        <v>-1.1236167684210527</v>
      </c>
      <c r="H243">
        <f t="shared" si="10"/>
        <v>-0.22864523157894734</v>
      </c>
      <c r="J243">
        <f t="shared" si="11"/>
        <v>0.22414428112292364</v>
      </c>
    </row>
    <row r="244" spans="1:10" x14ac:dyDescent="0.25">
      <c r="A244" s="11">
        <v>44</v>
      </c>
      <c r="B244" s="11">
        <v>-1.220812</v>
      </c>
      <c r="E244">
        <f t="shared" si="12"/>
        <v>1.005779923627685</v>
      </c>
      <c r="G244">
        <f t="shared" si="9"/>
        <v>-1.1171302526315787</v>
      </c>
      <c r="H244">
        <f t="shared" si="10"/>
        <v>-0.10368174736842128</v>
      </c>
      <c r="J244">
        <f t="shared" si="11"/>
        <v>9.918079691239759E-2</v>
      </c>
    </row>
    <row r="245" spans="1:10" x14ac:dyDescent="0.25">
      <c r="A245" s="11">
        <v>44.074317999999998</v>
      </c>
      <c r="B245" s="11">
        <v>-1.182339</v>
      </c>
      <c r="E245">
        <f t="shared" si="12"/>
        <v>0.967306923627685</v>
      </c>
      <c r="G245">
        <f t="shared" ref="G245:G260" si="13">AVERAGE(B196:B295)</f>
        <v>-1.1087240210526317</v>
      </c>
      <c r="H245">
        <f t="shared" ref="H245:H260" si="14">B245-G245</f>
        <v>-7.3614978947368348E-2</v>
      </c>
      <c r="J245">
        <f t="shared" si="11"/>
        <v>6.9114028491344653E-2</v>
      </c>
    </row>
    <row r="246" spans="1:10" x14ac:dyDescent="0.25">
      <c r="A246" s="11">
        <v>44.200001</v>
      </c>
      <c r="B246" s="11">
        <v>-1.1172759999999999</v>
      </c>
      <c r="E246">
        <f t="shared" si="12"/>
        <v>0.90224392362768491</v>
      </c>
      <c r="G246">
        <f t="shared" si="13"/>
        <v>-1.0975811473684209</v>
      </c>
      <c r="H246">
        <f t="shared" si="14"/>
        <v>-1.9694852631578996E-2</v>
      </c>
      <c r="J246">
        <f t="shared" ref="J246:J309" si="15">ABS(H246-$I$53)</f>
        <v>1.5193902175555305E-2</v>
      </c>
    </row>
    <row r="247" spans="1:10" x14ac:dyDescent="0.25">
      <c r="A247" s="11">
        <v>44.400002000000001</v>
      </c>
      <c r="B247" s="11">
        <v>-1.077531</v>
      </c>
      <c r="E247">
        <f t="shared" si="12"/>
        <v>0.86249892362768499</v>
      </c>
      <c r="G247">
        <f t="shared" si="13"/>
        <v>-1.0835580421052631</v>
      </c>
      <c r="H247">
        <f t="shared" si="14"/>
        <v>6.0270421052630585E-3</v>
      </c>
      <c r="J247">
        <f t="shared" si="15"/>
        <v>1.052799256128675E-2</v>
      </c>
    </row>
    <row r="248" spans="1:10" x14ac:dyDescent="0.25">
      <c r="A248" s="11">
        <v>44.599997999999999</v>
      </c>
      <c r="B248" s="11">
        <v>-1.0847929999999999</v>
      </c>
      <c r="E248">
        <f t="shared" si="12"/>
        <v>0.86976092362768487</v>
      </c>
      <c r="G248">
        <f t="shared" si="13"/>
        <v>-1.0673083368421052</v>
      </c>
      <c r="H248">
        <f t="shared" si="14"/>
        <v>-1.7484663157894653E-2</v>
      </c>
      <c r="J248">
        <f t="shared" si="15"/>
        <v>1.2983712701870962E-2</v>
      </c>
    </row>
    <row r="249" spans="1:10" x14ac:dyDescent="0.25">
      <c r="A249" s="11">
        <v>44.799999</v>
      </c>
      <c r="B249" s="11">
        <v>-1.112908</v>
      </c>
      <c r="E249">
        <f t="shared" si="12"/>
        <v>0.89787592362768498</v>
      </c>
      <c r="G249">
        <f t="shared" si="13"/>
        <v>-1.0487549263157894</v>
      </c>
      <c r="H249">
        <f t="shared" si="14"/>
        <v>-6.4153073684210637E-2</v>
      </c>
      <c r="J249">
        <f t="shared" si="15"/>
        <v>5.965212322818695E-2</v>
      </c>
    </row>
    <row r="250" spans="1:10" x14ac:dyDescent="0.25">
      <c r="A250" s="11">
        <v>45</v>
      </c>
      <c r="B250" s="11">
        <v>-1.1930769999999999</v>
      </c>
      <c r="E250">
        <f t="shared" si="12"/>
        <v>0.97804492362768491</v>
      </c>
      <c r="G250">
        <f t="shared" si="13"/>
        <v>-1.030635947368421</v>
      </c>
      <c r="H250">
        <f t="shared" si="14"/>
        <v>-0.16244105263157893</v>
      </c>
      <c r="J250">
        <f t="shared" si="15"/>
        <v>0.15794010217555524</v>
      </c>
    </row>
    <row r="251" spans="1:10" x14ac:dyDescent="0.25">
      <c r="A251" s="11">
        <v>45.200001</v>
      </c>
      <c r="B251" s="11">
        <v>-1.365049</v>
      </c>
      <c r="E251">
        <f t="shared" si="12"/>
        <v>1.1500169236276849</v>
      </c>
      <c r="G251">
        <f t="shared" si="13"/>
        <v>-1.0131098947368422</v>
      </c>
      <c r="H251">
        <f t="shared" si="14"/>
        <v>-0.35193910526315775</v>
      </c>
      <c r="J251">
        <f t="shared" si="15"/>
        <v>0.34743815480713408</v>
      </c>
    </row>
    <row r="252" spans="1:10" x14ac:dyDescent="0.25">
      <c r="A252" s="11">
        <v>45.400002000000001</v>
      </c>
      <c r="B252" s="11">
        <v>-1.6221209999999999</v>
      </c>
      <c r="E252">
        <f t="shared" si="12"/>
        <v>1.4070889236276849</v>
      </c>
      <c r="G252">
        <f t="shared" si="13"/>
        <v>-0.99651241052631578</v>
      </c>
      <c r="H252">
        <f t="shared" si="14"/>
        <v>-0.62560858947368414</v>
      </c>
      <c r="J252">
        <f t="shared" si="15"/>
        <v>0.62110763901766042</v>
      </c>
    </row>
    <row r="253" spans="1:10" x14ac:dyDescent="0.25">
      <c r="A253" s="11">
        <v>45.599997999999999</v>
      </c>
      <c r="B253" s="11">
        <v>-1.933362</v>
      </c>
      <c r="E253">
        <f t="shared" si="12"/>
        <v>1.718329923627685</v>
      </c>
      <c r="G253">
        <f t="shared" si="13"/>
        <v>-0.98126863157894728</v>
      </c>
      <c r="H253">
        <f t="shared" si="14"/>
        <v>-0.95209336842105274</v>
      </c>
      <c r="J253">
        <f t="shared" si="15"/>
        <v>0.94759241796502902</v>
      </c>
    </row>
    <row r="254" spans="1:10" x14ac:dyDescent="0.25">
      <c r="A254" s="11">
        <v>45.799999</v>
      </c>
      <c r="B254" s="11">
        <v>-1.99997</v>
      </c>
      <c r="E254">
        <f t="shared" si="12"/>
        <v>1.784937923627685</v>
      </c>
      <c r="G254">
        <f t="shared" si="13"/>
        <v>-0.96731080000000003</v>
      </c>
      <c r="H254">
        <f t="shared" si="14"/>
        <v>-1.0326591999999999</v>
      </c>
      <c r="J254">
        <f t="shared" si="15"/>
        <v>1.0281582495439763</v>
      </c>
    </row>
    <row r="255" spans="1:10" x14ac:dyDescent="0.25">
      <c r="A255" s="11">
        <v>46</v>
      </c>
      <c r="B255" s="11">
        <v>-1.94824</v>
      </c>
      <c r="E255">
        <f t="shared" si="12"/>
        <v>1.7332079236276849</v>
      </c>
      <c r="G255">
        <f t="shared" si="13"/>
        <v>-0.95453146315789472</v>
      </c>
      <c r="H255">
        <f t="shared" si="14"/>
        <v>-0.99370853684210525</v>
      </c>
      <c r="J255">
        <f t="shared" si="15"/>
        <v>0.98920758638608153</v>
      </c>
    </row>
    <row r="256" spans="1:10" x14ac:dyDescent="0.25">
      <c r="A256" s="11">
        <v>46.200001</v>
      </c>
      <c r="B256" s="11">
        <v>-1.9061669999999999</v>
      </c>
      <c r="E256">
        <f t="shared" si="12"/>
        <v>1.6911349236276849</v>
      </c>
      <c r="G256">
        <f t="shared" si="13"/>
        <v>-0.94307112631578938</v>
      </c>
      <c r="H256">
        <f t="shared" si="14"/>
        <v>-0.96309587368421057</v>
      </c>
      <c r="J256">
        <f t="shared" si="15"/>
        <v>0.95859492322818685</v>
      </c>
    </row>
    <row r="257" spans="1:10" x14ac:dyDescent="0.25">
      <c r="A257" s="11">
        <v>46.400002000000001</v>
      </c>
      <c r="B257" s="11">
        <v>-1.8902600000000001</v>
      </c>
      <c r="E257">
        <f t="shared" si="12"/>
        <v>1.675227923627685</v>
      </c>
      <c r="G257">
        <f t="shared" si="13"/>
        <v>-0.93163307368421044</v>
      </c>
      <c r="H257">
        <f t="shared" si="14"/>
        <v>-0.95862692631578961</v>
      </c>
      <c r="J257">
        <f t="shared" si="15"/>
        <v>0.95412597585976588</v>
      </c>
    </row>
    <row r="258" spans="1:10" x14ac:dyDescent="0.25">
      <c r="A258" s="11">
        <v>46.522891999999999</v>
      </c>
      <c r="B258" s="11">
        <v>-1.897268</v>
      </c>
      <c r="E258">
        <f t="shared" si="12"/>
        <v>1.6822359236276849</v>
      </c>
      <c r="G258">
        <f t="shared" si="13"/>
        <v>-0.91841424210526312</v>
      </c>
      <c r="H258">
        <f t="shared" si="14"/>
        <v>-0.97885375789473683</v>
      </c>
      <c r="J258">
        <f t="shared" si="15"/>
        <v>0.97435280743871311</v>
      </c>
    </row>
    <row r="259" spans="1:10" x14ac:dyDescent="0.25">
      <c r="A259" s="11">
        <v>46.599997999999999</v>
      </c>
      <c r="B259" s="11">
        <v>-1.9016649999999999</v>
      </c>
      <c r="E259">
        <f t="shared" si="12"/>
        <v>1.6866329236276849</v>
      </c>
      <c r="G259">
        <f t="shared" si="13"/>
        <v>-0.90352390526315796</v>
      </c>
      <c r="H259">
        <f t="shared" si="14"/>
        <v>-0.99814109473684198</v>
      </c>
      <c r="J259">
        <f t="shared" si="15"/>
        <v>0.99364014428081826</v>
      </c>
    </row>
    <row r="260" spans="1:10" x14ac:dyDescent="0.25">
      <c r="A260" s="11">
        <v>46.799999</v>
      </c>
      <c r="B260" s="11">
        <v>-1.932034</v>
      </c>
      <c r="E260">
        <f t="shared" si="12"/>
        <v>1.717001923627685</v>
      </c>
      <c r="G260">
        <f t="shared" si="13"/>
        <v>-0.88985635789473683</v>
      </c>
      <c r="H260">
        <f t="shared" si="14"/>
        <v>-1.0421776421052633</v>
      </c>
      <c r="J260">
        <f t="shared" si="15"/>
        <v>1.0376766916492397</v>
      </c>
    </row>
    <row r="261" spans="1:10" x14ac:dyDescent="0.25">
      <c r="A261" s="11">
        <v>47</v>
      </c>
      <c r="B261" s="11" t="s">
        <v>15</v>
      </c>
    </row>
    <row r="262" spans="1:10" x14ac:dyDescent="0.25">
      <c r="A262" s="11">
        <v>47.200001</v>
      </c>
      <c r="B262" s="11" t="s">
        <v>15</v>
      </c>
    </row>
    <row r="263" spans="1:10" x14ac:dyDescent="0.25">
      <c r="A263" s="11">
        <v>47.400002000000001</v>
      </c>
      <c r="B263" s="11" t="s">
        <v>15</v>
      </c>
    </row>
    <row r="264" spans="1:10" x14ac:dyDescent="0.25">
      <c r="A264" s="11">
        <v>47.599997999999999</v>
      </c>
      <c r="B264" s="11" t="s">
        <v>15</v>
      </c>
    </row>
    <row r="265" spans="1:10" x14ac:dyDescent="0.25">
      <c r="A265" s="11">
        <v>47.799999</v>
      </c>
      <c r="B265" s="11">
        <v>-1.7241249999999999</v>
      </c>
      <c r="E265">
        <f t="shared" ref="E265:E324" si="16">ABS(B265-$D$4)</f>
        <v>1.5090929236276849</v>
      </c>
      <c r="G265">
        <f t="shared" ref="G265:G281" si="17">AVERAGE(B216:B315)</f>
        <v>-0.84564766315789475</v>
      </c>
      <c r="H265">
        <f t="shared" ref="H265:H281" si="18">B265-G265</f>
        <v>-0.87847733684210516</v>
      </c>
      <c r="J265">
        <f t="shared" si="15"/>
        <v>0.87397638638608144</v>
      </c>
    </row>
    <row r="266" spans="1:10" x14ac:dyDescent="0.25">
      <c r="A266" s="11">
        <v>48</v>
      </c>
      <c r="B266" s="11">
        <v>-1.565231</v>
      </c>
      <c r="E266">
        <f t="shared" si="16"/>
        <v>1.350198923627685</v>
      </c>
      <c r="G266">
        <f t="shared" si="17"/>
        <v>-0.84015006315789464</v>
      </c>
      <c r="H266">
        <f t="shared" si="18"/>
        <v>-0.72508093684210539</v>
      </c>
      <c r="J266">
        <f t="shared" si="15"/>
        <v>0.72057998638608167</v>
      </c>
    </row>
    <row r="267" spans="1:10" x14ac:dyDescent="0.25">
      <c r="A267" s="11">
        <v>48.200001</v>
      </c>
      <c r="B267" s="11">
        <v>-1.4774369999999999</v>
      </c>
      <c r="E267">
        <f t="shared" si="16"/>
        <v>1.2624049236276849</v>
      </c>
      <c r="G267">
        <f t="shared" si="17"/>
        <v>-0.83499339999999977</v>
      </c>
      <c r="H267">
        <f t="shared" si="18"/>
        <v>-0.64244360000000011</v>
      </c>
      <c r="J267">
        <f t="shared" si="15"/>
        <v>0.63794264954397639</v>
      </c>
    </row>
    <row r="268" spans="1:10" x14ac:dyDescent="0.25">
      <c r="A268" s="11">
        <v>48.400002000000001</v>
      </c>
      <c r="B268" s="11">
        <v>-1.4202570000000001</v>
      </c>
      <c r="E268">
        <f t="shared" si="16"/>
        <v>1.2052249236276851</v>
      </c>
      <c r="G268">
        <f t="shared" si="17"/>
        <v>-0.82806315789473661</v>
      </c>
      <c r="H268">
        <f t="shared" si="18"/>
        <v>-0.59219384210526349</v>
      </c>
      <c r="J268">
        <f t="shared" si="15"/>
        <v>0.58769289164923977</v>
      </c>
    </row>
    <row r="269" spans="1:10" x14ac:dyDescent="0.25">
      <c r="A269" s="11">
        <v>48.599997999999999</v>
      </c>
      <c r="B269" s="11">
        <v>-1.4138010000000001</v>
      </c>
      <c r="E269">
        <f t="shared" si="16"/>
        <v>1.1987689236276851</v>
      </c>
      <c r="G269">
        <f t="shared" si="17"/>
        <v>-0.81948079999999979</v>
      </c>
      <c r="H269">
        <f t="shared" si="18"/>
        <v>-0.5943202000000003</v>
      </c>
      <c r="J269">
        <f t="shared" si="15"/>
        <v>0.58981924954397658</v>
      </c>
    </row>
    <row r="270" spans="1:10" x14ac:dyDescent="0.25">
      <c r="A270" s="11">
        <v>48.799999</v>
      </c>
      <c r="B270" s="11">
        <v>-1.4438839999999999</v>
      </c>
      <c r="E270">
        <f t="shared" si="16"/>
        <v>1.2288519236276849</v>
      </c>
      <c r="G270">
        <f t="shared" si="17"/>
        <v>-0.80825847368421033</v>
      </c>
      <c r="H270">
        <f t="shared" si="18"/>
        <v>-0.63562552631578961</v>
      </c>
      <c r="J270">
        <f t="shared" si="15"/>
        <v>0.63112457585976589</v>
      </c>
    </row>
    <row r="271" spans="1:10" x14ac:dyDescent="0.25">
      <c r="A271" s="11">
        <v>48.971462000000002</v>
      </c>
      <c r="B271" s="11">
        <v>-1.5100309999999999</v>
      </c>
      <c r="E271">
        <f t="shared" si="16"/>
        <v>1.2949989236276849</v>
      </c>
      <c r="G271">
        <f t="shared" si="17"/>
        <v>-0.79613274736842088</v>
      </c>
      <c r="H271">
        <f t="shared" si="18"/>
        <v>-0.71389825263157902</v>
      </c>
      <c r="J271">
        <f t="shared" si="15"/>
        <v>0.7093973021755553</v>
      </c>
    </row>
    <row r="272" spans="1:10" x14ac:dyDescent="0.25">
      <c r="A272" s="11">
        <v>49</v>
      </c>
      <c r="B272" s="11">
        <v>-1.521039</v>
      </c>
      <c r="E272">
        <f t="shared" si="16"/>
        <v>1.306006923627685</v>
      </c>
      <c r="G272">
        <f t="shared" si="17"/>
        <v>-0.78551637894736825</v>
      </c>
      <c r="H272">
        <f t="shared" si="18"/>
        <v>-0.73552262105263178</v>
      </c>
      <c r="J272">
        <f t="shared" si="15"/>
        <v>0.73102167059660805</v>
      </c>
    </row>
    <row r="273" spans="1:10" x14ac:dyDescent="0.25">
      <c r="A273" s="11">
        <v>49.200001</v>
      </c>
      <c r="B273" s="11">
        <v>-1.6227769999999999</v>
      </c>
      <c r="E273">
        <f t="shared" si="16"/>
        <v>1.4077449236276849</v>
      </c>
      <c r="G273">
        <f t="shared" si="17"/>
        <v>-0.77671471578947349</v>
      </c>
      <c r="H273">
        <f t="shared" si="18"/>
        <v>-0.84606228421052643</v>
      </c>
      <c r="J273">
        <f t="shared" si="15"/>
        <v>0.84156133375450271</v>
      </c>
    </row>
    <row r="274" spans="1:10" x14ac:dyDescent="0.25">
      <c r="A274" s="11">
        <v>49.400002000000001</v>
      </c>
      <c r="B274" s="11">
        <v>-1.7446740000000001</v>
      </c>
      <c r="E274">
        <f t="shared" si="16"/>
        <v>1.529641923627685</v>
      </c>
      <c r="G274">
        <f t="shared" si="17"/>
        <v>-0.76952188421052603</v>
      </c>
      <c r="H274">
        <f t="shared" si="18"/>
        <v>-0.97515211578947403</v>
      </c>
      <c r="J274">
        <f t="shared" si="15"/>
        <v>0.97065116533345031</v>
      </c>
    </row>
    <row r="275" spans="1:10" x14ac:dyDescent="0.25">
      <c r="A275" s="11">
        <v>49.599997999999999</v>
      </c>
      <c r="B275" s="11">
        <v>-1.7175689999999999</v>
      </c>
      <c r="E275">
        <f t="shared" si="16"/>
        <v>1.5025369236276849</v>
      </c>
      <c r="G275">
        <f t="shared" si="17"/>
        <v>-0.76317805263157878</v>
      </c>
      <c r="H275">
        <f t="shared" si="18"/>
        <v>-0.95439094736842112</v>
      </c>
      <c r="J275">
        <f t="shared" si="15"/>
        <v>0.94988999691239739</v>
      </c>
    </row>
    <row r="276" spans="1:10" x14ac:dyDescent="0.25">
      <c r="A276" s="11">
        <v>49.799999</v>
      </c>
      <c r="B276" s="11">
        <v>-1.550419</v>
      </c>
      <c r="E276">
        <f t="shared" si="16"/>
        <v>1.335386923627685</v>
      </c>
      <c r="G276">
        <f t="shared" si="17"/>
        <v>-0.75770239999999978</v>
      </c>
      <c r="H276">
        <f t="shared" si="18"/>
        <v>-0.79271660000000022</v>
      </c>
      <c r="J276">
        <f t="shared" si="15"/>
        <v>0.78821564954397649</v>
      </c>
    </row>
    <row r="277" spans="1:10" x14ac:dyDescent="0.25">
      <c r="A277" s="11">
        <v>50</v>
      </c>
      <c r="B277" s="11">
        <v>-1.425991</v>
      </c>
      <c r="E277">
        <f t="shared" si="16"/>
        <v>1.210958923627685</v>
      </c>
      <c r="G277">
        <f t="shared" si="17"/>
        <v>-0.75280299999999967</v>
      </c>
      <c r="H277">
        <f t="shared" si="18"/>
        <v>-0.67318800000000034</v>
      </c>
      <c r="J277">
        <f t="shared" si="15"/>
        <v>0.66868704954397662</v>
      </c>
    </row>
    <row r="278" spans="1:10" x14ac:dyDescent="0.25">
      <c r="A278" s="11">
        <v>50.200001</v>
      </c>
      <c r="B278" s="11">
        <v>-1.318689</v>
      </c>
      <c r="E278">
        <f t="shared" si="16"/>
        <v>1.103656923627685</v>
      </c>
      <c r="G278">
        <f t="shared" si="17"/>
        <v>-0.74723755789473645</v>
      </c>
      <c r="H278">
        <f t="shared" si="18"/>
        <v>-0.57145144210526355</v>
      </c>
      <c r="J278">
        <f t="shared" si="15"/>
        <v>0.56695049164923983</v>
      </c>
    </row>
    <row r="279" spans="1:10" x14ac:dyDescent="0.25">
      <c r="A279" s="11">
        <v>50.400002000000001</v>
      </c>
      <c r="B279" s="11">
        <v>-1.251125</v>
      </c>
      <c r="E279">
        <f t="shared" si="16"/>
        <v>1.036092923627685</v>
      </c>
      <c r="G279">
        <f t="shared" si="17"/>
        <v>-0.74445258510638268</v>
      </c>
      <c r="H279">
        <f t="shared" si="18"/>
        <v>-0.50667241489361736</v>
      </c>
      <c r="J279">
        <f t="shared" si="15"/>
        <v>0.50217146443759364</v>
      </c>
    </row>
    <row r="280" spans="1:10" x14ac:dyDescent="0.25">
      <c r="A280" s="11">
        <v>50.599997999999999</v>
      </c>
      <c r="B280" s="11">
        <v>-1.193759</v>
      </c>
      <c r="E280">
        <f t="shared" si="16"/>
        <v>0.97872692362768499</v>
      </c>
      <c r="G280">
        <f t="shared" si="17"/>
        <v>-0.72899040425531902</v>
      </c>
      <c r="H280">
        <f t="shared" si="18"/>
        <v>-0.46476859574468099</v>
      </c>
      <c r="J280">
        <f t="shared" si="15"/>
        <v>0.46026764528865732</v>
      </c>
    </row>
    <row r="281" spans="1:10" x14ac:dyDescent="0.25">
      <c r="A281" s="11">
        <v>50.799999</v>
      </c>
      <c r="B281" s="11">
        <v>-1.157286</v>
      </c>
      <c r="E281">
        <f t="shared" si="16"/>
        <v>0.94225392362768501</v>
      </c>
      <c r="G281">
        <f t="shared" si="17"/>
        <v>-0.71009394680851046</v>
      </c>
      <c r="H281">
        <f t="shared" si="18"/>
        <v>-0.44719205319148958</v>
      </c>
      <c r="J281">
        <f t="shared" si="15"/>
        <v>0.44269110273546591</v>
      </c>
    </row>
    <row r="282" spans="1:10" x14ac:dyDescent="0.25">
      <c r="A282" s="11">
        <v>51</v>
      </c>
      <c r="B282" s="11" t="s">
        <v>15</v>
      </c>
    </row>
    <row r="283" spans="1:10" x14ac:dyDescent="0.25">
      <c r="A283" s="11">
        <v>51.200001</v>
      </c>
      <c r="B283" s="11">
        <v>1.619E-2</v>
      </c>
      <c r="E283">
        <f t="shared" si="16"/>
        <v>0.23122207637231504</v>
      </c>
      <c r="G283">
        <f t="shared" ref="G283:G328" si="19">AVERAGE(B234:B333)</f>
        <v>-0.67008051063829788</v>
      </c>
      <c r="H283">
        <f t="shared" ref="H283:H328" si="20">B283-G283</f>
        <v>0.68627051063829791</v>
      </c>
      <c r="J283">
        <f t="shared" si="15"/>
        <v>0.69077146109432164</v>
      </c>
    </row>
    <row r="284" spans="1:10" x14ac:dyDescent="0.25">
      <c r="A284" s="11">
        <v>51.400002000000001</v>
      </c>
      <c r="B284" s="11">
        <v>0.20256299999999999</v>
      </c>
      <c r="E284">
        <f t="shared" si="16"/>
        <v>0.41759507637231502</v>
      </c>
      <c r="G284">
        <f t="shared" si="19"/>
        <v>-0.65113330851063833</v>
      </c>
      <c r="H284">
        <f t="shared" si="20"/>
        <v>0.85369630851063838</v>
      </c>
      <c r="J284">
        <f t="shared" si="15"/>
        <v>0.8581972589666621</v>
      </c>
    </row>
    <row r="285" spans="1:10" x14ac:dyDescent="0.25">
      <c r="A285" s="11">
        <v>51.420036000000003</v>
      </c>
      <c r="B285" s="11">
        <v>0.215338</v>
      </c>
      <c r="E285">
        <f t="shared" si="16"/>
        <v>0.43037007637231506</v>
      </c>
      <c r="G285">
        <f t="shared" si="19"/>
        <v>-0.63356410638297878</v>
      </c>
      <c r="H285">
        <f t="shared" si="20"/>
        <v>0.8489021063829788</v>
      </c>
      <c r="J285">
        <f t="shared" si="15"/>
        <v>0.85340305683900253</v>
      </c>
    </row>
    <row r="286" spans="1:10" x14ac:dyDescent="0.25">
      <c r="A286" s="11">
        <v>51.599997999999999</v>
      </c>
      <c r="B286" s="11">
        <v>0.33007799999999998</v>
      </c>
      <c r="E286">
        <f t="shared" si="16"/>
        <v>0.54511007637231501</v>
      </c>
      <c r="G286">
        <f t="shared" si="19"/>
        <v>-0.6173114680851064</v>
      </c>
      <c r="H286">
        <f t="shared" si="20"/>
        <v>0.94738946808510638</v>
      </c>
      <c r="J286">
        <f t="shared" si="15"/>
        <v>0.9518904185411301</v>
      </c>
    </row>
    <row r="287" spans="1:10" x14ac:dyDescent="0.25">
      <c r="A287" s="11">
        <v>51.799999</v>
      </c>
      <c r="B287" s="11">
        <v>0.39379799999999998</v>
      </c>
      <c r="E287">
        <f t="shared" si="16"/>
        <v>0.60883007637231501</v>
      </c>
      <c r="G287">
        <f t="shared" si="19"/>
        <v>-0.60221418085106382</v>
      </c>
      <c r="H287">
        <f t="shared" si="20"/>
        <v>0.9960121808510638</v>
      </c>
      <c r="J287">
        <f t="shared" si="15"/>
        <v>1.0005131313070874</v>
      </c>
    </row>
    <row r="288" spans="1:10" x14ac:dyDescent="0.25">
      <c r="A288" s="11">
        <v>52</v>
      </c>
      <c r="B288" s="11">
        <v>0.40838200000000002</v>
      </c>
      <c r="E288">
        <f t="shared" si="16"/>
        <v>0.62341407637231505</v>
      </c>
      <c r="G288">
        <f t="shared" si="19"/>
        <v>-0.58682837234042562</v>
      </c>
      <c r="H288">
        <f t="shared" si="20"/>
        <v>0.99521037234042564</v>
      </c>
      <c r="J288">
        <f t="shared" si="15"/>
        <v>0.99971132279644936</v>
      </c>
    </row>
    <row r="289" spans="1:10" x14ac:dyDescent="0.25">
      <c r="A289" s="11">
        <v>52.200001</v>
      </c>
      <c r="B289" s="11">
        <v>0.38611699999999999</v>
      </c>
      <c r="E289">
        <f t="shared" si="16"/>
        <v>0.60114907637231507</v>
      </c>
      <c r="G289">
        <f t="shared" si="19"/>
        <v>-0.57110461702127668</v>
      </c>
      <c r="H289">
        <f t="shared" si="20"/>
        <v>0.95722161702127662</v>
      </c>
      <c r="J289">
        <f t="shared" si="15"/>
        <v>0.96172256747730034</v>
      </c>
    </row>
    <row r="290" spans="1:10" x14ac:dyDescent="0.25">
      <c r="A290" s="11">
        <v>52.400002000000001</v>
      </c>
      <c r="B290" s="11">
        <v>0.300786</v>
      </c>
      <c r="E290">
        <f t="shared" si="16"/>
        <v>0.51581807637231503</v>
      </c>
      <c r="G290">
        <f t="shared" si="19"/>
        <v>-0.55227082978723407</v>
      </c>
      <c r="H290">
        <f t="shared" si="20"/>
        <v>0.85305682978723407</v>
      </c>
      <c r="J290">
        <f t="shared" si="15"/>
        <v>0.85755778024325779</v>
      </c>
    </row>
    <row r="291" spans="1:10" x14ac:dyDescent="0.25">
      <c r="A291" s="11">
        <v>52.599997999999999</v>
      </c>
      <c r="B291" s="11">
        <v>0.202657</v>
      </c>
      <c r="E291">
        <f t="shared" si="16"/>
        <v>0.417689076372315</v>
      </c>
      <c r="G291">
        <f t="shared" si="19"/>
        <v>-0.53046839361702136</v>
      </c>
      <c r="H291">
        <f t="shared" si="20"/>
        <v>0.73312539361702134</v>
      </c>
      <c r="J291">
        <f t="shared" si="15"/>
        <v>0.73762634407304506</v>
      </c>
    </row>
    <row r="292" spans="1:10" x14ac:dyDescent="0.25">
      <c r="A292" s="11">
        <v>52.799999</v>
      </c>
      <c r="B292" s="11">
        <v>9.6420000000000006E-2</v>
      </c>
      <c r="E292">
        <f t="shared" si="16"/>
        <v>0.31145207637231503</v>
      </c>
      <c r="G292">
        <f t="shared" si="19"/>
        <v>-0.50729818085106393</v>
      </c>
      <c r="H292">
        <f t="shared" si="20"/>
        <v>0.60371818085106388</v>
      </c>
      <c r="J292">
        <f t="shared" si="15"/>
        <v>0.6082191313070876</v>
      </c>
    </row>
    <row r="293" spans="1:10" x14ac:dyDescent="0.25">
      <c r="A293" s="11">
        <v>53</v>
      </c>
      <c r="B293" s="11">
        <v>-2.3880999999999999E-2</v>
      </c>
      <c r="E293">
        <f t="shared" si="16"/>
        <v>0.19115107637231504</v>
      </c>
      <c r="G293">
        <f t="shared" si="19"/>
        <v>-0.48538569148936173</v>
      </c>
      <c r="H293">
        <f t="shared" si="20"/>
        <v>0.46150469148936174</v>
      </c>
      <c r="J293">
        <f t="shared" si="15"/>
        <v>0.46600564194538541</v>
      </c>
    </row>
    <row r="294" spans="1:10" x14ac:dyDescent="0.25">
      <c r="A294" s="11">
        <v>53.200001</v>
      </c>
      <c r="B294" s="11">
        <v>-0.14105899999999999</v>
      </c>
      <c r="E294">
        <f t="shared" si="16"/>
        <v>7.3973076372315039E-2</v>
      </c>
      <c r="G294">
        <f t="shared" si="19"/>
        <v>-0.4647269893617022</v>
      </c>
      <c r="H294">
        <f t="shared" si="20"/>
        <v>0.32366798936170221</v>
      </c>
      <c r="J294">
        <f t="shared" si="15"/>
        <v>0.32816893981772588</v>
      </c>
    </row>
    <row r="295" spans="1:10" x14ac:dyDescent="0.25">
      <c r="A295" s="11">
        <v>53.400002000000001</v>
      </c>
      <c r="B295" s="11">
        <v>2.1614000000000001E-2</v>
      </c>
      <c r="E295">
        <f t="shared" si="16"/>
        <v>0.23664607637231502</v>
      </c>
      <c r="G295">
        <f t="shared" si="19"/>
        <v>-0.4448990851063831</v>
      </c>
      <c r="H295">
        <f t="shared" si="20"/>
        <v>0.46651308510638312</v>
      </c>
      <c r="J295">
        <f t="shared" si="15"/>
        <v>0.47101403556240679</v>
      </c>
    </row>
    <row r="296" spans="1:10" x14ac:dyDescent="0.25">
      <c r="A296" s="11">
        <v>53.599997999999999</v>
      </c>
      <c r="B296" s="11">
        <v>0.18327399999999999</v>
      </c>
      <c r="E296">
        <f t="shared" si="16"/>
        <v>0.39830607637231502</v>
      </c>
      <c r="G296">
        <f t="shared" si="19"/>
        <v>-0.42669978723404273</v>
      </c>
      <c r="H296">
        <f t="shared" si="20"/>
        <v>0.60997378723404272</v>
      </c>
      <c r="J296">
        <f t="shared" si="15"/>
        <v>0.61447473769006644</v>
      </c>
    </row>
    <row r="297" spans="1:10" x14ac:dyDescent="0.25">
      <c r="A297" s="11">
        <v>53.799999</v>
      </c>
      <c r="B297" s="11">
        <v>0.31381700000000001</v>
      </c>
      <c r="E297">
        <f t="shared" si="16"/>
        <v>0.52884907637231504</v>
      </c>
      <c r="G297">
        <f t="shared" si="19"/>
        <v>-0.4099692978723406</v>
      </c>
      <c r="H297">
        <f t="shared" si="20"/>
        <v>0.72378629787234061</v>
      </c>
      <c r="J297">
        <f t="shared" si="15"/>
        <v>0.72828724832836433</v>
      </c>
    </row>
    <row r="298" spans="1:10" x14ac:dyDescent="0.25">
      <c r="A298" s="11">
        <v>53.868609999999997</v>
      </c>
      <c r="B298" s="11">
        <v>0.33673900000000001</v>
      </c>
      <c r="E298">
        <f t="shared" si="16"/>
        <v>0.55177107637231504</v>
      </c>
      <c r="G298">
        <f t="shared" si="19"/>
        <v>-0.39434097872340435</v>
      </c>
      <c r="H298">
        <f t="shared" si="20"/>
        <v>0.73107997872340436</v>
      </c>
      <c r="J298">
        <f t="shared" si="15"/>
        <v>0.73558092917942808</v>
      </c>
    </row>
    <row r="299" spans="1:10" x14ac:dyDescent="0.25">
      <c r="A299" s="11">
        <v>54</v>
      </c>
      <c r="B299" s="11">
        <v>0.380633</v>
      </c>
      <c r="E299">
        <f t="shared" si="16"/>
        <v>0.59566507637231503</v>
      </c>
      <c r="G299">
        <f t="shared" si="19"/>
        <v>-0.37965277659574481</v>
      </c>
      <c r="H299">
        <f t="shared" si="20"/>
        <v>0.76028577659574481</v>
      </c>
      <c r="J299">
        <f t="shared" si="15"/>
        <v>0.76478672705176853</v>
      </c>
    </row>
    <row r="300" spans="1:10" x14ac:dyDescent="0.25">
      <c r="A300" s="11">
        <v>54.200001</v>
      </c>
      <c r="B300" s="11">
        <v>0.39313700000000001</v>
      </c>
      <c r="E300">
        <f t="shared" si="16"/>
        <v>0.6081690763723151</v>
      </c>
      <c r="G300">
        <f t="shared" si="19"/>
        <v>-0.36459001063829799</v>
      </c>
      <c r="H300">
        <f t="shared" si="20"/>
        <v>0.75772701063829806</v>
      </c>
      <c r="J300">
        <f t="shared" si="15"/>
        <v>0.76222796109432178</v>
      </c>
    </row>
    <row r="301" spans="1:10" x14ac:dyDescent="0.25">
      <c r="A301" s="11">
        <v>54.400002000000001</v>
      </c>
      <c r="B301" s="11">
        <v>0.38453300000000001</v>
      </c>
      <c r="E301">
        <f t="shared" si="16"/>
        <v>0.59956507637231504</v>
      </c>
      <c r="G301">
        <f t="shared" si="19"/>
        <v>-0.34713959574468095</v>
      </c>
      <c r="H301">
        <f t="shared" si="20"/>
        <v>0.73167259574468102</v>
      </c>
      <c r="J301">
        <f t="shared" si="15"/>
        <v>0.73617354620070474</v>
      </c>
    </row>
    <row r="302" spans="1:10" x14ac:dyDescent="0.25">
      <c r="A302" s="11">
        <v>54.599997999999999</v>
      </c>
      <c r="B302" s="11">
        <v>0.326378</v>
      </c>
      <c r="E302">
        <f t="shared" si="16"/>
        <v>0.54141007637231509</v>
      </c>
      <c r="G302">
        <f t="shared" si="19"/>
        <v>-0.32573784042553205</v>
      </c>
      <c r="H302">
        <f t="shared" si="20"/>
        <v>0.65211584042553206</v>
      </c>
      <c r="J302">
        <f t="shared" si="15"/>
        <v>0.65661679088155578</v>
      </c>
    </row>
    <row r="303" spans="1:10" x14ac:dyDescent="0.25">
      <c r="A303" s="11">
        <v>54.799999</v>
      </c>
      <c r="B303" s="11">
        <v>0.20743</v>
      </c>
      <c r="E303">
        <f t="shared" si="16"/>
        <v>0.42246207637231503</v>
      </c>
      <c r="G303">
        <f t="shared" si="19"/>
        <v>-0.29952510638297875</v>
      </c>
      <c r="H303">
        <f t="shared" si="20"/>
        <v>0.50695510638297869</v>
      </c>
      <c r="J303">
        <f t="shared" si="15"/>
        <v>0.51145605683900242</v>
      </c>
    </row>
    <row r="304" spans="1:10" x14ac:dyDescent="0.25">
      <c r="A304" s="11">
        <v>55</v>
      </c>
      <c r="B304" s="11">
        <v>7.3935000000000001E-2</v>
      </c>
      <c r="E304">
        <f t="shared" si="16"/>
        <v>0.288967076372315</v>
      </c>
      <c r="G304">
        <f t="shared" si="19"/>
        <v>-0.27155017021276606</v>
      </c>
      <c r="H304">
        <f t="shared" si="20"/>
        <v>0.34548517021276604</v>
      </c>
      <c r="J304">
        <f t="shared" si="15"/>
        <v>0.3499861206687897</v>
      </c>
    </row>
    <row r="305" spans="1:10" x14ac:dyDescent="0.25">
      <c r="A305" s="11">
        <v>55.200001</v>
      </c>
      <c r="B305" s="11">
        <v>-6.9070999999999994E-2</v>
      </c>
      <c r="E305">
        <f t="shared" si="16"/>
        <v>0.14596107637231504</v>
      </c>
      <c r="G305">
        <f t="shared" si="19"/>
        <v>-0.24382656382978726</v>
      </c>
      <c r="H305">
        <f t="shared" si="20"/>
        <v>0.17475556382978727</v>
      </c>
      <c r="J305">
        <f t="shared" si="15"/>
        <v>0.17925651428581096</v>
      </c>
    </row>
    <row r="306" spans="1:10" x14ac:dyDescent="0.25">
      <c r="A306" s="11">
        <v>55.400002000000001</v>
      </c>
      <c r="B306" s="11">
        <v>-0.211615</v>
      </c>
      <c r="E306">
        <f t="shared" si="16"/>
        <v>3.417076372315031E-3</v>
      </c>
      <c r="G306">
        <f t="shared" si="19"/>
        <v>-0.21703060638297877</v>
      </c>
      <c r="H306">
        <f t="shared" si="20"/>
        <v>5.4156063829787771E-3</v>
      </c>
      <c r="J306">
        <f t="shared" si="15"/>
        <v>9.9165568390024682E-3</v>
      </c>
    </row>
    <row r="307" spans="1:10" x14ac:dyDescent="0.25">
      <c r="A307" s="11">
        <v>55.599997999999999</v>
      </c>
      <c r="B307" s="11">
        <v>-0.28498499999999999</v>
      </c>
      <c r="E307">
        <f t="shared" si="16"/>
        <v>6.995292362768496E-2</v>
      </c>
      <c r="G307">
        <f t="shared" si="19"/>
        <v>-0.1911751489361703</v>
      </c>
      <c r="H307">
        <f t="shared" si="20"/>
        <v>-9.3809851063829691E-2</v>
      </c>
      <c r="J307">
        <f t="shared" si="15"/>
        <v>8.9308900607805997E-2</v>
      </c>
    </row>
    <row r="308" spans="1:10" x14ac:dyDescent="0.25">
      <c r="A308" s="11">
        <v>55.799999</v>
      </c>
      <c r="B308" s="11">
        <v>-0.20003799999999999</v>
      </c>
      <c r="E308">
        <f t="shared" si="16"/>
        <v>1.4994076372315035E-2</v>
      </c>
      <c r="G308">
        <f t="shared" si="19"/>
        <v>-0.16618656382978728</v>
      </c>
      <c r="H308">
        <f t="shared" si="20"/>
        <v>-3.3851436170212718E-2</v>
      </c>
      <c r="J308">
        <f t="shared" si="15"/>
        <v>2.9350485714189026E-2</v>
      </c>
    </row>
    <row r="309" spans="1:10" x14ac:dyDescent="0.25">
      <c r="A309" s="11">
        <v>56</v>
      </c>
      <c r="B309" s="11">
        <v>-0.138379</v>
      </c>
      <c r="E309">
        <f t="shared" si="16"/>
        <v>7.6653076372315027E-2</v>
      </c>
      <c r="G309">
        <f t="shared" si="19"/>
        <v>-0.14219227659574477</v>
      </c>
      <c r="H309">
        <f t="shared" si="20"/>
        <v>3.8132765957447634E-3</v>
      </c>
      <c r="J309">
        <f t="shared" si="15"/>
        <v>8.3142270517684545E-3</v>
      </c>
    </row>
    <row r="310" spans="1:10" x14ac:dyDescent="0.25">
      <c r="A310" s="11">
        <v>56.200001</v>
      </c>
      <c r="B310" s="11">
        <v>-9.4885999999999998E-2</v>
      </c>
      <c r="E310">
        <f t="shared" si="16"/>
        <v>0.12014607637231503</v>
      </c>
      <c r="G310">
        <f t="shared" si="19"/>
        <v>-0.11899019148936173</v>
      </c>
      <c r="H310">
        <f t="shared" si="20"/>
        <v>2.4104191489361729E-2</v>
      </c>
      <c r="J310">
        <f t="shared" ref="J310:J365" si="21">ABS(H310-$I$53)</f>
        <v>2.860514194538542E-2</v>
      </c>
    </row>
    <row r="311" spans="1:10" x14ac:dyDescent="0.25">
      <c r="A311" s="11">
        <v>56.317183999999997</v>
      </c>
      <c r="B311" s="11">
        <v>-8.9576000000000003E-2</v>
      </c>
      <c r="E311">
        <f t="shared" si="16"/>
        <v>0.12545607637231504</v>
      </c>
      <c r="G311">
        <f t="shared" si="19"/>
        <v>-0.11475485263157897</v>
      </c>
      <c r="H311">
        <f t="shared" si="20"/>
        <v>2.5178852631578971E-2</v>
      </c>
      <c r="J311">
        <f t="shared" si="21"/>
        <v>2.9679803087602662E-2</v>
      </c>
    </row>
    <row r="312" spans="1:10" x14ac:dyDescent="0.25">
      <c r="A312" s="11">
        <v>56.400002000000001</v>
      </c>
      <c r="B312" s="11">
        <v>-8.5822999999999997E-2</v>
      </c>
      <c r="E312">
        <f t="shared" si="16"/>
        <v>0.12920907637231505</v>
      </c>
      <c r="G312">
        <f t="shared" si="19"/>
        <v>-0.10929095833333335</v>
      </c>
      <c r="H312">
        <f t="shared" si="20"/>
        <v>2.3467958333333358E-2</v>
      </c>
      <c r="J312">
        <f t="shared" si="21"/>
        <v>2.7968908789357049E-2</v>
      </c>
    </row>
    <row r="313" spans="1:10" x14ac:dyDescent="0.25">
      <c r="A313" s="11">
        <v>56.599997999999999</v>
      </c>
      <c r="B313" s="11">
        <v>-0.141182</v>
      </c>
      <c r="E313">
        <f t="shared" si="16"/>
        <v>7.3850076372315027E-2</v>
      </c>
      <c r="G313">
        <f t="shared" si="19"/>
        <v>-0.10271335051546394</v>
      </c>
      <c r="H313">
        <f t="shared" si="20"/>
        <v>-3.8468649484536058E-2</v>
      </c>
      <c r="J313">
        <f t="shared" si="21"/>
        <v>3.396769902851237E-2</v>
      </c>
    </row>
    <row r="314" spans="1:10" x14ac:dyDescent="0.25">
      <c r="A314" s="11">
        <v>56.799999</v>
      </c>
      <c r="B314" s="11">
        <v>-0.22615399999999999</v>
      </c>
      <c r="E314">
        <f t="shared" si="16"/>
        <v>1.1121923627684965E-2</v>
      </c>
      <c r="G314">
        <f t="shared" si="19"/>
        <v>-9.5992561224489834E-2</v>
      </c>
      <c r="H314">
        <f t="shared" si="20"/>
        <v>-0.13016143877551017</v>
      </c>
      <c r="J314">
        <f t="shared" si="21"/>
        <v>0.12566048831948648</v>
      </c>
    </row>
    <row r="315" spans="1:10" x14ac:dyDescent="0.25">
      <c r="A315" s="11">
        <v>57</v>
      </c>
      <c r="B315" s="11">
        <v>-0.32100099999999998</v>
      </c>
      <c r="E315">
        <f t="shared" si="16"/>
        <v>0.10596892362768495</v>
      </c>
      <c r="G315">
        <f t="shared" si="19"/>
        <v>-7.2506448979591909E-2</v>
      </c>
      <c r="H315">
        <f t="shared" si="20"/>
        <v>-0.24849455102040807</v>
      </c>
      <c r="J315">
        <f t="shared" si="21"/>
        <v>0.24399360056438438</v>
      </c>
    </row>
    <row r="316" spans="1:10" x14ac:dyDescent="0.25">
      <c r="A316" s="11">
        <v>57.200001</v>
      </c>
      <c r="B316" s="11">
        <v>-0.417105</v>
      </c>
      <c r="E316">
        <f t="shared" si="16"/>
        <v>0.20207292362768497</v>
      </c>
      <c r="G316">
        <f t="shared" si="19"/>
        <v>-5.115585714285726E-2</v>
      </c>
      <c r="H316">
        <f t="shared" si="20"/>
        <v>-0.36594914285714275</v>
      </c>
      <c r="J316">
        <f t="shared" si="21"/>
        <v>0.36144819240111908</v>
      </c>
    </row>
    <row r="317" spans="1:10" x14ac:dyDescent="0.25">
      <c r="A317" s="11">
        <v>57.400002000000001</v>
      </c>
      <c r="B317" s="11">
        <v>-0.52621399999999996</v>
      </c>
      <c r="E317">
        <f t="shared" si="16"/>
        <v>0.31118192362768493</v>
      </c>
      <c r="G317">
        <f t="shared" si="19"/>
        <v>-3.142486734693882E-2</v>
      </c>
      <c r="H317">
        <f t="shared" si="20"/>
        <v>-0.49478913265306113</v>
      </c>
      <c r="J317">
        <f t="shared" si="21"/>
        <v>0.49028818219703746</v>
      </c>
    </row>
    <row r="318" spans="1:10" x14ac:dyDescent="0.25">
      <c r="A318" s="11">
        <v>57.599997999999999</v>
      </c>
      <c r="B318" s="11">
        <v>-0.44911499999999999</v>
      </c>
      <c r="E318">
        <f t="shared" si="16"/>
        <v>0.23408292362768496</v>
      </c>
      <c r="G318">
        <f t="shared" si="19"/>
        <v>-1.3142500000000055E-2</v>
      </c>
      <c r="H318">
        <f t="shared" si="20"/>
        <v>-0.43597249999999993</v>
      </c>
      <c r="J318">
        <f t="shared" si="21"/>
        <v>0.43147154954397626</v>
      </c>
    </row>
    <row r="319" spans="1:10" x14ac:dyDescent="0.25">
      <c r="A319" s="11">
        <v>57.799999</v>
      </c>
      <c r="B319" s="11">
        <v>-0.30393999999999999</v>
      </c>
      <c r="E319">
        <f t="shared" si="16"/>
        <v>8.8907923627684959E-2</v>
      </c>
      <c r="G319">
        <f t="shared" si="19"/>
        <v>4.0793265306122602E-3</v>
      </c>
      <c r="H319">
        <f t="shared" si="20"/>
        <v>-0.30801932653061226</v>
      </c>
      <c r="J319">
        <f t="shared" si="21"/>
        <v>0.30351837607458859</v>
      </c>
    </row>
    <row r="320" spans="1:10" x14ac:dyDescent="0.25">
      <c r="A320" s="11">
        <v>58</v>
      </c>
      <c r="B320" s="11">
        <v>-0.18562000000000001</v>
      </c>
      <c r="E320">
        <f t="shared" si="16"/>
        <v>2.9412076372315021E-2</v>
      </c>
      <c r="G320">
        <f t="shared" si="19"/>
        <v>2.0452683673469415E-2</v>
      </c>
      <c r="H320">
        <f t="shared" si="20"/>
        <v>-0.20607268367346943</v>
      </c>
      <c r="J320">
        <f t="shared" si="21"/>
        <v>0.20157173321744573</v>
      </c>
    </row>
    <row r="321" spans="1:10" x14ac:dyDescent="0.25">
      <c r="A321" s="11">
        <v>58.200001</v>
      </c>
      <c r="B321" s="11">
        <v>-0.110182</v>
      </c>
      <c r="E321">
        <f t="shared" si="16"/>
        <v>0.10485007637231503</v>
      </c>
      <c r="G321">
        <f t="shared" si="19"/>
        <v>3.706558163265309E-2</v>
      </c>
      <c r="H321">
        <f t="shared" si="20"/>
        <v>-0.14724758163265309</v>
      </c>
      <c r="J321">
        <f t="shared" si="21"/>
        <v>0.14274663117662939</v>
      </c>
    </row>
    <row r="322" spans="1:10" x14ac:dyDescent="0.25">
      <c r="A322" s="11">
        <v>58.400002000000001</v>
      </c>
      <c r="B322" s="11">
        <v>-9.3285000000000007E-2</v>
      </c>
      <c r="E322">
        <f t="shared" si="16"/>
        <v>0.12174707637231502</v>
      </c>
      <c r="G322">
        <f t="shared" si="19"/>
        <v>5.5253693877551004E-2</v>
      </c>
      <c r="H322">
        <f t="shared" si="20"/>
        <v>-0.148538693877551</v>
      </c>
      <c r="J322">
        <f t="shared" si="21"/>
        <v>0.14403774342152731</v>
      </c>
    </row>
    <row r="323" spans="1:10" x14ac:dyDescent="0.25">
      <c r="A323" s="11">
        <v>58.599997999999999</v>
      </c>
      <c r="B323" s="11">
        <v>-0.131602</v>
      </c>
      <c r="E323">
        <f t="shared" si="16"/>
        <v>8.3430076372315032E-2</v>
      </c>
      <c r="G323">
        <f t="shared" si="19"/>
        <v>7.5856418367346981E-2</v>
      </c>
      <c r="H323">
        <f t="shared" si="20"/>
        <v>-0.20745841836734696</v>
      </c>
      <c r="J323">
        <f t="shared" si="21"/>
        <v>0.20295746791132327</v>
      </c>
    </row>
    <row r="324" spans="1:10" x14ac:dyDescent="0.25">
      <c r="A324" s="11">
        <v>58.765754999999999</v>
      </c>
      <c r="B324" s="11">
        <v>-0.179588</v>
      </c>
      <c r="E324">
        <f t="shared" si="16"/>
        <v>3.5444076372315031E-2</v>
      </c>
      <c r="G324">
        <f t="shared" si="19"/>
        <v>9.8620612244897959E-2</v>
      </c>
      <c r="H324">
        <f t="shared" si="20"/>
        <v>-0.27820861224489796</v>
      </c>
      <c r="J324">
        <f t="shared" si="21"/>
        <v>0.27370766178887429</v>
      </c>
    </row>
    <row r="325" spans="1:10" x14ac:dyDescent="0.25">
      <c r="A325" s="11">
        <v>58.799999</v>
      </c>
      <c r="B325" s="11">
        <v>-0.189502</v>
      </c>
      <c r="E325">
        <f t="shared" ref="E325:E388" si="22">ABS(B325-$D$4)</f>
        <v>2.5530076372315025E-2</v>
      </c>
      <c r="G325">
        <f t="shared" si="19"/>
        <v>0.12114048979591836</v>
      </c>
      <c r="H325">
        <f t="shared" si="20"/>
        <v>-0.31064248979591835</v>
      </c>
      <c r="J325">
        <f t="shared" si="21"/>
        <v>0.30614153933989469</v>
      </c>
    </row>
    <row r="326" spans="1:10" x14ac:dyDescent="0.25">
      <c r="A326" s="11">
        <v>59</v>
      </c>
      <c r="B326" s="11">
        <v>-0.261963</v>
      </c>
      <c r="E326">
        <f t="shared" si="22"/>
        <v>4.6930923627684973E-2</v>
      </c>
      <c r="G326">
        <f t="shared" si="19"/>
        <v>0.14145550000000001</v>
      </c>
      <c r="H326">
        <f t="shared" si="20"/>
        <v>-0.40341850000000001</v>
      </c>
      <c r="J326">
        <f t="shared" si="21"/>
        <v>0.39891754954397635</v>
      </c>
    </row>
    <row r="327" spans="1:10" x14ac:dyDescent="0.25">
      <c r="A327" s="11">
        <v>59.200001</v>
      </c>
      <c r="B327" s="11">
        <v>-0.34092</v>
      </c>
      <c r="E327">
        <f t="shared" si="22"/>
        <v>0.12588792362768497</v>
      </c>
      <c r="G327">
        <f t="shared" si="19"/>
        <v>0.16000529591836737</v>
      </c>
      <c r="H327">
        <f t="shared" si="20"/>
        <v>-0.50092529591836743</v>
      </c>
      <c r="J327">
        <f t="shared" si="21"/>
        <v>0.49642434546234376</v>
      </c>
    </row>
    <row r="328" spans="1:10" x14ac:dyDescent="0.25">
      <c r="A328" s="11">
        <v>59.400002000000001</v>
      </c>
      <c r="B328" s="11">
        <v>-0.34216400000000002</v>
      </c>
      <c r="E328">
        <f t="shared" si="22"/>
        <v>0.127131923627685</v>
      </c>
      <c r="G328">
        <f t="shared" si="19"/>
        <v>0.1773364693877551</v>
      </c>
      <c r="H328">
        <f t="shared" si="20"/>
        <v>-0.51950046938775518</v>
      </c>
      <c r="J328">
        <f t="shared" si="21"/>
        <v>0.51499951893173146</v>
      </c>
    </row>
    <row r="329" spans="1:10" x14ac:dyDescent="0.25">
      <c r="A329" s="11">
        <v>59.599997999999999</v>
      </c>
      <c r="B329" s="11" t="s">
        <v>15</v>
      </c>
    </row>
    <row r="330" spans="1:10" x14ac:dyDescent="0.25">
      <c r="A330" s="11">
        <v>59.799999</v>
      </c>
      <c r="B330" s="11">
        <v>0.26327899999999999</v>
      </c>
      <c r="E330">
        <f t="shared" si="22"/>
        <v>0.47831107637231501</v>
      </c>
      <c r="G330">
        <f t="shared" ref="G330:G365" si="23">AVERAGE(B281:B380)</f>
        <v>0.20758353061224488</v>
      </c>
      <c r="H330">
        <f t="shared" ref="H330:H365" si="24">B330-G330</f>
        <v>5.5695469387755103E-2</v>
      </c>
      <c r="J330">
        <f t="shared" si="21"/>
        <v>6.0196419843778791E-2</v>
      </c>
    </row>
    <row r="331" spans="1:10" x14ac:dyDescent="0.25">
      <c r="A331" s="11">
        <v>60</v>
      </c>
      <c r="B331" s="11">
        <v>0.415796</v>
      </c>
      <c r="E331">
        <f t="shared" si="22"/>
        <v>0.63082807637231508</v>
      </c>
      <c r="G331">
        <f t="shared" si="23"/>
        <v>0.22124692857142855</v>
      </c>
      <c r="H331">
        <f t="shared" si="24"/>
        <v>0.19454907142857145</v>
      </c>
      <c r="J331">
        <f t="shared" si="21"/>
        <v>0.19905002188459514</v>
      </c>
    </row>
    <row r="332" spans="1:10" x14ac:dyDescent="0.25">
      <c r="A332" s="11">
        <v>60.200001</v>
      </c>
      <c r="B332" s="11">
        <v>0.50090100000000004</v>
      </c>
      <c r="E332">
        <f t="shared" si="22"/>
        <v>0.71593307637231507</v>
      </c>
      <c r="G332">
        <f t="shared" si="23"/>
        <v>0.22313632323232321</v>
      </c>
      <c r="H332">
        <f t="shared" si="24"/>
        <v>0.2777646767676768</v>
      </c>
      <c r="J332">
        <f t="shared" si="21"/>
        <v>0.28226562722370047</v>
      </c>
    </row>
    <row r="333" spans="1:10" x14ac:dyDescent="0.25">
      <c r="A333" s="11">
        <v>60.400002000000001</v>
      </c>
      <c r="B333" s="11">
        <v>0.53647800000000001</v>
      </c>
      <c r="E333">
        <f t="shared" si="22"/>
        <v>0.75151007637231504</v>
      </c>
      <c r="G333">
        <f t="shared" si="23"/>
        <v>0.22891983838383834</v>
      </c>
      <c r="H333">
        <f t="shared" si="24"/>
        <v>0.30755816161616167</v>
      </c>
      <c r="J333">
        <f t="shared" si="21"/>
        <v>0.31205911207218534</v>
      </c>
    </row>
    <row r="334" spans="1:10" x14ac:dyDescent="0.25">
      <c r="A334" s="11">
        <v>60.599997999999999</v>
      </c>
      <c r="B334" s="11">
        <v>0.50462499999999999</v>
      </c>
      <c r="E334">
        <f t="shared" si="22"/>
        <v>0.71965707637231502</v>
      </c>
      <c r="G334">
        <f t="shared" si="23"/>
        <v>0.23405459595959588</v>
      </c>
      <c r="H334">
        <f t="shared" si="24"/>
        <v>0.27057040404040411</v>
      </c>
      <c r="J334">
        <f t="shared" si="21"/>
        <v>0.27507135449642778</v>
      </c>
    </row>
    <row r="335" spans="1:10" x14ac:dyDescent="0.25">
      <c r="A335" s="11">
        <v>60.799999</v>
      </c>
      <c r="B335" s="11">
        <v>0.44597999999999999</v>
      </c>
      <c r="E335">
        <f t="shared" si="22"/>
        <v>0.66101207637231507</v>
      </c>
      <c r="G335">
        <f t="shared" si="23"/>
        <v>0.23972536363636363</v>
      </c>
      <c r="H335">
        <f t="shared" si="24"/>
        <v>0.20625463636363636</v>
      </c>
      <c r="J335">
        <f t="shared" si="21"/>
        <v>0.21075558681966006</v>
      </c>
    </row>
    <row r="336" spans="1:10" x14ac:dyDescent="0.25">
      <c r="A336" s="11">
        <v>61</v>
      </c>
      <c r="B336" s="11">
        <v>0.37401499999999999</v>
      </c>
      <c r="E336">
        <f t="shared" si="22"/>
        <v>0.58904707637231501</v>
      </c>
      <c r="G336">
        <f t="shared" si="23"/>
        <v>0.24436109090909083</v>
      </c>
      <c r="H336">
        <f t="shared" si="24"/>
        <v>0.12965390909090915</v>
      </c>
      <c r="J336">
        <f t="shared" si="21"/>
        <v>0.13415485954693285</v>
      </c>
    </row>
    <row r="337" spans="1:10" x14ac:dyDescent="0.25">
      <c r="A337" s="11">
        <v>61.200001</v>
      </c>
      <c r="B337" s="11">
        <v>0.28678599999999999</v>
      </c>
      <c r="E337">
        <f t="shared" si="22"/>
        <v>0.50181807637231501</v>
      </c>
      <c r="G337">
        <f t="shared" si="23"/>
        <v>0.24791906060606059</v>
      </c>
      <c r="H337">
        <f t="shared" si="24"/>
        <v>3.8866939393939398E-2</v>
      </c>
      <c r="J337">
        <f t="shared" si="21"/>
        <v>4.3367889849963086E-2</v>
      </c>
    </row>
    <row r="338" spans="1:10" x14ac:dyDescent="0.25">
      <c r="A338" s="11">
        <v>61.214328999999999</v>
      </c>
      <c r="B338" s="11">
        <v>0.28360299999999999</v>
      </c>
      <c r="E338">
        <f t="shared" si="22"/>
        <v>0.49863507637231502</v>
      </c>
      <c r="G338">
        <f t="shared" si="23"/>
        <v>0.25057559595959594</v>
      </c>
      <c r="H338">
        <f t="shared" si="24"/>
        <v>3.3027404040404051E-2</v>
      </c>
      <c r="J338">
        <f t="shared" si="21"/>
        <v>3.7528354496427739E-2</v>
      </c>
    </row>
    <row r="339" spans="1:10" x14ac:dyDescent="0.25">
      <c r="A339" s="11">
        <v>61.400002000000001</v>
      </c>
      <c r="B339" s="11">
        <v>0.24235100000000001</v>
      </c>
      <c r="E339">
        <f t="shared" si="22"/>
        <v>0.45738307637231501</v>
      </c>
      <c r="G339">
        <f t="shared" si="23"/>
        <v>0.25250799999999995</v>
      </c>
      <c r="H339">
        <f t="shared" si="24"/>
        <v>-1.0156999999999944E-2</v>
      </c>
      <c r="J339">
        <f t="shared" si="21"/>
        <v>5.6560495439762536E-3</v>
      </c>
    </row>
    <row r="340" spans="1:10" x14ac:dyDescent="0.25">
      <c r="A340" s="11">
        <v>61.599997999999999</v>
      </c>
      <c r="B340" s="11">
        <v>0.421267</v>
      </c>
      <c r="E340">
        <f t="shared" si="22"/>
        <v>0.63629907637231509</v>
      </c>
      <c r="G340">
        <f t="shared" si="23"/>
        <v>0.25426427272727276</v>
      </c>
      <c r="H340">
        <f t="shared" si="24"/>
        <v>0.16700272727272725</v>
      </c>
      <c r="J340">
        <f t="shared" si="21"/>
        <v>0.17150367772875094</v>
      </c>
    </row>
    <row r="341" spans="1:10" x14ac:dyDescent="0.25">
      <c r="A341" s="11">
        <v>61.799999</v>
      </c>
      <c r="B341" s="11">
        <v>0.55770200000000003</v>
      </c>
      <c r="E341">
        <f t="shared" si="22"/>
        <v>0.77273407637231506</v>
      </c>
      <c r="G341">
        <f t="shared" si="23"/>
        <v>0.25695833333333334</v>
      </c>
      <c r="H341">
        <f t="shared" si="24"/>
        <v>0.30074366666666669</v>
      </c>
      <c r="J341">
        <f t="shared" si="21"/>
        <v>0.30524461712269035</v>
      </c>
    </row>
    <row r="342" spans="1:10" x14ac:dyDescent="0.25">
      <c r="A342" s="11">
        <v>62</v>
      </c>
      <c r="B342" s="11">
        <v>0.66144700000000001</v>
      </c>
      <c r="E342">
        <f t="shared" si="22"/>
        <v>0.87647907637231504</v>
      </c>
      <c r="G342">
        <f t="shared" si="23"/>
        <v>0.25953986868686868</v>
      </c>
      <c r="H342">
        <f t="shared" si="24"/>
        <v>0.40190713131313133</v>
      </c>
      <c r="J342">
        <f t="shared" si="21"/>
        <v>0.40640808176915499</v>
      </c>
    </row>
    <row r="343" spans="1:10" x14ac:dyDescent="0.25">
      <c r="A343" s="11">
        <v>62.200001</v>
      </c>
      <c r="B343" s="11">
        <v>0.70751200000000003</v>
      </c>
      <c r="E343">
        <f t="shared" si="22"/>
        <v>0.92254407637231506</v>
      </c>
      <c r="G343">
        <f t="shared" si="23"/>
        <v>0.26258093939393939</v>
      </c>
      <c r="H343">
        <f t="shared" si="24"/>
        <v>0.44493106060606064</v>
      </c>
      <c r="J343">
        <f t="shared" si="21"/>
        <v>0.4494320110620843</v>
      </c>
    </row>
    <row r="344" spans="1:10" x14ac:dyDescent="0.25">
      <c r="A344" s="11">
        <v>62.400002000000001</v>
      </c>
      <c r="B344" s="11">
        <v>0.72110600000000002</v>
      </c>
      <c r="E344">
        <f t="shared" si="22"/>
        <v>0.93613807637231505</v>
      </c>
      <c r="G344">
        <f t="shared" si="23"/>
        <v>0.26779262626262623</v>
      </c>
      <c r="H344">
        <f t="shared" si="24"/>
        <v>0.45331337373737379</v>
      </c>
      <c r="J344">
        <f t="shared" si="21"/>
        <v>0.45781432419339746</v>
      </c>
    </row>
    <row r="345" spans="1:10" x14ac:dyDescent="0.25">
      <c r="A345" s="11">
        <v>62.599997999999999</v>
      </c>
      <c r="B345" s="11">
        <v>0.68148399999999998</v>
      </c>
      <c r="E345">
        <f t="shared" si="22"/>
        <v>0.89651607637231501</v>
      </c>
      <c r="G345">
        <f t="shared" si="23"/>
        <v>0.27210414141414141</v>
      </c>
      <c r="H345">
        <f t="shared" si="24"/>
        <v>0.40937985858585857</v>
      </c>
      <c r="J345">
        <f t="shared" si="21"/>
        <v>0.41388080904188224</v>
      </c>
    </row>
    <row r="346" spans="1:10" x14ac:dyDescent="0.25">
      <c r="A346" s="11">
        <v>62.799999</v>
      </c>
      <c r="B346" s="11">
        <v>0.59345800000000004</v>
      </c>
      <c r="E346">
        <f t="shared" si="22"/>
        <v>0.80849007637231507</v>
      </c>
      <c r="G346">
        <f t="shared" si="23"/>
        <v>0.27532102020202015</v>
      </c>
      <c r="H346">
        <f t="shared" si="24"/>
        <v>0.31813697979797989</v>
      </c>
      <c r="J346">
        <f t="shared" si="21"/>
        <v>0.32263793025400356</v>
      </c>
    </row>
    <row r="347" spans="1:10" x14ac:dyDescent="0.25">
      <c r="A347" s="11">
        <v>63</v>
      </c>
      <c r="B347" s="11">
        <v>0.49513499999999999</v>
      </c>
      <c r="E347">
        <f t="shared" si="22"/>
        <v>0.71016707637231502</v>
      </c>
      <c r="G347">
        <f t="shared" si="23"/>
        <v>0.27752994949494952</v>
      </c>
      <c r="H347">
        <f t="shared" si="24"/>
        <v>0.21760505050505047</v>
      </c>
      <c r="J347">
        <f t="shared" si="21"/>
        <v>0.22210600096107416</v>
      </c>
    </row>
    <row r="348" spans="1:10" x14ac:dyDescent="0.25">
      <c r="A348" s="11">
        <v>63.200001</v>
      </c>
      <c r="B348" s="11">
        <v>0.38426900000000003</v>
      </c>
      <c r="E348">
        <f t="shared" si="22"/>
        <v>0.599301076372315</v>
      </c>
      <c r="G348">
        <f t="shared" si="23"/>
        <v>0.27904930303030306</v>
      </c>
      <c r="H348">
        <f t="shared" si="24"/>
        <v>0.10521969696969696</v>
      </c>
      <c r="J348">
        <f t="shared" si="21"/>
        <v>0.10972064742572066</v>
      </c>
    </row>
    <row r="349" spans="1:10" x14ac:dyDescent="0.25">
      <c r="A349" s="11">
        <v>63.400002000000001</v>
      </c>
      <c r="B349" s="11">
        <v>0.26778299999999999</v>
      </c>
      <c r="E349">
        <f t="shared" si="22"/>
        <v>0.48281507637231502</v>
      </c>
      <c r="G349">
        <f t="shared" si="23"/>
        <v>0.27943270707070705</v>
      </c>
      <c r="H349">
        <f t="shared" si="24"/>
        <v>-1.164970707070706E-2</v>
      </c>
      <c r="J349">
        <f t="shared" si="21"/>
        <v>7.1487566146833702E-3</v>
      </c>
    </row>
    <row r="350" spans="1:10" x14ac:dyDescent="0.25">
      <c r="A350" s="11">
        <v>63.599997999999999</v>
      </c>
      <c r="B350" s="11">
        <v>0.22282299999999999</v>
      </c>
      <c r="E350">
        <f t="shared" si="22"/>
        <v>0.43785507637231502</v>
      </c>
      <c r="G350">
        <f t="shared" si="23"/>
        <v>0.27886419191919187</v>
      </c>
      <c r="H350">
        <f t="shared" si="24"/>
        <v>-5.6041191919191879E-2</v>
      </c>
      <c r="J350">
        <f t="shared" si="21"/>
        <v>5.1540241463168192E-2</v>
      </c>
    </row>
    <row r="351" spans="1:10" x14ac:dyDescent="0.25">
      <c r="A351" s="11">
        <v>63.662903</v>
      </c>
      <c r="B351" s="11">
        <v>0.27528999999999998</v>
      </c>
      <c r="E351">
        <f t="shared" si="22"/>
        <v>0.49032207637231501</v>
      </c>
      <c r="G351">
        <f t="shared" si="23"/>
        <v>0.2773752323232323</v>
      </c>
      <c r="H351">
        <f t="shared" si="24"/>
        <v>-2.0852323232323222E-3</v>
      </c>
      <c r="J351">
        <f t="shared" si="21"/>
        <v>2.415718132791368E-3</v>
      </c>
    </row>
    <row r="352" spans="1:10" x14ac:dyDescent="0.25">
      <c r="A352" s="11">
        <v>63.799999</v>
      </c>
      <c r="B352" s="11">
        <v>0.38964399999999999</v>
      </c>
      <c r="E352">
        <f t="shared" si="22"/>
        <v>0.60467607637231502</v>
      </c>
      <c r="G352">
        <f t="shared" si="23"/>
        <v>0.27548689898989898</v>
      </c>
      <c r="H352">
        <f t="shared" si="24"/>
        <v>0.11415710101010101</v>
      </c>
      <c r="J352">
        <f t="shared" si="21"/>
        <v>0.11865805146612471</v>
      </c>
    </row>
    <row r="353" spans="1:10" x14ac:dyDescent="0.25">
      <c r="A353" s="11">
        <v>64</v>
      </c>
      <c r="B353" s="11">
        <v>0.53063499999999997</v>
      </c>
      <c r="E353">
        <f t="shared" si="22"/>
        <v>0.745667076372315</v>
      </c>
      <c r="G353">
        <f t="shared" si="23"/>
        <v>0.27457489898989906</v>
      </c>
      <c r="H353">
        <f t="shared" si="24"/>
        <v>0.2560601010101009</v>
      </c>
      <c r="J353">
        <f t="shared" si="21"/>
        <v>0.26056105146612457</v>
      </c>
    </row>
    <row r="354" spans="1:10" x14ac:dyDescent="0.25">
      <c r="A354" s="11">
        <v>64.199996999999996</v>
      </c>
      <c r="B354" s="11">
        <v>0.62967399999999996</v>
      </c>
      <c r="E354">
        <f t="shared" si="22"/>
        <v>0.84470607637231498</v>
      </c>
      <c r="G354">
        <f t="shared" si="23"/>
        <v>0.27542598989898998</v>
      </c>
      <c r="H354">
        <f t="shared" si="24"/>
        <v>0.35424801010100998</v>
      </c>
      <c r="J354">
        <f t="shared" si="21"/>
        <v>0.35874896055703365</v>
      </c>
    </row>
    <row r="355" spans="1:10" x14ac:dyDescent="0.25">
      <c r="A355" s="11">
        <v>64.400002000000001</v>
      </c>
      <c r="B355" s="11">
        <v>0.657779</v>
      </c>
      <c r="E355">
        <f t="shared" si="22"/>
        <v>0.87281107637231503</v>
      </c>
      <c r="G355">
        <f t="shared" si="23"/>
        <v>0.27875690909090911</v>
      </c>
      <c r="H355">
        <f t="shared" si="24"/>
        <v>0.37902209090909089</v>
      </c>
      <c r="J355">
        <f t="shared" si="21"/>
        <v>0.38352304136511456</v>
      </c>
    </row>
    <row r="356" spans="1:10" x14ac:dyDescent="0.25">
      <c r="A356" s="11">
        <v>64.599997999999999</v>
      </c>
      <c r="B356" s="11">
        <v>0.612653</v>
      </c>
      <c r="E356">
        <f t="shared" si="22"/>
        <v>0.82768507637231503</v>
      </c>
      <c r="G356">
        <f t="shared" si="23"/>
        <v>0.28473144444444448</v>
      </c>
      <c r="H356">
        <f t="shared" si="24"/>
        <v>0.32792155555555552</v>
      </c>
      <c r="J356">
        <f t="shared" si="21"/>
        <v>0.33242250601157919</v>
      </c>
    </row>
    <row r="357" spans="1:10" x14ac:dyDescent="0.25">
      <c r="A357" s="11">
        <v>64.800003000000004</v>
      </c>
      <c r="B357" s="11">
        <v>0.54015299999999999</v>
      </c>
      <c r="E357">
        <f t="shared" si="22"/>
        <v>0.75518507637231502</v>
      </c>
      <c r="G357">
        <f t="shared" si="23"/>
        <v>0.29216020202020204</v>
      </c>
      <c r="H357">
        <f t="shared" si="24"/>
        <v>0.24799279797979795</v>
      </c>
      <c r="J357">
        <f t="shared" si="21"/>
        <v>0.25249374843582162</v>
      </c>
    </row>
    <row r="358" spans="1:10" x14ac:dyDescent="0.25">
      <c r="A358" s="11">
        <v>65</v>
      </c>
      <c r="B358" s="11">
        <v>0.45165899999999998</v>
      </c>
      <c r="E358">
        <f t="shared" si="22"/>
        <v>0.66669107637231506</v>
      </c>
      <c r="G358">
        <f t="shared" si="23"/>
        <v>0.29889597979797983</v>
      </c>
      <c r="H358">
        <f t="shared" si="24"/>
        <v>0.15276302020202015</v>
      </c>
      <c r="J358">
        <f t="shared" si="21"/>
        <v>0.15726397065804384</v>
      </c>
    </row>
    <row r="359" spans="1:10" x14ac:dyDescent="0.25">
      <c r="A359" s="11">
        <v>65.199996999999996</v>
      </c>
      <c r="B359" s="11">
        <v>0.353798</v>
      </c>
      <c r="E359">
        <f t="shared" si="22"/>
        <v>0.56883007637231509</v>
      </c>
      <c r="G359">
        <f t="shared" si="23"/>
        <v>0.30468606060606063</v>
      </c>
      <c r="H359">
        <f t="shared" si="24"/>
        <v>4.9111939393939374E-2</v>
      </c>
      <c r="J359">
        <f t="shared" si="21"/>
        <v>5.3612889849963062E-2</v>
      </c>
    </row>
    <row r="360" spans="1:10" x14ac:dyDescent="0.25">
      <c r="A360" s="11">
        <v>65.400002000000001</v>
      </c>
      <c r="B360" s="11">
        <v>0.24896199999999999</v>
      </c>
      <c r="E360">
        <f t="shared" si="22"/>
        <v>0.46399407637231505</v>
      </c>
      <c r="G360">
        <f t="shared" si="23"/>
        <v>0.30944878787878788</v>
      </c>
      <c r="H360">
        <f t="shared" si="24"/>
        <v>-6.048678787878789E-2</v>
      </c>
      <c r="J360">
        <f t="shared" si="21"/>
        <v>5.5985837422764202E-2</v>
      </c>
    </row>
    <row r="361" spans="1:10" x14ac:dyDescent="0.25">
      <c r="A361" s="11">
        <v>65.599997999999999</v>
      </c>
      <c r="B361" s="11">
        <v>0.28336699999999998</v>
      </c>
      <c r="E361">
        <f t="shared" si="22"/>
        <v>0.49839907637231501</v>
      </c>
      <c r="G361">
        <f t="shared" si="23"/>
        <v>0.31340345454545454</v>
      </c>
      <c r="H361">
        <f t="shared" si="24"/>
        <v>-3.0036454545454561E-2</v>
      </c>
      <c r="J361">
        <f t="shared" si="21"/>
        <v>2.5535504089430869E-2</v>
      </c>
    </row>
    <row r="362" spans="1:10" x14ac:dyDescent="0.25">
      <c r="A362" s="11">
        <v>65.800003000000004</v>
      </c>
      <c r="B362" s="11">
        <v>0.409779</v>
      </c>
      <c r="E362">
        <f t="shared" si="22"/>
        <v>0.62481107637231503</v>
      </c>
      <c r="G362">
        <f t="shared" si="23"/>
        <v>0.31646439393939402</v>
      </c>
      <c r="H362">
        <f t="shared" si="24"/>
        <v>9.3314606060605987E-2</v>
      </c>
      <c r="J362">
        <f t="shared" si="21"/>
        <v>9.7815556516629681E-2</v>
      </c>
    </row>
    <row r="363" spans="1:10" x14ac:dyDescent="0.25">
      <c r="A363" s="11">
        <v>66</v>
      </c>
      <c r="B363" s="11">
        <v>0.52873700000000001</v>
      </c>
      <c r="E363">
        <f t="shared" si="22"/>
        <v>0.74376907637231504</v>
      </c>
      <c r="G363">
        <f t="shared" si="23"/>
        <v>0.32012406060606069</v>
      </c>
      <c r="H363">
        <f t="shared" si="24"/>
        <v>0.20861293939393932</v>
      </c>
      <c r="J363">
        <f t="shared" si="21"/>
        <v>0.21311388984996302</v>
      </c>
    </row>
    <row r="364" spans="1:10" x14ac:dyDescent="0.25">
      <c r="A364" s="11">
        <v>66.111473000000004</v>
      </c>
      <c r="B364" s="11">
        <v>0.55592399999999997</v>
      </c>
      <c r="E364">
        <f t="shared" si="22"/>
        <v>0.770956076372315</v>
      </c>
      <c r="G364">
        <f t="shared" si="23"/>
        <v>0.32666508080808088</v>
      </c>
      <c r="H364">
        <f t="shared" si="24"/>
        <v>0.2292589191919191</v>
      </c>
      <c r="J364">
        <f t="shared" si="21"/>
        <v>0.23375986964794279</v>
      </c>
    </row>
    <row r="365" spans="1:10" x14ac:dyDescent="0.25">
      <c r="A365" s="11">
        <v>66.199996999999996</v>
      </c>
      <c r="B365" s="11">
        <v>0.57751399999999997</v>
      </c>
      <c r="E365">
        <f t="shared" si="22"/>
        <v>0.792546076372315</v>
      </c>
      <c r="G365">
        <f t="shared" si="23"/>
        <v>0.33573625252525258</v>
      </c>
      <c r="H365">
        <f t="shared" si="24"/>
        <v>0.2417777474747474</v>
      </c>
      <c r="J365">
        <f t="shared" si="21"/>
        <v>0.24627869793077109</v>
      </c>
    </row>
    <row r="366" spans="1:10" x14ac:dyDescent="0.25">
      <c r="A366" s="11">
        <v>66.400002000000001</v>
      </c>
      <c r="B366" s="11">
        <v>0.52712700000000001</v>
      </c>
      <c r="E366">
        <f t="shared" si="22"/>
        <v>0.74215907637231504</v>
      </c>
    </row>
    <row r="367" spans="1:10" x14ac:dyDescent="0.25">
      <c r="A367" s="11">
        <v>66.599997999999999</v>
      </c>
      <c r="B367" s="11">
        <v>0.45619999999999999</v>
      </c>
      <c r="E367">
        <f t="shared" si="22"/>
        <v>0.67123207637231497</v>
      </c>
    </row>
    <row r="368" spans="1:10" x14ac:dyDescent="0.25">
      <c r="A368" s="11">
        <v>66.800003000000004</v>
      </c>
      <c r="B368" s="11">
        <v>0.371415</v>
      </c>
      <c r="E368">
        <f t="shared" si="22"/>
        <v>0.58644707637231508</v>
      </c>
    </row>
    <row r="369" spans="1:5" x14ac:dyDescent="0.25">
      <c r="A369" s="11">
        <v>67</v>
      </c>
      <c r="B369" s="11">
        <v>0.27393800000000001</v>
      </c>
      <c r="E369">
        <f t="shared" si="22"/>
        <v>0.48897007637231504</v>
      </c>
    </row>
    <row r="370" spans="1:5" x14ac:dyDescent="0.25">
      <c r="A370" s="11">
        <v>67.199996999999996</v>
      </c>
      <c r="B370" s="11">
        <v>0.16070499999999999</v>
      </c>
      <c r="E370">
        <f t="shared" si="22"/>
        <v>0.37573707637231502</v>
      </c>
    </row>
    <row r="371" spans="1:5" x14ac:dyDescent="0.25">
      <c r="A371" s="11">
        <v>67.400002000000001</v>
      </c>
      <c r="B371" s="11">
        <v>0.118033</v>
      </c>
      <c r="E371">
        <f t="shared" si="22"/>
        <v>0.33306507637231503</v>
      </c>
    </row>
    <row r="372" spans="1:5" x14ac:dyDescent="0.25">
      <c r="A372" s="11">
        <v>67.599997999999999</v>
      </c>
      <c r="B372" s="11">
        <v>0.26139600000000002</v>
      </c>
      <c r="E372">
        <f t="shared" si="22"/>
        <v>0.47642807637231505</v>
      </c>
    </row>
    <row r="373" spans="1:5" x14ac:dyDescent="0.25">
      <c r="A373" s="11">
        <v>67.800003000000004</v>
      </c>
      <c r="B373" s="11">
        <v>0.39628999999999998</v>
      </c>
      <c r="E373">
        <f t="shared" si="22"/>
        <v>0.61132207637231506</v>
      </c>
    </row>
    <row r="374" spans="1:5" x14ac:dyDescent="0.25">
      <c r="A374" s="11">
        <v>68</v>
      </c>
      <c r="B374" s="11">
        <v>0.48621700000000001</v>
      </c>
      <c r="E374">
        <f t="shared" si="22"/>
        <v>0.70124907637231504</v>
      </c>
    </row>
    <row r="375" spans="1:5" x14ac:dyDescent="0.25">
      <c r="A375" s="11">
        <v>68.199996999999996</v>
      </c>
      <c r="B375" s="11">
        <v>0.48937900000000001</v>
      </c>
      <c r="E375">
        <f t="shared" si="22"/>
        <v>0.70441107637231504</v>
      </c>
    </row>
    <row r="376" spans="1:5" x14ac:dyDescent="0.25">
      <c r="A376" s="11">
        <v>68.400002000000001</v>
      </c>
      <c r="B376" s="11">
        <v>0.44045200000000001</v>
      </c>
      <c r="E376">
        <f t="shared" si="22"/>
        <v>0.65548407637231509</v>
      </c>
    </row>
    <row r="377" spans="1:5" x14ac:dyDescent="0.25">
      <c r="A377" s="11">
        <v>68.560051000000001</v>
      </c>
      <c r="B377" s="11">
        <v>0.39188899999999999</v>
      </c>
      <c r="E377">
        <f t="shared" si="22"/>
        <v>0.60692107637231496</v>
      </c>
    </row>
    <row r="378" spans="1:5" x14ac:dyDescent="0.25">
      <c r="A378" s="11">
        <v>68.599997999999999</v>
      </c>
      <c r="B378" s="11">
        <v>0.37976599999999999</v>
      </c>
      <c r="E378">
        <f t="shared" si="22"/>
        <v>0.59479807637231508</v>
      </c>
    </row>
    <row r="379" spans="1:5" x14ac:dyDescent="0.25">
      <c r="A379" s="11">
        <v>68.800003000000004</v>
      </c>
      <c r="B379" s="11">
        <v>0.30232100000000001</v>
      </c>
      <c r="E379">
        <f t="shared" si="22"/>
        <v>0.51735307637231509</v>
      </c>
    </row>
    <row r="380" spans="1:5" x14ac:dyDescent="0.25">
      <c r="A380" s="11">
        <v>69</v>
      </c>
      <c r="B380" s="11">
        <v>0.21700700000000001</v>
      </c>
      <c r="E380">
        <f t="shared" si="22"/>
        <v>0.43203907637231503</v>
      </c>
    </row>
    <row r="381" spans="1:5" x14ac:dyDescent="0.25">
      <c r="A381" s="11">
        <v>69.199996999999996</v>
      </c>
      <c r="B381" s="11">
        <v>0.181727</v>
      </c>
      <c r="E381">
        <f t="shared" si="22"/>
        <v>0.396759076372315</v>
      </c>
    </row>
    <row r="382" spans="1:5" x14ac:dyDescent="0.25">
      <c r="A382" s="11">
        <v>69.400002000000001</v>
      </c>
      <c r="B382" s="11">
        <v>0.40829700000000002</v>
      </c>
      <c r="E382">
        <f t="shared" si="22"/>
        <v>0.62332907637231505</v>
      </c>
    </row>
    <row r="383" spans="1:5" x14ac:dyDescent="0.25">
      <c r="A383" s="11">
        <v>69.599997999999999</v>
      </c>
      <c r="B383" s="11">
        <v>0.588758</v>
      </c>
      <c r="E383">
        <f t="shared" si="22"/>
        <v>0.80379007637231503</v>
      </c>
    </row>
    <row r="384" spans="1:5" x14ac:dyDescent="0.25">
      <c r="A384" s="11">
        <v>69.800003000000004</v>
      </c>
      <c r="B384" s="11">
        <v>0.71090399999999998</v>
      </c>
      <c r="E384">
        <f t="shared" si="22"/>
        <v>0.92593607637231501</v>
      </c>
    </row>
    <row r="385" spans="1:5" x14ac:dyDescent="0.25">
      <c r="A385" s="11">
        <v>70</v>
      </c>
      <c r="B385" s="11">
        <v>0.77674399999999999</v>
      </c>
      <c r="E385">
        <f t="shared" si="22"/>
        <v>0.99177607637231502</v>
      </c>
    </row>
    <row r="386" spans="1:5" x14ac:dyDescent="0.25">
      <c r="A386" s="11">
        <v>70.199996999999996</v>
      </c>
      <c r="B386" s="11">
        <v>0.78901500000000002</v>
      </c>
      <c r="E386">
        <f t="shared" si="22"/>
        <v>1.0040470763723151</v>
      </c>
    </row>
    <row r="387" spans="1:5" x14ac:dyDescent="0.25">
      <c r="A387" s="11">
        <v>70.400002000000001</v>
      </c>
      <c r="B387" s="11">
        <v>0.74603699999999995</v>
      </c>
      <c r="E387">
        <f t="shared" si="22"/>
        <v>0.96106907637231498</v>
      </c>
    </row>
    <row r="388" spans="1:5" x14ac:dyDescent="0.25">
      <c r="A388" s="11">
        <v>70.599997999999999</v>
      </c>
      <c r="B388" s="11">
        <v>0.67137899999999995</v>
      </c>
      <c r="E388">
        <f t="shared" si="22"/>
        <v>0.88641107637231498</v>
      </c>
    </row>
    <row r="389" spans="1:5" x14ac:dyDescent="0.25">
      <c r="A389" s="11">
        <v>70.800003000000004</v>
      </c>
      <c r="B389" s="11">
        <v>0.57742499999999997</v>
      </c>
      <c r="E389">
        <f t="shared" ref="E389:E429" si="25">ABS(B389-$D$4)</f>
        <v>0.79245707637231499</v>
      </c>
    </row>
    <row r="390" spans="1:5" x14ac:dyDescent="0.25">
      <c r="A390" s="11">
        <v>71</v>
      </c>
      <c r="B390" s="11">
        <v>0.474657</v>
      </c>
      <c r="E390">
        <f t="shared" si="25"/>
        <v>0.68968907637231502</v>
      </c>
    </row>
    <row r="391" spans="1:5" x14ac:dyDescent="0.25">
      <c r="A391" s="11">
        <v>71.008621000000005</v>
      </c>
      <c r="B391" s="11">
        <v>0.46936899999999998</v>
      </c>
      <c r="E391">
        <f t="shared" si="25"/>
        <v>0.68440107637231495</v>
      </c>
    </row>
    <row r="392" spans="1:5" x14ac:dyDescent="0.25">
      <c r="A392" s="11">
        <v>71.199996999999996</v>
      </c>
      <c r="B392" s="11">
        <v>0.35199200000000003</v>
      </c>
      <c r="E392">
        <f t="shared" si="25"/>
        <v>0.56702407637231511</v>
      </c>
    </row>
    <row r="393" spans="1:5" x14ac:dyDescent="0.25">
      <c r="A393" s="11">
        <v>71.400002000000001</v>
      </c>
      <c r="B393" s="11">
        <v>0.27718500000000001</v>
      </c>
      <c r="E393">
        <f t="shared" si="25"/>
        <v>0.49221707637231504</v>
      </c>
    </row>
    <row r="394" spans="1:5" x14ac:dyDescent="0.25">
      <c r="A394" s="11">
        <v>71.599997999999999</v>
      </c>
      <c r="B394" s="11">
        <v>0.37489800000000001</v>
      </c>
      <c r="E394">
        <f t="shared" si="25"/>
        <v>0.58993007637231498</v>
      </c>
    </row>
    <row r="395" spans="1:5" x14ac:dyDescent="0.25">
      <c r="A395" s="11">
        <v>71.800003000000004</v>
      </c>
      <c r="B395" s="11">
        <v>0.44845400000000002</v>
      </c>
      <c r="E395">
        <f t="shared" si="25"/>
        <v>0.66348607637231505</v>
      </c>
    </row>
    <row r="396" spans="1:5" x14ac:dyDescent="0.25">
      <c r="A396" s="11">
        <v>72</v>
      </c>
      <c r="B396" s="11">
        <v>0.501745</v>
      </c>
      <c r="E396">
        <f t="shared" si="25"/>
        <v>0.71677707637231503</v>
      </c>
    </row>
    <row r="397" spans="1:5" x14ac:dyDescent="0.25">
      <c r="A397" s="11">
        <v>72.199996999999996</v>
      </c>
      <c r="B397" s="11">
        <v>0.532501</v>
      </c>
      <c r="E397">
        <f t="shared" si="25"/>
        <v>0.74753307637231503</v>
      </c>
    </row>
    <row r="398" spans="1:5" x14ac:dyDescent="0.25">
      <c r="A398" s="11">
        <v>72.400002000000001</v>
      </c>
      <c r="B398" s="11">
        <v>0.487155</v>
      </c>
      <c r="E398">
        <f t="shared" si="25"/>
        <v>0.70218707637231503</v>
      </c>
    </row>
    <row r="399" spans="1:5" x14ac:dyDescent="0.25">
      <c r="A399" s="11">
        <v>72.599997999999999</v>
      </c>
      <c r="B399" s="11">
        <v>0.41859000000000002</v>
      </c>
      <c r="E399">
        <f t="shared" si="25"/>
        <v>0.63362207637231505</v>
      </c>
    </row>
    <row r="400" spans="1:5" x14ac:dyDescent="0.25">
      <c r="A400" s="11">
        <v>72.800003000000004</v>
      </c>
      <c r="B400" s="11">
        <v>0.33685399999999999</v>
      </c>
      <c r="E400">
        <f t="shared" si="25"/>
        <v>0.55188607637231502</v>
      </c>
    </row>
    <row r="401" spans="1:5" x14ac:dyDescent="0.25">
      <c r="A401" s="11">
        <v>73</v>
      </c>
      <c r="B401" s="11">
        <v>0.237126</v>
      </c>
      <c r="E401">
        <f t="shared" si="25"/>
        <v>0.45215807637231503</v>
      </c>
    </row>
    <row r="402" spans="1:5" x14ac:dyDescent="0.25">
      <c r="A402" s="11">
        <v>73.199996999999996</v>
      </c>
      <c r="B402" s="11">
        <v>0.139433</v>
      </c>
      <c r="E402">
        <f t="shared" si="25"/>
        <v>0.35446507637231506</v>
      </c>
    </row>
    <row r="403" spans="1:5" x14ac:dyDescent="0.25">
      <c r="A403" s="11">
        <v>73.400002000000001</v>
      </c>
      <c r="B403" s="11">
        <v>0.117142</v>
      </c>
      <c r="E403">
        <f t="shared" si="25"/>
        <v>0.332174076372315</v>
      </c>
    </row>
    <row r="404" spans="1:5" x14ac:dyDescent="0.25">
      <c r="A404" s="11">
        <v>73.457199000000003</v>
      </c>
      <c r="B404" s="11">
        <v>0.158193</v>
      </c>
      <c r="E404">
        <f t="shared" si="25"/>
        <v>0.37322507637231506</v>
      </c>
    </row>
    <row r="405" spans="1:5" x14ac:dyDescent="0.25">
      <c r="A405" s="11">
        <v>73.599997999999999</v>
      </c>
      <c r="B405" s="11">
        <v>0.26068999999999998</v>
      </c>
      <c r="E405">
        <f t="shared" si="25"/>
        <v>0.47572207637231501</v>
      </c>
    </row>
    <row r="406" spans="1:5" x14ac:dyDescent="0.25">
      <c r="A406" s="11">
        <v>73.800003000000004</v>
      </c>
      <c r="B406" s="11">
        <v>0.37986399999999998</v>
      </c>
      <c r="E406">
        <f t="shared" si="25"/>
        <v>0.59489607637231501</v>
      </c>
    </row>
    <row r="407" spans="1:5" x14ac:dyDescent="0.25">
      <c r="A407" s="11">
        <v>74</v>
      </c>
      <c r="B407" s="11">
        <v>0.45046199999999997</v>
      </c>
      <c r="E407">
        <f t="shared" si="25"/>
        <v>0.66549407637231495</v>
      </c>
    </row>
    <row r="408" spans="1:5" x14ac:dyDescent="0.25">
      <c r="A408" s="11">
        <v>74.199996999999996</v>
      </c>
      <c r="B408" s="11">
        <v>0.466804</v>
      </c>
      <c r="E408">
        <f t="shared" si="25"/>
        <v>0.68183607637231503</v>
      </c>
    </row>
    <row r="409" spans="1:5" x14ac:dyDescent="0.25">
      <c r="A409" s="11">
        <v>74.400002000000001</v>
      </c>
      <c r="B409" s="11">
        <v>0.43483899999999998</v>
      </c>
      <c r="E409">
        <f t="shared" si="25"/>
        <v>0.649871076372315</v>
      </c>
    </row>
    <row r="410" spans="1:5" x14ac:dyDescent="0.25">
      <c r="A410" s="11">
        <v>74.599997999999999</v>
      </c>
      <c r="B410" s="11">
        <v>0.37662400000000001</v>
      </c>
      <c r="E410">
        <f t="shared" si="25"/>
        <v>0.5916560763723151</v>
      </c>
    </row>
    <row r="411" spans="1:5" x14ac:dyDescent="0.25">
      <c r="A411" s="11">
        <v>74.800003000000004</v>
      </c>
      <c r="B411" s="11">
        <v>0.30193599999999998</v>
      </c>
      <c r="E411">
        <f t="shared" si="25"/>
        <v>0.51696807637231501</v>
      </c>
    </row>
    <row r="412" spans="1:5" x14ac:dyDescent="0.25">
      <c r="A412" s="11">
        <v>75</v>
      </c>
      <c r="B412" s="11">
        <v>0.21720999999999999</v>
      </c>
      <c r="E412">
        <f t="shared" si="25"/>
        <v>0.43224207637231504</v>
      </c>
    </row>
    <row r="413" spans="1:5" x14ac:dyDescent="0.25">
      <c r="A413" s="11">
        <v>75.199996999999996</v>
      </c>
      <c r="B413" s="11">
        <v>0.22112499999999999</v>
      </c>
      <c r="E413">
        <f t="shared" si="25"/>
        <v>0.43615707637231504</v>
      </c>
    </row>
    <row r="414" spans="1:5" x14ac:dyDescent="0.25">
      <c r="A414" s="11">
        <v>75.400002000000001</v>
      </c>
      <c r="B414" s="11">
        <v>0.42140699999999998</v>
      </c>
      <c r="E414">
        <f t="shared" si="25"/>
        <v>0.636439076372315</v>
      </c>
    </row>
    <row r="415" spans="1:5" x14ac:dyDescent="0.25">
      <c r="A415" s="11">
        <v>75.599997999999999</v>
      </c>
      <c r="B415" s="11">
        <v>0.57704500000000003</v>
      </c>
      <c r="E415">
        <f t="shared" si="25"/>
        <v>0.79207707637231506</v>
      </c>
    </row>
    <row r="416" spans="1:5" x14ac:dyDescent="0.25">
      <c r="A416" s="11">
        <v>75.800003000000004</v>
      </c>
      <c r="B416" s="11">
        <v>0.68204900000000002</v>
      </c>
      <c r="E416">
        <f t="shared" si="25"/>
        <v>0.89708107637231504</v>
      </c>
    </row>
    <row r="417" spans="1:5" x14ac:dyDescent="0.25">
      <c r="A417" s="11">
        <v>75.905769000000006</v>
      </c>
      <c r="B417" s="11">
        <v>0.70880100000000001</v>
      </c>
      <c r="E417">
        <f t="shared" si="25"/>
        <v>0.92383307637231504</v>
      </c>
    </row>
    <row r="418" spans="1:5" x14ac:dyDescent="0.25">
      <c r="A418" s="11">
        <v>76</v>
      </c>
      <c r="B418" s="11">
        <v>0.73263500000000004</v>
      </c>
      <c r="E418">
        <f t="shared" si="25"/>
        <v>0.94766707637231506</v>
      </c>
    </row>
    <row r="419" spans="1:5" x14ac:dyDescent="0.25">
      <c r="A419" s="11">
        <v>76.199996999999996</v>
      </c>
      <c r="B419" s="11">
        <v>0.74670000000000003</v>
      </c>
      <c r="E419">
        <f t="shared" si="25"/>
        <v>0.96173207637231506</v>
      </c>
    </row>
    <row r="420" spans="1:5" x14ac:dyDescent="0.25">
      <c r="A420" s="11">
        <v>76.400002000000001</v>
      </c>
      <c r="B420" s="11">
        <v>0.70499000000000001</v>
      </c>
      <c r="E420">
        <f t="shared" si="25"/>
        <v>0.92002207637231503</v>
      </c>
    </row>
    <row r="421" spans="1:5" x14ac:dyDescent="0.25">
      <c r="A421" s="11">
        <v>76.599997999999999</v>
      </c>
      <c r="B421" s="11">
        <v>0.63624700000000001</v>
      </c>
      <c r="E421">
        <f t="shared" si="25"/>
        <v>0.85127907637231504</v>
      </c>
    </row>
    <row r="422" spans="1:5" x14ac:dyDescent="0.25">
      <c r="A422" s="11">
        <v>76.800003000000004</v>
      </c>
      <c r="B422" s="11">
        <v>0.54718900000000004</v>
      </c>
      <c r="E422">
        <f t="shared" si="25"/>
        <v>0.76222107637231507</v>
      </c>
    </row>
    <row r="423" spans="1:5" x14ac:dyDescent="0.25">
      <c r="A423" s="11">
        <v>77</v>
      </c>
      <c r="B423" s="11">
        <v>0.444102</v>
      </c>
      <c r="E423">
        <f t="shared" si="25"/>
        <v>0.65913407637231503</v>
      </c>
    </row>
    <row r="424" spans="1:5" x14ac:dyDescent="0.25">
      <c r="A424" s="11">
        <v>77.199996999999996</v>
      </c>
      <c r="B424" s="11">
        <v>0.33212999999999998</v>
      </c>
      <c r="E424">
        <f t="shared" si="25"/>
        <v>0.54716207637231506</v>
      </c>
    </row>
    <row r="425" spans="1:5" x14ac:dyDescent="0.25">
      <c r="A425" s="11">
        <v>77.400002000000001</v>
      </c>
      <c r="B425" s="11">
        <v>0.237426</v>
      </c>
      <c r="E425">
        <f t="shared" si="25"/>
        <v>0.45245807637231505</v>
      </c>
    </row>
    <row r="426" spans="1:5" x14ac:dyDescent="0.25">
      <c r="A426" s="11">
        <v>77.599997999999999</v>
      </c>
      <c r="B426" s="11">
        <v>0.31842100000000001</v>
      </c>
      <c r="E426">
        <f t="shared" si="25"/>
        <v>0.53345307637231509</v>
      </c>
    </row>
    <row r="427" spans="1:5" x14ac:dyDescent="0.25">
      <c r="A427" s="11">
        <v>77.800003000000004</v>
      </c>
      <c r="B427" s="11">
        <v>0.41533799999999998</v>
      </c>
      <c r="E427">
        <f t="shared" si="25"/>
        <v>0.63037007637231501</v>
      </c>
    </row>
    <row r="428" spans="1:5" x14ac:dyDescent="0.25">
      <c r="A428" s="11">
        <v>78</v>
      </c>
      <c r="B428" s="11">
        <v>0.49110500000000001</v>
      </c>
      <c r="E428">
        <f t="shared" si="25"/>
        <v>0.70613707637231504</v>
      </c>
    </row>
    <row r="429" spans="1:5" x14ac:dyDescent="0.25">
      <c r="A429" s="11">
        <v>78.199996999999996</v>
      </c>
      <c r="B429" s="11">
        <v>0.473302</v>
      </c>
      <c r="E429">
        <f t="shared" si="25"/>
        <v>0.68833407637231503</v>
      </c>
    </row>
    <row r="430" spans="1:5" x14ac:dyDescent="0.25">
      <c r="A430" s="11">
        <v>78.354339999999993</v>
      </c>
      <c r="B430" s="11" t="s">
        <v>15</v>
      </c>
    </row>
  </sheetData>
  <pageMargins left="0.7" right="0.7" top="0.78740157499999996" bottom="0.78740157499999996" header="0.3" footer="0.3"/>
  <drawing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1A31C-4919-4C02-BE25-67602F521EC9}">
  <dimension ref="A1:F103"/>
  <sheetViews>
    <sheetView workbookViewId="0"/>
  </sheetViews>
  <sheetFormatPr defaultRowHeight="15" x14ac:dyDescent="0.25"/>
  <cols>
    <col min="1" max="1" width="12.28515625" bestFit="1" customWidth="1"/>
    <col min="2" max="2" width="15.85546875" bestFit="1" customWidth="1"/>
    <col min="4" max="4" width="16.28515625" bestFit="1" customWidth="1"/>
  </cols>
  <sheetData>
    <row r="1" spans="1:6" x14ac:dyDescent="0.25">
      <c r="D1" t="s">
        <v>16</v>
      </c>
      <c r="F1" t="s">
        <v>17</v>
      </c>
    </row>
    <row r="2" spans="1:6" x14ac:dyDescent="0.25">
      <c r="A2" s="11"/>
      <c r="B2" s="11"/>
    </row>
    <row r="3" spans="1:6" x14ac:dyDescent="0.25">
      <c r="A3" s="11"/>
      <c r="B3" s="11"/>
    </row>
    <row r="4" spans="1:6" x14ac:dyDescent="0.25">
      <c r="A4" s="11"/>
      <c r="B4" s="11"/>
      <c r="D4" t="e">
        <f>AVERAGE(B:B)</f>
        <v>#DIV/0!</v>
      </c>
      <c r="E4" t="e">
        <f>ABS(#REF!-$D$4)</f>
        <v>#REF!</v>
      </c>
      <c r="F4" t="e">
        <f>1/(COUNT(B:B))*SUM(E:E)</f>
        <v>#DIV/0!</v>
      </c>
    </row>
    <row r="5" spans="1:6" x14ac:dyDescent="0.25">
      <c r="A5" s="11"/>
      <c r="B5" s="11"/>
      <c r="E5" t="e">
        <f>ABS(#REF!-$D$4)</f>
        <v>#REF!</v>
      </c>
    </row>
    <row r="6" spans="1:6" x14ac:dyDescent="0.25">
      <c r="A6" s="11"/>
      <c r="B6" s="11"/>
      <c r="E6" t="e">
        <f>ABS(#REF!-$D$4)</f>
        <v>#REF!</v>
      </c>
    </row>
    <row r="7" spans="1:6" x14ac:dyDescent="0.25">
      <c r="A7" s="11"/>
      <c r="B7" s="11"/>
      <c r="E7" t="e">
        <f>ABS(#REF!-$D$4)</f>
        <v>#REF!</v>
      </c>
    </row>
    <row r="8" spans="1:6" x14ac:dyDescent="0.25">
      <c r="A8" s="11"/>
      <c r="B8" s="11"/>
      <c r="E8" t="e">
        <f>ABS(#REF!-$D$4)</f>
        <v>#REF!</v>
      </c>
    </row>
    <row r="9" spans="1:6" x14ac:dyDescent="0.25">
      <c r="A9" s="11"/>
      <c r="B9" s="11"/>
      <c r="E9" t="e">
        <f>ABS(#REF!-$D$4)</f>
        <v>#REF!</v>
      </c>
    </row>
    <row r="10" spans="1:6" x14ac:dyDescent="0.25">
      <c r="A10" s="11"/>
      <c r="B10" s="11"/>
      <c r="E10" t="e">
        <f>ABS(#REF!-$D$4)</f>
        <v>#REF!</v>
      </c>
    </row>
    <row r="11" spans="1:6" x14ac:dyDescent="0.25">
      <c r="A11" s="11"/>
      <c r="B11" s="11"/>
      <c r="E11" t="e">
        <f>ABS(#REF!-$D$4)</f>
        <v>#REF!</v>
      </c>
    </row>
    <row r="12" spans="1:6" x14ac:dyDescent="0.25">
      <c r="A12" s="11"/>
      <c r="B12" s="11"/>
      <c r="E12" t="e">
        <f>ABS(#REF!-$D$4)</f>
        <v>#REF!</v>
      </c>
    </row>
    <row r="13" spans="1:6" x14ac:dyDescent="0.25">
      <c r="A13" s="11"/>
      <c r="B13" s="11"/>
      <c r="E13" t="e">
        <f>ABS(#REF!-$D$4)</f>
        <v>#REF!</v>
      </c>
    </row>
    <row r="14" spans="1:6" x14ac:dyDescent="0.25">
      <c r="A14" s="11"/>
      <c r="B14" s="11"/>
      <c r="E14" t="e">
        <f>ABS(#REF!-$D$4)</f>
        <v>#REF!</v>
      </c>
    </row>
    <row r="15" spans="1:6" x14ac:dyDescent="0.25">
      <c r="A15" s="11"/>
      <c r="B15" s="11"/>
      <c r="E15" t="e">
        <f>ABS(#REF!-$D$4)</f>
        <v>#REF!</v>
      </c>
    </row>
    <row r="16" spans="1:6" x14ac:dyDescent="0.25">
      <c r="A16" s="11"/>
      <c r="B16" s="11"/>
      <c r="E16" t="e">
        <f>ABS(#REF!-$D$4)</f>
        <v>#REF!</v>
      </c>
    </row>
    <row r="17" spans="1:5" x14ac:dyDescent="0.25">
      <c r="A17" s="11"/>
      <c r="B17" s="11"/>
      <c r="E17" t="e">
        <f>ABS(#REF!-$D$4)</f>
        <v>#REF!</v>
      </c>
    </row>
    <row r="18" spans="1:5" x14ac:dyDescent="0.25">
      <c r="A18" s="11"/>
      <c r="B18" s="11"/>
      <c r="E18" t="e">
        <f>ABS(#REF!-$D$4)</f>
        <v>#REF!</v>
      </c>
    </row>
    <row r="19" spans="1:5" x14ac:dyDescent="0.25">
      <c r="A19" s="11"/>
      <c r="B19" s="11"/>
      <c r="E19" t="e">
        <f>ABS(#REF!-$D$4)</f>
        <v>#REF!</v>
      </c>
    </row>
    <row r="20" spans="1:5" x14ac:dyDescent="0.25">
      <c r="A20" s="11"/>
      <c r="B20" s="11"/>
      <c r="E20" t="e">
        <f>ABS(#REF!-$D$4)</f>
        <v>#REF!</v>
      </c>
    </row>
    <row r="21" spans="1:5" x14ac:dyDescent="0.25">
      <c r="A21" s="11"/>
      <c r="B21" s="11"/>
      <c r="E21" t="e">
        <f>ABS(#REF!-$D$4)</f>
        <v>#REF!</v>
      </c>
    </row>
    <row r="22" spans="1:5" x14ac:dyDescent="0.25">
      <c r="A22" s="11"/>
      <c r="B22" s="11"/>
      <c r="E22" t="e">
        <f>ABS(#REF!-$D$4)</f>
        <v>#REF!</v>
      </c>
    </row>
    <row r="23" spans="1:5" x14ac:dyDescent="0.25">
      <c r="A23" s="11"/>
      <c r="B23" s="11"/>
      <c r="E23" t="e">
        <f>ABS(#REF!-$D$4)</f>
        <v>#REF!</v>
      </c>
    </row>
    <row r="24" spans="1:5" x14ac:dyDescent="0.25">
      <c r="A24" s="11"/>
      <c r="B24" s="11"/>
      <c r="E24" t="e">
        <f>ABS(#REF!-$D$4)</f>
        <v>#REF!</v>
      </c>
    </row>
    <row r="25" spans="1:5" x14ac:dyDescent="0.25">
      <c r="A25" s="11"/>
      <c r="B25" s="11"/>
      <c r="E25" t="e">
        <f>ABS(#REF!-$D$4)</f>
        <v>#REF!</v>
      </c>
    </row>
    <row r="26" spans="1:5" x14ac:dyDescent="0.25">
      <c r="A26" s="11"/>
      <c r="B26" s="11"/>
      <c r="E26" t="e">
        <f>ABS(#REF!-$D$4)</f>
        <v>#REF!</v>
      </c>
    </row>
    <row r="27" spans="1:5" x14ac:dyDescent="0.25">
      <c r="A27" s="11"/>
      <c r="B27" s="11"/>
      <c r="E27" t="e">
        <f>ABS(#REF!-$D$4)</f>
        <v>#REF!</v>
      </c>
    </row>
    <row r="28" spans="1:5" x14ac:dyDescent="0.25">
      <c r="A28" s="11"/>
      <c r="B28" s="11"/>
      <c r="E28" t="e">
        <f>ABS(#REF!-$D$4)</f>
        <v>#REF!</v>
      </c>
    </row>
    <row r="29" spans="1:5" x14ac:dyDescent="0.25">
      <c r="A29" s="11"/>
      <c r="B29" s="11"/>
      <c r="E29" t="e">
        <f>ABS(#REF!-$D$4)</f>
        <v>#REF!</v>
      </c>
    </row>
    <row r="30" spans="1:5" x14ac:dyDescent="0.25">
      <c r="A30" s="11"/>
      <c r="B30" s="11"/>
      <c r="E30" t="e">
        <f>ABS(#REF!-$D$4)</f>
        <v>#REF!</v>
      </c>
    </row>
    <row r="31" spans="1:5" x14ac:dyDescent="0.25">
      <c r="A31" s="11"/>
      <c r="B31" s="11"/>
      <c r="E31" t="e">
        <f>ABS(#REF!-$D$4)</f>
        <v>#REF!</v>
      </c>
    </row>
    <row r="32" spans="1:5" x14ac:dyDescent="0.25">
      <c r="A32" s="11"/>
      <c r="B32" s="11"/>
      <c r="E32" t="e">
        <f>ABS(#REF!-$D$4)</f>
        <v>#REF!</v>
      </c>
    </row>
    <row r="33" spans="1:5" x14ac:dyDescent="0.25">
      <c r="A33" s="11"/>
      <c r="B33" s="11"/>
      <c r="E33" t="e">
        <f>ABS(#REF!-$D$4)</f>
        <v>#REF!</v>
      </c>
    </row>
    <row r="34" spans="1:5" x14ac:dyDescent="0.25">
      <c r="A34" s="11"/>
      <c r="B34" s="11"/>
      <c r="E34" t="e">
        <f>ABS(#REF!-$D$4)</f>
        <v>#REF!</v>
      </c>
    </row>
    <row r="35" spans="1:5" x14ac:dyDescent="0.25">
      <c r="A35" s="11"/>
      <c r="B35" s="11"/>
      <c r="E35" t="e">
        <f>ABS(#REF!-$D$4)</f>
        <v>#REF!</v>
      </c>
    </row>
    <row r="36" spans="1:5" x14ac:dyDescent="0.25">
      <c r="A36" s="11"/>
      <c r="B36" s="11"/>
      <c r="E36" t="e">
        <f>ABS(#REF!-$D$4)</f>
        <v>#REF!</v>
      </c>
    </row>
    <row r="37" spans="1:5" x14ac:dyDescent="0.25">
      <c r="A37" s="11"/>
      <c r="B37" s="11"/>
      <c r="E37" t="e">
        <f>ABS(#REF!-$D$4)</f>
        <v>#REF!</v>
      </c>
    </row>
    <row r="38" spans="1:5" x14ac:dyDescent="0.25">
      <c r="A38" s="11"/>
      <c r="B38" s="11"/>
      <c r="E38" t="e">
        <f>ABS(#REF!-$D$4)</f>
        <v>#REF!</v>
      </c>
    </row>
    <row r="39" spans="1:5" x14ac:dyDescent="0.25">
      <c r="A39" s="11"/>
      <c r="B39" s="11"/>
      <c r="E39" t="e">
        <f>ABS(#REF!-$D$4)</f>
        <v>#REF!</v>
      </c>
    </row>
    <row r="40" spans="1:5" x14ac:dyDescent="0.25">
      <c r="A40" s="11"/>
      <c r="B40" s="11"/>
      <c r="E40" t="e">
        <f>ABS(#REF!-$D$4)</f>
        <v>#REF!</v>
      </c>
    </row>
    <row r="41" spans="1:5" x14ac:dyDescent="0.25">
      <c r="A41" s="11"/>
      <c r="B41" s="11"/>
      <c r="E41" t="e">
        <f>ABS(#REF!-$D$4)</f>
        <v>#REF!</v>
      </c>
    </row>
    <row r="42" spans="1:5" x14ac:dyDescent="0.25">
      <c r="A42" s="11"/>
      <c r="B42" s="11"/>
      <c r="E42" t="e">
        <f>ABS(#REF!-$D$4)</f>
        <v>#REF!</v>
      </c>
    </row>
    <row r="43" spans="1:5" x14ac:dyDescent="0.25">
      <c r="A43" s="11"/>
      <c r="B43" s="11"/>
      <c r="E43" t="e">
        <f>ABS(#REF!-$D$4)</f>
        <v>#REF!</v>
      </c>
    </row>
    <row r="44" spans="1:5" x14ac:dyDescent="0.25">
      <c r="A44" s="11"/>
      <c r="B44" s="11"/>
      <c r="E44" t="e">
        <f>ABS(#REF!-$D$4)</f>
        <v>#REF!</v>
      </c>
    </row>
    <row r="45" spans="1:5" x14ac:dyDescent="0.25">
      <c r="A45" s="11"/>
      <c r="B45" s="11"/>
      <c r="E45" t="e">
        <f>ABS(#REF!-$D$4)</f>
        <v>#REF!</v>
      </c>
    </row>
    <row r="46" spans="1:5" x14ac:dyDescent="0.25">
      <c r="A46" s="11"/>
      <c r="B46" s="11"/>
      <c r="E46" t="e">
        <f>ABS(#REF!-$D$4)</f>
        <v>#REF!</v>
      </c>
    </row>
    <row r="47" spans="1:5" x14ac:dyDescent="0.25">
      <c r="A47" s="11"/>
      <c r="B47" s="11"/>
      <c r="E47" t="e">
        <f>ABS(#REF!-$D$4)</f>
        <v>#REF!</v>
      </c>
    </row>
    <row r="48" spans="1:5" x14ac:dyDescent="0.25">
      <c r="A48" s="11"/>
      <c r="B48" s="11"/>
      <c r="E48" t="e">
        <f>ABS(#REF!-$D$4)</f>
        <v>#REF!</v>
      </c>
    </row>
    <row r="49" spans="1:5" x14ac:dyDescent="0.25">
      <c r="A49" s="11"/>
      <c r="B49" s="11"/>
      <c r="E49" t="e">
        <f>ABS(#REF!-$D$4)</f>
        <v>#REF!</v>
      </c>
    </row>
    <row r="50" spans="1:5" x14ac:dyDescent="0.25">
      <c r="A50" s="11"/>
      <c r="B50" s="11"/>
      <c r="E50" t="e">
        <f>ABS(#REF!-$D$4)</f>
        <v>#REF!</v>
      </c>
    </row>
    <row r="51" spans="1:5" x14ac:dyDescent="0.25">
      <c r="A51" s="11"/>
      <c r="B51" s="11"/>
      <c r="E51" t="e">
        <f>ABS(#REF!-$D$4)</f>
        <v>#REF!</v>
      </c>
    </row>
    <row r="52" spans="1:5" x14ac:dyDescent="0.25">
      <c r="A52" s="11"/>
      <c r="B52" s="11"/>
      <c r="E52" t="e">
        <f>ABS(#REF!-$D$4)</f>
        <v>#REF!</v>
      </c>
    </row>
    <row r="53" spans="1:5" x14ac:dyDescent="0.25">
      <c r="A53" s="11"/>
      <c r="B53" s="11"/>
      <c r="E53" t="e">
        <f>ABS(#REF!-$D$4)</f>
        <v>#REF!</v>
      </c>
    </row>
    <row r="54" spans="1:5" x14ac:dyDescent="0.25">
      <c r="A54" s="11"/>
      <c r="B54" s="11"/>
      <c r="E54" t="e">
        <f>ABS(#REF!-$D$4)</f>
        <v>#REF!</v>
      </c>
    </row>
    <row r="55" spans="1:5" x14ac:dyDescent="0.25">
      <c r="A55" s="11"/>
      <c r="B55" s="11"/>
      <c r="E55" t="e">
        <f>ABS(#REF!-$D$4)</f>
        <v>#REF!</v>
      </c>
    </row>
    <row r="56" spans="1:5" x14ac:dyDescent="0.25">
      <c r="A56" s="11"/>
      <c r="B56" s="11"/>
      <c r="E56" t="e">
        <f>ABS(#REF!-$D$4)</f>
        <v>#REF!</v>
      </c>
    </row>
    <row r="57" spans="1:5" x14ac:dyDescent="0.25">
      <c r="A57" s="11"/>
      <c r="B57" s="11"/>
      <c r="E57" t="e">
        <f>ABS(#REF!-$D$4)</f>
        <v>#REF!</v>
      </c>
    </row>
    <row r="58" spans="1:5" x14ac:dyDescent="0.25">
      <c r="A58" s="11"/>
      <c r="B58" s="11"/>
      <c r="E58" t="e">
        <f>ABS(#REF!-$D$4)</f>
        <v>#REF!</v>
      </c>
    </row>
    <row r="59" spans="1:5" x14ac:dyDescent="0.25">
      <c r="A59" s="11"/>
      <c r="B59" s="11"/>
      <c r="E59" t="e">
        <f>ABS(#REF!-$D$4)</f>
        <v>#REF!</v>
      </c>
    </row>
    <row r="60" spans="1:5" x14ac:dyDescent="0.25">
      <c r="A60" s="11"/>
      <c r="B60" s="11"/>
      <c r="E60" t="e">
        <f>ABS(#REF!-$D$4)</f>
        <v>#REF!</v>
      </c>
    </row>
    <row r="61" spans="1:5" x14ac:dyDescent="0.25">
      <c r="A61" s="11"/>
      <c r="B61" s="11"/>
      <c r="E61" t="e">
        <f>ABS(#REF!-$D$4)</f>
        <v>#REF!</v>
      </c>
    </row>
    <row r="62" spans="1:5" x14ac:dyDescent="0.25">
      <c r="A62" s="11"/>
      <c r="B62" s="11"/>
      <c r="E62" t="e">
        <f>ABS(#REF!-$D$4)</f>
        <v>#REF!</v>
      </c>
    </row>
    <row r="63" spans="1:5" x14ac:dyDescent="0.25">
      <c r="A63" s="11"/>
      <c r="B63" s="11"/>
      <c r="E63" t="e">
        <f>ABS(#REF!-$D$4)</f>
        <v>#REF!</v>
      </c>
    </row>
    <row r="64" spans="1:5" x14ac:dyDescent="0.25">
      <c r="A64" s="11"/>
      <c r="B64" s="11"/>
      <c r="E64" t="e">
        <f>ABS(#REF!-$D$4)</f>
        <v>#REF!</v>
      </c>
    </row>
    <row r="65" spans="1:5" x14ac:dyDescent="0.25">
      <c r="A65" s="11"/>
      <c r="B65" s="11"/>
      <c r="E65" t="e">
        <f>ABS(#REF!-$D$4)</f>
        <v>#REF!</v>
      </c>
    </row>
    <row r="66" spans="1:5" x14ac:dyDescent="0.25">
      <c r="A66" s="11"/>
      <c r="B66" s="11"/>
      <c r="E66" t="e">
        <f>ABS(#REF!-$D$4)</f>
        <v>#REF!</v>
      </c>
    </row>
    <row r="67" spans="1:5" x14ac:dyDescent="0.25">
      <c r="A67" s="11"/>
      <c r="B67" s="11"/>
      <c r="E67" t="e">
        <f>ABS(#REF!-$D$4)</f>
        <v>#REF!</v>
      </c>
    </row>
    <row r="68" spans="1:5" x14ac:dyDescent="0.25">
      <c r="A68" s="11"/>
      <c r="B68" s="11"/>
      <c r="E68" t="e">
        <f>ABS(#REF!-$D$4)</f>
        <v>#REF!</v>
      </c>
    </row>
    <row r="69" spans="1:5" x14ac:dyDescent="0.25">
      <c r="A69" s="11"/>
      <c r="B69" s="11"/>
      <c r="E69" t="e">
        <f>ABS(#REF!-$D$4)</f>
        <v>#REF!</v>
      </c>
    </row>
    <row r="70" spans="1:5" x14ac:dyDescent="0.25">
      <c r="A70" s="11"/>
      <c r="B70" s="11"/>
      <c r="E70" t="e">
        <f>ABS(#REF!-$D$4)</f>
        <v>#REF!</v>
      </c>
    </row>
    <row r="71" spans="1:5" x14ac:dyDescent="0.25">
      <c r="A71" s="11"/>
      <c r="B71" s="11"/>
      <c r="E71" t="e">
        <f>ABS(#REF!-$D$4)</f>
        <v>#REF!</v>
      </c>
    </row>
    <row r="72" spans="1:5" x14ac:dyDescent="0.25">
      <c r="A72" s="11"/>
      <c r="B72" s="11"/>
      <c r="E72" t="e">
        <f>ABS(#REF!-$D$4)</f>
        <v>#REF!</v>
      </c>
    </row>
    <row r="73" spans="1:5" x14ac:dyDescent="0.25">
      <c r="A73" s="11"/>
      <c r="B73" s="11"/>
      <c r="E73" t="e">
        <f>ABS(#REF!-$D$4)</f>
        <v>#REF!</v>
      </c>
    </row>
    <row r="74" spans="1:5" x14ac:dyDescent="0.25">
      <c r="A74" s="11"/>
      <c r="B74" s="11"/>
      <c r="E74" t="e">
        <f>ABS(#REF!-$D$4)</f>
        <v>#REF!</v>
      </c>
    </row>
    <row r="75" spans="1:5" x14ac:dyDescent="0.25">
      <c r="A75" s="11"/>
      <c r="B75" s="11"/>
      <c r="E75" t="e">
        <f>ABS(#REF!-$D$4)</f>
        <v>#REF!</v>
      </c>
    </row>
    <row r="76" spans="1:5" x14ac:dyDescent="0.25">
      <c r="A76" s="11"/>
      <c r="B76" s="11"/>
      <c r="E76" t="e">
        <f>ABS(#REF!-$D$4)</f>
        <v>#REF!</v>
      </c>
    </row>
    <row r="77" spans="1:5" x14ac:dyDescent="0.25">
      <c r="A77" s="11"/>
      <c r="B77" s="11"/>
      <c r="E77" t="e">
        <f>ABS(#REF!-$D$4)</f>
        <v>#REF!</v>
      </c>
    </row>
    <row r="78" spans="1:5" x14ac:dyDescent="0.25">
      <c r="A78" s="11"/>
      <c r="B78" s="11"/>
      <c r="E78" t="e">
        <f>ABS(#REF!-$D$4)</f>
        <v>#REF!</v>
      </c>
    </row>
    <row r="79" spans="1:5" x14ac:dyDescent="0.25">
      <c r="A79" s="11"/>
      <c r="B79" s="11"/>
      <c r="E79" t="e">
        <f>ABS(#REF!-$D$4)</f>
        <v>#REF!</v>
      </c>
    </row>
    <row r="80" spans="1:5" x14ac:dyDescent="0.25">
      <c r="A80" s="11"/>
      <c r="B80" s="11"/>
      <c r="E80" t="e">
        <f>ABS(#REF!-$D$4)</f>
        <v>#REF!</v>
      </c>
    </row>
    <row r="81" spans="1:5" x14ac:dyDescent="0.25">
      <c r="A81" s="11"/>
      <c r="B81" s="11"/>
      <c r="E81" t="e">
        <f>ABS(#REF!-$D$4)</f>
        <v>#REF!</v>
      </c>
    </row>
    <row r="82" spans="1:5" x14ac:dyDescent="0.25">
      <c r="A82" s="11"/>
      <c r="B82" s="11"/>
      <c r="E82" t="e">
        <f>ABS(#REF!-$D$4)</f>
        <v>#REF!</v>
      </c>
    </row>
    <row r="83" spans="1:5" x14ac:dyDescent="0.25">
      <c r="A83" s="11"/>
      <c r="B83" s="11"/>
      <c r="E83" t="e">
        <f>ABS(#REF!-$D$4)</f>
        <v>#REF!</v>
      </c>
    </row>
    <row r="84" spans="1:5" x14ac:dyDescent="0.25">
      <c r="A84" s="11"/>
      <c r="B84" s="11"/>
      <c r="E84" t="e">
        <f>ABS(#REF!-$D$4)</f>
        <v>#REF!</v>
      </c>
    </row>
    <row r="85" spans="1:5" x14ac:dyDescent="0.25">
      <c r="A85" s="11"/>
      <c r="B85" s="11"/>
      <c r="E85" t="e">
        <f>ABS(#REF!-$D$4)</f>
        <v>#REF!</v>
      </c>
    </row>
    <row r="86" spans="1:5" x14ac:dyDescent="0.25">
      <c r="A86" s="11"/>
      <c r="B86" s="11"/>
      <c r="E86" t="e">
        <f>ABS(#REF!-$D$4)</f>
        <v>#REF!</v>
      </c>
    </row>
    <row r="87" spans="1:5" x14ac:dyDescent="0.25">
      <c r="A87" s="11"/>
      <c r="B87" s="11"/>
      <c r="E87" t="e">
        <f>ABS(#REF!-$D$4)</f>
        <v>#REF!</v>
      </c>
    </row>
    <row r="88" spans="1:5" x14ac:dyDescent="0.25">
      <c r="A88" s="11"/>
      <c r="B88" s="11"/>
      <c r="E88" t="e">
        <f>ABS(#REF!-$D$4)</f>
        <v>#REF!</v>
      </c>
    </row>
    <row r="89" spans="1:5" x14ac:dyDescent="0.25">
      <c r="A89" s="11"/>
      <c r="B89" s="11"/>
      <c r="E89" t="e">
        <f>ABS(#REF!-$D$4)</f>
        <v>#REF!</v>
      </c>
    </row>
    <row r="90" spans="1:5" x14ac:dyDescent="0.25">
      <c r="A90" s="11"/>
      <c r="B90" s="11"/>
      <c r="E90" t="e">
        <f>ABS(#REF!-$D$4)</f>
        <v>#REF!</v>
      </c>
    </row>
    <row r="91" spans="1:5" x14ac:dyDescent="0.25">
      <c r="A91" s="11"/>
      <c r="B91" s="11"/>
      <c r="E91" t="e">
        <f>ABS(#REF!-$D$4)</f>
        <v>#REF!</v>
      </c>
    </row>
    <row r="92" spans="1:5" x14ac:dyDescent="0.25">
      <c r="A92" s="11"/>
      <c r="B92" s="11"/>
      <c r="E92" t="e">
        <f>ABS(#REF!-$D$4)</f>
        <v>#REF!</v>
      </c>
    </row>
    <row r="93" spans="1:5" x14ac:dyDescent="0.25">
      <c r="A93" s="11"/>
      <c r="B93" s="11"/>
      <c r="E93" t="e">
        <f>ABS(#REF!-$D$4)</f>
        <v>#REF!</v>
      </c>
    </row>
    <row r="94" spans="1:5" x14ac:dyDescent="0.25">
      <c r="A94" s="11"/>
      <c r="B94" s="11"/>
      <c r="E94" t="e">
        <f>ABS(#REF!-$D$4)</f>
        <v>#REF!</v>
      </c>
    </row>
    <row r="95" spans="1:5" x14ac:dyDescent="0.25">
      <c r="A95" s="11"/>
      <c r="B95" s="11"/>
      <c r="E95" t="e">
        <f>ABS(#REF!-$D$4)</f>
        <v>#REF!</v>
      </c>
    </row>
    <row r="96" spans="1:5" x14ac:dyDescent="0.25">
      <c r="A96" s="11"/>
      <c r="B96" s="11"/>
      <c r="E96" t="e">
        <f>ABS(#REF!-$D$4)</f>
        <v>#REF!</v>
      </c>
    </row>
    <row r="97" spans="1:5" x14ac:dyDescent="0.25">
      <c r="A97" s="11"/>
      <c r="B97" s="11"/>
      <c r="E97" t="e">
        <f>ABS(#REF!-$D$4)</f>
        <v>#REF!</v>
      </c>
    </row>
    <row r="98" spans="1:5" x14ac:dyDescent="0.25">
      <c r="A98" s="11"/>
      <c r="B98" s="11"/>
      <c r="E98" t="e">
        <f>ABS(#REF!-$D$4)</f>
        <v>#REF!</v>
      </c>
    </row>
    <row r="99" spans="1:5" x14ac:dyDescent="0.25">
      <c r="A99" s="11"/>
      <c r="B99" s="11"/>
      <c r="E99" t="e">
        <f>ABS(#REF!-$D$4)</f>
        <v>#REF!</v>
      </c>
    </row>
    <row r="100" spans="1:5" x14ac:dyDescent="0.25">
      <c r="A100" s="11"/>
      <c r="B100" s="11"/>
      <c r="E100" t="e">
        <f>ABS(#REF!-$D$4)</f>
        <v>#REF!</v>
      </c>
    </row>
    <row r="101" spans="1:5" x14ac:dyDescent="0.25">
      <c r="A101" s="11"/>
      <c r="B101" s="11"/>
      <c r="E101" t="e">
        <f>ABS(#REF!-$D$4)</f>
        <v>#REF!</v>
      </c>
    </row>
    <row r="102" spans="1:5" x14ac:dyDescent="0.25">
      <c r="A102" s="11"/>
      <c r="B102" s="11"/>
    </row>
    <row r="103" spans="1:5" x14ac:dyDescent="0.25">
      <c r="A103" s="11"/>
      <c r="B103" s="11"/>
    </row>
  </sheetData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6927359CF2A9A49858BB1C955D903F0" ma:contentTypeVersion="13" ma:contentTypeDescription="Vytvoří nový dokument" ma:contentTypeScope="" ma:versionID="abded35d364171bbec49e6f5999de65e">
  <xsd:schema xmlns:xsd="http://www.w3.org/2001/XMLSchema" xmlns:xs="http://www.w3.org/2001/XMLSchema" xmlns:p="http://schemas.microsoft.com/office/2006/metadata/properties" xmlns:ns3="ea7c047f-61a6-4aee-9730-3242df7d6229" xmlns:ns4="56a67c37-5615-4b29-885b-dd6dbe5d7b84" targetNamespace="http://schemas.microsoft.com/office/2006/metadata/properties" ma:root="true" ma:fieldsID="f21fc653f4bdf2b19f2112ba3d2ccd2c" ns3:_="" ns4:_="">
    <xsd:import namespace="ea7c047f-61a6-4aee-9730-3242df7d6229"/>
    <xsd:import namespace="56a67c37-5615-4b29-885b-dd6dbe5d7b8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7c047f-61a6-4aee-9730-3242df7d62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67c37-5615-4b29-885b-dd6dbe5d7b8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E3EB0BB8-4206-410E-A22C-12BA3C4815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9750B7-842F-48F9-88EE-703DB935F4B9}">
  <ds:schemaRefs>
    <ds:schemaRef ds:uri="56a67c37-5615-4b29-885b-dd6dbe5d7b84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ea7c047f-61a6-4aee-9730-3242df7d6229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F0CDAA1-F2E7-4ACD-8CA9-D93FB8571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7c047f-61a6-4aee-9730-3242df7d6229"/>
    <ds:schemaRef ds:uri="56a67c37-5615-4b29-885b-dd6dbe5d7b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AB79E53-2FE2-47DB-974C-A928EFCAFCB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23</vt:i4>
      </vt:variant>
    </vt:vector>
  </HeadingPairs>
  <TitlesOfParts>
    <vt:vector size="23" baseType="lpstr">
      <vt:lpstr>List1</vt:lpstr>
      <vt:lpstr>List2</vt:lpstr>
      <vt:lpstr>3-osa-planar-rez-0 (2)</vt:lpstr>
      <vt:lpstr>3-osa-planar-rez-15</vt:lpstr>
      <vt:lpstr>3-osa-planar-rez-30</vt:lpstr>
      <vt:lpstr>3-osa-planar-rez-45</vt:lpstr>
      <vt:lpstr>3-osa-nonplanar-rez-60 (2)</vt:lpstr>
      <vt:lpstr>3-osa-nonplanar-rez-45 (2)</vt:lpstr>
      <vt:lpstr>3-osa-nonplanar-rez-30 (2)</vt:lpstr>
      <vt:lpstr>3-osa-nonplanar-rez-15 (2)</vt:lpstr>
      <vt:lpstr>3-osa-nonplanar-rez-0</vt:lpstr>
      <vt:lpstr>5-osa-planar-rez-45</vt:lpstr>
      <vt:lpstr>5-osa-planar-rez-30</vt:lpstr>
      <vt:lpstr>5-osa-planar-15-2</vt:lpstr>
      <vt:lpstr>5-osa-planar-rez-15</vt:lpstr>
      <vt:lpstr>5-osa-planar-rez-0</vt:lpstr>
      <vt:lpstr>5-osa-nonplanar-rez-75</vt:lpstr>
      <vt:lpstr>5-osa-nonplanar-rez-60</vt:lpstr>
      <vt:lpstr>5-osa-nonplanar-rez-45</vt:lpstr>
      <vt:lpstr>5-osa-nonplanar-rez-30</vt:lpstr>
      <vt:lpstr>5-osa-nonplanar-rez-15</vt:lpstr>
      <vt:lpstr>5-osa-nonplanar-rez 0</vt:lpstr>
      <vt:lpstr>vzorekc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Martin</cp:lastModifiedBy>
  <dcterms:created xsi:type="dcterms:W3CDTF">2021-05-18T19:46:44Z</dcterms:created>
  <dcterms:modified xsi:type="dcterms:W3CDTF">2021-08-18T13:42:04Z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0x010100B6927359CF2A9A49858BB1C955D903F0</vt:lpwstr>
  </property>
</Properties>
</file>