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ruk\Dropbox\Health Communication\PEMAT日本版開発論文原稿\英文校正2回目\"/>
    </mc:Choice>
  </mc:AlternateContent>
  <xr:revisionPtr revIDLastSave="0" documentId="8_{FA917120-0D44-46DA-8CD5-0C34E2B4D7A0}" xr6:coauthVersionLast="47" xr6:coauthVersionMax="47" xr10:uidLastSave="{00000000-0000-0000-0000-000000000000}"/>
  <bookViews>
    <workbookView xWindow="5415" yWindow="4680" windowWidth="25215" windowHeight="11385" xr2:uid="{8ABE8752-1204-4269-ADEA-C35F53ED98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6" i="1" l="1"/>
  <c r="F26" i="1"/>
  <c r="F25" i="1"/>
  <c r="F24" i="1"/>
  <c r="F23" i="1"/>
  <c r="H21" i="1"/>
  <c r="F21" i="1"/>
  <c r="H20" i="1"/>
  <c r="F20" i="1"/>
  <c r="H18" i="1"/>
  <c r="F18" i="1"/>
  <c r="H17" i="1"/>
  <c r="F17" i="1"/>
  <c r="H16" i="1"/>
  <c r="F16" i="1"/>
  <c r="H14" i="1"/>
  <c r="F14" i="1"/>
  <c r="H13" i="1"/>
  <c r="F13" i="1"/>
  <c r="H12" i="1"/>
  <c r="F12" i="1"/>
  <c r="H11" i="1"/>
  <c r="F11" i="1"/>
  <c r="F9" i="1"/>
  <c r="F8" i="1"/>
  <c r="F6" i="1"/>
</calcChain>
</file>

<file path=xl/sharedStrings.xml><?xml version="1.0" encoding="utf-8"?>
<sst xmlns="http://schemas.openxmlformats.org/spreadsheetml/2006/main" count="43" uniqueCount="35">
  <si>
    <t>TOPIC: CONTENT</t>
  </si>
  <si>
    <t>The material uses common, everyday language</t>
  </si>
  <si>
    <t>TOPIC: ORGANIZATION</t>
  </si>
  <si>
    <t>The material breaks or “chunks” information into short sections</t>
  </si>
  <si>
    <t>The material’s sections have informative headers</t>
  </si>
  <si>
    <t>The material presents information in a logical sequence</t>
  </si>
  <si>
    <t>The material provides a summary</t>
  </si>
  <si>
    <t>TOPIC: LAYOUT &amp; DESIGN</t>
  </si>
  <si>
    <t>The material uses visual cues (e.g., arrows, boxes, bullets, bold, larger font, highlighting) to draw attention to key points</t>
  </si>
  <si>
    <t>Text on the screen is easy to read</t>
  </si>
  <si>
    <t>The material allows the user to hear the words clearly</t>
  </si>
  <si>
    <t>TOPIC: USE OF VISUAL AIDS</t>
  </si>
  <si>
    <t>The material uses illustrations and photographs that are clear and uncluttered</t>
  </si>
  <si>
    <t>The material uses simple tables with short and clear row and column headings</t>
  </si>
  <si>
    <t>The material clearly identifies at least one action the user can take</t>
  </si>
  <si>
    <t>The material addresses the user directly when describing actions</t>
  </si>
  <si>
    <t>The material explains how to use the charts, graphs, tables, or diagrams to take actions</t>
  </si>
  <si>
    <r>
      <rPr>
        <b/>
        <sz val="11"/>
        <color theme="1"/>
        <rFont val="Times New Roman"/>
        <family val="1"/>
      </rPr>
      <t>Table 2</t>
    </r>
    <r>
      <rPr>
        <sz val="11"/>
        <color theme="1"/>
        <rFont val="Times New Roman"/>
        <family val="1"/>
      </rPr>
      <t xml:space="preserve"> Item-level reliability and validity results for items in the Japanese PEMAT-A/V</t>
    </r>
    <phoneticPr fontId="3"/>
  </si>
  <si>
    <t>Content validity</t>
    <phoneticPr fontId="4"/>
  </si>
  <si>
    <t>Inter-rater reliability</t>
    <phoneticPr fontId="4"/>
  </si>
  <si>
    <t>Item #</t>
    <phoneticPr fontId="4"/>
  </si>
  <si>
    <t>Item</t>
    <phoneticPr fontId="4"/>
  </si>
  <si>
    <t>(%)</t>
    <phoneticPr fontId="3"/>
  </si>
  <si>
    <t>N/A</t>
    <phoneticPr fontId="4"/>
  </si>
  <si>
    <t>% Agree</t>
    <phoneticPr fontId="4"/>
  </si>
  <si>
    <t>Cohen's κ</t>
    <phoneticPr fontId="4"/>
  </si>
  <si>
    <t>(95% CI)</t>
    <phoneticPr fontId="3"/>
  </si>
  <si>
    <t>Gwet's AC1</t>
    <phoneticPr fontId="4"/>
  </si>
  <si>
    <t>UNDERSTANDABILITY</t>
    <phoneticPr fontId="4"/>
  </si>
  <si>
    <t>The material makes its purpose completely evident from the beginning</t>
    <phoneticPr fontId="3"/>
  </si>
  <si>
    <r>
      <rPr>
        <sz val="11"/>
        <color theme="1"/>
        <rFont val="ＭＳ Ｐゴシック"/>
        <family val="3"/>
        <charset val="128"/>
      </rPr>
      <t>‐</t>
    </r>
    <phoneticPr fontId="4"/>
  </si>
  <si>
    <t>TOPIC: WORD CHOICE &amp; STYLE</t>
    <phoneticPr fontId="4"/>
  </si>
  <si>
    <t>Medical terms are defined when they are used</t>
    <phoneticPr fontId="3"/>
  </si>
  <si>
    <t>ACTIONABILITY</t>
    <phoneticPr fontId="4"/>
  </si>
  <si>
    <t>The material breaks down any action into explicit steps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</si>
</sst>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0_);[Red]\(0.00\)"/>
    <numFmt numFmtId="178" formatCode="0_);[Red]\(0\)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1"/>
      <color rgb="FF000000"/>
      <name val="Times New Roman"/>
      <family val="1"/>
    </font>
    <font>
      <sz val="11"/>
      <color theme="1"/>
      <name val="ＭＳ Ｐゴシック"/>
      <family val="3"/>
      <charset val="128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/>
    <xf numFmtId="0" fontId="1" fillId="2" borderId="1" xfId="0" applyFont="1" applyFill="1" applyBorder="1" applyAlignment="1">
      <alignment horizontal="left"/>
    </xf>
    <xf numFmtId="176" fontId="1" fillId="2" borderId="1" xfId="0" applyNumberFormat="1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right" wrapText="1"/>
    </xf>
    <xf numFmtId="176" fontId="1" fillId="2" borderId="1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left"/>
    </xf>
    <xf numFmtId="0" fontId="1" fillId="2" borderId="0" xfId="0" applyFont="1" applyFill="1">
      <alignment vertical="center"/>
    </xf>
    <xf numFmtId="176" fontId="1" fillId="2" borderId="0" xfId="0" applyNumberFormat="1" applyFont="1" applyFill="1">
      <alignment vertical="center"/>
    </xf>
    <xf numFmtId="176" fontId="5" fillId="2" borderId="0" xfId="0" applyNumberFormat="1" applyFont="1" applyFill="1">
      <alignment vertical="center"/>
    </xf>
    <xf numFmtId="177" fontId="5" fillId="2" borderId="0" xfId="0" applyNumberFormat="1" applyFont="1" applyFill="1">
      <alignment vertical="center"/>
    </xf>
    <xf numFmtId="0" fontId="5" fillId="2" borderId="0" xfId="0" applyFont="1" applyFill="1">
      <alignment vertical="center"/>
    </xf>
    <xf numFmtId="178" fontId="1" fillId="2" borderId="0" xfId="0" applyNumberFormat="1" applyFont="1" applyFill="1">
      <alignment vertical="center"/>
    </xf>
    <xf numFmtId="177" fontId="1" fillId="2" borderId="0" xfId="0" applyNumberFormat="1" applyFont="1" applyFill="1">
      <alignment vertical="center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right" vertical="center"/>
    </xf>
    <xf numFmtId="176" fontId="7" fillId="2" borderId="0" xfId="0" applyNumberFormat="1" applyFont="1" applyFill="1">
      <alignment vertical="center"/>
    </xf>
    <xf numFmtId="2" fontId="7" fillId="2" borderId="0" xfId="0" applyNumberFormat="1" applyFont="1" applyFill="1">
      <alignment vertical="center"/>
    </xf>
    <xf numFmtId="177" fontId="7" fillId="2" borderId="0" xfId="0" applyNumberFormat="1" applyFont="1" applyFill="1">
      <alignment vertical="center"/>
    </xf>
    <xf numFmtId="49" fontId="1" fillId="2" borderId="0" xfId="0" applyNumberFormat="1" applyFont="1" applyFill="1">
      <alignment vertical="center"/>
    </xf>
    <xf numFmtId="2" fontId="8" fillId="2" borderId="0" xfId="0" applyNumberFormat="1" applyFont="1" applyFill="1">
      <alignment vertical="center"/>
    </xf>
    <xf numFmtId="177" fontId="8" fillId="2" borderId="0" xfId="0" applyNumberFormat="1" applyFont="1" applyFill="1">
      <alignment vertical="center"/>
    </xf>
    <xf numFmtId="0" fontId="1" fillId="2" borderId="0" xfId="0" applyFont="1" applyFill="1" applyAlignment="1">
      <alignment vertical="center" wrapText="1"/>
    </xf>
    <xf numFmtId="176" fontId="8" fillId="2" borderId="0" xfId="0" applyNumberFormat="1" applyFont="1" applyFill="1">
      <alignment vertical="center"/>
    </xf>
    <xf numFmtId="2" fontId="1" fillId="2" borderId="0" xfId="0" applyNumberFormat="1" applyFont="1" applyFill="1">
      <alignment vertical="center"/>
    </xf>
    <xf numFmtId="176" fontId="8" fillId="3" borderId="0" xfId="0" applyNumberFormat="1" applyFont="1" applyFill="1">
      <alignment vertical="center"/>
    </xf>
    <xf numFmtId="177" fontId="1" fillId="0" borderId="0" xfId="0" applyNumberFormat="1" applyFont="1">
      <alignment vertical="center"/>
    </xf>
    <xf numFmtId="0" fontId="8" fillId="2" borderId="0" xfId="0" applyFont="1" applyFill="1" applyAlignment="1"/>
    <xf numFmtId="0" fontId="1" fillId="0" borderId="0" xfId="0" applyFont="1">
      <alignment vertical="center"/>
    </xf>
    <xf numFmtId="0" fontId="2" fillId="2" borderId="0" xfId="0" applyFont="1" applyFill="1" applyAlignment="1">
      <alignment horizontal="left"/>
    </xf>
    <xf numFmtId="2" fontId="5" fillId="2" borderId="0" xfId="0" applyNumberFormat="1" applyFont="1" applyFill="1">
      <alignment vertical="center"/>
    </xf>
    <xf numFmtId="0" fontId="1" fillId="2" borderId="1" xfId="0" applyFont="1" applyFill="1" applyBorder="1" applyAlignment="1">
      <alignment vertical="center" wrapText="1"/>
    </xf>
    <xf numFmtId="178" fontId="1" fillId="2" borderId="1" xfId="0" applyNumberFormat="1" applyFont="1" applyFill="1" applyBorder="1">
      <alignment vertical="center"/>
    </xf>
    <xf numFmtId="176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176" fontId="8" fillId="2" borderId="1" xfId="0" applyNumberFormat="1" applyFont="1" applyFill="1" applyBorder="1">
      <alignment vertical="center"/>
    </xf>
    <xf numFmtId="177" fontId="8" fillId="2" borderId="1" xfId="0" applyNumberFormat="1" applyFont="1" applyFill="1" applyBorder="1">
      <alignment vertical="center"/>
    </xf>
    <xf numFmtId="2" fontId="8" fillId="2" borderId="1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DE8BA-04A4-410B-862A-CBB11A6C683A}">
  <dimension ref="A1:P26"/>
  <sheetViews>
    <sheetView tabSelected="1" workbookViewId="0">
      <selection sqref="A1:P26"/>
    </sheetView>
  </sheetViews>
  <sheetFormatPr defaultRowHeight="18.75" x14ac:dyDescent="0.4"/>
  <cols>
    <col min="1" max="1" width="5.375" customWidth="1"/>
    <col min="2" max="2" width="39.125" customWidth="1"/>
    <col min="3" max="3" width="4.125" bestFit="1" customWidth="1"/>
    <col min="4" max="4" width="6" customWidth="1"/>
    <col min="5" max="5" width="4.125" bestFit="1" customWidth="1"/>
    <col min="6" max="6" width="6.125" bestFit="1" customWidth="1"/>
    <col min="7" max="7" width="4.625" bestFit="1" customWidth="1"/>
    <col min="8" max="8" width="6.125" bestFit="1" customWidth="1"/>
    <col min="9" max="9" width="1.125" customWidth="1"/>
    <col min="10" max="10" width="8.625" bestFit="1" customWidth="1"/>
    <col min="11" max="11" width="10.875" bestFit="1" customWidth="1"/>
    <col min="12" max="12" width="8.625" bestFit="1" customWidth="1"/>
    <col min="13" max="13" width="5.875" bestFit="1" customWidth="1"/>
    <col min="14" max="14" width="10.875" bestFit="1" customWidth="1"/>
    <col min="15" max="16" width="7.125" bestFit="1" customWidth="1"/>
  </cols>
  <sheetData>
    <row r="1" spans="1:16" x14ac:dyDescent="0.4">
      <c r="A1" s="1" t="s">
        <v>17</v>
      </c>
    </row>
    <row r="2" spans="1:16" x14ac:dyDescent="0.25">
      <c r="A2" s="2"/>
      <c r="B2" s="2"/>
      <c r="C2" s="3" t="s">
        <v>18</v>
      </c>
      <c r="D2" s="3"/>
      <c r="E2" s="3"/>
      <c r="F2" s="3"/>
      <c r="G2" s="3"/>
      <c r="H2" s="4"/>
      <c r="I2" s="5"/>
      <c r="J2" s="3" t="s">
        <v>19</v>
      </c>
      <c r="K2" s="3"/>
      <c r="L2" s="3"/>
      <c r="M2" s="3"/>
      <c r="N2" s="3"/>
      <c r="O2" s="6"/>
      <c r="P2" s="6"/>
    </row>
    <row r="3" spans="1:16" x14ac:dyDescent="0.25">
      <c r="A3" s="6" t="s">
        <v>20</v>
      </c>
      <c r="B3" s="6" t="s">
        <v>21</v>
      </c>
      <c r="C3" s="7">
        <v>1</v>
      </c>
      <c r="D3" s="8" t="s">
        <v>22</v>
      </c>
      <c r="E3" s="8">
        <v>0</v>
      </c>
      <c r="F3" s="9" t="s">
        <v>22</v>
      </c>
      <c r="G3" s="7" t="s">
        <v>23</v>
      </c>
      <c r="H3" s="9" t="s">
        <v>22</v>
      </c>
      <c r="I3" s="6"/>
      <c r="J3" s="10" t="s">
        <v>24</v>
      </c>
      <c r="K3" s="10" t="s">
        <v>25</v>
      </c>
      <c r="L3" s="11" t="s">
        <v>26</v>
      </c>
      <c r="M3" s="11"/>
      <c r="N3" s="12" t="s">
        <v>27</v>
      </c>
      <c r="O3" s="11" t="s">
        <v>26</v>
      </c>
      <c r="P3" s="11"/>
    </row>
    <row r="4" spans="1:16" x14ac:dyDescent="0.2">
      <c r="A4" s="13" t="s">
        <v>28</v>
      </c>
      <c r="B4" s="13"/>
      <c r="C4" s="14"/>
      <c r="D4" s="14"/>
      <c r="E4" s="14"/>
      <c r="F4" s="15"/>
      <c r="G4" s="14"/>
      <c r="H4" s="15"/>
      <c r="I4" s="14"/>
      <c r="J4" s="16">
        <v>84.3</v>
      </c>
      <c r="K4" s="17">
        <v>0.76306099999999999</v>
      </c>
      <c r="L4" s="17">
        <v>0.66916100000000001</v>
      </c>
      <c r="M4" s="18">
        <v>0.85699999999999998</v>
      </c>
      <c r="N4" s="17">
        <v>0.90242199999999995</v>
      </c>
      <c r="O4" s="17">
        <v>0.879741</v>
      </c>
      <c r="P4" s="17">
        <v>0.92510000000000003</v>
      </c>
    </row>
    <row r="5" spans="1:16" x14ac:dyDescent="0.25">
      <c r="A5" s="14" t="s">
        <v>0</v>
      </c>
      <c r="B5" s="2"/>
      <c r="C5" s="19"/>
      <c r="D5" s="19"/>
      <c r="E5" s="19"/>
      <c r="F5" s="15"/>
      <c r="G5" s="14"/>
      <c r="H5" s="15"/>
      <c r="I5" s="14"/>
      <c r="J5" s="15"/>
      <c r="K5" s="14"/>
      <c r="L5" s="14"/>
      <c r="M5" s="14"/>
      <c r="N5" s="20"/>
      <c r="O5" s="20"/>
      <c r="P5" s="20"/>
    </row>
    <row r="6" spans="1:16" ht="30" x14ac:dyDescent="0.25">
      <c r="A6" s="2">
        <v>1</v>
      </c>
      <c r="B6" s="21" t="s">
        <v>29</v>
      </c>
      <c r="C6" s="19">
        <v>44</v>
      </c>
      <c r="D6" s="15">
        <v>48.888888888888886</v>
      </c>
      <c r="E6" s="19">
        <v>46</v>
      </c>
      <c r="F6" s="15">
        <f>E6/(C6+E6)*100</f>
        <v>51.111111111111107</v>
      </c>
      <c r="G6" s="22" t="s">
        <v>30</v>
      </c>
      <c r="H6" s="15"/>
      <c r="I6" s="14"/>
      <c r="J6" s="23">
        <v>82.2</v>
      </c>
      <c r="K6" s="24">
        <v>0.64705999999999997</v>
      </c>
      <c r="L6" s="24">
        <v>0.41902</v>
      </c>
      <c r="M6" s="24">
        <v>0.87509999999999999</v>
      </c>
      <c r="N6" s="25">
        <v>0.64461999999999997</v>
      </c>
      <c r="O6" s="25">
        <v>0.41492000000000001</v>
      </c>
      <c r="P6" s="25">
        <v>0.87429999999999997</v>
      </c>
    </row>
    <row r="7" spans="1:16" x14ac:dyDescent="0.25">
      <c r="A7" s="14" t="s">
        <v>31</v>
      </c>
      <c r="B7" s="2"/>
      <c r="C7" s="26"/>
      <c r="D7" s="15"/>
      <c r="E7" s="26"/>
      <c r="F7" s="15"/>
      <c r="G7" s="22"/>
      <c r="H7" s="15"/>
      <c r="I7" s="14"/>
      <c r="J7" s="15"/>
      <c r="K7" s="27"/>
      <c r="L7" s="27"/>
      <c r="M7" s="27"/>
      <c r="N7" s="28"/>
      <c r="O7" s="28"/>
      <c r="P7" s="28"/>
    </row>
    <row r="8" spans="1:16" x14ac:dyDescent="0.25">
      <c r="A8" s="2">
        <v>3</v>
      </c>
      <c r="B8" s="29" t="s">
        <v>1</v>
      </c>
      <c r="C8" s="19">
        <v>34</v>
      </c>
      <c r="D8" s="15">
        <v>37.777777777777779</v>
      </c>
      <c r="E8" s="19">
        <v>56</v>
      </c>
      <c r="F8" s="15">
        <f t="shared" ref="F8:F9" si="0">E8/(C8+E8)*100</f>
        <v>62.222222222222221</v>
      </c>
      <c r="G8" s="22" t="s">
        <v>30</v>
      </c>
      <c r="H8" s="15"/>
      <c r="I8" s="14"/>
      <c r="J8" s="30">
        <v>82.2</v>
      </c>
      <c r="K8" s="31">
        <v>0.62185000000000001</v>
      </c>
      <c r="L8" s="31">
        <v>0.37752000000000002</v>
      </c>
      <c r="M8" s="31">
        <v>0.86619999999999997</v>
      </c>
      <c r="N8" s="28">
        <v>0.66449000000000003</v>
      </c>
      <c r="O8" s="20">
        <v>0.43880999999999998</v>
      </c>
      <c r="P8" s="20">
        <v>0.89019999999999999</v>
      </c>
    </row>
    <row r="9" spans="1:16" x14ac:dyDescent="0.25">
      <c r="A9" s="2">
        <v>4</v>
      </c>
      <c r="B9" s="29" t="s">
        <v>32</v>
      </c>
      <c r="C9" s="19">
        <v>27</v>
      </c>
      <c r="D9" s="15">
        <v>30</v>
      </c>
      <c r="E9" s="19">
        <v>63</v>
      </c>
      <c r="F9" s="15">
        <f t="shared" si="0"/>
        <v>70</v>
      </c>
      <c r="G9" s="22" t="s">
        <v>30</v>
      </c>
      <c r="H9" s="15"/>
      <c r="I9" s="14"/>
      <c r="J9" s="15">
        <v>93.3</v>
      </c>
      <c r="K9" s="27">
        <v>0.84136299999999997</v>
      </c>
      <c r="L9" s="27">
        <v>0.66303599999999996</v>
      </c>
      <c r="M9" s="27">
        <v>1.0197000000000001</v>
      </c>
      <c r="N9" s="20">
        <v>0.88505699999999998</v>
      </c>
      <c r="O9" s="28">
        <v>0.75167300000000004</v>
      </c>
      <c r="P9" s="28">
        <v>1.0184</v>
      </c>
    </row>
    <row r="10" spans="1:16" x14ac:dyDescent="0.25">
      <c r="A10" s="14" t="s">
        <v>2</v>
      </c>
      <c r="B10" s="2"/>
      <c r="C10" s="19"/>
      <c r="D10" s="15"/>
      <c r="E10" s="19"/>
      <c r="F10" s="15"/>
      <c r="G10" s="19"/>
      <c r="H10" s="15"/>
      <c r="I10" s="14"/>
      <c r="J10" s="30"/>
      <c r="K10" s="27"/>
      <c r="L10" s="27"/>
      <c r="M10" s="27"/>
      <c r="N10" s="28"/>
      <c r="O10" s="28"/>
      <c r="P10" s="28"/>
    </row>
    <row r="11" spans="1:16" ht="30" x14ac:dyDescent="0.25">
      <c r="A11" s="2">
        <v>7</v>
      </c>
      <c r="B11" s="29" t="s">
        <v>3</v>
      </c>
      <c r="C11" s="19">
        <v>66</v>
      </c>
      <c r="D11" s="15">
        <v>73.333333333333329</v>
      </c>
      <c r="E11" s="19">
        <v>24</v>
      </c>
      <c r="F11" s="15">
        <f t="shared" ref="F11:F14" si="1">E11/(C11+E11)*100</f>
        <v>26.666666666666668</v>
      </c>
      <c r="G11" s="19">
        <v>0</v>
      </c>
      <c r="H11" s="15">
        <f>G11/(C11+E11+G11)*100</f>
        <v>0</v>
      </c>
      <c r="I11" s="14"/>
      <c r="J11" s="30">
        <v>86.7</v>
      </c>
      <c r="K11" s="27">
        <v>0.65995000000000004</v>
      </c>
      <c r="L11" s="27">
        <v>0.39949000000000001</v>
      </c>
      <c r="M11" s="27">
        <v>0.9204</v>
      </c>
      <c r="N11" s="28">
        <v>0.94525499999999996</v>
      </c>
      <c r="O11" s="28">
        <v>0.89992399999999995</v>
      </c>
      <c r="P11" s="28">
        <v>0.99060000000000004</v>
      </c>
    </row>
    <row r="12" spans="1:16" x14ac:dyDescent="0.25">
      <c r="A12" s="2">
        <v>8</v>
      </c>
      <c r="B12" s="29" t="s">
        <v>4</v>
      </c>
      <c r="C12" s="19">
        <v>51</v>
      </c>
      <c r="D12" s="15">
        <v>56.666666666666664</v>
      </c>
      <c r="E12" s="19">
        <v>39</v>
      </c>
      <c r="F12" s="15">
        <f t="shared" si="1"/>
        <v>43.333333333333336</v>
      </c>
      <c r="G12" s="19">
        <v>0</v>
      </c>
      <c r="H12" s="15">
        <f t="shared" ref="H12:H14" si="2">G12/(C12+E12+G12)*100</f>
        <v>0</v>
      </c>
      <c r="I12" s="14"/>
      <c r="J12" s="32">
        <v>88.9</v>
      </c>
      <c r="K12" s="27">
        <v>0.77477499999999999</v>
      </c>
      <c r="L12" s="27">
        <v>0.58338900000000005</v>
      </c>
      <c r="M12" s="27">
        <v>0.96619999999999995</v>
      </c>
      <c r="N12" s="28">
        <v>0.94541500000000001</v>
      </c>
      <c r="O12" s="28">
        <v>0.89865700000000004</v>
      </c>
      <c r="P12" s="28">
        <v>0.99219999999999997</v>
      </c>
    </row>
    <row r="13" spans="1:16" ht="30" x14ac:dyDescent="0.25">
      <c r="A13" s="2">
        <v>9</v>
      </c>
      <c r="B13" s="29" t="s">
        <v>5</v>
      </c>
      <c r="C13" s="19">
        <v>65</v>
      </c>
      <c r="D13" s="15">
        <v>72.222222222222214</v>
      </c>
      <c r="E13" s="19">
        <v>25</v>
      </c>
      <c r="F13" s="15">
        <f t="shared" si="1"/>
        <v>27.777777777777779</v>
      </c>
      <c r="G13" s="19">
        <v>0</v>
      </c>
      <c r="H13" s="15">
        <f t="shared" si="2"/>
        <v>0</v>
      </c>
      <c r="I13" s="14"/>
      <c r="J13" s="30">
        <v>71.099999999999994</v>
      </c>
      <c r="K13" s="27">
        <v>0.34782600000000002</v>
      </c>
      <c r="L13" s="27">
        <v>4.0418000000000003E-2</v>
      </c>
      <c r="M13" s="27">
        <v>0.6552</v>
      </c>
      <c r="N13" s="28">
        <v>0.87938099999999997</v>
      </c>
      <c r="O13" s="28">
        <v>0.81252000000000002</v>
      </c>
      <c r="P13" s="33">
        <v>0.94620000000000004</v>
      </c>
    </row>
    <row r="14" spans="1:16" x14ac:dyDescent="0.25">
      <c r="A14" s="2">
        <v>10</v>
      </c>
      <c r="B14" s="29" t="s">
        <v>6</v>
      </c>
      <c r="C14" s="19">
        <v>30</v>
      </c>
      <c r="D14" s="15">
        <v>33.333333333333329</v>
      </c>
      <c r="E14" s="19">
        <v>60</v>
      </c>
      <c r="F14" s="15">
        <f t="shared" si="1"/>
        <v>66.666666666666657</v>
      </c>
      <c r="G14" s="19">
        <v>0</v>
      </c>
      <c r="H14" s="15">
        <f t="shared" si="2"/>
        <v>0</v>
      </c>
      <c r="I14" s="14"/>
      <c r="J14" s="15">
        <v>86.7</v>
      </c>
      <c r="K14" s="31">
        <v>0.70587999999999995</v>
      </c>
      <c r="L14" s="31">
        <v>0.48060000000000003</v>
      </c>
      <c r="M14" s="31">
        <v>0.93120000000000003</v>
      </c>
      <c r="N14" s="28">
        <v>0.94</v>
      </c>
      <c r="O14" s="20">
        <v>0.89172499999999999</v>
      </c>
      <c r="P14" s="33">
        <v>0.98829999999999996</v>
      </c>
    </row>
    <row r="15" spans="1:16" x14ac:dyDescent="0.25">
      <c r="A15" s="14" t="s">
        <v>7</v>
      </c>
      <c r="B15" s="2"/>
      <c r="C15" s="19"/>
      <c r="D15" s="15"/>
      <c r="E15" s="19"/>
      <c r="F15" s="15"/>
      <c r="G15" s="19"/>
      <c r="H15" s="15"/>
      <c r="I15" s="14"/>
      <c r="J15" s="30"/>
      <c r="K15" s="27"/>
      <c r="L15" s="27"/>
      <c r="M15" s="27"/>
      <c r="N15" s="28"/>
      <c r="O15" s="28"/>
      <c r="P15" s="28"/>
    </row>
    <row r="16" spans="1:16" ht="45" x14ac:dyDescent="0.25">
      <c r="A16" s="2">
        <v>11</v>
      </c>
      <c r="B16" s="29" t="s">
        <v>8</v>
      </c>
      <c r="C16" s="19">
        <v>66</v>
      </c>
      <c r="D16" s="15">
        <v>73.333333333333329</v>
      </c>
      <c r="E16" s="19">
        <v>23</v>
      </c>
      <c r="F16" s="15">
        <f>E16/(C16+E16+G16)*100</f>
        <v>25.555555555555554</v>
      </c>
      <c r="G16" s="19">
        <v>1</v>
      </c>
      <c r="H16" s="15">
        <f t="shared" ref="H16:H18" si="3">G16/(C16+E16+G16)*100</f>
        <v>1.1111111111111112</v>
      </c>
      <c r="I16" s="14"/>
      <c r="J16" s="30">
        <v>84.4</v>
      </c>
      <c r="K16" s="27">
        <v>0.46428999999999998</v>
      </c>
      <c r="L16" s="27">
        <v>-0.19930999999999999</v>
      </c>
      <c r="M16" s="27">
        <v>1.1278999999999999</v>
      </c>
      <c r="N16" s="28">
        <v>0.90790000000000004</v>
      </c>
      <c r="O16" s="28">
        <v>0.81608499999999995</v>
      </c>
      <c r="P16" s="28">
        <v>0.99970000000000003</v>
      </c>
    </row>
    <row r="17" spans="1:16" x14ac:dyDescent="0.25">
      <c r="A17" s="2">
        <v>12</v>
      </c>
      <c r="B17" s="34" t="s">
        <v>9</v>
      </c>
      <c r="C17" s="19">
        <v>66</v>
      </c>
      <c r="D17" s="15">
        <v>73.333333333333329</v>
      </c>
      <c r="E17" s="19">
        <v>9</v>
      </c>
      <c r="F17" s="15">
        <f t="shared" ref="F17:F18" si="4">E17/(C17+E17+G17)*100</f>
        <v>10</v>
      </c>
      <c r="G17" s="19">
        <v>15</v>
      </c>
      <c r="H17" s="15">
        <f t="shared" si="3"/>
        <v>16.666666666666664</v>
      </c>
      <c r="I17" s="14"/>
      <c r="J17" s="30">
        <v>91.1</v>
      </c>
      <c r="K17" s="27">
        <v>0.83082999999999996</v>
      </c>
      <c r="L17" s="27">
        <v>0.49369000000000002</v>
      </c>
      <c r="M17" s="27">
        <v>1.1679999999999999</v>
      </c>
      <c r="N17" s="28">
        <v>0.96138999999999997</v>
      </c>
      <c r="O17" s="28">
        <v>0.92116699999999996</v>
      </c>
      <c r="P17" s="28">
        <v>1.0016</v>
      </c>
    </row>
    <row r="18" spans="1:16" x14ac:dyDescent="0.25">
      <c r="A18" s="2">
        <v>13</v>
      </c>
      <c r="B18" s="35" t="s">
        <v>10</v>
      </c>
      <c r="C18" s="19">
        <v>71</v>
      </c>
      <c r="D18" s="15">
        <v>78.888888888888886</v>
      </c>
      <c r="E18" s="19">
        <v>16</v>
      </c>
      <c r="F18" s="15">
        <f t="shared" si="4"/>
        <v>17.777777777777779</v>
      </c>
      <c r="G18" s="19">
        <v>3</v>
      </c>
      <c r="H18" s="15">
        <f t="shared" si="3"/>
        <v>3.3333333333333335</v>
      </c>
      <c r="I18" s="14"/>
      <c r="J18" s="30">
        <v>84.4</v>
      </c>
      <c r="K18" s="27">
        <v>0.59143999999999997</v>
      </c>
      <c r="L18" s="27">
        <v>-1.8769000000000001E-2</v>
      </c>
      <c r="M18" s="27">
        <v>1.2016</v>
      </c>
      <c r="N18" s="28">
        <v>0.94063300000000005</v>
      </c>
      <c r="O18" s="28">
        <v>0.89336400000000005</v>
      </c>
      <c r="P18" s="28">
        <v>0.9879</v>
      </c>
    </row>
    <row r="19" spans="1:16" x14ac:dyDescent="0.25">
      <c r="A19" s="14" t="s">
        <v>11</v>
      </c>
      <c r="B19" s="2"/>
      <c r="C19" s="19"/>
      <c r="D19" s="15"/>
      <c r="E19" s="19"/>
      <c r="F19" s="15"/>
      <c r="G19" s="19"/>
      <c r="H19" s="15"/>
      <c r="I19" s="14"/>
      <c r="J19" s="30"/>
      <c r="K19" s="27"/>
      <c r="L19" s="27"/>
      <c r="M19" s="27"/>
      <c r="N19" s="28"/>
      <c r="O19" s="28"/>
      <c r="P19" s="28"/>
    </row>
    <row r="20" spans="1:16" ht="30" x14ac:dyDescent="0.25">
      <c r="A20" s="2">
        <v>17</v>
      </c>
      <c r="B20" s="29" t="s">
        <v>12</v>
      </c>
      <c r="C20" s="19">
        <v>65</v>
      </c>
      <c r="D20" s="15">
        <v>72.222222222222214</v>
      </c>
      <c r="E20" s="19">
        <v>17</v>
      </c>
      <c r="F20" s="15">
        <f t="shared" ref="F20:F21" si="5">E20/(C20+E20+G20)*100</f>
        <v>18.888888888888889</v>
      </c>
      <c r="G20" s="19">
        <v>8</v>
      </c>
      <c r="H20" s="15">
        <f t="shared" ref="H20:H21" si="6">G20/(C20+E20+G20)*100</f>
        <v>8.8888888888888893</v>
      </c>
      <c r="I20" s="14"/>
      <c r="J20" s="30">
        <v>80</v>
      </c>
      <c r="K20" s="27">
        <v>0.62673000000000001</v>
      </c>
      <c r="L20" s="27">
        <v>0.13791</v>
      </c>
      <c r="M20" s="27">
        <v>1.1154999999999999</v>
      </c>
      <c r="N20" s="28">
        <v>0.91153300000000004</v>
      </c>
      <c r="O20" s="28">
        <v>0.84936800000000001</v>
      </c>
      <c r="P20" s="28">
        <v>0.97370000000000001</v>
      </c>
    </row>
    <row r="21" spans="1:16" ht="30" x14ac:dyDescent="0.25">
      <c r="A21" s="2">
        <v>18</v>
      </c>
      <c r="B21" s="29" t="s">
        <v>13</v>
      </c>
      <c r="C21" s="19">
        <v>15</v>
      </c>
      <c r="D21" s="15">
        <v>16.666666666666664</v>
      </c>
      <c r="E21" s="19">
        <v>12</v>
      </c>
      <c r="F21" s="15">
        <f t="shared" si="5"/>
        <v>13.333333333333334</v>
      </c>
      <c r="G21" s="19">
        <v>63</v>
      </c>
      <c r="H21" s="15">
        <f t="shared" si="6"/>
        <v>70</v>
      </c>
      <c r="I21" s="14"/>
      <c r="J21" s="30">
        <v>80</v>
      </c>
      <c r="K21" s="27">
        <v>0.67469999999999997</v>
      </c>
      <c r="L21" s="27">
        <v>0.35055999999999998</v>
      </c>
      <c r="M21" s="27">
        <v>0.99880000000000002</v>
      </c>
      <c r="N21" s="28">
        <v>0.84439799999999998</v>
      </c>
      <c r="O21" s="28">
        <v>0.70447400000000004</v>
      </c>
      <c r="P21" s="28">
        <v>0.98429999999999995</v>
      </c>
    </row>
    <row r="22" spans="1:16" x14ac:dyDescent="0.2">
      <c r="A22" s="36" t="s">
        <v>33</v>
      </c>
      <c r="B22" s="36"/>
      <c r="C22" s="19"/>
      <c r="D22" s="15"/>
      <c r="E22" s="19"/>
      <c r="F22" s="15"/>
      <c r="G22" s="19"/>
      <c r="H22" s="15"/>
      <c r="I22" s="14"/>
      <c r="J22" s="16">
        <v>90</v>
      </c>
      <c r="K22" s="17">
        <v>0.88641800000000004</v>
      </c>
      <c r="L22" s="37">
        <v>0.79003599999999996</v>
      </c>
      <c r="M22" s="37">
        <v>0.98280000000000001</v>
      </c>
      <c r="N22" s="17">
        <v>0.92097700000000005</v>
      </c>
      <c r="O22" s="17">
        <v>0.87931599999999999</v>
      </c>
      <c r="P22" s="17">
        <v>0.96260000000000001</v>
      </c>
    </row>
    <row r="23" spans="1:16" ht="30" x14ac:dyDescent="0.25">
      <c r="A23" s="2">
        <v>19</v>
      </c>
      <c r="B23" s="29" t="s">
        <v>14</v>
      </c>
      <c r="C23" s="19">
        <v>78</v>
      </c>
      <c r="D23" s="15">
        <v>86.666666666666671</v>
      </c>
      <c r="E23" s="19">
        <v>12</v>
      </c>
      <c r="F23" s="15">
        <f t="shared" ref="F23:F25" si="7">E23/(C23+E23)*100</f>
        <v>13.333333333333334</v>
      </c>
      <c r="G23" s="22" t="s">
        <v>30</v>
      </c>
      <c r="H23" s="15"/>
      <c r="I23" s="14"/>
      <c r="J23" s="30">
        <v>95.6</v>
      </c>
      <c r="K23" s="28">
        <v>0.80850999999999995</v>
      </c>
      <c r="L23" s="27">
        <v>0.54176000000000002</v>
      </c>
      <c r="M23" s="27">
        <v>1.0752999999999999</v>
      </c>
      <c r="N23" s="28">
        <v>0.94219699999999995</v>
      </c>
      <c r="O23" s="28">
        <v>0.85840799999999995</v>
      </c>
      <c r="P23" s="28">
        <v>1.026</v>
      </c>
    </row>
    <row r="24" spans="1:16" ht="30" x14ac:dyDescent="0.25">
      <c r="A24" s="2">
        <v>20</v>
      </c>
      <c r="B24" s="29" t="s">
        <v>15</v>
      </c>
      <c r="C24" s="19">
        <v>55</v>
      </c>
      <c r="D24" s="15">
        <v>61.111111111111114</v>
      </c>
      <c r="E24" s="19">
        <v>35</v>
      </c>
      <c r="F24" s="15">
        <f t="shared" si="7"/>
        <v>38.888888888888893</v>
      </c>
      <c r="G24" s="22" t="s">
        <v>30</v>
      </c>
      <c r="H24" s="15"/>
      <c r="I24" s="14"/>
      <c r="J24" s="30">
        <v>84.4</v>
      </c>
      <c r="K24" s="20">
        <v>0.67691999999999997</v>
      </c>
      <c r="L24" s="27">
        <v>0.45077</v>
      </c>
      <c r="M24" s="27">
        <v>0.90310000000000001</v>
      </c>
      <c r="N24" s="28">
        <v>0.70352999999999999</v>
      </c>
      <c r="O24" s="28">
        <v>0.48976999999999998</v>
      </c>
      <c r="P24" s="28">
        <v>0.9173</v>
      </c>
    </row>
    <row r="25" spans="1:16" ht="30" x14ac:dyDescent="0.25">
      <c r="A25" s="2">
        <v>21</v>
      </c>
      <c r="B25" s="29" t="s">
        <v>34</v>
      </c>
      <c r="C25" s="19">
        <v>35</v>
      </c>
      <c r="D25" s="15">
        <v>38.888888888888893</v>
      </c>
      <c r="E25" s="19">
        <v>55</v>
      </c>
      <c r="F25" s="15">
        <f t="shared" si="7"/>
        <v>61.111111111111114</v>
      </c>
      <c r="G25" s="22" t="s">
        <v>30</v>
      </c>
      <c r="H25" s="15"/>
      <c r="I25" s="14"/>
      <c r="J25" s="30">
        <v>84.4</v>
      </c>
      <c r="K25" s="28">
        <v>0.67425000000000002</v>
      </c>
      <c r="L25" s="27">
        <v>0.44623000000000002</v>
      </c>
      <c r="M25" s="27">
        <v>0.90229999999999999</v>
      </c>
      <c r="N25" s="28">
        <v>0.70352999999999999</v>
      </c>
      <c r="O25" s="28">
        <v>0.48976999999999998</v>
      </c>
      <c r="P25" s="28">
        <v>0.9173</v>
      </c>
    </row>
    <row r="26" spans="1:16" ht="30" x14ac:dyDescent="0.25">
      <c r="A26" s="6">
        <v>24</v>
      </c>
      <c r="B26" s="38" t="s">
        <v>16</v>
      </c>
      <c r="C26" s="39">
        <v>5</v>
      </c>
      <c r="D26" s="40">
        <v>5.5555555555555554</v>
      </c>
      <c r="E26" s="39">
        <v>6</v>
      </c>
      <c r="F26" s="40">
        <f t="shared" ref="F26" si="8">E26/(C26+E26+G26)*100</f>
        <v>6.666666666666667</v>
      </c>
      <c r="G26" s="39">
        <v>79</v>
      </c>
      <c r="H26" s="40">
        <f t="shared" ref="H26" si="9">G26/(C26+E26+G26)*100</f>
        <v>87.777777777777771</v>
      </c>
      <c r="I26" s="41"/>
      <c r="J26" s="42">
        <v>95.6</v>
      </c>
      <c r="K26" s="43">
        <v>0.80686999999999998</v>
      </c>
      <c r="L26" s="44">
        <v>0.46359</v>
      </c>
      <c r="M26" s="44">
        <v>1.1500999999999999</v>
      </c>
      <c r="N26" s="43">
        <v>0.96429699999999996</v>
      </c>
      <c r="O26" s="43">
        <v>0.90357900000000002</v>
      </c>
      <c r="P26" s="43">
        <v>1.0249999999999999</v>
      </c>
    </row>
  </sheetData>
  <mergeCells count="6">
    <mergeCell ref="C2:G2"/>
    <mergeCell ref="J2:N2"/>
    <mergeCell ref="L3:M3"/>
    <mergeCell ref="O3:P3"/>
    <mergeCell ref="A4:B4"/>
    <mergeCell ref="A22:B2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古川恵美</dc:creator>
  <cp:lastModifiedBy>古川恵美</cp:lastModifiedBy>
  <dcterms:created xsi:type="dcterms:W3CDTF">2021-09-16T01:09:20Z</dcterms:created>
  <dcterms:modified xsi:type="dcterms:W3CDTF">2021-09-16T01:10:04Z</dcterms:modified>
</cp:coreProperties>
</file>