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B7F8DA0-8D01-4C25-8730-471DEC1415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hase (S)_1" sheetId="1" r:id="rId1"/>
    <sheet name="Phase (C)_1" sheetId="2" r:id="rId2"/>
    <sheet name="Phase (S)_2" sheetId="5" r:id="rId3"/>
    <sheet name="Phase (C)_2" sheetId="6" r:id="rId4"/>
  </sheets>
  <calcPr calcId="191029"/>
</workbook>
</file>

<file path=xl/calcChain.xml><?xml version="1.0" encoding="utf-8"?>
<calcChain xmlns="http://schemas.openxmlformats.org/spreadsheetml/2006/main">
  <c r="AG24" i="5" l="1"/>
  <c r="S22" i="6" l="1"/>
  <c r="T22" i="6" s="1"/>
  <c r="S21" i="6"/>
  <c r="T21" i="6" s="1"/>
  <c r="S42" i="5"/>
  <c r="T42" i="5" s="1"/>
  <c r="S41" i="5"/>
  <c r="T41" i="5" s="1"/>
  <c r="S40" i="5"/>
  <c r="T40" i="5" s="1"/>
  <c r="S39" i="5"/>
  <c r="T39" i="5" s="1"/>
  <c r="S38" i="5"/>
  <c r="T38" i="5" s="1"/>
  <c r="S37" i="5"/>
  <c r="T37" i="5" s="1"/>
  <c r="S36" i="5"/>
  <c r="T36" i="5" s="1"/>
  <c r="S35" i="5"/>
  <c r="T35" i="5" s="1"/>
  <c r="S34" i="5"/>
  <c r="T34" i="5" s="1"/>
  <c r="S33" i="5"/>
  <c r="T33" i="5" s="1"/>
  <c r="S32" i="5"/>
  <c r="T32" i="5" s="1"/>
  <c r="S31" i="5"/>
  <c r="T31" i="5" s="1"/>
  <c r="S30" i="5"/>
  <c r="T30" i="5" s="1"/>
  <c r="S29" i="5"/>
  <c r="T29" i="5" s="1"/>
  <c r="S28" i="5"/>
  <c r="T28" i="5" s="1"/>
  <c r="S27" i="5"/>
  <c r="T27" i="5" s="1"/>
  <c r="S26" i="5"/>
  <c r="T26" i="5" s="1"/>
  <c r="S25" i="5"/>
  <c r="T25" i="5" s="1"/>
  <c r="S24" i="5"/>
  <c r="T24" i="5" s="1"/>
  <c r="S23" i="5"/>
  <c r="T23" i="5" s="1"/>
  <c r="S22" i="5"/>
  <c r="T22" i="5" s="1"/>
  <c r="S21" i="5"/>
  <c r="T21" i="5" s="1"/>
  <c r="S20" i="5"/>
  <c r="T20" i="5" s="1"/>
  <c r="S19" i="5"/>
  <c r="T19" i="5" s="1"/>
  <c r="S18" i="5"/>
  <c r="T18" i="5" s="1"/>
  <c r="S17" i="5"/>
  <c r="T17" i="5" s="1"/>
  <c r="S16" i="5"/>
  <c r="T16" i="5" s="1"/>
  <c r="S15" i="5"/>
  <c r="T15" i="5" s="1"/>
  <c r="S14" i="5"/>
  <c r="T14" i="5" s="1"/>
  <c r="S13" i="5"/>
  <c r="T13" i="5" s="1"/>
  <c r="S12" i="5"/>
  <c r="T12" i="5" s="1"/>
  <c r="S11" i="5"/>
  <c r="T11" i="5" s="1"/>
  <c r="S10" i="5"/>
  <c r="T10" i="5" s="1"/>
  <c r="S9" i="5"/>
  <c r="T9" i="5" s="1"/>
  <c r="S8" i="5"/>
  <c r="T8" i="5" s="1"/>
  <c r="S7" i="5"/>
  <c r="T7" i="5" s="1"/>
  <c r="S6" i="5"/>
  <c r="T6" i="5" s="1"/>
  <c r="S5" i="5"/>
  <c r="T5" i="5" s="1"/>
  <c r="S4" i="5"/>
  <c r="T4" i="5" s="1"/>
  <c r="S3" i="5"/>
  <c r="T3" i="5" s="1"/>
  <c r="S22" i="2"/>
  <c r="T22" i="2" s="1"/>
  <c r="S21" i="2"/>
  <c r="T21" i="2" s="1"/>
  <c r="S20" i="2"/>
  <c r="T20" i="2" s="1"/>
  <c r="S19" i="2"/>
  <c r="T19" i="2" s="1"/>
  <c r="S18" i="2"/>
  <c r="T18" i="2" s="1"/>
  <c r="S17" i="2"/>
  <c r="T17" i="2" s="1"/>
  <c r="S16" i="2"/>
  <c r="T16" i="2" s="1"/>
  <c r="S15" i="2"/>
  <c r="T15" i="2" s="1"/>
  <c r="S14" i="2"/>
  <c r="T14" i="2" s="1"/>
  <c r="S13" i="2"/>
  <c r="T13" i="2" s="1"/>
  <c r="S12" i="2"/>
  <c r="T12" i="2" s="1"/>
  <c r="S11" i="2"/>
  <c r="T11" i="2" s="1"/>
  <c r="S10" i="2"/>
  <c r="T10" i="2" s="1"/>
  <c r="S9" i="2"/>
  <c r="T9" i="2" s="1"/>
  <c r="S8" i="2"/>
  <c r="T8" i="2" s="1"/>
  <c r="S7" i="2"/>
  <c r="T7" i="2" s="1"/>
  <c r="S6" i="2"/>
  <c r="T6" i="2" s="1"/>
  <c r="S5" i="2"/>
  <c r="T5" i="2" s="1"/>
  <c r="S4" i="2"/>
  <c r="T4" i="2" s="1"/>
  <c r="S3" i="2"/>
  <c r="T3" i="2" s="1"/>
  <c r="S4" i="1"/>
  <c r="T4" i="1" s="1"/>
  <c r="S5" i="1"/>
  <c r="T5" i="1" s="1"/>
  <c r="S6" i="1"/>
  <c r="T6" i="1" s="1"/>
  <c r="S7" i="1"/>
  <c r="T7" i="1" s="1"/>
  <c r="S8" i="1"/>
  <c r="T8" i="1" s="1"/>
  <c r="S9" i="1"/>
  <c r="T9" i="1" s="1"/>
  <c r="S10" i="1"/>
  <c r="T10" i="1" s="1"/>
  <c r="S11" i="1"/>
  <c r="T11" i="1" s="1"/>
  <c r="S12" i="1"/>
  <c r="T12" i="1" s="1"/>
  <c r="S13" i="1"/>
  <c r="T13" i="1" s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T20" i="1" s="1"/>
  <c r="S21" i="1"/>
  <c r="T21" i="1" s="1"/>
  <c r="S22" i="1"/>
  <c r="T22" i="1" s="1"/>
  <c r="S23" i="1"/>
  <c r="T23" i="1" s="1"/>
  <c r="S24" i="1"/>
  <c r="T24" i="1" s="1"/>
  <c r="S25" i="1"/>
  <c r="T25" i="1" s="1"/>
  <c r="S26" i="1"/>
  <c r="T26" i="1" s="1"/>
  <c r="S27" i="1"/>
  <c r="T27" i="1" s="1"/>
  <c r="S28" i="1"/>
  <c r="T28" i="1" s="1"/>
  <c r="S29" i="1"/>
  <c r="T29" i="1" s="1"/>
  <c r="S30" i="1"/>
  <c r="T30" i="1" s="1"/>
  <c r="S31" i="1"/>
  <c r="T31" i="1" s="1"/>
  <c r="S32" i="1"/>
  <c r="T32" i="1" s="1"/>
  <c r="S33" i="1"/>
  <c r="T33" i="1" s="1"/>
  <c r="S34" i="1"/>
  <c r="T34" i="1" s="1"/>
  <c r="S35" i="1"/>
  <c r="T35" i="1" s="1"/>
  <c r="S36" i="1"/>
  <c r="T36" i="1" s="1"/>
  <c r="S37" i="1"/>
  <c r="T37" i="1" s="1"/>
  <c r="S38" i="1"/>
  <c r="T38" i="1" s="1"/>
  <c r="S39" i="1"/>
  <c r="T39" i="1" s="1"/>
  <c r="S40" i="1"/>
  <c r="T40" i="1" s="1"/>
  <c r="S41" i="1"/>
  <c r="T41" i="1" s="1"/>
  <c r="S42" i="1"/>
  <c r="T42" i="1" s="1"/>
  <c r="S3" i="1"/>
  <c r="T3" i="1" s="1"/>
</calcChain>
</file>

<file path=xl/sharedStrings.xml><?xml version="1.0" encoding="utf-8"?>
<sst xmlns="http://schemas.openxmlformats.org/spreadsheetml/2006/main" count="356" uniqueCount="93">
  <si>
    <t>ΔΗΜΟΓΡΑΦΙΚΑ ΣΤΟΙΧΕΙΑ</t>
  </si>
  <si>
    <t>id</t>
  </si>
  <si>
    <t>fylo</t>
  </si>
  <si>
    <t>ilikia</t>
  </si>
  <si>
    <t>ekpaideusi</t>
  </si>
  <si>
    <t>ethnikotita</t>
  </si>
  <si>
    <t>asfaleia</t>
  </si>
  <si>
    <t>koin_kat</t>
  </si>
  <si>
    <t>epa/lma</t>
  </si>
  <si>
    <t>katoikia</t>
  </si>
  <si>
    <t>perioxi</t>
  </si>
  <si>
    <t>xronia_OKANA</t>
  </si>
  <si>
    <t>enarksi_ousion</t>
  </si>
  <si>
    <t>diarkeia_xri_ousion</t>
  </si>
  <si>
    <t>xronia_nosos</t>
  </si>
  <si>
    <t>Height</t>
  </si>
  <si>
    <t>Weight</t>
  </si>
  <si>
    <t>HeightX2</t>
  </si>
  <si>
    <t>BMI</t>
  </si>
  <si>
    <t>S-1</t>
  </si>
  <si>
    <t>S-2</t>
  </si>
  <si>
    <t>S-3</t>
  </si>
  <si>
    <t>S-4</t>
  </si>
  <si>
    <t>S-5</t>
  </si>
  <si>
    <t>S-6</t>
  </si>
  <si>
    <t>S-7</t>
  </si>
  <si>
    <t>S-8</t>
  </si>
  <si>
    <t>S-9</t>
  </si>
  <si>
    <t>S-10</t>
  </si>
  <si>
    <t>S-11</t>
  </si>
  <si>
    <t>S-12</t>
  </si>
  <si>
    <t>S-13</t>
  </si>
  <si>
    <t>S-14</t>
  </si>
  <si>
    <t>S-15</t>
  </si>
  <si>
    <t>S-16</t>
  </si>
  <si>
    <t>S-17</t>
  </si>
  <si>
    <t>S-18</t>
  </si>
  <si>
    <t>S-19</t>
  </si>
  <si>
    <t>S-20</t>
  </si>
  <si>
    <t>S-21</t>
  </si>
  <si>
    <t>S-22</t>
  </si>
  <si>
    <t>S-23</t>
  </si>
  <si>
    <t>S-24</t>
  </si>
  <si>
    <t>S-25</t>
  </si>
  <si>
    <t>S-26</t>
  </si>
  <si>
    <t>S-27</t>
  </si>
  <si>
    <t>S-28</t>
  </si>
  <si>
    <t>S-29</t>
  </si>
  <si>
    <t>S-30</t>
  </si>
  <si>
    <t>S-31</t>
  </si>
  <si>
    <t>S-32</t>
  </si>
  <si>
    <t>S-33</t>
  </si>
  <si>
    <t>S-34</t>
  </si>
  <si>
    <t>S-35</t>
  </si>
  <si>
    <t>S-36</t>
  </si>
  <si>
    <t>S-37</t>
  </si>
  <si>
    <t>S-38</t>
  </si>
  <si>
    <t>S-39</t>
  </si>
  <si>
    <t>S-40</t>
  </si>
  <si>
    <t>Ypok</t>
  </si>
  <si>
    <t>mg</t>
  </si>
  <si>
    <t>VITAL SIGNS</t>
  </si>
  <si>
    <t>SAP</t>
  </si>
  <si>
    <t>DAP</t>
  </si>
  <si>
    <t>PULSE</t>
  </si>
  <si>
    <t>C-1</t>
  </si>
  <si>
    <t>C-2</t>
  </si>
  <si>
    <t>C-3</t>
  </si>
  <si>
    <t>C-4</t>
  </si>
  <si>
    <t>C-5</t>
  </si>
  <si>
    <t>C-6</t>
  </si>
  <si>
    <t>C-7</t>
  </si>
  <si>
    <t>C-8</t>
  </si>
  <si>
    <t>C-9</t>
  </si>
  <si>
    <t>C-10</t>
  </si>
  <si>
    <t>C-11</t>
  </si>
  <si>
    <t>C-12</t>
  </si>
  <si>
    <t>C-13</t>
  </si>
  <si>
    <t>C-14</t>
  </si>
  <si>
    <t>C-15</t>
  </si>
  <si>
    <t>C-16</t>
  </si>
  <si>
    <t>C-17</t>
  </si>
  <si>
    <t>C-18</t>
  </si>
  <si>
    <t>C-19</t>
  </si>
  <si>
    <t>C-20</t>
  </si>
  <si>
    <t>ΕΡΓΑΣΤΗΡΙΑΚΑ ΔΕΔΟΜΕΝΑ INFLAMMATION</t>
  </si>
  <si>
    <t>Cortisol</t>
  </si>
  <si>
    <t>IL-6</t>
  </si>
  <si>
    <t>IL-8</t>
  </si>
  <si>
    <t>MCP-1</t>
  </si>
  <si>
    <t>INF-γ</t>
  </si>
  <si>
    <t>Dopamine</t>
  </si>
  <si>
    <t>Dopamine (pg/ml)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</si>
</sst>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charset val="161"/>
      <scheme val="minor"/>
    </font>
    <font>
      <b/>
      <sz val="10"/>
      <name val="Arial"/>
      <family val="2"/>
    </font>
    <font>
      <b/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</font>
    <font>
      <sz val="10"/>
      <name val="Arial"/>
      <family val="2"/>
      <charset val="161"/>
    </font>
    <font>
      <b/>
      <sz val="10"/>
      <name val="Arial"/>
      <family val="2"/>
      <charset val="161"/>
    </font>
    <font>
      <sz val="11"/>
      <name val="Calibri"/>
      <family val="2"/>
      <charset val="161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99CC"/>
        <bgColor rgb="FFFF99CC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03">
    <xf numFmtId="0" fontId="0" fillId="0" borderId="0" xfId="0"/>
    <xf numFmtId="0" fontId="1" fillId="0" borderId="2" xfId="0" applyFont="1" applyBorder="1"/>
    <xf numFmtId="0" fontId="1" fillId="3" borderId="3" xfId="0" applyFont="1" applyFill="1" applyBorder="1"/>
    <xf numFmtId="0" fontId="1" fillId="2" borderId="3" xfId="0" applyFont="1" applyFill="1" applyBorder="1"/>
    <xf numFmtId="0" fontId="0" fillId="3" borderId="4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1" fillId="0" borderId="7" xfId="0" applyFont="1" applyBorder="1"/>
    <xf numFmtId="0" fontId="0" fillId="3" borderId="1" xfId="0" applyFill="1" applyBorder="1"/>
    <xf numFmtId="0" fontId="0" fillId="4" borderId="9" xfId="0" applyFill="1" applyBorder="1"/>
    <xf numFmtId="0" fontId="0" fillId="4" borderId="4" xfId="0" applyFill="1" applyBorder="1"/>
    <xf numFmtId="0" fontId="0" fillId="4" borderId="10" xfId="0" applyFill="1" applyBorder="1"/>
    <xf numFmtId="0" fontId="0" fillId="4" borderId="1" xfId="0" applyFill="1" applyBorder="1"/>
    <xf numFmtId="0" fontId="1" fillId="4" borderId="11" xfId="0" applyFont="1" applyFill="1" applyBorder="1"/>
    <xf numFmtId="0" fontId="1" fillId="4" borderId="3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" xfId="0" applyFill="1" applyBorder="1"/>
    <xf numFmtId="0" fontId="1" fillId="5" borderId="20" xfId="0" applyFont="1" applyFill="1" applyBorder="1"/>
    <xf numFmtId="0" fontId="0" fillId="5" borderId="9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19" xfId="0" applyFill="1" applyBorder="1"/>
    <xf numFmtId="0" fontId="0" fillId="5" borderId="18" xfId="0" applyFill="1" applyBorder="1"/>
    <xf numFmtId="0" fontId="0" fillId="5" borderId="21" xfId="0" applyFill="1" applyBorder="1"/>
    <xf numFmtId="0" fontId="2" fillId="0" borderId="0" xfId="0" applyFont="1"/>
    <xf numFmtId="0" fontId="0" fillId="2" borderId="15" xfId="0" applyFill="1" applyBorder="1"/>
    <xf numFmtId="0" fontId="0" fillId="2" borderId="16" xfId="0" applyFill="1" applyBorder="1"/>
    <xf numFmtId="0" fontId="0" fillId="4" borderId="14" xfId="0" applyFill="1" applyBorder="1"/>
    <xf numFmtId="0" fontId="0" fillId="4" borderId="15" xfId="0" applyFill="1" applyBorder="1"/>
    <xf numFmtId="0" fontId="0" fillId="3" borderId="15" xfId="0" applyFill="1" applyBorder="1"/>
    <xf numFmtId="0" fontId="0" fillId="2" borderId="2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6" borderId="1" xfId="0" applyFill="1" applyBorder="1"/>
    <xf numFmtId="0" fontId="3" fillId="7" borderId="26" xfId="0" applyFont="1" applyFill="1" applyBorder="1"/>
    <xf numFmtId="0" fontId="3" fillId="7" borderId="27" xfId="0" applyFont="1" applyFill="1" applyBorder="1"/>
    <xf numFmtId="0" fontId="3" fillId="7" borderId="28" xfId="0" applyFont="1" applyFill="1" applyBorder="1"/>
    <xf numFmtId="0" fontId="3" fillId="7" borderId="29" xfId="0" applyFont="1" applyFill="1" applyBorder="1"/>
    <xf numFmtId="0" fontId="3" fillId="7" borderId="30" xfId="0" applyFont="1" applyFill="1" applyBorder="1"/>
    <xf numFmtId="0" fontId="3" fillId="7" borderId="31" xfId="0" applyFont="1" applyFill="1" applyBorder="1"/>
    <xf numFmtId="0" fontId="3" fillId="7" borderId="32" xfId="0" applyFont="1" applyFill="1" applyBorder="1"/>
    <xf numFmtId="0" fontId="3" fillId="7" borderId="33" xfId="0" applyFont="1" applyFill="1" applyBorder="1"/>
    <xf numFmtId="0" fontId="3" fillId="7" borderId="34" xfId="0" applyFont="1" applyFill="1" applyBorder="1"/>
    <xf numFmtId="0" fontId="3" fillId="7" borderId="35" xfId="0" applyFont="1" applyFill="1" applyBorder="1"/>
    <xf numFmtId="0" fontId="3" fillId="7" borderId="36" xfId="0" applyFont="1" applyFill="1" applyBorder="1"/>
    <xf numFmtId="0" fontId="3" fillId="7" borderId="37" xfId="0" applyFont="1" applyFill="1" applyBorder="1"/>
    <xf numFmtId="0" fontId="0" fillId="2" borderId="18" xfId="0" applyFill="1" applyBorder="1"/>
    <xf numFmtId="0" fontId="0" fillId="2" borderId="21" xfId="0" applyFill="1" applyBorder="1"/>
    <xf numFmtId="0" fontId="0" fillId="2" borderId="22" xfId="0" applyFill="1" applyBorder="1"/>
    <xf numFmtId="0" fontId="4" fillId="8" borderId="10" xfId="2" applyFill="1" applyBorder="1"/>
    <xf numFmtId="0" fontId="2" fillId="0" borderId="17" xfId="0" applyFont="1" applyBorder="1"/>
    <xf numFmtId="0" fontId="0" fillId="0" borderId="1" xfId="0" applyBorder="1"/>
    <xf numFmtId="0" fontId="1" fillId="10" borderId="9" xfId="1" applyFont="1" applyFill="1" applyBorder="1"/>
    <xf numFmtId="0" fontId="2" fillId="10" borderId="3" xfId="0" applyFont="1" applyFill="1" applyBorder="1"/>
    <xf numFmtId="0" fontId="1" fillId="11" borderId="9" xfId="1" applyFont="1" applyFill="1" applyBorder="1"/>
    <xf numFmtId="0" fontId="2" fillId="11" borderId="3" xfId="0" applyFont="1" applyFill="1" applyBorder="1"/>
    <xf numFmtId="0" fontId="0" fillId="11" borderId="10" xfId="0" applyFill="1" applyBorder="1"/>
    <xf numFmtId="0" fontId="4" fillId="11" borderId="10" xfId="1" applyFill="1" applyBorder="1"/>
    <xf numFmtId="0" fontId="4" fillId="11" borderId="10" xfId="2" applyFill="1" applyBorder="1"/>
    <xf numFmtId="164" fontId="0" fillId="11" borderId="13" xfId="0" applyNumberFormat="1" applyFill="1" applyBorder="1"/>
    <xf numFmtId="164" fontId="0" fillId="11" borderId="10" xfId="0" applyNumberFormat="1" applyFill="1" applyBorder="1"/>
    <xf numFmtId="164" fontId="0" fillId="11" borderId="1" xfId="0" applyNumberFormat="1" applyFill="1" applyBorder="1"/>
    <xf numFmtId="0" fontId="0" fillId="11" borderId="13" xfId="0" applyFill="1" applyBorder="1"/>
    <xf numFmtId="0" fontId="0" fillId="11" borderId="17" xfId="0" applyFill="1" applyBorder="1"/>
    <xf numFmtId="164" fontId="4" fillId="11" borderId="13" xfId="2" applyNumberFormat="1" applyFill="1" applyBorder="1"/>
    <xf numFmtId="164" fontId="4" fillId="11" borderId="10" xfId="2" applyNumberFormat="1" applyFill="1" applyBorder="1"/>
    <xf numFmtId="164" fontId="4" fillId="11" borderId="13" xfId="1" applyNumberFormat="1" applyFill="1" applyBorder="1"/>
    <xf numFmtId="164" fontId="4" fillId="11" borderId="10" xfId="1" applyNumberFormat="1" applyFill="1" applyBorder="1"/>
    <xf numFmtId="2" fontId="4" fillId="11" borderId="13" xfId="2" applyNumberFormat="1" applyFill="1" applyBorder="1"/>
    <xf numFmtId="0" fontId="0" fillId="11" borderId="8" xfId="0" applyFill="1" applyBorder="1"/>
    <xf numFmtId="164" fontId="0" fillId="11" borderId="4" xfId="0" applyNumberFormat="1" applyFill="1" applyBorder="1"/>
    <xf numFmtId="0" fontId="0" fillId="11" borderId="1" xfId="0" applyFill="1" applyBorder="1"/>
    <xf numFmtId="164" fontId="5" fillId="9" borderId="25" xfId="1" applyNumberFormat="1" applyFont="1" applyFill="1" applyBorder="1"/>
    <xf numFmtId="0" fontId="4" fillId="10" borderId="13" xfId="2" applyFill="1" applyBorder="1"/>
    <xf numFmtId="164" fontId="4" fillId="10" borderId="1" xfId="2" applyNumberFormat="1" applyFill="1" applyBorder="1"/>
    <xf numFmtId="2" fontId="4" fillId="10" borderId="13" xfId="2" applyNumberFormat="1" applyFill="1" applyBorder="1"/>
    <xf numFmtId="164" fontId="4" fillId="10" borderId="13" xfId="2" applyNumberFormat="1" applyFill="1" applyBorder="1"/>
    <xf numFmtId="164" fontId="4" fillId="10" borderId="1" xfId="1" applyNumberFormat="1" applyFill="1" applyBorder="1"/>
    <xf numFmtId="0" fontId="4" fillId="10" borderId="13" xfId="1" applyFill="1" applyBorder="1"/>
    <xf numFmtId="2" fontId="4" fillId="10" borderId="1" xfId="1" applyNumberFormat="1" applyFill="1" applyBorder="1"/>
    <xf numFmtId="0" fontId="2" fillId="11" borderId="0" xfId="0" applyFont="1" applyFill="1"/>
    <xf numFmtId="0" fontId="0" fillId="9" borderId="6" xfId="0" applyFill="1" applyBorder="1"/>
    <xf numFmtId="165" fontId="0" fillId="0" borderId="0" xfId="0" applyNumberFormat="1"/>
    <xf numFmtId="165" fontId="4" fillId="11" borderId="38" xfId="2" applyNumberFormat="1" applyFill="1" applyBorder="1"/>
    <xf numFmtId="165" fontId="4" fillId="11" borderId="0" xfId="2" applyNumberFormat="1" applyFill="1"/>
    <xf numFmtId="165" fontId="6" fillId="11" borderId="0" xfId="0" applyNumberFormat="1" applyFont="1" applyFill="1"/>
    <xf numFmtId="165" fontId="6" fillId="0" borderId="0" xfId="0" applyNumberFormat="1" applyFont="1"/>
    <xf numFmtId="0" fontId="2" fillId="0" borderId="1" xfId="0" applyFont="1" applyBorder="1"/>
    <xf numFmtId="165" fontId="0" fillId="11" borderId="1" xfId="0" applyNumberFormat="1" applyFill="1" applyBorder="1"/>
    <xf numFmtId="165" fontId="0" fillId="0" borderId="1" xfId="0" applyNumberFormat="1" applyBorder="1"/>
    <xf numFmtId="0" fontId="0" fillId="9" borderId="0" xfId="0" applyFill="1"/>
    <xf numFmtId="164" fontId="0" fillId="9" borderId="0" xfId="0" applyNumberFormat="1" applyFill="1"/>
    <xf numFmtId="165" fontId="6" fillId="9" borderId="0" xfId="0" applyNumberFormat="1" applyFont="1" applyFill="1"/>
    <xf numFmtId="0" fontId="2" fillId="11" borderId="2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0" fillId="0" borderId="24" xfId="0" applyBorder="1"/>
    <xf numFmtId="0" fontId="2" fillId="5" borderId="24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10" borderId="7" xfId="0" applyFont="1" applyFill="1" applyBorder="1" applyAlignment="1">
      <alignment horizontal="center"/>
    </xf>
  </cellXfs>
  <cellStyles count="3">
    <cellStyle name="Κανονικό" xfId="0" builtinId="0"/>
    <cellStyle name="Κανονικό 4" xfId="2" xr:uid="{00000000-0005-0000-0000-000001000000}"/>
    <cellStyle name="Κανονικό 5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1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B1" sqref="B1:T1"/>
    </sheetView>
  </sheetViews>
  <sheetFormatPr defaultRowHeight="15" x14ac:dyDescent="0.25"/>
  <cols>
    <col min="1" max="3" width="5.140625" customWidth="1"/>
    <col min="4" max="4" width="5.42578125" customWidth="1"/>
    <col min="5" max="5" width="5.7109375" customWidth="1"/>
    <col min="8" max="8" width="8" customWidth="1"/>
    <col min="9" max="9" width="8.42578125" customWidth="1"/>
    <col min="10" max="10" width="8.140625" customWidth="1"/>
    <col min="11" max="11" width="8" customWidth="1"/>
    <col min="12" max="12" width="7.5703125" customWidth="1"/>
    <col min="20" max="20" width="9.28515625" bestFit="1" customWidth="1"/>
    <col min="21" max="21" width="5.140625" customWidth="1"/>
    <col min="22" max="22" width="5" customWidth="1"/>
    <col min="23" max="23" width="7.140625" customWidth="1"/>
    <col min="29" max="29" width="17.28515625" customWidth="1"/>
  </cols>
  <sheetData>
    <row r="1" spans="1:30" ht="15.75" thickBot="1" x14ac:dyDescent="0.3">
      <c r="B1" s="98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100" t="s">
        <v>61</v>
      </c>
      <c r="V1" s="100"/>
      <c r="W1" s="100"/>
      <c r="X1" s="96"/>
      <c r="Y1" s="97"/>
      <c r="Z1" s="97"/>
      <c r="AA1" s="97"/>
      <c r="AB1" s="97"/>
    </row>
    <row r="2" spans="1:30" ht="15.75" thickBot="1" x14ac:dyDescent="0.3">
      <c r="A2" s="1" t="s">
        <v>1</v>
      </c>
      <c r="B2" s="14" t="s">
        <v>59</v>
      </c>
      <c r="C2" s="15" t="s">
        <v>60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19" t="s">
        <v>62</v>
      </c>
      <c r="V2" s="19" t="s">
        <v>63</v>
      </c>
      <c r="W2" s="19" t="s">
        <v>64</v>
      </c>
      <c r="X2" s="57" t="s">
        <v>86</v>
      </c>
      <c r="Y2" s="58" t="s">
        <v>87</v>
      </c>
      <c r="Z2" s="58" t="s">
        <v>88</v>
      </c>
      <c r="AA2" s="58" t="s">
        <v>89</v>
      </c>
      <c r="AB2" s="58" t="s">
        <v>90</v>
      </c>
      <c r="AC2" s="90" t="s">
        <v>92</v>
      </c>
      <c r="AD2" s="83"/>
    </row>
    <row r="3" spans="1:30" x14ac:dyDescent="0.25">
      <c r="A3" t="s">
        <v>19</v>
      </c>
      <c r="B3" s="10">
        <v>0</v>
      </c>
      <c r="C3" s="11">
        <v>60</v>
      </c>
      <c r="D3" s="4">
        <v>1</v>
      </c>
      <c r="E3" s="4">
        <v>52</v>
      </c>
      <c r="F3" s="4">
        <v>4</v>
      </c>
      <c r="G3" s="4">
        <v>1</v>
      </c>
      <c r="H3" s="4">
        <v>6</v>
      </c>
      <c r="I3" s="4">
        <v>1</v>
      </c>
      <c r="J3" s="4">
        <v>4</v>
      </c>
      <c r="K3" s="4">
        <v>1</v>
      </c>
      <c r="L3" s="4">
        <v>1</v>
      </c>
      <c r="M3" s="4">
        <v>18</v>
      </c>
      <c r="N3" s="4">
        <v>15</v>
      </c>
      <c r="O3" s="4">
        <v>21</v>
      </c>
      <c r="P3" s="4">
        <v>0</v>
      </c>
      <c r="Q3" s="16">
        <v>1.7</v>
      </c>
      <c r="R3" s="5">
        <v>60</v>
      </c>
      <c r="S3" s="5">
        <f>SUM(Q3*Q3)</f>
        <v>2.8899999999999997</v>
      </c>
      <c r="T3" s="6">
        <f>SUM(R3/S3)</f>
        <v>20.761245674740486</v>
      </c>
      <c r="U3" s="20">
        <v>150</v>
      </c>
      <c r="V3" s="21">
        <v>80</v>
      </c>
      <c r="W3" s="22">
        <v>98</v>
      </c>
      <c r="X3" s="59">
        <v>835.4</v>
      </c>
      <c r="Y3" s="62">
        <v>36.262999999999998</v>
      </c>
      <c r="Z3" s="62">
        <v>92.436999999999998</v>
      </c>
      <c r="AA3" s="63">
        <v>528.79300000000001</v>
      </c>
      <c r="AB3" s="62">
        <v>24.353999999999999</v>
      </c>
      <c r="AC3" s="91">
        <v>40</v>
      </c>
    </row>
    <row r="4" spans="1:30" x14ac:dyDescent="0.25">
      <c r="A4" t="s">
        <v>20</v>
      </c>
      <c r="B4" s="12">
        <v>0</v>
      </c>
      <c r="C4" s="13">
        <v>50</v>
      </c>
      <c r="D4" s="9">
        <v>0</v>
      </c>
      <c r="E4" s="9">
        <v>41</v>
      </c>
      <c r="F4" s="9">
        <v>3</v>
      </c>
      <c r="G4" s="9">
        <v>7</v>
      </c>
      <c r="H4" s="9">
        <v>5</v>
      </c>
      <c r="I4" s="9">
        <v>2</v>
      </c>
      <c r="J4" s="9">
        <v>4</v>
      </c>
      <c r="K4" s="9">
        <v>1</v>
      </c>
      <c r="L4" s="9">
        <v>1</v>
      </c>
      <c r="M4" s="9">
        <v>18</v>
      </c>
      <c r="N4" s="9">
        <v>13</v>
      </c>
      <c r="O4" s="9">
        <v>14</v>
      </c>
      <c r="P4" s="9">
        <v>0</v>
      </c>
      <c r="Q4" s="17">
        <v>1.76</v>
      </c>
      <c r="R4" s="18">
        <v>64</v>
      </c>
      <c r="S4" s="18">
        <f t="shared" ref="S4:S42" si="0">SUM(Q4*Q4)</f>
        <v>3.0975999999999999</v>
      </c>
      <c r="T4" s="7">
        <f t="shared" ref="T4:T42" si="1">SUM(R4/S4)</f>
        <v>20.66115702479339</v>
      </c>
      <c r="U4" s="23">
        <v>150</v>
      </c>
      <c r="V4" s="24">
        <v>80</v>
      </c>
      <c r="W4" s="25">
        <v>90</v>
      </c>
      <c r="X4" s="59">
        <v>1236.9000000000001</v>
      </c>
      <c r="Y4" s="62">
        <v>25.030999999999999</v>
      </c>
      <c r="Z4" s="62">
        <v>84.308000000000007</v>
      </c>
      <c r="AA4" s="64">
        <v>397.09199999999998</v>
      </c>
      <c r="AB4" s="62">
        <v>39.941000000000003</v>
      </c>
      <c r="AC4" s="91">
        <v>47.8</v>
      </c>
    </row>
    <row r="5" spans="1:30" x14ac:dyDescent="0.25">
      <c r="A5" t="s">
        <v>21</v>
      </c>
      <c r="B5" s="12">
        <v>0</v>
      </c>
      <c r="C5" s="13">
        <v>100</v>
      </c>
      <c r="D5" s="9">
        <v>1</v>
      </c>
      <c r="E5" s="9">
        <v>44</v>
      </c>
      <c r="F5" s="9">
        <v>4</v>
      </c>
      <c r="G5" s="9">
        <v>1</v>
      </c>
      <c r="H5" s="9">
        <v>6</v>
      </c>
      <c r="I5" s="9">
        <v>2</v>
      </c>
      <c r="J5" s="9">
        <v>4</v>
      </c>
      <c r="K5" s="9">
        <v>1</v>
      </c>
      <c r="L5" s="9">
        <v>1</v>
      </c>
      <c r="M5" s="9">
        <v>7</v>
      </c>
      <c r="N5" s="9">
        <v>17</v>
      </c>
      <c r="O5" s="9">
        <v>20</v>
      </c>
      <c r="P5" s="9">
        <v>0</v>
      </c>
      <c r="Q5" s="17">
        <v>1.86</v>
      </c>
      <c r="R5" s="18">
        <v>65</v>
      </c>
      <c r="S5" s="18">
        <f t="shared" si="0"/>
        <v>3.4596000000000005</v>
      </c>
      <c r="T5" s="7">
        <f t="shared" si="1"/>
        <v>18.78829922534397</v>
      </c>
      <c r="U5" s="23">
        <v>150</v>
      </c>
      <c r="V5" s="24">
        <v>90</v>
      </c>
      <c r="W5" s="25">
        <v>96</v>
      </c>
      <c r="X5" s="59">
        <v>957.2</v>
      </c>
      <c r="Y5" s="62">
        <v>24.593</v>
      </c>
      <c r="Z5" s="62">
        <v>59.481999999999999</v>
      </c>
      <c r="AA5" s="64">
        <v>432.17700000000002</v>
      </c>
      <c r="AB5" s="62">
        <v>24.738</v>
      </c>
      <c r="AC5" s="91">
        <v>62.5</v>
      </c>
    </row>
    <row r="6" spans="1:30" x14ac:dyDescent="0.25">
      <c r="A6" t="s">
        <v>22</v>
      </c>
      <c r="B6" s="12">
        <v>0</v>
      </c>
      <c r="C6" s="13">
        <v>60</v>
      </c>
      <c r="D6" s="9">
        <v>1</v>
      </c>
      <c r="E6" s="9">
        <v>36</v>
      </c>
      <c r="F6" s="9">
        <v>3</v>
      </c>
      <c r="G6" s="9">
        <v>1</v>
      </c>
      <c r="H6" s="9">
        <v>5</v>
      </c>
      <c r="I6" s="9">
        <v>2</v>
      </c>
      <c r="J6" s="9">
        <v>4</v>
      </c>
      <c r="K6" s="9">
        <v>1</v>
      </c>
      <c r="L6" s="9">
        <v>1</v>
      </c>
      <c r="M6" s="9">
        <v>5</v>
      </c>
      <c r="N6" s="9">
        <v>16</v>
      </c>
      <c r="O6" s="9">
        <v>15</v>
      </c>
      <c r="P6" s="9">
        <v>4</v>
      </c>
      <c r="Q6" s="17">
        <v>1.78</v>
      </c>
      <c r="R6" s="18">
        <v>87</v>
      </c>
      <c r="S6" s="18">
        <f t="shared" si="0"/>
        <v>3.1684000000000001</v>
      </c>
      <c r="T6" s="7">
        <f t="shared" si="1"/>
        <v>27.458654210326976</v>
      </c>
      <c r="U6" s="23">
        <v>140</v>
      </c>
      <c r="V6" s="24">
        <v>80</v>
      </c>
      <c r="W6" s="25">
        <v>92</v>
      </c>
      <c r="X6" s="59">
        <v>724.6</v>
      </c>
      <c r="Y6" s="62">
        <v>24.765000000000001</v>
      </c>
      <c r="Z6" s="62">
        <v>68.774000000000001</v>
      </c>
      <c r="AA6" s="64">
        <v>799.16200000000003</v>
      </c>
      <c r="AB6" s="62">
        <v>20.126000000000001</v>
      </c>
      <c r="AC6" s="91">
        <v>44.6</v>
      </c>
    </row>
    <row r="7" spans="1:30" x14ac:dyDescent="0.25">
      <c r="A7" t="s">
        <v>23</v>
      </c>
      <c r="B7" s="12">
        <v>0</v>
      </c>
      <c r="C7" s="13">
        <v>55</v>
      </c>
      <c r="D7" s="9">
        <v>0</v>
      </c>
      <c r="E7" s="9">
        <v>56</v>
      </c>
      <c r="F7" s="9">
        <v>3</v>
      </c>
      <c r="G7" s="9">
        <v>1</v>
      </c>
      <c r="H7" s="9">
        <v>1</v>
      </c>
      <c r="I7" s="9">
        <v>4</v>
      </c>
      <c r="J7" s="9">
        <v>1</v>
      </c>
      <c r="K7" s="9">
        <v>1</v>
      </c>
      <c r="L7" s="9">
        <v>1</v>
      </c>
      <c r="M7" s="9">
        <v>21</v>
      </c>
      <c r="N7" s="9">
        <v>14</v>
      </c>
      <c r="O7" s="9">
        <v>18</v>
      </c>
      <c r="P7" s="9">
        <v>6</v>
      </c>
      <c r="Q7" s="17">
        <v>1.66</v>
      </c>
      <c r="R7" s="18">
        <v>51</v>
      </c>
      <c r="S7" s="18">
        <f t="shared" si="0"/>
        <v>2.7555999999999998</v>
      </c>
      <c r="T7" s="7">
        <f t="shared" si="1"/>
        <v>18.507766003774133</v>
      </c>
      <c r="U7" s="23">
        <v>150</v>
      </c>
      <c r="V7" s="24">
        <v>70</v>
      </c>
      <c r="W7" s="25">
        <v>110</v>
      </c>
      <c r="X7" s="59">
        <v>1103.5999999999999</v>
      </c>
      <c r="Y7" s="62">
        <v>35.344000000000001</v>
      </c>
      <c r="Z7" s="62">
        <v>158.79400000000001</v>
      </c>
      <c r="AA7" s="64">
        <v>1051.751</v>
      </c>
      <c r="AB7" s="62">
        <v>45.345999999999997</v>
      </c>
      <c r="AC7" s="91">
        <v>62.7</v>
      </c>
    </row>
    <row r="8" spans="1:30" x14ac:dyDescent="0.25">
      <c r="A8" t="s">
        <v>24</v>
      </c>
      <c r="B8" s="12">
        <v>0</v>
      </c>
      <c r="C8" s="13">
        <v>100</v>
      </c>
      <c r="D8" s="9">
        <v>1</v>
      </c>
      <c r="E8" s="9">
        <v>42</v>
      </c>
      <c r="F8" s="9">
        <v>2</v>
      </c>
      <c r="G8" s="9">
        <v>1</v>
      </c>
      <c r="H8" s="9">
        <v>6</v>
      </c>
      <c r="I8" s="9">
        <v>2</v>
      </c>
      <c r="J8" s="9">
        <v>4</v>
      </c>
      <c r="K8" s="9">
        <v>1</v>
      </c>
      <c r="L8" s="9">
        <v>1</v>
      </c>
      <c r="M8" s="9">
        <v>6</v>
      </c>
      <c r="N8" s="9">
        <v>20</v>
      </c>
      <c r="O8" s="9">
        <v>16</v>
      </c>
      <c r="P8" s="9">
        <v>0</v>
      </c>
      <c r="Q8" s="17">
        <v>1.7</v>
      </c>
      <c r="R8" s="18">
        <v>56</v>
      </c>
      <c r="S8" s="18">
        <f t="shared" si="0"/>
        <v>2.8899999999999997</v>
      </c>
      <c r="T8" s="7">
        <f t="shared" si="1"/>
        <v>19.377162629757787</v>
      </c>
      <c r="U8" s="23">
        <v>140</v>
      </c>
      <c r="V8" s="24">
        <v>70</v>
      </c>
      <c r="W8" s="25">
        <v>90</v>
      </c>
      <c r="X8" s="59">
        <v>714.9</v>
      </c>
      <c r="Y8" s="62">
        <v>35.756</v>
      </c>
      <c r="Z8" s="62">
        <v>6.306</v>
      </c>
      <c r="AA8" s="64">
        <v>1096.7460000000001</v>
      </c>
      <c r="AB8" s="62">
        <v>33.241</v>
      </c>
      <c r="AC8" s="91">
        <v>38.9</v>
      </c>
    </row>
    <row r="9" spans="1:30" x14ac:dyDescent="0.25">
      <c r="A9" t="s">
        <v>25</v>
      </c>
      <c r="B9" s="12">
        <v>0</v>
      </c>
      <c r="C9" s="13">
        <v>80</v>
      </c>
      <c r="D9" s="9">
        <v>0</v>
      </c>
      <c r="E9" s="9">
        <v>42</v>
      </c>
      <c r="F9" s="9">
        <v>4</v>
      </c>
      <c r="G9" s="9">
        <v>1</v>
      </c>
      <c r="H9" s="9">
        <v>5</v>
      </c>
      <c r="I9" s="9">
        <v>4</v>
      </c>
      <c r="J9" s="9">
        <v>4</v>
      </c>
      <c r="K9" s="9">
        <v>1</v>
      </c>
      <c r="L9" s="9">
        <v>1</v>
      </c>
      <c r="M9" s="9">
        <v>11</v>
      </c>
      <c r="N9" s="9">
        <v>25</v>
      </c>
      <c r="O9" s="9">
        <v>6</v>
      </c>
      <c r="P9" s="9">
        <v>0</v>
      </c>
      <c r="Q9" s="17">
        <v>1.7</v>
      </c>
      <c r="R9" s="18">
        <v>62</v>
      </c>
      <c r="S9" s="18">
        <f t="shared" si="0"/>
        <v>2.8899999999999997</v>
      </c>
      <c r="T9" s="7">
        <f t="shared" si="1"/>
        <v>21.453287197231838</v>
      </c>
      <c r="U9" s="23">
        <v>160</v>
      </c>
      <c r="V9" s="24">
        <v>80</v>
      </c>
      <c r="W9" s="25">
        <v>98</v>
      </c>
      <c r="X9" s="59">
        <v>498.7</v>
      </c>
      <c r="Y9" s="62">
        <v>25.306000000000001</v>
      </c>
      <c r="Z9" s="62">
        <v>60.491</v>
      </c>
      <c r="AA9" s="64">
        <v>671.08900000000006</v>
      </c>
      <c r="AB9" s="62">
        <v>12.089</v>
      </c>
      <c r="AC9" s="91">
        <v>42.5</v>
      </c>
    </row>
    <row r="10" spans="1:30" x14ac:dyDescent="0.25">
      <c r="A10" t="s">
        <v>26</v>
      </c>
      <c r="B10" s="12">
        <v>0</v>
      </c>
      <c r="C10" s="13">
        <v>100</v>
      </c>
      <c r="D10" s="9">
        <v>0</v>
      </c>
      <c r="E10" s="9">
        <v>40</v>
      </c>
      <c r="F10" s="9">
        <v>3</v>
      </c>
      <c r="G10" s="9">
        <v>1</v>
      </c>
      <c r="H10" s="9">
        <v>5</v>
      </c>
      <c r="I10" s="9">
        <v>2</v>
      </c>
      <c r="J10" s="9">
        <v>4</v>
      </c>
      <c r="K10" s="9">
        <v>1</v>
      </c>
      <c r="L10" s="9">
        <v>1</v>
      </c>
      <c r="M10" s="9">
        <v>1</v>
      </c>
      <c r="N10" s="9">
        <v>20</v>
      </c>
      <c r="O10" s="9">
        <v>13</v>
      </c>
      <c r="P10" s="9">
        <v>0</v>
      </c>
      <c r="Q10" s="17">
        <v>1.65</v>
      </c>
      <c r="R10" s="18">
        <v>65</v>
      </c>
      <c r="S10" s="18">
        <f t="shared" si="0"/>
        <v>2.7224999999999997</v>
      </c>
      <c r="T10" s="7">
        <f t="shared" si="1"/>
        <v>23.875114784205696</v>
      </c>
      <c r="U10" s="23">
        <v>140</v>
      </c>
      <c r="V10" s="24">
        <v>90</v>
      </c>
      <c r="W10" s="25">
        <v>88</v>
      </c>
      <c r="X10" s="59">
        <v>898</v>
      </c>
      <c r="Y10" s="62">
        <v>34.564</v>
      </c>
      <c r="Z10" s="62">
        <v>14.551</v>
      </c>
      <c r="AA10" s="64">
        <v>427.529</v>
      </c>
      <c r="AB10" s="62">
        <v>21.989000000000001</v>
      </c>
      <c r="AC10" s="91">
        <v>54.7</v>
      </c>
    </row>
    <row r="11" spans="1:30" x14ac:dyDescent="0.25">
      <c r="A11" t="s">
        <v>27</v>
      </c>
      <c r="B11" s="12">
        <v>0</v>
      </c>
      <c r="C11" s="13">
        <v>90</v>
      </c>
      <c r="D11" s="9">
        <v>1</v>
      </c>
      <c r="E11" s="9">
        <v>42</v>
      </c>
      <c r="F11" s="9">
        <v>2</v>
      </c>
      <c r="G11" s="9">
        <v>1</v>
      </c>
      <c r="H11" s="9">
        <v>6</v>
      </c>
      <c r="I11" s="9">
        <v>2</v>
      </c>
      <c r="J11" s="9">
        <v>4</v>
      </c>
      <c r="K11" s="9">
        <v>1</v>
      </c>
      <c r="L11" s="9">
        <v>1</v>
      </c>
      <c r="M11" s="9">
        <v>20</v>
      </c>
      <c r="N11" s="9">
        <v>20</v>
      </c>
      <c r="O11" s="9">
        <v>1</v>
      </c>
      <c r="P11" s="9">
        <v>6</v>
      </c>
      <c r="Q11" s="17">
        <v>1.75</v>
      </c>
      <c r="R11" s="18">
        <v>80</v>
      </c>
      <c r="S11" s="18">
        <f t="shared" si="0"/>
        <v>3.0625</v>
      </c>
      <c r="T11" s="7">
        <f t="shared" si="1"/>
        <v>26.122448979591837</v>
      </c>
      <c r="U11" s="23">
        <v>150</v>
      </c>
      <c r="V11" s="24">
        <v>80</v>
      </c>
      <c r="W11" s="25">
        <v>100</v>
      </c>
      <c r="X11" s="59">
        <v>694.3</v>
      </c>
      <c r="Y11" s="62">
        <v>33.868000000000002</v>
      </c>
      <c r="Z11" s="62">
        <v>91.436999999999998</v>
      </c>
      <c r="AA11" s="64">
        <v>458.291</v>
      </c>
      <c r="AB11" s="62">
        <v>30.297000000000001</v>
      </c>
      <c r="AC11" s="91">
        <v>41.3</v>
      </c>
    </row>
    <row r="12" spans="1:30" x14ac:dyDescent="0.25">
      <c r="A12" t="s">
        <v>28</v>
      </c>
      <c r="B12" s="12">
        <v>1</v>
      </c>
      <c r="C12" s="13">
        <v>6</v>
      </c>
      <c r="D12" s="9">
        <v>1</v>
      </c>
      <c r="E12" s="9">
        <v>57</v>
      </c>
      <c r="F12" s="9">
        <v>2</v>
      </c>
      <c r="G12" s="9">
        <v>1</v>
      </c>
      <c r="H12" s="9">
        <v>5</v>
      </c>
      <c r="I12" s="9">
        <v>4</v>
      </c>
      <c r="J12" s="9">
        <v>4</v>
      </c>
      <c r="K12" s="9">
        <v>1</v>
      </c>
      <c r="L12" s="9">
        <v>1</v>
      </c>
      <c r="M12" s="9">
        <v>12</v>
      </c>
      <c r="N12" s="9">
        <v>15</v>
      </c>
      <c r="O12" s="9">
        <v>42</v>
      </c>
      <c r="P12" s="9">
        <v>4</v>
      </c>
      <c r="Q12" s="17">
        <v>1.87</v>
      </c>
      <c r="R12" s="18">
        <v>62</v>
      </c>
      <c r="S12" s="18">
        <f t="shared" si="0"/>
        <v>3.4969000000000006</v>
      </c>
      <c r="T12" s="7">
        <f t="shared" si="1"/>
        <v>17.72998941919986</v>
      </c>
      <c r="U12" s="23">
        <v>140</v>
      </c>
      <c r="V12" s="24">
        <v>70</v>
      </c>
      <c r="W12" s="25">
        <v>92</v>
      </c>
      <c r="X12" s="60">
        <v>653.29999999999995</v>
      </c>
      <c r="Y12" s="62">
        <v>16.751000000000001</v>
      </c>
      <c r="Z12" s="62">
        <v>28.844999999999999</v>
      </c>
      <c r="AA12" s="63">
        <v>364.10599999999999</v>
      </c>
      <c r="AB12" s="62">
        <v>16.672000000000001</v>
      </c>
      <c r="AC12" s="91">
        <v>34.1</v>
      </c>
    </row>
    <row r="13" spans="1:30" x14ac:dyDescent="0.25">
      <c r="A13" t="s">
        <v>29</v>
      </c>
      <c r="B13" s="12">
        <v>1</v>
      </c>
      <c r="C13" s="13">
        <v>4</v>
      </c>
      <c r="D13" s="9">
        <v>1</v>
      </c>
      <c r="E13" s="9">
        <v>43</v>
      </c>
      <c r="F13" s="9">
        <v>3</v>
      </c>
      <c r="G13" s="9">
        <v>1</v>
      </c>
      <c r="H13" s="9">
        <v>6</v>
      </c>
      <c r="I13" s="9">
        <v>2</v>
      </c>
      <c r="J13" s="9">
        <v>2</v>
      </c>
      <c r="K13" s="9">
        <v>1</v>
      </c>
      <c r="L13" s="9">
        <v>1</v>
      </c>
      <c r="M13" s="9">
        <v>4</v>
      </c>
      <c r="N13" s="9">
        <v>24</v>
      </c>
      <c r="O13" s="9">
        <v>19</v>
      </c>
      <c r="P13" s="9">
        <v>6</v>
      </c>
      <c r="Q13" s="17">
        <v>1.89</v>
      </c>
      <c r="R13" s="18">
        <v>107</v>
      </c>
      <c r="S13" s="18">
        <f t="shared" si="0"/>
        <v>3.5720999999999998</v>
      </c>
      <c r="T13" s="7">
        <f t="shared" si="1"/>
        <v>29.954368578707204</v>
      </c>
      <c r="U13" s="23">
        <v>130</v>
      </c>
      <c r="V13" s="24">
        <v>90</v>
      </c>
      <c r="W13" s="25">
        <v>90</v>
      </c>
      <c r="X13" s="60">
        <v>816.8</v>
      </c>
      <c r="Y13" s="62">
        <v>16.353999999999999</v>
      </c>
      <c r="Z13" s="62">
        <v>89.274000000000001</v>
      </c>
      <c r="AA13" s="63">
        <v>273.45699999999999</v>
      </c>
      <c r="AB13" s="62">
        <v>37.874000000000002</v>
      </c>
      <c r="AC13" s="91">
        <v>29.7</v>
      </c>
    </row>
    <row r="14" spans="1:30" x14ac:dyDescent="0.25">
      <c r="A14" t="s">
        <v>30</v>
      </c>
      <c r="B14" s="12">
        <v>1</v>
      </c>
      <c r="C14" s="13">
        <v>14</v>
      </c>
      <c r="D14" s="9">
        <v>1</v>
      </c>
      <c r="E14" s="9">
        <v>59</v>
      </c>
      <c r="F14" s="9">
        <v>4</v>
      </c>
      <c r="G14" s="9">
        <v>1</v>
      </c>
      <c r="H14" s="9">
        <v>1</v>
      </c>
      <c r="I14" s="9">
        <v>1</v>
      </c>
      <c r="J14" s="9">
        <v>4</v>
      </c>
      <c r="K14" s="9">
        <v>1</v>
      </c>
      <c r="L14" s="9">
        <v>1</v>
      </c>
      <c r="M14" s="9">
        <v>9</v>
      </c>
      <c r="N14" s="9">
        <v>24</v>
      </c>
      <c r="O14" s="9">
        <v>26</v>
      </c>
      <c r="P14" s="9">
        <v>0</v>
      </c>
      <c r="Q14" s="17">
        <v>1.83</v>
      </c>
      <c r="R14" s="18">
        <v>86</v>
      </c>
      <c r="S14" s="18">
        <f t="shared" si="0"/>
        <v>3.3489000000000004</v>
      </c>
      <c r="T14" s="7">
        <f t="shared" si="1"/>
        <v>25.680074054167036</v>
      </c>
      <c r="U14" s="23">
        <v>140</v>
      </c>
      <c r="V14" s="24">
        <v>80</v>
      </c>
      <c r="W14" s="25">
        <v>102</v>
      </c>
      <c r="X14" s="60">
        <v>567.29999999999995</v>
      </c>
      <c r="Y14" s="62">
        <v>15.779</v>
      </c>
      <c r="Z14" s="62">
        <v>32.844999999999999</v>
      </c>
      <c r="AA14" s="63">
        <v>572.798</v>
      </c>
      <c r="AB14" s="62">
        <v>11.352</v>
      </c>
      <c r="AC14" s="91">
        <v>30.7</v>
      </c>
    </row>
    <row r="15" spans="1:30" x14ac:dyDescent="0.25">
      <c r="A15" t="s">
        <v>31</v>
      </c>
      <c r="B15" s="12">
        <v>1</v>
      </c>
      <c r="C15" s="13">
        <v>12</v>
      </c>
      <c r="D15" s="9">
        <v>1</v>
      </c>
      <c r="E15" s="9">
        <v>42</v>
      </c>
      <c r="F15" s="9">
        <v>4</v>
      </c>
      <c r="G15" s="9">
        <v>1</v>
      </c>
      <c r="H15" s="9">
        <v>2</v>
      </c>
      <c r="I15" s="9">
        <v>2</v>
      </c>
      <c r="J15" s="9">
        <v>1</v>
      </c>
      <c r="K15" s="9">
        <v>1</v>
      </c>
      <c r="L15" s="9">
        <v>1</v>
      </c>
      <c r="M15" s="9">
        <v>4</v>
      </c>
      <c r="N15" s="9">
        <v>17</v>
      </c>
      <c r="O15" s="9">
        <v>25</v>
      </c>
      <c r="P15" s="9">
        <v>0</v>
      </c>
      <c r="Q15" s="17">
        <v>1.7</v>
      </c>
      <c r="R15" s="18">
        <v>70</v>
      </c>
      <c r="S15" s="18">
        <f t="shared" si="0"/>
        <v>2.8899999999999997</v>
      </c>
      <c r="T15" s="7">
        <f t="shared" si="1"/>
        <v>24.221453287197235</v>
      </c>
      <c r="U15" s="23">
        <v>150</v>
      </c>
      <c r="V15" s="24">
        <v>80</v>
      </c>
      <c r="W15" s="25">
        <v>96</v>
      </c>
      <c r="X15" s="60">
        <v>790.8</v>
      </c>
      <c r="Y15" s="62">
        <v>17.937999999999999</v>
      </c>
      <c r="Z15" s="62">
        <v>17.524999999999999</v>
      </c>
      <c r="AA15" s="63">
        <v>236.684</v>
      </c>
      <c r="AB15" s="62">
        <v>12.236000000000001</v>
      </c>
      <c r="AC15" s="91">
        <v>28.6</v>
      </c>
    </row>
    <row r="16" spans="1:30" x14ac:dyDescent="0.25">
      <c r="A16" t="s">
        <v>32</v>
      </c>
      <c r="B16" s="12">
        <v>1</v>
      </c>
      <c r="C16" s="13">
        <v>18</v>
      </c>
      <c r="D16" s="9">
        <v>1</v>
      </c>
      <c r="E16" s="9">
        <v>44</v>
      </c>
      <c r="F16" s="9">
        <v>2</v>
      </c>
      <c r="G16" s="9">
        <v>1</v>
      </c>
      <c r="H16" s="9">
        <v>6</v>
      </c>
      <c r="I16" s="9">
        <v>3</v>
      </c>
      <c r="J16" s="9">
        <v>4</v>
      </c>
      <c r="K16" s="9">
        <v>1</v>
      </c>
      <c r="L16" s="9">
        <v>1</v>
      </c>
      <c r="M16" s="9">
        <v>17</v>
      </c>
      <c r="N16" s="9">
        <v>17</v>
      </c>
      <c r="O16" s="9">
        <v>16</v>
      </c>
      <c r="P16" s="9">
        <v>2</v>
      </c>
      <c r="Q16" s="17">
        <v>1.83</v>
      </c>
      <c r="R16" s="18">
        <v>81</v>
      </c>
      <c r="S16" s="18">
        <f t="shared" si="0"/>
        <v>3.3489000000000004</v>
      </c>
      <c r="T16" s="7">
        <f t="shared" si="1"/>
        <v>24.187046492878256</v>
      </c>
      <c r="U16" s="23">
        <v>140</v>
      </c>
      <c r="V16" s="24">
        <v>90</v>
      </c>
      <c r="W16" s="25">
        <v>90</v>
      </c>
      <c r="X16" s="60">
        <v>512.20000000000005</v>
      </c>
      <c r="Y16" s="62">
        <v>14.509</v>
      </c>
      <c r="Z16" s="62">
        <v>37.673000000000002</v>
      </c>
      <c r="AA16" s="63">
        <v>1971.2929999999999</v>
      </c>
      <c r="AB16" s="62">
        <v>22.373000000000001</v>
      </c>
      <c r="AC16" s="91">
        <v>36.4</v>
      </c>
    </row>
    <row r="17" spans="1:29" x14ac:dyDescent="0.25">
      <c r="A17" t="s">
        <v>33</v>
      </c>
      <c r="B17" s="12">
        <v>0</v>
      </c>
      <c r="C17" s="13">
        <v>110</v>
      </c>
      <c r="D17" s="9">
        <v>1</v>
      </c>
      <c r="E17" s="9">
        <v>56</v>
      </c>
      <c r="F17" s="9">
        <v>4</v>
      </c>
      <c r="G17" s="9">
        <v>1</v>
      </c>
      <c r="H17" s="9">
        <v>6</v>
      </c>
      <c r="I17" s="9">
        <v>2</v>
      </c>
      <c r="J17" s="9">
        <v>4</v>
      </c>
      <c r="K17" s="9">
        <v>1</v>
      </c>
      <c r="L17" s="9">
        <v>1</v>
      </c>
      <c r="M17" s="9">
        <v>20</v>
      </c>
      <c r="N17" s="9">
        <v>22</v>
      </c>
      <c r="O17" s="9">
        <v>12</v>
      </c>
      <c r="P17" s="9">
        <v>6</v>
      </c>
      <c r="Q17" s="17">
        <v>1.7</v>
      </c>
      <c r="R17" s="18">
        <v>56</v>
      </c>
      <c r="S17" s="18">
        <f t="shared" si="0"/>
        <v>2.8899999999999997</v>
      </c>
      <c r="T17" s="7">
        <f t="shared" si="1"/>
        <v>19.377162629757787</v>
      </c>
      <c r="U17" s="23">
        <v>140</v>
      </c>
      <c r="V17" s="24">
        <v>80</v>
      </c>
      <c r="W17" s="25">
        <v>88</v>
      </c>
      <c r="X17" s="61">
        <v>714.9</v>
      </c>
      <c r="Y17" s="62">
        <v>23.466999999999999</v>
      </c>
      <c r="Z17" s="62">
        <v>13.208</v>
      </c>
      <c r="AA17" s="64">
        <v>437.28300000000002</v>
      </c>
      <c r="AB17" s="62">
        <v>3.3540000000000001</v>
      </c>
      <c r="AC17" s="91">
        <v>48.2</v>
      </c>
    </row>
    <row r="18" spans="1:29" x14ac:dyDescent="0.25">
      <c r="A18" t="s">
        <v>34</v>
      </c>
      <c r="B18" s="12">
        <v>0</v>
      </c>
      <c r="C18" s="13">
        <v>65</v>
      </c>
      <c r="D18" s="9">
        <v>1</v>
      </c>
      <c r="E18" s="9">
        <v>46</v>
      </c>
      <c r="F18" s="9">
        <v>3</v>
      </c>
      <c r="G18" s="9">
        <v>1</v>
      </c>
      <c r="H18" s="9">
        <v>1</v>
      </c>
      <c r="I18" s="9">
        <v>2</v>
      </c>
      <c r="J18" s="9">
        <v>4</v>
      </c>
      <c r="K18" s="9">
        <v>1</v>
      </c>
      <c r="L18" s="9">
        <v>1</v>
      </c>
      <c r="M18" s="9">
        <v>18</v>
      </c>
      <c r="N18" s="9">
        <v>17</v>
      </c>
      <c r="O18" s="9">
        <v>12</v>
      </c>
      <c r="P18" s="9">
        <v>6</v>
      </c>
      <c r="Q18" s="17">
        <v>1.76</v>
      </c>
      <c r="R18" s="18">
        <v>62</v>
      </c>
      <c r="S18" s="18">
        <f t="shared" si="0"/>
        <v>3.0975999999999999</v>
      </c>
      <c r="T18" s="7">
        <f t="shared" si="1"/>
        <v>20.015495867768596</v>
      </c>
      <c r="U18" s="23">
        <v>140</v>
      </c>
      <c r="V18" s="24">
        <v>80</v>
      </c>
      <c r="W18" s="25">
        <v>96</v>
      </c>
      <c r="X18" s="59">
        <v>927.3</v>
      </c>
      <c r="Y18" s="62">
        <v>22.140999999999998</v>
      </c>
      <c r="Z18" s="62">
        <v>17.927</v>
      </c>
      <c r="AA18" s="64">
        <v>433.077</v>
      </c>
      <c r="AB18" s="62">
        <v>38.941000000000003</v>
      </c>
      <c r="AC18" s="92">
        <v>52.3</v>
      </c>
    </row>
    <row r="19" spans="1:29" x14ac:dyDescent="0.25">
      <c r="A19" t="s">
        <v>35</v>
      </c>
      <c r="B19" s="12">
        <v>0</v>
      </c>
      <c r="C19" s="13">
        <v>95</v>
      </c>
      <c r="D19" s="9">
        <v>1</v>
      </c>
      <c r="E19" s="9">
        <v>52</v>
      </c>
      <c r="F19" s="9">
        <v>3</v>
      </c>
      <c r="G19" s="9">
        <v>1</v>
      </c>
      <c r="H19" s="9">
        <v>5</v>
      </c>
      <c r="I19" s="9">
        <v>4</v>
      </c>
      <c r="J19" s="9">
        <v>4</v>
      </c>
      <c r="K19" s="9">
        <v>1</v>
      </c>
      <c r="L19" s="9">
        <v>1</v>
      </c>
      <c r="M19" s="9">
        <v>14</v>
      </c>
      <c r="N19" s="9">
        <v>15</v>
      </c>
      <c r="O19" s="9">
        <v>20</v>
      </c>
      <c r="P19" s="9">
        <v>6</v>
      </c>
      <c r="Q19" s="17">
        <v>1.78</v>
      </c>
      <c r="R19" s="18">
        <v>65</v>
      </c>
      <c r="S19" s="18">
        <f t="shared" si="0"/>
        <v>3.1684000000000001</v>
      </c>
      <c r="T19" s="7">
        <f t="shared" si="1"/>
        <v>20.515086478979924</v>
      </c>
      <c r="U19" s="23">
        <v>130</v>
      </c>
      <c r="V19" s="24">
        <v>90</v>
      </c>
      <c r="W19" s="25">
        <v>92</v>
      </c>
      <c r="X19" s="59">
        <v>1032.5999999999999</v>
      </c>
      <c r="Y19" s="62">
        <v>16.920000000000002</v>
      </c>
      <c r="Z19" s="62">
        <v>34.731999999999999</v>
      </c>
      <c r="AA19" s="64">
        <v>798.46199999999999</v>
      </c>
      <c r="AB19" s="62">
        <v>51.936999999999998</v>
      </c>
      <c r="AC19" s="92">
        <v>34.6</v>
      </c>
    </row>
    <row r="20" spans="1:29" x14ac:dyDescent="0.25">
      <c r="A20" t="s">
        <v>36</v>
      </c>
      <c r="B20" s="12">
        <v>0</v>
      </c>
      <c r="C20" s="13">
        <v>90</v>
      </c>
      <c r="D20" s="9">
        <v>0</v>
      </c>
      <c r="E20" s="9">
        <v>60</v>
      </c>
      <c r="F20" s="9">
        <v>2</v>
      </c>
      <c r="G20" s="9">
        <v>1</v>
      </c>
      <c r="H20" s="9">
        <v>6</v>
      </c>
      <c r="I20" s="9">
        <v>4</v>
      </c>
      <c r="J20" s="9">
        <v>4</v>
      </c>
      <c r="K20" s="9">
        <v>1</v>
      </c>
      <c r="L20" s="9">
        <v>1</v>
      </c>
      <c r="M20" s="9">
        <v>4</v>
      </c>
      <c r="N20" s="9">
        <v>9</v>
      </c>
      <c r="O20" s="9">
        <v>47</v>
      </c>
      <c r="P20" s="9">
        <v>6</v>
      </c>
      <c r="Q20" s="17">
        <v>1.72</v>
      </c>
      <c r="R20" s="18">
        <v>60</v>
      </c>
      <c r="S20" s="18">
        <f t="shared" si="0"/>
        <v>2.9583999999999997</v>
      </c>
      <c r="T20" s="7">
        <f t="shared" si="1"/>
        <v>20.281233098972418</v>
      </c>
      <c r="U20" s="23">
        <v>140</v>
      </c>
      <c r="V20" s="24">
        <v>90</v>
      </c>
      <c r="W20" s="25">
        <v>92</v>
      </c>
      <c r="X20" s="59">
        <v>784.7</v>
      </c>
      <c r="Y20" s="62">
        <v>35.607999999999997</v>
      </c>
      <c r="Z20" s="62">
        <v>9.4819999999999993</v>
      </c>
      <c r="AA20" s="64">
        <v>396.03199999999998</v>
      </c>
      <c r="AB20" s="62">
        <v>23.738</v>
      </c>
      <c r="AC20" s="92">
        <v>27.3</v>
      </c>
    </row>
    <row r="21" spans="1:29" x14ac:dyDescent="0.25">
      <c r="A21" t="s">
        <v>37</v>
      </c>
      <c r="B21" s="12">
        <v>0</v>
      </c>
      <c r="C21" s="13">
        <v>100</v>
      </c>
      <c r="D21" s="9">
        <v>0</v>
      </c>
      <c r="E21" s="9">
        <v>51</v>
      </c>
      <c r="F21" s="9">
        <v>4</v>
      </c>
      <c r="G21" s="9">
        <v>1</v>
      </c>
      <c r="H21" s="9">
        <v>5</v>
      </c>
      <c r="I21" s="9">
        <v>4</v>
      </c>
      <c r="J21" s="9">
        <v>4</v>
      </c>
      <c r="K21" s="9">
        <v>1</v>
      </c>
      <c r="L21" s="9">
        <v>1</v>
      </c>
      <c r="M21" s="9">
        <v>22</v>
      </c>
      <c r="N21" s="9">
        <v>17</v>
      </c>
      <c r="O21" s="9">
        <v>12</v>
      </c>
      <c r="P21" s="9">
        <v>1</v>
      </c>
      <c r="Q21" s="17">
        <v>1.72</v>
      </c>
      <c r="R21" s="18">
        <v>85</v>
      </c>
      <c r="S21" s="18">
        <f t="shared" si="0"/>
        <v>2.9583999999999997</v>
      </c>
      <c r="T21" s="7">
        <f t="shared" si="1"/>
        <v>28.731746890210928</v>
      </c>
      <c r="U21" s="23">
        <v>160</v>
      </c>
      <c r="V21" s="24">
        <v>90</v>
      </c>
      <c r="W21" s="25">
        <v>98</v>
      </c>
      <c r="X21" s="59">
        <v>996.7</v>
      </c>
      <c r="Y21" s="62">
        <v>33.607999999999997</v>
      </c>
      <c r="Z21" s="62">
        <v>18.774000000000001</v>
      </c>
      <c r="AA21" s="64">
        <v>491.33699999999999</v>
      </c>
      <c r="AB21" s="65">
        <v>34.856000000000002</v>
      </c>
      <c r="AC21" s="92">
        <v>29.8</v>
      </c>
    </row>
    <row r="22" spans="1:29" x14ac:dyDescent="0.25">
      <c r="A22" t="s">
        <v>38</v>
      </c>
      <c r="B22" s="12">
        <v>0</v>
      </c>
      <c r="C22" s="13">
        <v>120</v>
      </c>
      <c r="D22" s="9">
        <v>1</v>
      </c>
      <c r="E22" s="9">
        <v>54</v>
      </c>
      <c r="F22" s="9">
        <v>2</v>
      </c>
      <c r="G22" s="9">
        <v>1</v>
      </c>
      <c r="H22" s="9">
        <v>5</v>
      </c>
      <c r="I22" s="9">
        <v>2</v>
      </c>
      <c r="J22" s="9">
        <v>4</v>
      </c>
      <c r="K22" s="9">
        <v>1</v>
      </c>
      <c r="L22" s="9">
        <v>1</v>
      </c>
      <c r="M22" s="9">
        <v>24</v>
      </c>
      <c r="N22" s="9">
        <v>11</v>
      </c>
      <c r="O22" s="9">
        <v>19</v>
      </c>
      <c r="P22" s="9">
        <v>6</v>
      </c>
      <c r="Q22" s="17">
        <v>1.82</v>
      </c>
      <c r="R22" s="18">
        <v>70</v>
      </c>
      <c r="S22" s="18">
        <f t="shared" si="0"/>
        <v>3.3124000000000002</v>
      </c>
      <c r="T22" s="7">
        <f t="shared" si="1"/>
        <v>21.132713440405748</v>
      </c>
      <c r="U22" s="23">
        <v>140</v>
      </c>
      <c r="V22" s="24">
        <v>80</v>
      </c>
      <c r="W22" s="25">
        <v>86</v>
      </c>
      <c r="X22" s="59">
        <v>453.2</v>
      </c>
      <c r="Y22" s="62">
        <v>45.491999999999997</v>
      </c>
      <c r="Z22" s="62">
        <v>144.79400000000001</v>
      </c>
      <c r="AA22" s="64">
        <v>1040.6110000000001</v>
      </c>
      <c r="AB22" s="62">
        <v>11.589</v>
      </c>
      <c r="AC22" s="92">
        <v>35.1</v>
      </c>
    </row>
    <row r="23" spans="1:29" x14ac:dyDescent="0.25">
      <c r="A23" t="s">
        <v>39</v>
      </c>
      <c r="B23" s="12">
        <v>0</v>
      </c>
      <c r="C23" s="13">
        <v>75</v>
      </c>
      <c r="D23" s="9">
        <v>0</v>
      </c>
      <c r="E23" s="9">
        <v>50</v>
      </c>
      <c r="F23" s="9">
        <v>2</v>
      </c>
      <c r="G23" s="9">
        <v>1</v>
      </c>
      <c r="H23" s="9">
        <v>5</v>
      </c>
      <c r="I23" s="9">
        <v>2</v>
      </c>
      <c r="J23" s="9">
        <v>4</v>
      </c>
      <c r="K23" s="9">
        <v>1</v>
      </c>
      <c r="L23" s="9">
        <v>1</v>
      </c>
      <c r="M23" s="9">
        <v>9</v>
      </c>
      <c r="N23" s="9">
        <v>13</v>
      </c>
      <c r="O23" s="9">
        <v>25</v>
      </c>
      <c r="P23" s="9">
        <v>0</v>
      </c>
      <c r="Q23" s="17">
        <v>1.7</v>
      </c>
      <c r="R23" s="18">
        <v>60</v>
      </c>
      <c r="S23" s="18">
        <f t="shared" si="0"/>
        <v>2.8899999999999997</v>
      </c>
      <c r="T23" s="7">
        <f t="shared" si="1"/>
        <v>20.761245674740486</v>
      </c>
      <c r="U23" s="23">
        <v>130</v>
      </c>
      <c r="V23" s="24">
        <v>80</v>
      </c>
      <c r="W23" s="25">
        <v>80</v>
      </c>
      <c r="X23" s="59">
        <v>1004.3</v>
      </c>
      <c r="Y23" s="62">
        <v>36.234999999999999</v>
      </c>
      <c r="Z23" s="62">
        <v>91.417000000000002</v>
      </c>
      <c r="AA23" s="64">
        <v>1095.846</v>
      </c>
      <c r="AB23" s="62">
        <v>27.297000000000001</v>
      </c>
      <c r="AC23" s="92">
        <v>40.799999999999997</v>
      </c>
    </row>
    <row r="24" spans="1:29" x14ac:dyDescent="0.25">
      <c r="A24" t="s">
        <v>40</v>
      </c>
      <c r="B24" s="12">
        <v>0</v>
      </c>
      <c r="C24" s="13">
        <v>80</v>
      </c>
      <c r="D24" s="9">
        <v>1</v>
      </c>
      <c r="E24" s="9">
        <v>61</v>
      </c>
      <c r="F24" s="9">
        <v>3</v>
      </c>
      <c r="G24" s="9">
        <v>1</v>
      </c>
      <c r="H24" s="9">
        <v>5</v>
      </c>
      <c r="I24" s="9">
        <v>2</v>
      </c>
      <c r="J24" s="9">
        <v>4</v>
      </c>
      <c r="K24" s="9">
        <v>1</v>
      </c>
      <c r="L24" s="9">
        <v>1</v>
      </c>
      <c r="M24" s="9">
        <v>19</v>
      </c>
      <c r="N24" s="9">
        <v>18</v>
      </c>
      <c r="O24" s="9">
        <v>20</v>
      </c>
      <c r="P24" s="9">
        <v>2</v>
      </c>
      <c r="Q24" s="17">
        <v>1.72</v>
      </c>
      <c r="R24" s="18">
        <v>75</v>
      </c>
      <c r="S24" s="18">
        <f t="shared" si="0"/>
        <v>2.9583999999999997</v>
      </c>
      <c r="T24" s="7">
        <f t="shared" si="1"/>
        <v>25.351541373715524</v>
      </c>
      <c r="U24" s="23">
        <v>140</v>
      </c>
      <c r="V24" s="24">
        <v>90</v>
      </c>
      <c r="W24" s="25">
        <v>98</v>
      </c>
      <c r="X24" s="59">
        <v>714.2</v>
      </c>
      <c r="Y24" s="62">
        <v>25.466999999999999</v>
      </c>
      <c r="Z24" s="62">
        <v>19.318000000000001</v>
      </c>
      <c r="AA24" s="64">
        <v>671.08900000000006</v>
      </c>
      <c r="AB24" s="62">
        <v>15.364000000000001</v>
      </c>
      <c r="AC24" s="92">
        <v>41.4</v>
      </c>
    </row>
    <row r="25" spans="1:29" x14ac:dyDescent="0.25">
      <c r="A25" t="s">
        <v>41</v>
      </c>
      <c r="B25" s="12">
        <v>1</v>
      </c>
      <c r="C25" s="13">
        <v>14</v>
      </c>
      <c r="D25" s="9">
        <v>1</v>
      </c>
      <c r="E25" s="9">
        <v>60</v>
      </c>
      <c r="F25" s="9">
        <v>3</v>
      </c>
      <c r="G25" s="9">
        <v>3</v>
      </c>
      <c r="H25" s="9">
        <v>5</v>
      </c>
      <c r="I25" s="9">
        <v>2</v>
      </c>
      <c r="J25" s="9">
        <v>4</v>
      </c>
      <c r="K25" s="9">
        <v>1</v>
      </c>
      <c r="L25" s="9">
        <v>1</v>
      </c>
      <c r="M25" s="9">
        <v>6</v>
      </c>
      <c r="N25" s="9">
        <v>37</v>
      </c>
      <c r="O25" s="9">
        <v>17</v>
      </c>
      <c r="P25" s="9">
        <v>1</v>
      </c>
      <c r="Q25" s="17">
        <v>1.8</v>
      </c>
      <c r="R25" s="18">
        <v>80</v>
      </c>
      <c r="S25" s="18">
        <f t="shared" si="0"/>
        <v>3.24</v>
      </c>
      <c r="T25" s="7">
        <f t="shared" si="1"/>
        <v>24.691358024691358</v>
      </c>
      <c r="U25" s="23">
        <v>140</v>
      </c>
      <c r="V25" s="24">
        <v>90</v>
      </c>
      <c r="W25" s="25">
        <v>88</v>
      </c>
      <c r="X25" s="59">
        <v>884</v>
      </c>
      <c r="Y25" s="62">
        <v>15.851000000000001</v>
      </c>
      <c r="Z25" s="62">
        <v>49.863999999999997</v>
      </c>
      <c r="AA25" s="63">
        <v>223.45400000000001</v>
      </c>
      <c r="AB25" s="62">
        <v>26.652000000000001</v>
      </c>
      <c r="AC25" s="92">
        <v>31.2</v>
      </c>
    </row>
    <row r="26" spans="1:29" x14ac:dyDescent="0.25">
      <c r="A26" t="s">
        <v>42</v>
      </c>
      <c r="B26" s="12">
        <v>1</v>
      </c>
      <c r="C26" s="13">
        <v>18</v>
      </c>
      <c r="D26" s="9">
        <v>1</v>
      </c>
      <c r="E26" s="9">
        <v>48</v>
      </c>
      <c r="F26" s="9">
        <v>2</v>
      </c>
      <c r="G26" s="9">
        <v>3</v>
      </c>
      <c r="H26" s="9">
        <v>5</v>
      </c>
      <c r="I26" s="9">
        <v>2</v>
      </c>
      <c r="J26" s="9">
        <v>4</v>
      </c>
      <c r="K26" s="9">
        <v>1</v>
      </c>
      <c r="L26" s="9">
        <v>1</v>
      </c>
      <c r="M26" s="9">
        <v>8</v>
      </c>
      <c r="N26" s="9">
        <v>27</v>
      </c>
      <c r="O26" s="9">
        <v>13</v>
      </c>
      <c r="P26" s="9">
        <v>3</v>
      </c>
      <c r="Q26" s="17">
        <v>1.8</v>
      </c>
      <c r="R26" s="18">
        <v>77</v>
      </c>
      <c r="S26" s="18">
        <f t="shared" si="0"/>
        <v>3.24</v>
      </c>
      <c r="T26" s="7">
        <f t="shared" si="1"/>
        <v>23.76543209876543</v>
      </c>
      <c r="U26" s="23">
        <v>150</v>
      </c>
      <c r="V26" s="24">
        <v>80</v>
      </c>
      <c r="W26" s="25">
        <v>94</v>
      </c>
      <c r="X26" s="66">
        <v>874.3</v>
      </c>
      <c r="Y26" s="62">
        <v>16.344000000000001</v>
      </c>
      <c r="Z26" s="62">
        <v>32.295999999999999</v>
      </c>
      <c r="AA26" s="63">
        <v>569.79399999999998</v>
      </c>
      <c r="AB26" s="62">
        <v>27.771000000000001</v>
      </c>
      <c r="AC26" s="92">
        <v>25.9</v>
      </c>
    </row>
    <row r="27" spans="1:29" x14ac:dyDescent="0.25">
      <c r="A27" t="s">
        <v>43</v>
      </c>
      <c r="B27" s="12">
        <v>1</v>
      </c>
      <c r="C27" s="13">
        <v>10</v>
      </c>
      <c r="D27" s="9">
        <v>0</v>
      </c>
      <c r="E27" s="9">
        <v>44</v>
      </c>
      <c r="F27" s="9">
        <v>4</v>
      </c>
      <c r="G27" s="9">
        <v>1</v>
      </c>
      <c r="H27" s="9">
        <v>2</v>
      </c>
      <c r="I27" s="9">
        <v>1</v>
      </c>
      <c r="J27" s="9">
        <v>1</v>
      </c>
      <c r="K27" s="9">
        <v>1</v>
      </c>
      <c r="L27" s="9">
        <v>1</v>
      </c>
      <c r="M27" s="9">
        <v>8</v>
      </c>
      <c r="N27" s="9">
        <v>24</v>
      </c>
      <c r="O27" s="9">
        <v>12</v>
      </c>
      <c r="P27" s="9">
        <v>0</v>
      </c>
      <c r="Q27" s="17">
        <v>1.6</v>
      </c>
      <c r="R27" s="18">
        <v>68</v>
      </c>
      <c r="S27" s="18">
        <f t="shared" si="0"/>
        <v>2.5600000000000005</v>
      </c>
      <c r="T27" s="7">
        <f t="shared" si="1"/>
        <v>26.562499999999996</v>
      </c>
      <c r="U27" s="23">
        <v>130</v>
      </c>
      <c r="V27" s="24">
        <v>90</v>
      </c>
      <c r="W27" s="25">
        <v>88</v>
      </c>
      <c r="X27" s="66">
        <v>696.3</v>
      </c>
      <c r="Y27" s="62">
        <v>26.678000000000001</v>
      </c>
      <c r="Z27" s="62">
        <v>37.365000000000002</v>
      </c>
      <c r="AA27" s="63">
        <v>226.679</v>
      </c>
      <c r="AB27" s="62">
        <v>11.358000000000001</v>
      </c>
      <c r="AC27" s="92">
        <v>26.8</v>
      </c>
    </row>
    <row r="28" spans="1:29" x14ac:dyDescent="0.25">
      <c r="A28" t="s">
        <v>44</v>
      </c>
      <c r="B28" s="12">
        <v>1</v>
      </c>
      <c r="C28" s="13">
        <v>16</v>
      </c>
      <c r="D28" s="9">
        <v>1</v>
      </c>
      <c r="E28" s="9">
        <v>41</v>
      </c>
      <c r="F28" s="9">
        <v>2</v>
      </c>
      <c r="G28" s="9">
        <v>1</v>
      </c>
      <c r="H28" s="9">
        <v>1</v>
      </c>
      <c r="I28" s="9">
        <v>1</v>
      </c>
      <c r="J28" s="9">
        <v>1</v>
      </c>
      <c r="K28" s="9">
        <v>1</v>
      </c>
      <c r="L28" s="9">
        <v>1</v>
      </c>
      <c r="M28" s="9">
        <v>6</v>
      </c>
      <c r="N28" s="9">
        <v>35</v>
      </c>
      <c r="O28" s="9">
        <v>10</v>
      </c>
      <c r="P28" s="9">
        <v>0</v>
      </c>
      <c r="Q28" s="17">
        <v>1.67</v>
      </c>
      <c r="R28" s="18">
        <v>73</v>
      </c>
      <c r="S28" s="18">
        <f t="shared" si="0"/>
        <v>2.7888999999999999</v>
      </c>
      <c r="T28" s="7">
        <f t="shared" si="1"/>
        <v>26.175194521137367</v>
      </c>
      <c r="U28" s="23">
        <v>140</v>
      </c>
      <c r="V28" s="24">
        <v>70</v>
      </c>
      <c r="W28" s="25">
        <v>86</v>
      </c>
      <c r="X28" s="66">
        <v>327.10000000000002</v>
      </c>
      <c r="Y28" s="62">
        <v>15.938000000000001</v>
      </c>
      <c r="Z28" s="62">
        <v>28.812999999999999</v>
      </c>
      <c r="AA28" s="63">
        <v>1965.4939999999999</v>
      </c>
      <c r="AB28" s="62">
        <v>12.249000000000001</v>
      </c>
      <c r="AC28" s="92">
        <v>27.4</v>
      </c>
    </row>
    <row r="29" spans="1:29" x14ac:dyDescent="0.25">
      <c r="A29" t="s">
        <v>45</v>
      </c>
      <c r="B29" s="12">
        <v>1</v>
      </c>
      <c r="C29" s="13">
        <v>10</v>
      </c>
      <c r="D29" s="9">
        <v>1</v>
      </c>
      <c r="E29" s="9">
        <v>54</v>
      </c>
      <c r="F29" s="9">
        <v>4</v>
      </c>
      <c r="G29" s="9">
        <v>1</v>
      </c>
      <c r="H29" s="9">
        <v>5</v>
      </c>
      <c r="I29" s="9">
        <v>2</v>
      </c>
      <c r="J29" s="9">
        <v>4</v>
      </c>
      <c r="K29" s="9">
        <v>1</v>
      </c>
      <c r="L29" s="9">
        <v>1</v>
      </c>
      <c r="M29" s="9">
        <v>9</v>
      </c>
      <c r="N29" s="9">
        <v>26</v>
      </c>
      <c r="O29" s="9">
        <v>19</v>
      </c>
      <c r="P29" s="9">
        <v>0</v>
      </c>
      <c r="Q29" s="17">
        <v>1.72</v>
      </c>
      <c r="R29" s="18">
        <v>72</v>
      </c>
      <c r="S29" s="18">
        <f t="shared" si="0"/>
        <v>2.9583999999999997</v>
      </c>
      <c r="T29" s="7">
        <f t="shared" si="1"/>
        <v>24.337479718766904</v>
      </c>
      <c r="U29" s="23">
        <v>130</v>
      </c>
      <c r="V29" s="24">
        <v>90</v>
      </c>
      <c r="W29" s="25">
        <v>92</v>
      </c>
      <c r="X29" s="66">
        <v>685.2</v>
      </c>
      <c r="Y29" s="62">
        <v>17.509</v>
      </c>
      <c r="Z29" s="62">
        <v>17.844999999999999</v>
      </c>
      <c r="AA29" s="63">
        <v>354.00700000000001</v>
      </c>
      <c r="AB29" s="62">
        <v>12.365</v>
      </c>
      <c r="AC29" s="92">
        <v>35.299999999999997</v>
      </c>
    </row>
    <row r="30" spans="1:29" x14ac:dyDescent="0.25">
      <c r="A30" t="s">
        <v>46</v>
      </c>
      <c r="B30" s="12">
        <v>1</v>
      </c>
      <c r="C30" s="13">
        <v>18</v>
      </c>
      <c r="D30" s="9">
        <v>1</v>
      </c>
      <c r="E30" s="9">
        <v>50</v>
      </c>
      <c r="F30" s="9">
        <v>4</v>
      </c>
      <c r="G30" s="9">
        <v>1</v>
      </c>
      <c r="H30" s="9">
        <v>1</v>
      </c>
      <c r="I30" s="9">
        <v>1</v>
      </c>
      <c r="J30" s="9">
        <v>1</v>
      </c>
      <c r="K30" s="9">
        <v>1</v>
      </c>
      <c r="L30" s="9">
        <v>1</v>
      </c>
      <c r="M30" s="9">
        <v>8</v>
      </c>
      <c r="N30" s="9">
        <v>35</v>
      </c>
      <c r="O30" s="9">
        <v>18</v>
      </c>
      <c r="P30" s="9">
        <v>0</v>
      </c>
      <c r="Q30" s="17">
        <v>1.81</v>
      </c>
      <c r="R30" s="18">
        <v>93</v>
      </c>
      <c r="S30" s="18">
        <f t="shared" si="0"/>
        <v>3.2761</v>
      </c>
      <c r="T30" s="7">
        <f t="shared" si="1"/>
        <v>28.387411861664784</v>
      </c>
      <c r="U30" s="23">
        <v>150</v>
      </c>
      <c r="V30" s="24">
        <v>80</v>
      </c>
      <c r="W30" s="25">
        <v>96</v>
      </c>
      <c r="X30" s="66">
        <v>258.60000000000002</v>
      </c>
      <c r="Y30" s="62">
        <v>19.344000000000001</v>
      </c>
      <c r="Z30" s="62">
        <v>26.395</v>
      </c>
      <c r="AA30" s="63">
        <v>760.81600000000003</v>
      </c>
      <c r="AB30" s="62">
        <v>18.614000000000001</v>
      </c>
      <c r="AC30" s="92">
        <v>31.9</v>
      </c>
    </row>
    <row r="31" spans="1:29" x14ac:dyDescent="0.25">
      <c r="A31" t="s">
        <v>47</v>
      </c>
      <c r="B31" s="12">
        <v>1</v>
      </c>
      <c r="C31" s="13">
        <v>12</v>
      </c>
      <c r="D31" s="9">
        <v>1</v>
      </c>
      <c r="E31" s="9">
        <v>42</v>
      </c>
      <c r="F31" s="9">
        <v>4</v>
      </c>
      <c r="G31" s="9">
        <v>1</v>
      </c>
      <c r="H31" s="9">
        <v>1</v>
      </c>
      <c r="I31" s="9">
        <v>1</v>
      </c>
      <c r="J31" s="9">
        <v>1</v>
      </c>
      <c r="K31" s="9">
        <v>1</v>
      </c>
      <c r="L31" s="9">
        <v>1</v>
      </c>
      <c r="M31" s="9">
        <v>5</v>
      </c>
      <c r="N31" s="9">
        <v>32</v>
      </c>
      <c r="O31" s="9">
        <v>25</v>
      </c>
      <c r="P31" s="9">
        <v>6</v>
      </c>
      <c r="Q31" s="17">
        <v>1.82</v>
      </c>
      <c r="R31" s="18">
        <v>93</v>
      </c>
      <c r="S31" s="18">
        <f t="shared" si="0"/>
        <v>3.3124000000000002</v>
      </c>
      <c r="T31" s="7">
        <f t="shared" si="1"/>
        <v>28.076319285110493</v>
      </c>
      <c r="U31" s="23">
        <v>140</v>
      </c>
      <c r="V31" s="24">
        <v>90</v>
      </c>
      <c r="W31" s="25">
        <v>88</v>
      </c>
      <c r="X31" s="66">
        <v>685.2</v>
      </c>
      <c r="Y31" s="62">
        <v>16.593</v>
      </c>
      <c r="Z31" s="62">
        <v>21.431999999999999</v>
      </c>
      <c r="AA31" s="63">
        <v>565.63</v>
      </c>
      <c r="AB31" s="62">
        <v>14.81</v>
      </c>
      <c r="AC31" s="92">
        <v>29.2</v>
      </c>
    </row>
    <row r="32" spans="1:29" x14ac:dyDescent="0.25">
      <c r="A32" t="s">
        <v>48</v>
      </c>
      <c r="B32" s="12">
        <v>1</v>
      </c>
      <c r="C32" s="13">
        <v>18</v>
      </c>
      <c r="D32" s="9">
        <v>1</v>
      </c>
      <c r="E32" s="9">
        <v>38</v>
      </c>
      <c r="F32" s="9">
        <v>4</v>
      </c>
      <c r="G32" s="9">
        <v>1</v>
      </c>
      <c r="H32" s="9">
        <v>1</v>
      </c>
      <c r="I32" s="9">
        <v>1</v>
      </c>
      <c r="J32" s="9">
        <v>1</v>
      </c>
      <c r="K32" s="9">
        <v>1</v>
      </c>
      <c r="L32" s="9">
        <v>1</v>
      </c>
      <c r="M32" s="9">
        <v>4</v>
      </c>
      <c r="N32" s="9">
        <v>24</v>
      </c>
      <c r="O32" s="9">
        <v>10</v>
      </c>
      <c r="P32" s="9">
        <v>6</v>
      </c>
      <c r="Q32" s="17">
        <v>1.71</v>
      </c>
      <c r="R32" s="18">
        <v>81</v>
      </c>
      <c r="S32" s="18">
        <f t="shared" si="0"/>
        <v>2.9240999999999997</v>
      </c>
      <c r="T32" s="7">
        <f t="shared" si="1"/>
        <v>27.70083102493075</v>
      </c>
      <c r="U32" s="23">
        <v>150</v>
      </c>
      <c r="V32" s="24">
        <v>80</v>
      </c>
      <c r="W32" s="25">
        <v>92</v>
      </c>
      <c r="X32" s="66">
        <v>896.4</v>
      </c>
      <c r="Y32" s="62">
        <v>17.564</v>
      </c>
      <c r="Z32" s="62">
        <v>16.204999999999998</v>
      </c>
      <c r="AA32" s="63">
        <v>716.81100000000004</v>
      </c>
      <c r="AB32" s="62">
        <v>10.358000000000001</v>
      </c>
      <c r="AC32" s="92">
        <v>41.1</v>
      </c>
    </row>
    <row r="33" spans="1:29" x14ac:dyDescent="0.25">
      <c r="A33" t="s">
        <v>49</v>
      </c>
      <c r="B33" s="12">
        <v>1</v>
      </c>
      <c r="C33" s="13">
        <v>12</v>
      </c>
      <c r="D33" s="9">
        <v>1</v>
      </c>
      <c r="E33" s="9">
        <v>39</v>
      </c>
      <c r="F33" s="9">
        <v>4</v>
      </c>
      <c r="G33" s="9">
        <v>1</v>
      </c>
      <c r="H33" s="9">
        <v>1</v>
      </c>
      <c r="I33" s="9">
        <v>2</v>
      </c>
      <c r="J33" s="9">
        <v>1</v>
      </c>
      <c r="K33" s="9">
        <v>1</v>
      </c>
      <c r="L33" s="9">
        <v>1</v>
      </c>
      <c r="M33" s="9">
        <v>9</v>
      </c>
      <c r="N33" s="9">
        <v>23</v>
      </c>
      <c r="O33" s="9">
        <v>7</v>
      </c>
      <c r="P33" s="9">
        <v>6</v>
      </c>
      <c r="Q33" s="17">
        <v>1.92</v>
      </c>
      <c r="R33" s="18">
        <v>90</v>
      </c>
      <c r="S33" s="18">
        <f t="shared" si="0"/>
        <v>3.6863999999999999</v>
      </c>
      <c r="T33" s="7">
        <f t="shared" si="1"/>
        <v>24.4140625</v>
      </c>
      <c r="U33" s="23">
        <v>130</v>
      </c>
      <c r="V33" s="24">
        <v>60</v>
      </c>
      <c r="W33" s="25">
        <v>86</v>
      </c>
      <c r="X33" s="66">
        <v>965.7</v>
      </c>
      <c r="Y33" s="62">
        <v>26.867999999999999</v>
      </c>
      <c r="Z33" s="62">
        <v>21.792999999999999</v>
      </c>
      <c r="AA33" s="63">
        <v>438.76299999999998</v>
      </c>
      <c r="AB33" s="62">
        <v>16.248000000000001</v>
      </c>
      <c r="AC33" s="92">
        <v>35.6</v>
      </c>
    </row>
    <row r="34" spans="1:29" x14ac:dyDescent="0.25">
      <c r="A34" t="s">
        <v>50</v>
      </c>
      <c r="B34" s="12">
        <v>1</v>
      </c>
      <c r="C34" s="13">
        <v>16</v>
      </c>
      <c r="D34" s="9">
        <v>0</v>
      </c>
      <c r="E34" s="9">
        <v>45</v>
      </c>
      <c r="F34" s="9">
        <v>4</v>
      </c>
      <c r="G34" s="9">
        <v>1</v>
      </c>
      <c r="H34" s="9">
        <v>1</v>
      </c>
      <c r="I34" s="9">
        <v>1</v>
      </c>
      <c r="J34" s="9">
        <v>1</v>
      </c>
      <c r="K34" s="9">
        <v>1</v>
      </c>
      <c r="L34" s="9">
        <v>1</v>
      </c>
      <c r="M34" s="9">
        <v>10</v>
      </c>
      <c r="N34" s="9">
        <v>32</v>
      </c>
      <c r="O34" s="9">
        <v>3</v>
      </c>
      <c r="P34" s="9">
        <v>1</v>
      </c>
      <c r="Q34" s="17">
        <v>1.7</v>
      </c>
      <c r="R34" s="18">
        <v>98</v>
      </c>
      <c r="S34" s="18">
        <f t="shared" si="0"/>
        <v>2.8899999999999997</v>
      </c>
      <c r="T34" s="7">
        <f t="shared" si="1"/>
        <v>33.910034602076131</v>
      </c>
      <c r="U34" s="23">
        <v>140</v>
      </c>
      <c r="V34" s="24">
        <v>70</v>
      </c>
      <c r="W34" s="25">
        <v>88</v>
      </c>
      <c r="X34" s="66">
        <v>756.1</v>
      </c>
      <c r="Y34" s="62">
        <v>25.119</v>
      </c>
      <c r="Z34" s="62">
        <v>62.691000000000003</v>
      </c>
      <c r="AA34" s="63">
        <v>843.41099999999994</v>
      </c>
      <c r="AB34" s="62">
        <v>380.33</v>
      </c>
      <c r="AC34" s="92">
        <v>32.700000000000003</v>
      </c>
    </row>
    <row r="35" spans="1:29" x14ac:dyDescent="0.25">
      <c r="A35" t="s">
        <v>51</v>
      </c>
      <c r="B35" s="12">
        <v>1</v>
      </c>
      <c r="C35" s="13">
        <v>14</v>
      </c>
      <c r="D35" s="9">
        <v>1</v>
      </c>
      <c r="E35" s="9">
        <v>42</v>
      </c>
      <c r="F35" s="9">
        <v>4</v>
      </c>
      <c r="G35" s="9">
        <v>1</v>
      </c>
      <c r="H35" s="9">
        <v>1</v>
      </c>
      <c r="I35" s="9">
        <v>1</v>
      </c>
      <c r="J35" s="9">
        <v>1</v>
      </c>
      <c r="K35" s="9">
        <v>1</v>
      </c>
      <c r="L35" s="9">
        <v>1</v>
      </c>
      <c r="M35" s="9">
        <v>6</v>
      </c>
      <c r="N35" s="9">
        <v>27</v>
      </c>
      <c r="O35" s="9">
        <v>9</v>
      </c>
      <c r="P35" s="9">
        <v>2</v>
      </c>
      <c r="Q35" s="17">
        <v>1.81</v>
      </c>
      <c r="R35" s="18">
        <v>93</v>
      </c>
      <c r="S35" s="18">
        <f t="shared" si="0"/>
        <v>3.2761</v>
      </c>
      <c r="T35" s="7">
        <f t="shared" si="1"/>
        <v>28.387411861664784</v>
      </c>
      <c r="U35" s="23">
        <v>140</v>
      </c>
      <c r="V35" s="24">
        <v>70</v>
      </c>
      <c r="W35" s="25">
        <v>84</v>
      </c>
      <c r="X35" s="66">
        <v>684.7</v>
      </c>
      <c r="Y35" s="62">
        <v>22.643000000000001</v>
      </c>
      <c r="Z35" s="62">
        <v>67.525000000000006</v>
      </c>
      <c r="AA35" s="63">
        <v>283.15600000000001</v>
      </c>
      <c r="AB35" s="62">
        <v>36.652000000000001</v>
      </c>
      <c r="AC35" s="92">
        <v>29.4</v>
      </c>
    </row>
    <row r="36" spans="1:29" x14ac:dyDescent="0.25">
      <c r="A36" t="s">
        <v>52</v>
      </c>
      <c r="B36" s="12">
        <v>1</v>
      </c>
      <c r="C36" s="13">
        <v>8</v>
      </c>
      <c r="D36" s="9">
        <v>1</v>
      </c>
      <c r="E36" s="9">
        <v>46</v>
      </c>
      <c r="F36" s="9">
        <v>4</v>
      </c>
      <c r="G36" s="9">
        <v>1</v>
      </c>
      <c r="H36" s="9">
        <v>6</v>
      </c>
      <c r="I36" s="9">
        <v>2</v>
      </c>
      <c r="J36" s="9">
        <v>4</v>
      </c>
      <c r="K36" s="9">
        <v>1</v>
      </c>
      <c r="L36" s="9">
        <v>1</v>
      </c>
      <c r="M36" s="9">
        <v>13</v>
      </c>
      <c r="N36" s="9">
        <v>21</v>
      </c>
      <c r="O36" s="9">
        <v>12</v>
      </c>
      <c r="P36" s="9">
        <v>1</v>
      </c>
      <c r="Q36" s="17">
        <v>1.73</v>
      </c>
      <c r="R36" s="18">
        <v>70</v>
      </c>
      <c r="S36" s="18">
        <f t="shared" si="0"/>
        <v>2.9929000000000001</v>
      </c>
      <c r="T36" s="7">
        <f t="shared" si="1"/>
        <v>23.388686558187711</v>
      </c>
      <c r="U36" s="23">
        <v>150</v>
      </c>
      <c r="V36" s="24">
        <v>70</v>
      </c>
      <c r="W36" s="25">
        <v>96</v>
      </c>
      <c r="X36" s="66">
        <v>421.3</v>
      </c>
      <c r="Y36" s="62">
        <v>25.244</v>
      </c>
      <c r="Z36" s="62">
        <v>88.073999999999998</v>
      </c>
      <c r="AA36" s="63">
        <v>579.726</v>
      </c>
      <c r="AB36" s="62">
        <v>28.771000000000001</v>
      </c>
      <c r="AC36" s="92">
        <v>28.5</v>
      </c>
    </row>
    <row r="37" spans="1:29" x14ac:dyDescent="0.25">
      <c r="A37" t="s">
        <v>53</v>
      </c>
      <c r="B37" s="12">
        <v>1</v>
      </c>
      <c r="C37" s="13">
        <v>10</v>
      </c>
      <c r="D37" s="9">
        <v>1</v>
      </c>
      <c r="E37" s="9">
        <v>43</v>
      </c>
      <c r="F37" s="9">
        <v>4</v>
      </c>
      <c r="G37" s="9">
        <v>1</v>
      </c>
      <c r="H37" s="9">
        <v>1</v>
      </c>
      <c r="I37" s="9">
        <v>1</v>
      </c>
      <c r="J37" s="9">
        <v>1</v>
      </c>
      <c r="K37" s="9">
        <v>1</v>
      </c>
      <c r="L37" s="9">
        <v>1</v>
      </c>
      <c r="M37" s="9">
        <v>7</v>
      </c>
      <c r="N37" s="9">
        <v>26</v>
      </c>
      <c r="O37" s="9">
        <v>10</v>
      </c>
      <c r="P37" s="9">
        <v>0</v>
      </c>
      <c r="Q37" s="17">
        <v>1.84</v>
      </c>
      <c r="R37" s="18">
        <v>84</v>
      </c>
      <c r="S37" s="18">
        <f t="shared" si="0"/>
        <v>3.3856000000000002</v>
      </c>
      <c r="T37" s="7">
        <f t="shared" si="1"/>
        <v>24.810964083175801</v>
      </c>
      <c r="U37" s="23">
        <v>130</v>
      </c>
      <c r="V37" s="24">
        <v>70</v>
      </c>
      <c r="W37" s="25">
        <v>86</v>
      </c>
      <c r="X37" s="66">
        <v>786.1</v>
      </c>
      <c r="Y37" s="62">
        <v>24.344000000000001</v>
      </c>
      <c r="Z37" s="62">
        <v>28.803000000000001</v>
      </c>
      <c r="AA37" s="63">
        <v>322.58699999999999</v>
      </c>
      <c r="AB37" s="62">
        <v>14.71</v>
      </c>
      <c r="AC37" s="92">
        <v>23.1</v>
      </c>
    </row>
    <row r="38" spans="1:29" x14ac:dyDescent="0.25">
      <c r="A38" t="s">
        <v>54</v>
      </c>
      <c r="B38" s="12">
        <v>0</v>
      </c>
      <c r="C38" s="13">
        <v>100</v>
      </c>
      <c r="D38" s="9">
        <v>0</v>
      </c>
      <c r="E38" s="9">
        <v>34</v>
      </c>
      <c r="F38" s="9">
        <v>3</v>
      </c>
      <c r="G38" s="9">
        <v>1</v>
      </c>
      <c r="H38" s="9">
        <v>1</v>
      </c>
      <c r="I38" s="9">
        <v>2</v>
      </c>
      <c r="J38" s="9">
        <v>4</v>
      </c>
      <c r="K38" s="9">
        <v>1</v>
      </c>
      <c r="L38" s="9">
        <v>1</v>
      </c>
      <c r="M38" s="9">
        <v>12</v>
      </c>
      <c r="N38" s="9">
        <v>14</v>
      </c>
      <c r="O38" s="9">
        <v>8</v>
      </c>
      <c r="P38" s="9">
        <v>0</v>
      </c>
      <c r="Q38" s="17">
        <v>1.67</v>
      </c>
      <c r="R38" s="18">
        <v>65</v>
      </c>
      <c r="S38" s="18">
        <f t="shared" si="0"/>
        <v>2.7888999999999999</v>
      </c>
      <c r="T38" s="7">
        <f t="shared" si="1"/>
        <v>23.306680053067517</v>
      </c>
      <c r="U38" s="23">
        <v>140</v>
      </c>
      <c r="V38" s="24">
        <v>80</v>
      </c>
      <c r="W38" s="25">
        <v>94</v>
      </c>
      <c r="X38" s="66">
        <v>985.6</v>
      </c>
      <c r="Y38" s="62">
        <v>26.437000000000001</v>
      </c>
      <c r="Z38" s="62">
        <v>32.576999999999998</v>
      </c>
      <c r="AA38" s="64">
        <v>414.53899999999999</v>
      </c>
      <c r="AB38" s="62">
        <v>20.173999999999999</v>
      </c>
      <c r="AC38" s="92">
        <v>52.9</v>
      </c>
    </row>
    <row r="39" spans="1:29" x14ac:dyDescent="0.25">
      <c r="A39" t="s">
        <v>55</v>
      </c>
      <c r="B39" s="12">
        <v>1</v>
      </c>
      <c r="C39" s="13">
        <v>14</v>
      </c>
      <c r="D39" s="9">
        <v>0</v>
      </c>
      <c r="E39" s="9">
        <v>36</v>
      </c>
      <c r="F39" s="9">
        <v>4</v>
      </c>
      <c r="G39" s="9">
        <v>1</v>
      </c>
      <c r="H39" s="9">
        <v>1</v>
      </c>
      <c r="I39" s="9">
        <v>1</v>
      </c>
      <c r="J39" s="9">
        <v>1</v>
      </c>
      <c r="K39" s="9">
        <v>1</v>
      </c>
      <c r="L39" s="9">
        <v>1</v>
      </c>
      <c r="M39" s="9">
        <v>9</v>
      </c>
      <c r="N39" s="9">
        <v>14</v>
      </c>
      <c r="O39" s="9">
        <v>8</v>
      </c>
      <c r="P39" s="9">
        <v>0</v>
      </c>
      <c r="Q39" s="17">
        <v>1.75</v>
      </c>
      <c r="R39" s="18">
        <v>75</v>
      </c>
      <c r="S39" s="18">
        <f t="shared" si="0"/>
        <v>3.0625</v>
      </c>
      <c r="T39" s="7">
        <f t="shared" si="1"/>
        <v>24.489795918367346</v>
      </c>
      <c r="U39" s="23">
        <v>140</v>
      </c>
      <c r="V39" s="24">
        <v>90</v>
      </c>
      <c r="W39" s="25">
        <v>84</v>
      </c>
      <c r="X39" s="66">
        <v>452.1</v>
      </c>
      <c r="Y39" s="62">
        <v>13.509</v>
      </c>
      <c r="Z39" s="62">
        <v>57.854999999999997</v>
      </c>
      <c r="AA39" s="63">
        <v>1978.5830000000001</v>
      </c>
      <c r="AB39" s="62">
        <v>19.614000000000001</v>
      </c>
      <c r="AC39" s="92">
        <v>38.4</v>
      </c>
    </row>
    <row r="40" spans="1:29" x14ac:dyDescent="0.25">
      <c r="A40" t="s">
        <v>56</v>
      </c>
      <c r="B40" s="12">
        <v>0</v>
      </c>
      <c r="C40" s="13">
        <v>110</v>
      </c>
      <c r="D40" s="9">
        <v>1</v>
      </c>
      <c r="E40" s="9">
        <v>41</v>
      </c>
      <c r="F40" s="9">
        <v>3</v>
      </c>
      <c r="G40" s="9">
        <v>1</v>
      </c>
      <c r="H40" s="9">
        <v>1</v>
      </c>
      <c r="I40" s="9">
        <v>1</v>
      </c>
      <c r="J40" s="9">
        <v>1</v>
      </c>
      <c r="K40" s="9">
        <v>1</v>
      </c>
      <c r="L40" s="9">
        <v>1</v>
      </c>
      <c r="M40" s="9">
        <v>12</v>
      </c>
      <c r="N40" s="9">
        <v>15</v>
      </c>
      <c r="O40" s="9">
        <v>8</v>
      </c>
      <c r="P40" s="9">
        <v>0</v>
      </c>
      <c r="Q40" s="17">
        <v>1.76</v>
      </c>
      <c r="R40" s="18">
        <v>71</v>
      </c>
      <c r="S40" s="18">
        <f t="shared" si="0"/>
        <v>3.0975999999999999</v>
      </c>
      <c r="T40" s="7">
        <f t="shared" si="1"/>
        <v>22.920971074380166</v>
      </c>
      <c r="U40" s="23">
        <v>140</v>
      </c>
      <c r="V40" s="24">
        <v>80</v>
      </c>
      <c r="W40" s="25">
        <v>96</v>
      </c>
      <c r="X40" s="59">
        <v>502.2</v>
      </c>
      <c r="Y40" s="62">
        <v>37.024000000000001</v>
      </c>
      <c r="Z40" s="62">
        <v>24.356000000000002</v>
      </c>
      <c r="AA40" s="64">
        <v>532.17700000000002</v>
      </c>
      <c r="AB40" s="62">
        <v>29.971</v>
      </c>
      <c r="AC40" s="92">
        <v>48.9</v>
      </c>
    </row>
    <row r="41" spans="1:29" x14ac:dyDescent="0.25">
      <c r="A41" t="s">
        <v>57</v>
      </c>
      <c r="B41" s="12">
        <v>0</v>
      </c>
      <c r="C41" s="13">
        <v>110</v>
      </c>
      <c r="D41" s="9">
        <v>0</v>
      </c>
      <c r="E41" s="9">
        <v>39</v>
      </c>
      <c r="F41" s="9">
        <v>4</v>
      </c>
      <c r="G41" s="9">
        <v>1</v>
      </c>
      <c r="H41" s="9">
        <v>6</v>
      </c>
      <c r="I41" s="9">
        <v>1</v>
      </c>
      <c r="J41" s="9">
        <v>4</v>
      </c>
      <c r="K41" s="9">
        <v>1</v>
      </c>
      <c r="L41" s="9">
        <v>1</v>
      </c>
      <c r="M41" s="9">
        <v>11</v>
      </c>
      <c r="N41" s="9">
        <v>16</v>
      </c>
      <c r="O41" s="9">
        <v>12</v>
      </c>
      <c r="P41" s="9">
        <v>0</v>
      </c>
      <c r="Q41" s="17">
        <v>1.64</v>
      </c>
      <c r="R41" s="18">
        <v>65</v>
      </c>
      <c r="S41" s="18">
        <f t="shared" si="0"/>
        <v>2.6895999999999995</v>
      </c>
      <c r="T41" s="7">
        <f t="shared" si="1"/>
        <v>24.167162403331353</v>
      </c>
      <c r="U41" s="23">
        <v>140</v>
      </c>
      <c r="V41" s="24">
        <v>90</v>
      </c>
      <c r="W41" s="25">
        <v>86</v>
      </c>
      <c r="X41" s="59">
        <v>1319.9</v>
      </c>
      <c r="Y41" s="62">
        <v>36.557000000000002</v>
      </c>
      <c r="Z41" s="62">
        <v>81.238</v>
      </c>
      <c r="AA41" s="64">
        <v>869.16499999999996</v>
      </c>
      <c r="AB41" s="62">
        <v>42.826999999999998</v>
      </c>
      <c r="AC41" s="92">
        <v>42.5</v>
      </c>
    </row>
    <row r="42" spans="1:29" ht="15.75" thickBot="1" x14ac:dyDescent="0.3">
      <c r="A42" t="s">
        <v>58</v>
      </c>
      <c r="B42" s="29">
        <v>0</v>
      </c>
      <c r="C42" s="30">
        <v>80</v>
      </c>
      <c r="D42" s="31">
        <v>0</v>
      </c>
      <c r="E42" s="31">
        <v>50</v>
      </c>
      <c r="F42" s="31">
        <v>7</v>
      </c>
      <c r="G42" s="31">
        <v>1</v>
      </c>
      <c r="H42" s="31">
        <v>2</v>
      </c>
      <c r="I42" s="31">
        <v>1</v>
      </c>
      <c r="J42" s="31">
        <v>4</v>
      </c>
      <c r="K42" s="31">
        <v>1</v>
      </c>
      <c r="L42" s="31">
        <v>1</v>
      </c>
      <c r="M42" s="31">
        <v>17</v>
      </c>
      <c r="N42" s="31">
        <v>25</v>
      </c>
      <c r="O42" s="31">
        <v>8</v>
      </c>
      <c r="P42" s="31">
        <v>0</v>
      </c>
      <c r="Q42" s="32">
        <v>1.76</v>
      </c>
      <c r="R42" s="27">
        <v>60</v>
      </c>
      <c r="S42" s="27">
        <f t="shared" si="0"/>
        <v>3.0975999999999999</v>
      </c>
      <c r="T42" s="28">
        <f t="shared" si="1"/>
        <v>19.369834710743802</v>
      </c>
      <c r="U42" s="33">
        <v>130</v>
      </c>
      <c r="V42" s="34">
        <v>90</v>
      </c>
      <c r="W42" s="35">
        <v>92</v>
      </c>
      <c r="X42" s="59">
        <v>672.8</v>
      </c>
      <c r="Y42" s="62">
        <v>36.564999999999998</v>
      </c>
      <c r="Z42" s="62">
        <v>43.216000000000001</v>
      </c>
      <c r="AA42" s="64">
        <v>796.19399999999996</v>
      </c>
      <c r="AB42" s="62">
        <v>28.718</v>
      </c>
      <c r="AC42" s="92">
        <v>38.6</v>
      </c>
    </row>
    <row r="43" spans="1:29" ht="15.75" thickBot="1" x14ac:dyDescent="0.3">
      <c r="AC43" s="92"/>
    </row>
    <row r="44" spans="1:29" ht="15.75" thickBot="1" x14ac:dyDescent="0.3">
      <c r="B44" s="8" t="s">
        <v>59</v>
      </c>
      <c r="C44" s="8" t="s">
        <v>60</v>
      </c>
      <c r="D44" s="2" t="s">
        <v>2</v>
      </c>
      <c r="E44" s="2" t="s">
        <v>3</v>
      </c>
      <c r="F44" s="2" t="s">
        <v>4</v>
      </c>
      <c r="G44" s="2" t="s">
        <v>5</v>
      </c>
      <c r="H44" s="2" t="s">
        <v>6</v>
      </c>
      <c r="I44" s="2" t="s">
        <v>7</v>
      </c>
      <c r="J44" s="2" t="s">
        <v>8</v>
      </c>
      <c r="K44" s="2" t="s">
        <v>9</v>
      </c>
      <c r="L44" s="2" t="s">
        <v>10</v>
      </c>
      <c r="M44" s="2" t="s">
        <v>11</v>
      </c>
      <c r="N44" s="2" t="s">
        <v>12</v>
      </c>
      <c r="O44" s="2" t="s">
        <v>13</v>
      </c>
      <c r="P44" s="2" t="s">
        <v>14</v>
      </c>
    </row>
    <row r="45" spans="1:29" x14ac:dyDescent="0.25">
      <c r="B45">
        <v>0</v>
      </c>
      <c r="D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P45">
        <v>0</v>
      </c>
    </row>
    <row r="46" spans="1:29" x14ac:dyDescent="0.25">
      <c r="B46">
        <v>1</v>
      </c>
      <c r="D46">
        <v>0</v>
      </c>
      <c r="F46">
        <v>2</v>
      </c>
      <c r="G46">
        <v>2</v>
      </c>
      <c r="H46">
        <v>2</v>
      </c>
      <c r="I46">
        <v>2</v>
      </c>
      <c r="J46">
        <v>2</v>
      </c>
      <c r="K46">
        <v>2</v>
      </c>
      <c r="L46">
        <v>2</v>
      </c>
      <c r="P46">
        <v>1</v>
      </c>
    </row>
    <row r="47" spans="1:29" x14ac:dyDescent="0.25">
      <c r="F47">
        <v>3</v>
      </c>
      <c r="G47">
        <v>3</v>
      </c>
      <c r="H47">
        <v>3</v>
      </c>
      <c r="I47">
        <v>3</v>
      </c>
      <c r="J47">
        <v>3</v>
      </c>
      <c r="K47">
        <v>3</v>
      </c>
      <c r="P47">
        <v>2</v>
      </c>
    </row>
    <row r="48" spans="1:29" x14ac:dyDescent="0.25">
      <c r="F48">
        <v>4</v>
      </c>
      <c r="G48">
        <v>4</v>
      </c>
      <c r="H48">
        <v>4</v>
      </c>
      <c r="I48">
        <v>4</v>
      </c>
      <c r="J48">
        <v>4</v>
      </c>
      <c r="P48">
        <v>3</v>
      </c>
    </row>
    <row r="49" spans="6:16" x14ac:dyDescent="0.25">
      <c r="F49">
        <v>5</v>
      </c>
      <c r="G49">
        <v>5</v>
      </c>
      <c r="H49">
        <v>5</v>
      </c>
      <c r="I49">
        <v>5</v>
      </c>
      <c r="P49">
        <v>4</v>
      </c>
    </row>
    <row r="50" spans="6:16" x14ac:dyDescent="0.25">
      <c r="F50">
        <v>6</v>
      </c>
      <c r="G50">
        <v>6</v>
      </c>
      <c r="H50">
        <v>6</v>
      </c>
      <c r="P50">
        <v>5</v>
      </c>
    </row>
    <row r="51" spans="6:16" x14ac:dyDescent="0.25">
      <c r="F51">
        <v>7</v>
      </c>
      <c r="G51">
        <v>7</v>
      </c>
      <c r="H51">
        <v>7</v>
      </c>
      <c r="P51">
        <v>6</v>
      </c>
    </row>
  </sheetData>
  <mergeCells count="3">
    <mergeCell ref="X1:AB1"/>
    <mergeCell ref="B1:T1"/>
    <mergeCell ref="U1:W1"/>
  </mergeCells>
  <dataValidations count="9">
    <dataValidation type="list" allowBlank="1" showInputMessage="1" showErrorMessage="1" sqref="B3:B42" xr:uid="{00000000-0002-0000-0000-000000000000}">
      <formula1>$B$45:$B$46</formula1>
    </dataValidation>
    <dataValidation type="list" allowBlank="1" showInputMessage="1" showErrorMessage="1" sqref="D3:D42" xr:uid="{00000000-0002-0000-0000-000001000000}">
      <formula1>$D$45:$D$46</formula1>
    </dataValidation>
    <dataValidation type="list" allowBlank="1" showInputMessage="1" showErrorMessage="1" sqref="F3:H42" xr:uid="{00000000-0002-0000-0000-000002000000}">
      <formula1>$F$45:$F$51</formula1>
    </dataValidation>
    <dataValidation type="list" allowBlank="1" showInputMessage="1" showErrorMessage="1" sqref="I3:I42" xr:uid="{00000000-0002-0000-0000-000003000000}">
      <formula1>$I$45:$I$49</formula1>
    </dataValidation>
    <dataValidation type="list" allowBlank="1" showInputMessage="1" showErrorMessage="1" sqref="J3:J42" xr:uid="{00000000-0002-0000-0000-000004000000}">
      <formula1>$J$45:$J$48</formula1>
    </dataValidation>
    <dataValidation type="list" allowBlank="1" showInputMessage="1" showErrorMessage="1" sqref="K3:K42" xr:uid="{00000000-0002-0000-0000-000005000000}">
      <formula1>$K$45:$K$47</formula1>
    </dataValidation>
    <dataValidation type="list" allowBlank="1" showInputMessage="1" showErrorMessage="1" sqref="L3:L42" xr:uid="{00000000-0002-0000-0000-000006000000}">
      <formula1>$L$45:$L$46</formula1>
    </dataValidation>
    <dataValidation type="list" allowBlank="1" showInputMessage="1" showErrorMessage="1" sqref="P4:P5 P7:P42" xr:uid="{00000000-0002-0000-0000-000007000000}">
      <formula1>$P$45:$P$51</formula1>
    </dataValidation>
    <dataValidation type="list" allowBlank="1" showInputMessage="1" showErrorMessage="1" sqref="P3 P6" xr:uid="{00000000-0002-0000-0000-00000B000000}">
      <formula1>$P$45:$P$52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31"/>
  <sheetViews>
    <sheetView workbookViewId="0">
      <pane xSplit="2" ySplit="1" topLeftCell="K4" activePane="bottomRight" state="frozen"/>
      <selection pane="topRight" activeCell="C1" sqref="C1"/>
      <selection pane="bottomLeft" activeCell="A2" sqref="A2"/>
      <selection pane="bottomRight" activeCell="U23" sqref="U23"/>
    </sheetView>
  </sheetViews>
  <sheetFormatPr defaultRowHeight="15" x14ac:dyDescent="0.25"/>
  <cols>
    <col min="1" max="3" width="5.140625" customWidth="1"/>
    <col min="4" max="4" width="5.42578125" customWidth="1"/>
    <col min="5" max="5" width="5.7109375" customWidth="1"/>
    <col min="8" max="8" width="8" customWidth="1"/>
    <col min="9" max="9" width="8.42578125" customWidth="1"/>
    <col min="10" max="10" width="8.140625" customWidth="1"/>
    <col min="11" max="11" width="8" customWidth="1"/>
    <col min="12" max="12" width="7.5703125" customWidth="1"/>
    <col min="20" max="20" width="9.28515625" bestFit="1" customWidth="1"/>
    <col min="21" max="21" width="5.140625" customWidth="1"/>
    <col min="22" max="22" width="5" customWidth="1"/>
    <col min="23" max="23" width="7.140625" customWidth="1"/>
    <col min="29" max="29" width="12.28515625" customWidth="1"/>
  </cols>
  <sheetData>
    <row r="1" spans="1:29" ht="15.75" thickBot="1" x14ac:dyDescent="0.3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100" t="s">
        <v>61</v>
      </c>
      <c r="V1" s="100"/>
      <c r="W1" s="100"/>
      <c r="X1" s="96"/>
      <c r="Y1" s="97"/>
      <c r="Z1" s="97"/>
      <c r="AA1" s="97"/>
      <c r="AB1" s="97"/>
    </row>
    <row r="2" spans="1:29" ht="15.75" thickBot="1" x14ac:dyDescent="0.3">
      <c r="A2" s="1" t="s">
        <v>1</v>
      </c>
      <c r="B2" s="14" t="s">
        <v>59</v>
      </c>
      <c r="C2" s="15" t="s">
        <v>60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19" t="s">
        <v>62</v>
      </c>
      <c r="V2" s="19" t="s">
        <v>63</v>
      </c>
      <c r="W2" s="19" t="s">
        <v>64</v>
      </c>
      <c r="X2" s="57" t="s">
        <v>86</v>
      </c>
      <c r="Y2" s="58" t="s">
        <v>87</v>
      </c>
      <c r="Z2" s="58" t="s">
        <v>88</v>
      </c>
      <c r="AA2" s="58" t="s">
        <v>89</v>
      </c>
      <c r="AB2" s="58" t="s">
        <v>90</v>
      </c>
      <c r="AC2" t="s">
        <v>91</v>
      </c>
    </row>
    <row r="3" spans="1:29" x14ac:dyDescent="0.25">
      <c r="A3" t="s">
        <v>65</v>
      </c>
      <c r="B3" s="10">
        <v>0</v>
      </c>
      <c r="C3" s="11">
        <v>120</v>
      </c>
      <c r="D3" s="4">
        <v>1</v>
      </c>
      <c r="E3" s="4">
        <v>50</v>
      </c>
      <c r="F3" s="4">
        <v>4</v>
      </c>
      <c r="G3" s="4">
        <v>1</v>
      </c>
      <c r="H3" s="4">
        <v>1</v>
      </c>
      <c r="I3" s="4">
        <v>2</v>
      </c>
      <c r="J3" s="4">
        <v>1</v>
      </c>
      <c r="K3" s="4">
        <v>1</v>
      </c>
      <c r="L3" s="4">
        <v>1</v>
      </c>
      <c r="M3" s="4">
        <v>17</v>
      </c>
      <c r="N3" s="4">
        <v>18</v>
      </c>
      <c r="O3" s="4">
        <v>12</v>
      </c>
      <c r="P3" s="4">
        <v>6</v>
      </c>
      <c r="Q3" s="16">
        <v>1.7</v>
      </c>
      <c r="R3" s="5">
        <v>105</v>
      </c>
      <c r="S3" s="5">
        <f>SUM(Q3*Q3)</f>
        <v>2.8899999999999997</v>
      </c>
      <c r="T3" s="6">
        <f>SUM(R3/S3)</f>
        <v>36.332179930795853</v>
      </c>
      <c r="U3" s="20">
        <v>150</v>
      </c>
      <c r="V3" s="21">
        <v>80</v>
      </c>
      <c r="W3" s="22">
        <v>98</v>
      </c>
      <c r="X3" s="61">
        <v>343.9</v>
      </c>
      <c r="Y3" s="67">
        <v>4.1150000000000002</v>
      </c>
      <c r="Z3" s="67">
        <v>18.361999999999998</v>
      </c>
      <c r="AA3" s="67">
        <v>649.976</v>
      </c>
      <c r="AB3" s="71">
        <v>19.084</v>
      </c>
      <c r="AC3" s="86">
        <v>44.1</v>
      </c>
    </row>
    <row r="4" spans="1:29" x14ac:dyDescent="0.25">
      <c r="A4" t="s">
        <v>66</v>
      </c>
      <c r="B4" s="12">
        <v>0</v>
      </c>
      <c r="C4" s="13">
        <v>70</v>
      </c>
      <c r="D4" s="9">
        <v>0</v>
      </c>
      <c r="E4" s="9">
        <v>53</v>
      </c>
      <c r="F4" s="9">
        <v>4</v>
      </c>
      <c r="G4" s="9">
        <v>1</v>
      </c>
      <c r="H4" s="9">
        <v>6</v>
      </c>
      <c r="I4" s="9">
        <v>4</v>
      </c>
      <c r="J4" s="9">
        <v>4</v>
      </c>
      <c r="K4" s="9">
        <v>1</v>
      </c>
      <c r="L4" s="9">
        <v>1</v>
      </c>
      <c r="M4" s="9">
        <v>11</v>
      </c>
      <c r="N4" s="9">
        <v>15</v>
      </c>
      <c r="O4" s="9">
        <v>11</v>
      </c>
      <c r="P4" s="9">
        <v>0</v>
      </c>
      <c r="Q4" s="17">
        <v>1.62</v>
      </c>
      <c r="R4" s="18">
        <v>75</v>
      </c>
      <c r="S4" s="18">
        <f t="shared" ref="S4:S22" si="0">SUM(Q4*Q4)</f>
        <v>2.6244000000000005</v>
      </c>
      <c r="T4" s="7">
        <f t="shared" ref="T4:T22" si="1">SUM(R4/S4)</f>
        <v>28.577960676726104</v>
      </c>
      <c r="U4" s="23">
        <v>150</v>
      </c>
      <c r="V4" s="24">
        <v>80</v>
      </c>
      <c r="W4" s="25">
        <v>90</v>
      </c>
      <c r="X4" s="61">
        <v>606.20000000000005</v>
      </c>
      <c r="Y4" s="67">
        <v>5.1150000000000002</v>
      </c>
      <c r="Z4" s="67">
        <v>57.578000000000003</v>
      </c>
      <c r="AA4" s="67">
        <v>320.49599999999998</v>
      </c>
      <c r="AB4" s="71">
        <v>13.84</v>
      </c>
      <c r="AC4" s="86">
        <v>52.7</v>
      </c>
    </row>
    <row r="5" spans="1:29" x14ac:dyDescent="0.25">
      <c r="A5" t="s">
        <v>67</v>
      </c>
      <c r="B5" s="12">
        <v>0</v>
      </c>
      <c r="C5" s="13">
        <v>120</v>
      </c>
      <c r="D5" s="9">
        <v>1</v>
      </c>
      <c r="E5" s="9">
        <v>52</v>
      </c>
      <c r="F5" s="9">
        <v>4</v>
      </c>
      <c r="G5" s="9">
        <v>1</v>
      </c>
      <c r="H5" s="9">
        <v>3</v>
      </c>
      <c r="I5" s="9">
        <v>1</v>
      </c>
      <c r="J5" s="9"/>
      <c r="K5" s="9">
        <v>1</v>
      </c>
      <c r="L5" s="9">
        <v>1</v>
      </c>
      <c r="M5" s="9">
        <v>10</v>
      </c>
      <c r="N5" s="9">
        <v>18</v>
      </c>
      <c r="O5" s="9">
        <v>7</v>
      </c>
      <c r="P5" s="9">
        <v>0</v>
      </c>
      <c r="Q5" s="17">
        <v>1.82</v>
      </c>
      <c r="R5" s="18">
        <v>105</v>
      </c>
      <c r="S5" s="18">
        <f t="shared" si="0"/>
        <v>3.3124000000000002</v>
      </c>
      <c r="T5" s="7">
        <f t="shared" si="1"/>
        <v>31.69907016060862</v>
      </c>
      <c r="U5" s="23">
        <v>150</v>
      </c>
      <c r="V5" s="24">
        <v>90</v>
      </c>
      <c r="W5" s="25">
        <v>96</v>
      </c>
      <c r="X5" s="61">
        <v>767.3</v>
      </c>
      <c r="Y5" s="67">
        <v>4.9379999999999997</v>
      </c>
      <c r="Z5" s="67">
        <v>39.817</v>
      </c>
      <c r="AA5" s="68">
        <v>339.541</v>
      </c>
      <c r="AB5" s="71">
        <v>12.34</v>
      </c>
      <c r="AC5" s="87">
        <v>53.5</v>
      </c>
    </row>
    <row r="6" spans="1:29" x14ac:dyDescent="0.25">
      <c r="A6" t="s">
        <v>68</v>
      </c>
      <c r="B6" s="12">
        <v>0</v>
      </c>
      <c r="C6" s="13">
        <v>70</v>
      </c>
      <c r="D6" s="9">
        <v>1</v>
      </c>
      <c r="E6" s="9">
        <v>57</v>
      </c>
      <c r="F6" s="9">
        <v>4</v>
      </c>
      <c r="G6" s="9">
        <v>1</v>
      </c>
      <c r="H6" s="9">
        <v>1</v>
      </c>
      <c r="I6" s="9">
        <v>4</v>
      </c>
      <c r="J6" s="9">
        <v>1</v>
      </c>
      <c r="K6" s="9">
        <v>1</v>
      </c>
      <c r="L6" s="9">
        <v>1</v>
      </c>
      <c r="M6" s="9">
        <v>10</v>
      </c>
      <c r="N6" s="9">
        <v>38</v>
      </c>
      <c r="O6" s="9">
        <v>10</v>
      </c>
      <c r="P6" s="9">
        <v>0</v>
      </c>
      <c r="Q6" s="17">
        <v>1.75</v>
      </c>
      <c r="R6" s="18">
        <v>75</v>
      </c>
      <c r="S6" s="18">
        <f t="shared" si="0"/>
        <v>3.0625</v>
      </c>
      <c r="T6" s="7">
        <f t="shared" si="1"/>
        <v>24.489795918367346</v>
      </c>
      <c r="U6" s="23">
        <v>140</v>
      </c>
      <c r="V6" s="24">
        <v>80</v>
      </c>
      <c r="W6" s="25">
        <v>92</v>
      </c>
      <c r="X6" s="61">
        <v>470.1</v>
      </c>
      <c r="Y6" s="67">
        <v>6.5090000000000003</v>
      </c>
      <c r="Z6" s="67">
        <v>28.58</v>
      </c>
      <c r="AA6" s="68">
        <v>501.29599999999999</v>
      </c>
      <c r="AB6" s="71">
        <v>17.728000000000002</v>
      </c>
      <c r="AC6" s="87">
        <v>48.4</v>
      </c>
    </row>
    <row r="7" spans="1:29" x14ac:dyDescent="0.25">
      <c r="A7" t="s">
        <v>69</v>
      </c>
      <c r="B7" s="12">
        <v>0</v>
      </c>
      <c r="C7" s="13">
        <v>140</v>
      </c>
      <c r="D7" s="9">
        <v>1</v>
      </c>
      <c r="E7" s="9">
        <v>47</v>
      </c>
      <c r="F7" s="9">
        <v>2</v>
      </c>
      <c r="G7" s="9">
        <v>1</v>
      </c>
      <c r="H7" s="9">
        <v>5</v>
      </c>
      <c r="I7" s="9">
        <v>4</v>
      </c>
      <c r="J7" s="9">
        <v>4</v>
      </c>
      <c r="K7" s="9">
        <v>1</v>
      </c>
      <c r="L7" s="9">
        <v>1</v>
      </c>
      <c r="M7" s="9">
        <v>13</v>
      </c>
      <c r="N7" s="9">
        <v>15</v>
      </c>
      <c r="O7" s="9">
        <v>8</v>
      </c>
      <c r="P7" s="9">
        <v>6</v>
      </c>
      <c r="Q7" s="17">
        <v>1.71</v>
      </c>
      <c r="R7" s="18">
        <v>90</v>
      </c>
      <c r="S7" s="18">
        <f t="shared" si="0"/>
        <v>2.9240999999999997</v>
      </c>
      <c r="T7" s="7">
        <f t="shared" si="1"/>
        <v>30.778701138811947</v>
      </c>
      <c r="U7" s="23">
        <v>150</v>
      </c>
      <c r="V7" s="24">
        <v>70</v>
      </c>
      <c r="W7" s="25">
        <v>110</v>
      </c>
      <c r="X7" s="61">
        <v>626.79999999999995</v>
      </c>
      <c r="Y7" s="67">
        <v>5.4669999999999996</v>
      </c>
      <c r="Z7" s="67">
        <v>26.835000000000001</v>
      </c>
      <c r="AA7" s="68">
        <v>592.48299999999995</v>
      </c>
      <c r="AB7" s="71">
        <v>15.109</v>
      </c>
      <c r="AC7" s="87">
        <v>43.1</v>
      </c>
    </row>
    <row r="8" spans="1:29" x14ac:dyDescent="0.25">
      <c r="A8" t="s">
        <v>70</v>
      </c>
      <c r="B8" s="12">
        <v>0</v>
      </c>
      <c r="C8" s="13">
        <v>65</v>
      </c>
      <c r="D8" s="9">
        <v>1</v>
      </c>
      <c r="E8" s="9">
        <v>49</v>
      </c>
      <c r="F8" s="9">
        <v>4</v>
      </c>
      <c r="G8" s="9">
        <v>1</v>
      </c>
      <c r="H8" s="9">
        <v>2</v>
      </c>
      <c r="I8" s="9">
        <v>1</v>
      </c>
      <c r="J8" s="9">
        <v>1</v>
      </c>
      <c r="K8" s="9">
        <v>1</v>
      </c>
      <c r="L8" s="9">
        <v>1</v>
      </c>
      <c r="M8" s="9">
        <v>6</v>
      </c>
      <c r="N8" s="9">
        <v>27</v>
      </c>
      <c r="O8" s="9">
        <v>6</v>
      </c>
      <c r="P8" s="9">
        <v>3</v>
      </c>
      <c r="Q8" s="17">
        <v>1.83</v>
      </c>
      <c r="R8" s="18">
        <v>125</v>
      </c>
      <c r="S8" s="18">
        <f t="shared" si="0"/>
        <v>3.3489000000000004</v>
      </c>
      <c r="T8" s="7">
        <f t="shared" si="1"/>
        <v>37.325689032219529</v>
      </c>
      <c r="U8" s="23">
        <v>140</v>
      </c>
      <c r="V8" s="24">
        <v>70</v>
      </c>
      <c r="W8" s="25">
        <v>90</v>
      </c>
      <c r="X8" s="61">
        <v>420.2</v>
      </c>
      <c r="Y8" s="67">
        <v>5.1079999999999997</v>
      </c>
      <c r="Z8" s="67">
        <v>60.606999999999999</v>
      </c>
      <c r="AA8" s="68">
        <v>1344.6310000000001</v>
      </c>
      <c r="AB8" s="67">
        <v>626.93399999999997</v>
      </c>
      <c r="AC8" s="85">
        <v>39.5</v>
      </c>
    </row>
    <row r="9" spans="1:29" x14ac:dyDescent="0.25">
      <c r="A9" t="s">
        <v>71</v>
      </c>
      <c r="B9" s="12">
        <v>0</v>
      </c>
      <c r="C9" s="13">
        <v>75</v>
      </c>
      <c r="D9" s="9">
        <v>1</v>
      </c>
      <c r="E9" s="9">
        <v>46</v>
      </c>
      <c r="F9" s="9">
        <v>3</v>
      </c>
      <c r="G9" s="9">
        <v>1</v>
      </c>
      <c r="H9" s="9">
        <v>5</v>
      </c>
      <c r="I9" s="9">
        <v>2</v>
      </c>
      <c r="J9" s="9">
        <v>4</v>
      </c>
      <c r="K9" s="9">
        <v>1</v>
      </c>
      <c r="L9" s="9">
        <v>1</v>
      </c>
      <c r="M9" s="9">
        <v>15</v>
      </c>
      <c r="N9" s="9">
        <v>15</v>
      </c>
      <c r="O9" s="9">
        <v>14</v>
      </c>
      <c r="P9" s="9">
        <v>0</v>
      </c>
      <c r="Q9" s="17">
        <v>1.72</v>
      </c>
      <c r="R9" s="18">
        <v>93</v>
      </c>
      <c r="S9" s="18">
        <f t="shared" si="0"/>
        <v>2.9583999999999997</v>
      </c>
      <c r="T9" s="7">
        <f t="shared" si="1"/>
        <v>31.435911303407252</v>
      </c>
      <c r="U9" s="23">
        <v>160</v>
      </c>
      <c r="V9" s="24">
        <v>80</v>
      </c>
      <c r="W9" s="25">
        <v>98</v>
      </c>
      <c r="X9" s="61">
        <v>781.8</v>
      </c>
      <c r="Y9" s="67">
        <v>5.2629999999999999</v>
      </c>
      <c r="Z9" s="67">
        <v>12.952</v>
      </c>
      <c r="AA9" s="68">
        <v>430.69200000000001</v>
      </c>
      <c r="AB9" s="67">
        <v>4.5679999999999996</v>
      </c>
      <c r="AC9" s="87">
        <v>38.6</v>
      </c>
    </row>
    <row r="10" spans="1:29" x14ac:dyDescent="0.25">
      <c r="A10" t="s">
        <v>72</v>
      </c>
      <c r="B10" s="12">
        <v>0</v>
      </c>
      <c r="C10" s="13">
        <v>110</v>
      </c>
      <c r="D10" s="9">
        <v>0</v>
      </c>
      <c r="E10" s="9">
        <v>44</v>
      </c>
      <c r="F10" s="9">
        <v>4</v>
      </c>
      <c r="G10" s="9">
        <v>1</v>
      </c>
      <c r="H10" s="9">
        <v>5</v>
      </c>
      <c r="I10" s="9">
        <v>1</v>
      </c>
      <c r="J10" s="9">
        <v>1</v>
      </c>
      <c r="K10" s="9">
        <v>1</v>
      </c>
      <c r="L10" s="9">
        <v>1</v>
      </c>
      <c r="M10" s="9">
        <v>13</v>
      </c>
      <c r="N10" s="9">
        <v>18</v>
      </c>
      <c r="O10" s="9">
        <v>12</v>
      </c>
      <c r="P10" s="9">
        <v>4</v>
      </c>
      <c r="Q10" s="17">
        <v>1.64</v>
      </c>
      <c r="R10" s="18">
        <v>69</v>
      </c>
      <c r="S10" s="18">
        <f t="shared" si="0"/>
        <v>2.6895999999999995</v>
      </c>
      <c r="T10" s="7">
        <f t="shared" si="1"/>
        <v>25.654372397382513</v>
      </c>
      <c r="U10" s="23">
        <v>140</v>
      </c>
      <c r="V10" s="24">
        <v>90</v>
      </c>
      <c r="W10" s="25">
        <v>88</v>
      </c>
      <c r="X10" s="61">
        <v>755.1</v>
      </c>
      <c r="Y10" s="67">
        <v>7.5090000000000003</v>
      </c>
      <c r="Z10" s="67">
        <v>34.448</v>
      </c>
      <c r="AA10" s="68">
        <v>974.81700000000001</v>
      </c>
      <c r="AB10" s="67">
        <v>7.6719999999999997</v>
      </c>
      <c r="AC10" s="87">
        <v>28.4</v>
      </c>
    </row>
    <row r="11" spans="1:29" x14ac:dyDescent="0.25">
      <c r="A11" t="s">
        <v>73</v>
      </c>
      <c r="B11" s="12">
        <v>0</v>
      </c>
      <c r="C11" s="13">
        <v>85</v>
      </c>
      <c r="D11" s="9">
        <v>1</v>
      </c>
      <c r="E11" s="9">
        <v>37</v>
      </c>
      <c r="F11" s="9">
        <v>4</v>
      </c>
      <c r="G11" s="9">
        <v>1</v>
      </c>
      <c r="H11" s="9">
        <v>1</v>
      </c>
      <c r="I11" s="9">
        <v>1</v>
      </c>
      <c r="J11" s="9">
        <v>1</v>
      </c>
      <c r="K11" s="9">
        <v>1</v>
      </c>
      <c r="L11" s="9">
        <v>1</v>
      </c>
      <c r="M11" s="9">
        <v>16</v>
      </c>
      <c r="N11" s="9">
        <v>17</v>
      </c>
      <c r="O11" s="9">
        <v>4</v>
      </c>
      <c r="P11" s="9">
        <v>0</v>
      </c>
      <c r="Q11" s="17">
        <v>1.68</v>
      </c>
      <c r="R11" s="18">
        <v>62</v>
      </c>
      <c r="S11" s="18">
        <f t="shared" si="0"/>
        <v>2.8223999999999996</v>
      </c>
      <c r="T11" s="7">
        <f t="shared" si="1"/>
        <v>21.9671201814059</v>
      </c>
      <c r="U11" s="23">
        <v>150</v>
      </c>
      <c r="V11" s="24">
        <v>80</v>
      </c>
      <c r="W11" s="25">
        <v>100</v>
      </c>
      <c r="X11" s="61">
        <v>274.8</v>
      </c>
      <c r="Y11" s="67">
        <v>6.4260000000000002</v>
      </c>
      <c r="Z11" s="67">
        <v>26.954999999999998</v>
      </c>
      <c r="AA11" s="68">
        <v>501.57499999999999</v>
      </c>
      <c r="AB11" s="67">
        <v>12.843</v>
      </c>
      <c r="AC11" s="87">
        <v>46.3</v>
      </c>
    </row>
    <row r="12" spans="1:29" x14ac:dyDescent="0.25">
      <c r="A12" t="s">
        <v>74</v>
      </c>
      <c r="B12" s="12">
        <v>0</v>
      </c>
      <c r="C12" s="13">
        <v>120</v>
      </c>
      <c r="D12" s="9">
        <v>0</v>
      </c>
      <c r="E12" s="9">
        <v>39</v>
      </c>
      <c r="F12" s="9">
        <v>3</v>
      </c>
      <c r="G12" s="9">
        <v>1</v>
      </c>
      <c r="H12" s="9">
        <v>6</v>
      </c>
      <c r="I12" s="9">
        <v>1</v>
      </c>
      <c r="J12" s="9">
        <v>4</v>
      </c>
      <c r="K12" s="9">
        <v>1</v>
      </c>
      <c r="L12" s="9">
        <v>1</v>
      </c>
      <c r="M12" s="9">
        <v>12</v>
      </c>
      <c r="N12" s="9">
        <v>14</v>
      </c>
      <c r="O12" s="9">
        <v>14</v>
      </c>
      <c r="P12" s="9">
        <v>3</v>
      </c>
      <c r="Q12" s="17">
        <v>1.61</v>
      </c>
      <c r="R12" s="18">
        <v>60</v>
      </c>
      <c r="S12" s="18">
        <f t="shared" si="0"/>
        <v>2.5921000000000003</v>
      </c>
      <c r="T12" s="7">
        <f t="shared" si="1"/>
        <v>23.147255121330193</v>
      </c>
      <c r="U12" s="23">
        <v>140</v>
      </c>
      <c r="V12" s="24">
        <v>70</v>
      </c>
      <c r="W12" s="25">
        <v>92</v>
      </c>
      <c r="X12" s="61">
        <v>714.9</v>
      </c>
      <c r="Y12" s="67">
        <v>3.3439999999999999</v>
      </c>
      <c r="Z12" s="67">
        <v>64.606999999999999</v>
      </c>
      <c r="AA12" s="68">
        <v>2715.2649999999999</v>
      </c>
      <c r="AB12" s="67">
        <v>36.655999999999999</v>
      </c>
      <c r="AC12" s="87">
        <v>27.2</v>
      </c>
    </row>
    <row r="13" spans="1:29" x14ac:dyDescent="0.25">
      <c r="A13" t="s">
        <v>75</v>
      </c>
      <c r="B13" s="12">
        <v>1</v>
      </c>
      <c r="C13" s="13">
        <v>12</v>
      </c>
      <c r="D13" s="9">
        <v>1</v>
      </c>
      <c r="E13" s="9">
        <v>58</v>
      </c>
      <c r="F13" s="9">
        <v>2</v>
      </c>
      <c r="G13" s="9">
        <v>1</v>
      </c>
      <c r="H13" s="9">
        <v>5</v>
      </c>
      <c r="I13" s="9">
        <v>2</v>
      </c>
      <c r="J13" s="9">
        <v>4</v>
      </c>
      <c r="K13" s="9">
        <v>1</v>
      </c>
      <c r="L13" s="9">
        <v>1</v>
      </c>
      <c r="M13" s="9">
        <v>20</v>
      </c>
      <c r="N13" s="9">
        <v>19</v>
      </c>
      <c r="O13" s="9">
        <v>19</v>
      </c>
      <c r="P13" s="9">
        <v>0</v>
      </c>
      <c r="Q13" s="17">
        <v>1.68</v>
      </c>
      <c r="R13" s="18">
        <v>73</v>
      </c>
      <c r="S13" s="18">
        <f t="shared" si="0"/>
        <v>2.8223999999999996</v>
      </c>
      <c r="T13" s="7">
        <f t="shared" si="1"/>
        <v>25.864512471655331</v>
      </c>
      <c r="U13" s="23">
        <v>130</v>
      </c>
      <c r="V13" s="24">
        <v>90</v>
      </c>
      <c r="W13" s="25">
        <v>90</v>
      </c>
      <c r="X13" s="60">
        <v>653.29999999999995</v>
      </c>
      <c r="Y13" s="69">
        <v>4.93</v>
      </c>
      <c r="Z13" s="69">
        <v>47.805</v>
      </c>
      <c r="AA13" s="69">
        <v>1237.5260000000001</v>
      </c>
      <c r="AB13" s="69">
        <v>21.027999999999999</v>
      </c>
      <c r="AC13" s="87">
        <v>39.5</v>
      </c>
    </row>
    <row r="14" spans="1:29" x14ac:dyDescent="0.25">
      <c r="A14" t="s">
        <v>76</v>
      </c>
      <c r="B14" s="12">
        <v>1</v>
      </c>
      <c r="C14" s="13">
        <v>6</v>
      </c>
      <c r="D14" s="9">
        <v>1</v>
      </c>
      <c r="E14" s="9">
        <v>45</v>
      </c>
      <c r="F14" s="9">
        <v>2</v>
      </c>
      <c r="G14" s="9">
        <v>1</v>
      </c>
      <c r="H14" s="9">
        <v>5</v>
      </c>
      <c r="I14" s="9">
        <v>2</v>
      </c>
      <c r="J14" s="9">
        <v>4</v>
      </c>
      <c r="K14" s="9">
        <v>1</v>
      </c>
      <c r="L14" s="9">
        <v>1</v>
      </c>
      <c r="M14" s="9">
        <v>12</v>
      </c>
      <c r="N14" s="9">
        <v>16</v>
      </c>
      <c r="O14" s="9">
        <v>7</v>
      </c>
      <c r="P14" s="9">
        <v>3</v>
      </c>
      <c r="Q14" s="17">
        <v>1.78</v>
      </c>
      <c r="R14" s="18">
        <v>75</v>
      </c>
      <c r="S14" s="18">
        <f t="shared" si="0"/>
        <v>3.1684000000000001</v>
      </c>
      <c r="T14" s="7">
        <f t="shared" si="1"/>
        <v>23.671253629592222</v>
      </c>
      <c r="U14" s="23">
        <v>140</v>
      </c>
      <c r="V14" s="24">
        <v>80</v>
      </c>
      <c r="W14" s="25">
        <v>102</v>
      </c>
      <c r="X14" s="60">
        <v>816.8</v>
      </c>
      <c r="Y14" s="69">
        <v>6.2030000000000003</v>
      </c>
      <c r="Z14" s="69">
        <v>20.923999999999999</v>
      </c>
      <c r="AA14" s="70">
        <v>666.35900000000004</v>
      </c>
      <c r="AB14" s="69">
        <v>76.206999999999994</v>
      </c>
      <c r="AC14" s="87">
        <v>32.299999999999997</v>
      </c>
    </row>
    <row r="15" spans="1:29" x14ac:dyDescent="0.25">
      <c r="A15" t="s">
        <v>77</v>
      </c>
      <c r="B15" s="12">
        <v>1</v>
      </c>
      <c r="C15" s="13">
        <v>10</v>
      </c>
      <c r="D15" s="9">
        <v>1</v>
      </c>
      <c r="E15" s="9">
        <v>52</v>
      </c>
      <c r="F15" s="9">
        <v>2</v>
      </c>
      <c r="G15" s="9">
        <v>3</v>
      </c>
      <c r="H15" s="9">
        <v>6</v>
      </c>
      <c r="I15" s="9">
        <v>2</v>
      </c>
      <c r="J15" s="9">
        <v>4</v>
      </c>
      <c r="K15" s="9">
        <v>1</v>
      </c>
      <c r="L15" s="9">
        <v>1</v>
      </c>
      <c r="M15" s="9">
        <v>6</v>
      </c>
      <c r="N15" s="9">
        <v>14</v>
      </c>
      <c r="O15" s="9">
        <v>30</v>
      </c>
      <c r="P15" s="9">
        <v>2</v>
      </c>
      <c r="Q15" s="17">
        <v>1.75</v>
      </c>
      <c r="R15" s="18">
        <v>72</v>
      </c>
      <c r="S15" s="18">
        <f t="shared" si="0"/>
        <v>3.0625</v>
      </c>
      <c r="T15" s="7">
        <f t="shared" si="1"/>
        <v>23.510204081632654</v>
      </c>
      <c r="U15" s="23">
        <v>150</v>
      </c>
      <c r="V15" s="24">
        <v>80</v>
      </c>
      <c r="W15" s="25">
        <v>96</v>
      </c>
      <c r="X15" s="60">
        <v>567.29999999999995</v>
      </c>
      <c r="Y15" s="69">
        <v>7.4960000000000004</v>
      </c>
      <c r="Z15" s="69">
        <v>48.164999999999999</v>
      </c>
      <c r="AA15" s="70">
        <v>697.01099999999997</v>
      </c>
      <c r="AB15" s="69">
        <v>11.984</v>
      </c>
      <c r="AC15" s="87">
        <v>29.7</v>
      </c>
    </row>
    <row r="16" spans="1:29" x14ac:dyDescent="0.25">
      <c r="A16" t="s">
        <v>78</v>
      </c>
      <c r="B16" s="12">
        <v>1</v>
      </c>
      <c r="C16" s="13">
        <v>12</v>
      </c>
      <c r="D16" s="9">
        <v>0</v>
      </c>
      <c r="E16" s="9">
        <v>43</v>
      </c>
      <c r="F16" s="9">
        <v>4</v>
      </c>
      <c r="G16" s="9">
        <v>1</v>
      </c>
      <c r="H16" s="9">
        <v>1</v>
      </c>
      <c r="I16" s="9">
        <v>1</v>
      </c>
      <c r="J16" s="9">
        <v>2</v>
      </c>
      <c r="K16" s="9">
        <v>1</v>
      </c>
      <c r="L16" s="9">
        <v>1</v>
      </c>
      <c r="M16" s="9">
        <v>8</v>
      </c>
      <c r="N16" s="9">
        <v>18</v>
      </c>
      <c r="O16" s="9">
        <v>12</v>
      </c>
      <c r="P16" s="9">
        <v>0</v>
      </c>
      <c r="Q16" s="17">
        <v>1.63</v>
      </c>
      <c r="R16" s="18">
        <v>62</v>
      </c>
      <c r="S16" s="18">
        <f t="shared" si="0"/>
        <v>2.6568999999999998</v>
      </c>
      <c r="T16" s="7">
        <f t="shared" si="1"/>
        <v>23.335466144755166</v>
      </c>
      <c r="U16" s="23">
        <v>140</v>
      </c>
      <c r="V16" s="24">
        <v>90</v>
      </c>
      <c r="W16" s="25">
        <v>90</v>
      </c>
      <c r="X16" s="60">
        <v>790.8</v>
      </c>
      <c r="Y16" s="69">
        <v>5.141</v>
      </c>
      <c r="Z16" s="69">
        <v>34.101999999999997</v>
      </c>
      <c r="AA16" s="70">
        <v>575.56399999999996</v>
      </c>
      <c r="AB16" s="69">
        <v>57.722000000000001</v>
      </c>
      <c r="AC16" s="87">
        <v>28.6</v>
      </c>
    </row>
    <row r="17" spans="1:29" x14ac:dyDescent="0.25">
      <c r="A17" t="s">
        <v>79</v>
      </c>
      <c r="B17" s="12">
        <v>1</v>
      </c>
      <c r="C17" s="13">
        <v>4</v>
      </c>
      <c r="D17" s="9">
        <v>1</v>
      </c>
      <c r="E17" s="9">
        <v>42</v>
      </c>
      <c r="F17" s="9">
        <v>3</v>
      </c>
      <c r="G17" s="9">
        <v>1</v>
      </c>
      <c r="H17" s="9">
        <v>6</v>
      </c>
      <c r="I17" s="9">
        <v>2</v>
      </c>
      <c r="J17" s="9">
        <v>4</v>
      </c>
      <c r="K17" s="9">
        <v>1</v>
      </c>
      <c r="L17" s="9">
        <v>1</v>
      </c>
      <c r="M17" s="9">
        <v>7</v>
      </c>
      <c r="N17" s="9">
        <v>11</v>
      </c>
      <c r="O17" s="9">
        <v>24</v>
      </c>
      <c r="P17" s="9">
        <v>0</v>
      </c>
      <c r="Q17" s="17">
        <v>1.69</v>
      </c>
      <c r="R17" s="18">
        <v>72</v>
      </c>
      <c r="S17" s="18">
        <f t="shared" si="0"/>
        <v>2.8560999999999996</v>
      </c>
      <c r="T17" s="7">
        <f t="shared" si="1"/>
        <v>25.209201358495854</v>
      </c>
      <c r="U17" s="23">
        <v>140</v>
      </c>
      <c r="V17" s="24">
        <v>80</v>
      </c>
      <c r="W17" s="25">
        <v>88</v>
      </c>
      <c r="X17" s="60">
        <v>512.20000000000005</v>
      </c>
      <c r="Y17" s="69">
        <v>11.608000000000001</v>
      </c>
      <c r="Z17" s="69">
        <v>52.374000000000002</v>
      </c>
      <c r="AA17" s="70">
        <v>549.024</v>
      </c>
      <c r="AB17" s="69">
        <v>1.984</v>
      </c>
      <c r="AC17" s="87">
        <v>32.1</v>
      </c>
    </row>
    <row r="18" spans="1:29" x14ac:dyDescent="0.25">
      <c r="A18" t="s">
        <v>80</v>
      </c>
      <c r="B18" s="12">
        <v>1</v>
      </c>
      <c r="C18" s="13">
        <v>12</v>
      </c>
      <c r="D18" s="9">
        <v>1</v>
      </c>
      <c r="E18" s="9">
        <v>48</v>
      </c>
      <c r="F18" s="9">
        <v>2</v>
      </c>
      <c r="G18" s="9">
        <v>3</v>
      </c>
      <c r="H18" s="9">
        <v>6</v>
      </c>
      <c r="I18" s="9">
        <v>2</v>
      </c>
      <c r="J18" s="9">
        <v>4</v>
      </c>
      <c r="K18" s="9">
        <v>1</v>
      </c>
      <c r="L18" s="9">
        <v>1</v>
      </c>
      <c r="M18" s="9">
        <v>6</v>
      </c>
      <c r="N18" s="9">
        <v>35</v>
      </c>
      <c r="O18" s="9">
        <v>7</v>
      </c>
      <c r="P18" s="9">
        <v>0</v>
      </c>
      <c r="Q18" s="17">
        <v>1.7</v>
      </c>
      <c r="R18" s="18">
        <v>70</v>
      </c>
      <c r="S18" s="18">
        <f t="shared" si="0"/>
        <v>2.8899999999999997</v>
      </c>
      <c r="T18" s="7">
        <f t="shared" si="1"/>
        <v>24.221453287197235</v>
      </c>
      <c r="U18" s="23">
        <v>140</v>
      </c>
      <c r="V18" s="24">
        <v>80</v>
      </c>
      <c r="W18" s="25">
        <v>96</v>
      </c>
      <c r="X18" s="60">
        <v>694.3</v>
      </c>
      <c r="Y18" s="69">
        <v>5.492</v>
      </c>
      <c r="Z18" s="69">
        <v>41.71</v>
      </c>
      <c r="AA18" s="70">
        <v>944.476</v>
      </c>
      <c r="AB18" s="69">
        <v>22.029</v>
      </c>
      <c r="AC18" s="87">
        <v>34.6</v>
      </c>
    </row>
    <row r="19" spans="1:29" x14ac:dyDescent="0.25">
      <c r="A19" t="s">
        <v>81</v>
      </c>
      <c r="B19" s="12">
        <v>1</v>
      </c>
      <c r="C19" s="13">
        <v>14</v>
      </c>
      <c r="D19" s="9">
        <v>1</v>
      </c>
      <c r="E19" s="9">
        <v>37</v>
      </c>
      <c r="F19" s="9">
        <v>2</v>
      </c>
      <c r="G19" s="9">
        <v>1</v>
      </c>
      <c r="H19" s="9">
        <v>6</v>
      </c>
      <c r="I19" s="9">
        <v>2</v>
      </c>
      <c r="J19" s="9">
        <v>4</v>
      </c>
      <c r="K19" s="9">
        <v>1</v>
      </c>
      <c r="L19" s="9">
        <v>1</v>
      </c>
      <c r="M19" s="9">
        <v>8</v>
      </c>
      <c r="N19" s="9">
        <v>14</v>
      </c>
      <c r="O19" s="9">
        <v>15</v>
      </c>
      <c r="P19" s="9">
        <v>0</v>
      </c>
      <c r="Q19" s="17">
        <v>1.71</v>
      </c>
      <c r="R19" s="18">
        <v>75</v>
      </c>
      <c r="S19" s="18">
        <f t="shared" si="0"/>
        <v>2.9240999999999997</v>
      </c>
      <c r="T19" s="7">
        <f t="shared" si="1"/>
        <v>25.64891761567662</v>
      </c>
      <c r="U19" s="23">
        <v>130</v>
      </c>
      <c r="V19" s="24">
        <v>90</v>
      </c>
      <c r="W19" s="25">
        <v>92</v>
      </c>
      <c r="X19" s="60">
        <v>501.4</v>
      </c>
      <c r="Y19" s="69">
        <v>6.2670000000000003</v>
      </c>
      <c r="Z19" s="69">
        <v>49.81</v>
      </c>
      <c r="AA19" s="69">
        <v>1144.6210000000001</v>
      </c>
      <c r="AB19" s="69">
        <v>78.206999999999994</v>
      </c>
      <c r="AC19" s="87">
        <v>44.7</v>
      </c>
    </row>
    <row r="20" spans="1:29" ht="15.75" thickBot="1" x14ac:dyDescent="0.3">
      <c r="A20" t="s">
        <v>82</v>
      </c>
      <c r="B20" s="29">
        <v>1</v>
      </c>
      <c r="C20" s="30">
        <v>10</v>
      </c>
      <c r="D20" s="31">
        <v>1</v>
      </c>
      <c r="E20" s="31">
        <v>40</v>
      </c>
      <c r="F20" s="31">
        <v>2</v>
      </c>
      <c r="G20" s="31">
        <v>3</v>
      </c>
      <c r="H20" s="31">
        <v>5</v>
      </c>
      <c r="I20" s="31">
        <v>2</v>
      </c>
      <c r="J20" s="31">
        <v>4</v>
      </c>
      <c r="K20" s="31">
        <v>1</v>
      </c>
      <c r="L20" s="31">
        <v>1</v>
      </c>
      <c r="M20" s="31">
        <v>10</v>
      </c>
      <c r="N20" s="31">
        <v>13</v>
      </c>
      <c r="O20" s="31">
        <v>17</v>
      </c>
      <c r="P20" s="31">
        <v>0</v>
      </c>
      <c r="Q20" s="32">
        <v>1.69</v>
      </c>
      <c r="R20" s="27">
        <v>71</v>
      </c>
      <c r="S20" s="27">
        <f t="shared" si="0"/>
        <v>2.8560999999999996</v>
      </c>
      <c r="T20" s="51">
        <f t="shared" si="1"/>
        <v>24.859073561850078</v>
      </c>
      <c r="U20" s="34">
        <v>140</v>
      </c>
      <c r="V20" s="34">
        <v>90</v>
      </c>
      <c r="W20" s="34">
        <v>92</v>
      </c>
      <c r="X20" s="60">
        <v>457.4</v>
      </c>
      <c r="Y20" s="69">
        <v>6.8440000000000003</v>
      </c>
      <c r="Z20" s="67">
        <v>23.771000000000001</v>
      </c>
      <c r="AA20" s="70">
        <v>665.25800000000004</v>
      </c>
      <c r="AB20" s="69">
        <v>54.722000000000001</v>
      </c>
      <c r="AC20" s="87">
        <v>35.299999999999997</v>
      </c>
    </row>
    <row r="21" spans="1:29" x14ac:dyDescent="0.25">
      <c r="B21" s="12"/>
      <c r="C21" s="13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7"/>
      <c r="R21" s="18"/>
      <c r="S21" s="49">
        <f t="shared" si="0"/>
        <v>0</v>
      </c>
      <c r="T21" s="50" t="e">
        <f t="shared" si="1"/>
        <v>#DIV/0!</v>
      </c>
      <c r="U21" s="23"/>
      <c r="V21" s="24"/>
      <c r="W21" s="25"/>
      <c r="X21" s="52"/>
      <c r="Y21" s="36"/>
      <c r="Z21" s="36"/>
      <c r="AA21" s="36"/>
      <c r="AB21" s="36"/>
      <c r="AC21" s="85"/>
    </row>
    <row r="22" spans="1:29" x14ac:dyDescent="0.25">
      <c r="B22" s="12"/>
      <c r="C22" s="13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7"/>
      <c r="R22" s="18"/>
      <c r="S22" s="18">
        <f t="shared" si="0"/>
        <v>0</v>
      </c>
      <c r="T22" s="7" t="e">
        <f t="shared" si="1"/>
        <v>#DIV/0!</v>
      </c>
      <c r="U22" s="23"/>
      <c r="V22" s="24"/>
      <c r="W22" s="25"/>
      <c r="X22" s="52"/>
      <c r="Y22" s="36"/>
      <c r="Z22" s="36"/>
      <c r="AA22" s="36"/>
      <c r="AB22" s="36"/>
    </row>
    <row r="23" spans="1:29" ht="15.75" thickBot="1" x14ac:dyDescent="0.3">
      <c r="X23" s="53"/>
      <c r="Y23" s="54"/>
      <c r="Z23" s="54"/>
      <c r="AA23" s="54"/>
      <c r="AB23" s="54"/>
    </row>
    <row r="24" spans="1:29" ht="15.75" thickBot="1" x14ac:dyDescent="0.3">
      <c r="B24" s="8" t="s">
        <v>59</v>
      </c>
      <c r="C24" s="8" t="s">
        <v>60</v>
      </c>
      <c r="D24" s="2" t="s">
        <v>2</v>
      </c>
      <c r="E24" s="2" t="s">
        <v>3</v>
      </c>
      <c r="F24" s="2" t="s">
        <v>4</v>
      </c>
      <c r="G24" s="2" t="s">
        <v>5</v>
      </c>
      <c r="H24" s="2" t="s">
        <v>6</v>
      </c>
      <c r="I24" s="2" t="s">
        <v>7</v>
      </c>
      <c r="J24" s="2" t="s">
        <v>8</v>
      </c>
      <c r="K24" s="2" t="s">
        <v>9</v>
      </c>
      <c r="L24" s="2" t="s">
        <v>10</v>
      </c>
      <c r="M24" s="2" t="s">
        <v>11</v>
      </c>
      <c r="N24" s="2" t="s">
        <v>12</v>
      </c>
      <c r="O24" s="2" t="s">
        <v>13</v>
      </c>
      <c r="P24" s="2" t="s">
        <v>14</v>
      </c>
      <c r="X24" s="53"/>
      <c r="Y24" s="54"/>
      <c r="Z24" s="54"/>
      <c r="AA24" s="54"/>
      <c r="AB24" s="54"/>
    </row>
    <row r="25" spans="1:29" x14ac:dyDescent="0.25">
      <c r="B25">
        <v>0</v>
      </c>
      <c r="D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P25">
        <v>0</v>
      </c>
    </row>
    <row r="26" spans="1:29" x14ac:dyDescent="0.25">
      <c r="B26">
        <v>1</v>
      </c>
      <c r="D26">
        <v>0</v>
      </c>
      <c r="F26">
        <v>2</v>
      </c>
      <c r="G26">
        <v>2</v>
      </c>
      <c r="H26">
        <v>2</v>
      </c>
      <c r="I26">
        <v>2</v>
      </c>
      <c r="J26">
        <v>2</v>
      </c>
      <c r="K26">
        <v>2</v>
      </c>
      <c r="L26">
        <v>2</v>
      </c>
      <c r="P26">
        <v>1</v>
      </c>
    </row>
    <row r="27" spans="1:29" x14ac:dyDescent="0.25">
      <c r="F27">
        <v>3</v>
      </c>
      <c r="G27">
        <v>3</v>
      </c>
      <c r="H27">
        <v>3</v>
      </c>
      <c r="I27">
        <v>3</v>
      </c>
      <c r="J27">
        <v>3</v>
      </c>
      <c r="K27">
        <v>3</v>
      </c>
      <c r="P27">
        <v>2</v>
      </c>
    </row>
    <row r="28" spans="1:29" x14ac:dyDescent="0.25">
      <c r="F28">
        <v>4</v>
      </c>
      <c r="G28">
        <v>4</v>
      </c>
      <c r="H28">
        <v>4</v>
      </c>
      <c r="I28">
        <v>4</v>
      </c>
      <c r="J28">
        <v>4</v>
      </c>
      <c r="P28">
        <v>3</v>
      </c>
    </row>
    <row r="29" spans="1:29" x14ac:dyDescent="0.25">
      <c r="F29">
        <v>5</v>
      </c>
      <c r="G29">
        <v>5</v>
      </c>
      <c r="H29">
        <v>5</v>
      </c>
      <c r="I29">
        <v>5</v>
      </c>
      <c r="P29">
        <v>4</v>
      </c>
    </row>
    <row r="30" spans="1:29" x14ac:dyDescent="0.25">
      <c r="F30">
        <v>6</v>
      </c>
      <c r="G30">
        <v>6</v>
      </c>
      <c r="H30">
        <v>6</v>
      </c>
      <c r="P30">
        <v>5</v>
      </c>
    </row>
    <row r="31" spans="1:29" x14ac:dyDescent="0.25">
      <c r="F31">
        <v>7</v>
      </c>
      <c r="G31">
        <v>7</v>
      </c>
      <c r="H31">
        <v>7</v>
      </c>
      <c r="P31">
        <v>6</v>
      </c>
    </row>
  </sheetData>
  <mergeCells count="3">
    <mergeCell ref="X1:AB1"/>
    <mergeCell ref="B1:T1"/>
    <mergeCell ref="U1:W1"/>
  </mergeCells>
  <dataValidations count="16">
    <dataValidation type="list" allowBlank="1" showInputMessage="1" showErrorMessage="1" sqref="P21:P22" xr:uid="{00000000-0002-0000-0100-00000D000000}">
      <formula1>$P$25:$P$31</formula1>
    </dataValidation>
    <dataValidation type="list" allowBlank="1" showInputMessage="1" showErrorMessage="1" sqref="L21:L22" xr:uid="{00000000-0002-0000-0100-00000E000000}">
      <formula1>$L$25:$L$26</formula1>
    </dataValidation>
    <dataValidation type="list" allowBlank="1" showInputMessage="1" showErrorMessage="1" sqref="K21:K22" xr:uid="{00000000-0002-0000-0100-00000F000000}">
      <formula1>$K$25:$K$27</formula1>
    </dataValidation>
    <dataValidation type="list" allowBlank="1" showInputMessage="1" showErrorMessage="1" sqref="J21:J22" xr:uid="{00000000-0002-0000-0100-000010000000}">
      <formula1>$J$25:$J$28</formula1>
    </dataValidation>
    <dataValidation type="list" allowBlank="1" showInputMessage="1" showErrorMessage="1" sqref="I21:I22" xr:uid="{00000000-0002-0000-0100-000011000000}">
      <formula1>$I$25:$I$29</formula1>
    </dataValidation>
    <dataValidation type="list" allowBlank="1" showInputMessage="1" showErrorMessage="1" sqref="F21:H22" xr:uid="{00000000-0002-0000-0100-000012000000}">
      <formula1>$F$25:$F$31</formula1>
    </dataValidation>
    <dataValidation type="list" allowBlank="1" showInputMessage="1" showErrorMessage="1" sqref="D21:D22" xr:uid="{00000000-0002-0000-0100-000013000000}">
      <formula1>$D$25:$D$26</formula1>
    </dataValidation>
    <dataValidation type="list" allowBlank="1" showInputMessage="1" showErrorMessage="1" sqref="B21:B22" xr:uid="{00000000-0002-0000-0100-000014000000}">
      <formula1>$B$25:$B$26</formula1>
    </dataValidation>
    <dataValidation type="list" allowBlank="1" showInputMessage="1" showErrorMessage="1" sqref="B3:B20" xr:uid="{00000000-0002-0000-0100-000015000000}">
      <formula1>$B$23:$B$24</formula1>
    </dataValidation>
    <dataValidation type="list" allowBlank="1" showInputMessage="1" showErrorMessage="1" sqref="D3:D20" xr:uid="{00000000-0002-0000-0100-000016000000}">
      <formula1>$D$23:$D$24</formula1>
    </dataValidation>
    <dataValidation type="list" allowBlank="1" showInputMessage="1" showErrorMessage="1" sqref="F3:H20" xr:uid="{00000000-0002-0000-0100-000017000000}">
      <formula1>$F$23:$F$29</formula1>
    </dataValidation>
    <dataValidation type="list" allowBlank="1" showInputMessage="1" showErrorMessage="1" sqref="I3:I20" xr:uid="{00000000-0002-0000-0100-000018000000}">
      <formula1>$I$23:$I$27</formula1>
    </dataValidation>
    <dataValidation type="list" allowBlank="1" showInputMessage="1" showErrorMessage="1" sqref="J3:J20" xr:uid="{00000000-0002-0000-0100-000019000000}">
      <formula1>$J$23:$J$26</formula1>
    </dataValidation>
    <dataValidation type="list" allowBlank="1" showInputMessage="1" showErrorMessage="1" sqref="K3:K20" xr:uid="{00000000-0002-0000-0100-00001A000000}">
      <formula1>$K$23:$K$25</formula1>
    </dataValidation>
    <dataValidation type="list" allowBlank="1" showInputMessage="1" showErrorMessage="1" sqref="L3:L20" xr:uid="{00000000-0002-0000-0100-00001B000000}">
      <formula1>$L$23:$L$24</formula1>
    </dataValidation>
    <dataValidation type="list" allowBlank="1" showInputMessage="1" showErrorMessage="1" sqref="P3:P20" xr:uid="{00000000-0002-0000-0100-00001C000000}">
      <formula1>$P$23:$P$29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U51"/>
  <sheetViews>
    <sheetView zoomScaleNormal="100" workbookViewId="0">
      <pane xSplit="2" ySplit="1" topLeftCell="C26" activePane="bottomRight" state="frozen"/>
      <selection pane="topRight" activeCell="C1" sqref="C1"/>
      <selection pane="bottomLeft" activeCell="A2" sqref="A2"/>
      <selection pane="bottomRight" activeCell="U43" sqref="U43:W43"/>
    </sheetView>
  </sheetViews>
  <sheetFormatPr defaultRowHeight="15" x14ac:dyDescent="0.25"/>
  <cols>
    <col min="1" max="3" width="5.140625" customWidth="1"/>
    <col min="4" max="4" width="5.42578125" customWidth="1"/>
    <col min="5" max="5" width="5.7109375" customWidth="1"/>
    <col min="8" max="8" width="8" customWidth="1"/>
    <col min="9" max="9" width="8.42578125" customWidth="1"/>
    <col min="10" max="10" width="8.140625" customWidth="1"/>
    <col min="11" max="11" width="8" customWidth="1"/>
    <col min="12" max="12" width="7.5703125" customWidth="1"/>
    <col min="20" max="20" width="9.28515625" bestFit="1" customWidth="1"/>
    <col min="21" max="21" width="5.140625" customWidth="1"/>
    <col min="22" max="22" width="5" customWidth="1"/>
    <col min="23" max="23" width="7.140625" customWidth="1"/>
    <col min="29" max="29" width="15.28515625" customWidth="1"/>
    <col min="31" max="31" width="4.5703125" customWidth="1"/>
    <col min="32" max="32" width="5.42578125" customWidth="1"/>
    <col min="40" max="40" width="5.42578125" customWidth="1"/>
    <col min="41" max="41" width="5.85546875" customWidth="1"/>
  </cols>
  <sheetData>
    <row r="1" spans="1:47" ht="15.75" thickBot="1" x14ac:dyDescent="0.3">
      <c r="B1" s="98" t="s">
        <v>0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100" t="s">
        <v>61</v>
      </c>
      <c r="V1" s="100"/>
      <c r="W1" s="100"/>
      <c r="X1" s="96" t="s">
        <v>85</v>
      </c>
      <c r="Y1" s="97"/>
      <c r="Z1" s="97"/>
      <c r="AA1" s="97"/>
      <c r="AB1" s="97"/>
    </row>
    <row r="2" spans="1:47" ht="15.75" thickBot="1" x14ac:dyDescent="0.3">
      <c r="A2" s="1" t="s">
        <v>1</v>
      </c>
      <c r="B2" s="14" t="s">
        <v>59</v>
      </c>
      <c r="C2" s="15" t="s">
        <v>60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19" t="s">
        <v>62</v>
      </c>
      <c r="V2" s="19" t="s">
        <v>63</v>
      </c>
      <c r="W2" s="19" t="s">
        <v>64</v>
      </c>
      <c r="X2" s="57" t="s">
        <v>86</v>
      </c>
      <c r="Y2" s="58" t="s">
        <v>87</v>
      </c>
      <c r="Z2" s="58" t="s">
        <v>88</v>
      </c>
      <c r="AA2" s="58" t="s">
        <v>89</v>
      </c>
      <c r="AB2" s="58" t="s">
        <v>90</v>
      </c>
      <c r="AC2" s="26" t="s">
        <v>91</v>
      </c>
      <c r="AD2" s="83"/>
      <c r="AE2" s="26" t="s">
        <v>1</v>
      </c>
      <c r="AF2" s="26" t="s">
        <v>59</v>
      </c>
      <c r="AG2" s="57" t="s">
        <v>86</v>
      </c>
      <c r="AH2" s="58" t="s">
        <v>87</v>
      </c>
      <c r="AI2" s="58" t="s">
        <v>88</v>
      </c>
      <c r="AJ2" s="58" t="s">
        <v>89</v>
      </c>
      <c r="AK2" s="58" t="s">
        <v>90</v>
      </c>
      <c r="AL2" s="26" t="s">
        <v>91</v>
      </c>
      <c r="AN2" s="26" t="s">
        <v>1</v>
      </c>
      <c r="AO2" s="26" t="s">
        <v>59</v>
      </c>
      <c r="AP2" s="57" t="s">
        <v>86</v>
      </c>
      <c r="AQ2" s="58" t="s">
        <v>87</v>
      </c>
      <c r="AR2" s="58" t="s">
        <v>88</v>
      </c>
      <c r="AS2" s="58" t="s">
        <v>89</v>
      </c>
      <c r="AT2" s="58" t="s">
        <v>90</v>
      </c>
      <c r="AU2" s="26" t="s">
        <v>91</v>
      </c>
    </row>
    <row r="3" spans="1:47" x14ac:dyDescent="0.25">
      <c r="A3" t="s">
        <v>19</v>
      </c>
      <c r="B3" s="10">
        <v>0</v>
      </c>
      <c r="C3" s="11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6"/>
      <c r="R3" s="5"/>
      <c r="S3" s="5">
        <f>SUM(Q3*Q3)</f>
        <v>0</v>
      </c>
      <c r="T3" s="6" t="e">
        <f>SUM(R3/S3)</f>
        <v>#DIV/0!</v>
      </c>
      <c r="U3" s="37">
        <v>110</v>
      </c>
      <c r="V3" s="38">
        <v>70</v>
      </c>
      <c r="W3" s="39">
        <v>80</v>
      </c>
      <c r="X3" s="72">
        <v>178.2</v>
      </c>
      <c r="Y3" s="64">
        <v>11.369</v>
      </c>
      <c r="Z3" s="64">
        <v>35.095999999999997</v>
      </c>
      <c r="AA3" s="64">
        <v>196.74600000000001</v>
      </c>
      <c r="AB3" s="73">
        <v>0.73499999999999999</v>
      </c>
      <c r="AC3" s="88">
        <v>28.7</v>
      </c>
      <c r="AE3" t="s">
        <v>19</v>
      </c>
      <c r="AF3">
        <v>0</v>
      </c>
      <c r="AG3" s="72">
        <v>178.2</v>
      </c>
      <c r="AH3" s="64">
        <v>11.369</v>
      </c>
      <c r="AI3" s="64">
        <v>35.095999999999997</v>
      </c>
      <c r="AJ3" s="64">
        <v>196.74600000000001</v>
      </c>
      <c r="AK3" s="73">
        <v>0.73499999999999999</v>
      </c>
      <c r="AL3" s="88">
        <v>28.7</v>
      </c>
      <c r="AN3" t="s">
        <v>28</v>
      </c>
      <c r="AO3">
        <v>1</v>
      </c>
      <c r="AP3" s="65">
        <v>139.6</v>
      </c>
      <c r="AQ3" s="64">
        <v>10.426</v>
      </c>
      <c r="AR3" s="64">
        <v>16.204999999999998</v>
      </c>
      <c r="AS3" s="64">
        <v>248.851</v>
      </c>
      <c r="AT3" s="64">
        <v>1.258</v>
      </c>
      <c r="AU3" s="88">
        <v>29.7</v>
      </c>
    </row>
    <row r="4" spans="1:47" x14ac:dyDescent="0.25">
      <c r="A4" t="s">
        <v>20</v>
      </c>
      <c r="B4" s="12">
        <v>0</v>
      </c>
      <c r="C4" s="13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17"/>
      <c r="R4" s="18"/>
      <c r="S4" s="18">
        <f t="shared" ref="S4:S42" si="0">SUM(Q4*Q4)</f>
        <v>0</v>
      </c>
      <c r="T4" s="7" t="e">
        <f t="shared" ref="T4:T42" si="1">SUM(R4/S4)</f>
        <v>#DIV/0!</v>
      </c>
      <c r="U4" s="40">
        <v>120</v>
      </c>
      <c r="V4" s="41">
        <v>80</v>
      </c>
      <c r="W4" s="42">
        <v>82</v>
      </c>
      <c r="X4" s="72">
        <v>254.7</v>
      </c>
      <c r="Y4" s="64">
        <v>0</v>
      </c>
      <c r="Z4" s="64">
        <v>47.656999999999996</v>
      </c>
      <c r="AA4" s="64">
        <v>271.089</v>
      </c>
      <c r="AB4" s="64">
        <v>27.088999999999999</v>
      </c>
      <c r="AC4" s="88">
        <v>30.1</v>
      </c>
      <c r="AE4" t="s">
        <v>20</v>
      </c>
      <c r="AF4">
        <v>0</v>
      </c>
      <c r="AG4" s="72">
        <v>254.7</v>
      </c>
      <c r="AH4" s="64">
        <v>0</v>
      </c>
      <c r="AI4" s="64">
        <v>47.656999999999996</v>
      </c>
      <c r="AJ4" s="64">
        <v>271.089</v>
      </c>
      <c r="AK4" s="64">
        <v>27.088999999999999</v>
      </c>
      <c r="AL4" s="88">
        <v>30.1</v>
      </c>
      <c r="AN4" t="s">
        <v>29</v>
      </c>
      <c r="AO4">
        <v>1</v>
      </c>
      <c r="AP4" s="65">
        <v>175.46</v>
      </c>
      <c r="AQ4" s="64">
        <v>9.2629999999999999</v>
      </c>
      <c r="AR4" s="64">
        <v>12.196999999999999</v>
      </c>
      <c r="AS4" s="64">
        <v>119.373</v>
      </c>
      <c r="AT4" s="64">
        <v>11.358000000000001</v>
      </c>
      <c r="AU4" s="88">
        <v>28.1</v>
      </c>
    </row>
    <row r="5" spans="1:47" x14ac:dyDescent="0.25">
      <c r="A5" t="s">
        <v>21</v>
      </c>
      <c r="B5" s="12">
        <v>0</v>
      </c>
      <c r="C5" s="13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7"/>
      <c r="R5" s="18"/>
      <c r="S5" s="18">
        <f t="shared" si="0"/>
        <v>0</v>
      </c>
      <c r="T5" s="7" t="e">
        <f t="shared" si="1"/>
        <v>#DIV/0!</v>
      </c>
      <c r="U5" s="40">
        <v>110</v>
      </c>
      <c r="V5" s="41">
        <v>70</v>
      </c>
      <c r="W5" s="42">
        <v>80</v>
      </c>
      <c r="X5" s="72">
        <v>712.9</v>
      </c>
      <c r="Y5" s="64">
        <v>0</v>
      </c>
      <c r="Z5" s="64">
        <v>28.016999999999999</v>
      </c>
      <c r="AA5" s="64">
        <v>427.529</v>
      </c>
      <c r="AB5" s="64">
        <v>1.052</v>
      </c>
      <c r="AC5" s="88">
        <v>34.299999999999997</v>
      </c>
      <c r="AE5" t="s">
        <v>21</v>
      </c>
      <c r="AF5">
        <v>0</v>
      </c>
      <c r="AG5" s="72">
        <v>712.9</v>
      </c>
      <c r="AH5" s="64">
        <v>0</v>
      </c>
      <c r="AI5" s="64">
        <v>28.016999999999999</v>
      </c>
      <c r="AJ5" s="64">
        <v>427.529</v>
      </c>
      <c r="AK5" s="64">
        <v>1.052</v>
      </c>
      <c r="AL5" s="88">
        <v>34.299999999999997</v>
      </c>
      <c r="AN5" t="s">
        <v>30</v>
      </c>
      <c r="AO5">
        <v>1</v>
      </c>
      <c r="AP5" s="65">
        <v>152.74</v>
      </c>
      <c r="AQ5" s="64">
        <v>11.509</v>
      </c>
      <c r="AR5" s="64">
        <v>2.2959999999999998</v>
      </c>
      <c r="AS5" s="64">
        <v>124.30800000000001</v>
      </c>
      <c r="AT5" s="64">
        <v>0.57999999999999996</v>
      </c>
      <c r="AU5" s="88">
        <v>21.2</v>
      </c>
    </row>
    <row r="6" spans="1:47" x14ac:dyDescent="0.25">
      <c r="A6" t="s">
        <v>22</v>
      </c>
      <c r="B6" s="12">
        <v>0</v>
      </c>
      <c r="C6" s="13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7"/>
      <c r="R6" s="18"/>
      <c r="S6" s="18">
        <f t="shared" si="0"/>
        <v>0</v>
      </c>
      <c r="T6" s="7" t="e">
        <f t="shared" si="1"/>
        <v>#DIV/0!</v>
      </c>
      <c r="U6" s="40">
        <v>120</v>
      </c>
      <c r="V6" s="41">
        <v>80</v>
      </c>
      <c r="W6" s="42">
        <v>78</v>
      </c>
      <c r="X6" s="65">
        <v>872.3</v>
      </c>
      <c r="Y6" s="64">
        <v>8.0540000000000003</v>
      </c>
      <c r="Z6" s="64">
        <v>34.173000000000002</v>
      </c>
      <c r="AA6" s="64">
        <v>458.291</v>
      </c>
      <c r="AB6" s="64">
        <v>8.85</v>
      </c>
      <c r="AC6" s="88">
        <v>38.6</v>
      </c>
      <c r="AE6" t="s">
        <v>22</v>
      </c>
      <c r="AF6">
        <v>0</v>
      </c>
      <c r="AG6" s="65">
        <v>872.3</v>
      </c>
      <c r="AH6" s="64">
        <v>8.0540000000000003</v>
      </c>
      <c r="AI6" s="64">
        <v>34.173000000000002</v>
      </c>
      <c r="AJ6" s="64">
        <v>458.291</v>
      </c>
      <c r="AK6" s="64">
        <v>8.85</v>
      </c>
      <c r="AL6" s="88">
        <v>38.6</v>
      </c>
      <c r="AN6" t="s">
        <v>31</v>
      </c>
      <c r="AO6">
        <v>1</v>
      </c>
      <c r="AP6" s="65">
        <v>100.3</v>
      </c>
      <c r="AQ6" s="64">
        <v>1.2929999999999999</v>
      </c>
      <c r="AR6" s="64">
        <v>17.007000000000001</v>
      </c>
      <c r="AS6" s="64">
        <v>27.113</v>
      </c>
      <c r="AT6" s="64">
        <v>0.93400000000000005</v>
      </c>
      <c r="AU6" s="88">
        <v>25.4</v>
      </c>
    </row>
    <row r="7" spans="1:47" x14ac:dyDescent="0.25">
      <c r="A7" t="s">
        <v>23</v>
      </c>
      <c r="B7" s="12">
        <v>0</v>
      </c>
      <c r="C7" s="13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7"/>
      <c r="R7" s="18"/>
      <c r="S7" s="18">
        <f t="shared" si="0"/>
        <v>0</v>
      </c>
      <c r="T7" s="7" t="e">
        <f t="shared" si="1"/>
        <v>#DIV/0!</v>
      </c>
      <c r="U7" s="40">
        <v>110</v>
      </c>
      <c r="V7" s="41">
        <v>70</v>
      </c>
      <c r="W7" s="42">
        <v>76</v>
      </c>
      <c r="X7" s="65">
        <v>704.5</v>
      </c>
      <c r="Y7" s="64">
        <v>0</v>
      </c>
      <c r="Z7" s="64">
        <v>121.096</v>
      </c>
      <c r="AA7" s="64">
        <v>437.28300000000002</v>
      </c>
      <c r="AB7" s="64">
        <v>61.625</v>
      </c>
      <c r="AC7" s="88">
        <v>49.4</v>
      </c>
      <c r="AE7" t="s">
        <v>23</v>
      </c>
      <c r="AF7">
        <v>0</v>
      </c>
      <c r="AG7" s="65">
        <v>704.5</v>
      </c>
      <c r="AH7" s="64">
        <v>0</v>
      </c>
      <c r="AI7" s="64">
        <v>121.096</v>
      </c>
      <c r="AJ7" s="64">
        <v>437.28300000000002</v>
      </c>
      <c r="AK7" s="64">
        <v>61.625</v>
      </c>
      <c r="AL7" s="88">
        <v>49.4</v>
      </c>
      <c r="AN7" t="s">
        <v>32</v>
      </c>
      <c r="AO7">
        <v>1</v>
      </c>
      <c r="AP7" s="65">
        <v>300.8</v>
      </c>
      <c r="AQ7" s="64">
        <v>0.67800000000000005</v>
      </c>
      <c r="AR7" s="64">
        <v>6.3090000000000002</v>
      </c>
      <c r="AS7" s="64">
        <v>277.12200000000001</v>
      </c>
      <c r="AT7" s="64">
        <v>2.86</v>
      </c>
      <c r="AU7" s="88">
        <v>28.1</v>
      </c>
    </row>
    <row r="8" spans="1:47" x14ac:dyDescent="0.25">
      <c r="A8" t="s">
        <v>24</v>
      </c>
      <c r="B8" s="12">
        <v>0</v>
      </c>
      <c r="C8" s="13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17"/>
      <c r="R8" s="18"/>
      <c r="S8" s="18">
        <f t="shared" si="0"/>
        <v>0</v>
      </c>
      <c r="T8" s="7" t="e">
        <f t="shared" si="1"/>
        <v>#DIV/0!</v>
      </c>
      <c r="U8" s="40">
        <v>120</v>
      </c>
      <c r="V8" s="41">
        <v>90</v>
      </c>
      <c r="W8" s="42">
        <v>80</v>
      </c>
      <c r="X8" s="65">
        <v>784</v>
      </c>
      <c r="Y8" s="62">
        <v>13.471</v>
      </c>
      <c r="Z8" s="64">
        <v>3.2559999999999998</v>
      </c>
      <c r="AA8" s="64">
        <v>433.077</v>
      </c>
      <c r="AB8" s="74">
        <v>25.003</v>
      </c>
      <c r="AC8" s="88">
        <v>33.200000000000003</v>
      </c>
      <c r="AE8" t="s">
        <v>24</v>
      </c>
      <c r="AF8">
        <v>0</v>
      </c>
      <c r="AG8" s="65">
        <v>784</v>
      </c>
      <c r="AH8" s="62">
        <v>13.471</v>
      </c>
      <c r="AI8" s="64">
        <v>3.2559999999999998</v>
      </c>
      <c r="AJ8" s="64">
        <v>433.077</v>
      </c>
      <c r="AK8" s="74">
        <v>25.003</v>
      </c>
      <c r="AL8" s="88">
        <v>33.200000000000003</v>
      </c>
      <c r="AN8" t="s">
        <v>41</v>
      </c>
      <c r="AO8">
        <v>1</v>
      </c>
      <c r="AP8" s="65">
        <v>179.6</v>
      </c>
      <c r="AQ8" s="64">
        <v>10.851000000000001</v>
      </c>
      <c r="AR8" s="64">
        <v>11.831</v>
      </c>
      <c r="AS8" s="64">
        <v>101.548</v>
      </c>
      <c r="AT8" s="64">
        <v>13.499000000000001</v>
      </c>
      <c r="AU8" s="89">
        <v>28.4</v>
      </c>
    </row>
    <row r="9" spans="1:47" x14ac:dyDescent="0.25">
      <c r="A9" t="s">
        <v>25</v>
      </c>
      <c r="B9" s="12">
        <v>0</v>
      </c>
      <c r="C9" s="13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7"/>
      <c r="R9" s="18"/>
      <c r="S9" s="18">
        <f t="shared" si="0"/>
        <v>0</v>
      </c>
      <c r="T9" s="7" t="e">
        <f t="shared" si="1"/>
        <v>#DIV/0!</v>
      </c>
      <c r="U9" s="40">
        <v>110</v>
      </c>
      <c r="V9" s="41">
        <v>80</v>
      </c>
      <c r="W9" s="42">
        <v>74</v>
      </c>
      <c r="X9" s="65">
        <v>484.2</v>
      </c>
      <c r="Y9" s="64">
        <v>0</v>
      </c>
      <c r="Z9" s="64">
        <v>56.146999999999998</v>
      </c>
      <c r="AA9" s="64">
        <v>298.46199999999999</v>
      </c>
      <c r="AB9" s="64">
        <v>6.7930000000000001</v>
      </c>
      <c r="AC9" s="88">
        <v>39.700000000000003</v>
      </c>
      <c r="AE9" t="s">
        <v>25</v>
      </c>
      <c r="AF9">
        <v>0</v>
      </c>
      <c r="AG9" s="65">
        <v>484.2</v>
      </c>
      <c r="AH9" s="64">
        <v>0</v>
      </c>
      <c r="AI9" s="64">
        <v>56.146999999999998</v>
      </c>
      <c r="AJ9" s="64">
        <v>298.46199999999999</v>
      </c>
      <c r="AK9" s="64">
        <v>6.7930000000000001</v>
      </c>
      <c r="AL9" s="88">
        <v>39.700000000000003</v>
      </c>
      <c r="AN9" t="s">
        <v>42</v>
      </c>
      <c r="AO9">
        <v>1</v>
      </c>
      <c r="AP9" s="65">
        <v>296.07</v>
      </c>
      <c r="AQ9" s="64">
        <v>10.426</v>
      </c>
      <c r="AR9" s="64">
        <v>17.016999999999999</v>
      </c>
      <c r="AS9" s="64">
        <v>206.21199999999999</v>
      </c>
      <c r="AT9" s="64">
        <v>11.417</v>
      </c>
      <c r="AU9" s="89">
        <v>26.2</v>
      </c>
    </row>
    <row r="10" spans="1:47" x14ac:dyDescent="0.25">
      <c r="A10" t="s">
        <v>26</v>
      </c>
      <c r="B10" s="12">
        <v>0</v>
      </c>
      <c r="C10" s="13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17"/>
      <c r="R10" s="18"/>
      <c r="S10" s="18">
        <f t="shared" si="0"/>
        <v>0</v>
      </c>
      <c r="T10" s="7" t="e">
        <f t="shared" si="1"/>
        <v>#DIV/0!</v>
      </c>
      <c r="U10" s="40">
        <v>120</v>
      </c>
      <c r="V10" s="41">
        <v>80</v>
      </c>
      <c r="W10" s="42">
        <v>76</v>
      </c>
      <c r="X10" s="65">
        <v>530.5</v>
      </c>
      <c r="Y10" s="64">
        <v>0.23499999999999999</v>
      </c>
      <c r="Z10" s="64">
        <v>1.67</v>
      </c>
      <c r="AA10" s="64">
        <v>196.03200000000001</v>
      </c>
      <c r="AB10" s="64">
        <v>10.098000000000001</v>
      </c>
      <c r="AC10" s="88">
        <v>34.1</v>
      </c>
      <c r="AE10" t="s">
        <v>26</v>
      </c>
      <c r="AF10">
        <v>0</v>
      </c>
      <c r="AG10" s="65">
        <v>530.5</v>
      </c>
      <c r="AH10" s="64">
        <v>0.23499999999999999</v>
      </c>
      <c r="AI10" s="64">
        <v>1.67</v>
      </c>
      <c r="AJ10" s="64">
        <v>196.03200000000001</v>
      </c>
      <c r="AK10" s="64">
        <v>10.098000000000001</v>
      </c>
      <c r="AL10" s="88">
        <v>34.1</v>
      </c>
      <c r="AN10" t="s">
        <v>43</v>
      </c>
      <c r="AO10">
        <v>1</v>
      </c>
      <c r="AP10" s="65">
        <v>127.4</v>
      </c>
      <c r="AQ10" s="64">
        <v>6.4260000000000002</v>
      </c>
      <c r="AR10" s="64">
        <v>6.319</v>
      </c>
      <c r="AS10" s="64">
        <v>99.712999999999994</v>
      </c>
      <c r="AT10" s="64">
        <v>0.57999999999999996</v>
      </c>
      <c r="AU10" s="89">
        <v>23.1</v>
      </c>
    </row>
    <row r="11" spans="1:47" x14ac:dyDescent="0.25">
      <c r="A11" t="s">
        <v>27</v>
      </c>
      <c r="B11" s="12">
        <v>0</v>
      </c>
      <c r="C11" s="13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17"/>
      <c r="R11" s="18"/>
      <c r="S11" s="18">
        <f t="shared" si="0"/>
        <v>0</v>
      </c>
      <c r="T11" s="7" t="e">
        <f t="shared" si="1"/>
        <v>#DIV/0!</v>
      </c>
      <c r="U11" s="40">
        <v>110</v>
      </c>
      <c r="V11" s="41">
        <v>70</v>
      </c>
      <c r="W11" s="42">
        <v>78</v>
      </c>
      <c r="X11" s="72">
        <v>856.2</v>
      </c>
      <c r="Y11" s="64">
        <v>3.5310000000000001</v>
      </c>
      <c r="Z11" s="64">
        <v>56.189</v>
      </c>
      <c r="AA11" s="64">
        <v>391.33699999999999</v>
      </c>
      <c r="AB11" s="64">
        <v>20.477</v>
      </c>
      <c r="AC11" s="88">
        <v>32.299999999999997</v>
      </c>
      <c r="AE11" t="s">
        <v>27</v>
      </c>
      <c r="AF11">
        <v>0</v>
      </c>
      <c r="AG11" s="72">
        <v>856.2</v>
      </c>
      <c r="AH11" s="64">
        <v>3.5310000000000001</v>
      </c>
      <c r="AI11" s="64">
        <v>56.189</v>
      </c>
      <c r="AJ11" s="64">
        <v>391.33699999999999</v>
      </c>
      <c r="AK11" s="64">
        <v>20.477</v>
      </c>
      <c r="AL11" s="88">
        <v>32.299999999999997</v>
      </c>
      <c r="AN11" t="s">
        <v>44</v>
      </c>
      <c r="AO11">
        <v>1</v>
      </c>
      <c r="AP11" s="65">
        <v>100.3</v>
      </c>
      <c r="AQ11" s="64">
        <v>9.9380000000000006</v>
      </c>
      <c r="AR11" s="64">
        <v>17.026</v>
      </c>
      <c r="AS11" s="64">
        <v>351.077</v>
      </c>
      <c r="AT11" s="64">
        <v>0.93400000000000005</v>
      </c>
      <c r="AU11" s="89">
        <v>27.4</v>
      </c>
    </row>
    <row r="12" spans="1:47" x14ac:dyDescent="0.25">
      <c r="A12" t="s">
        <v>28</v>
      </c>
      <c r="B12" s="12">
        <v>1</v>
      </c>
      <c r="C12" s="13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7"/>
      <c r="R12" s="18"/>
      <c r="S12" s="18">
        <f t="shared" si="0"/>
        <v>0</v>
      </c>
      <c r="T12" s="7" t="e">
        <f t="shared" si="1"/>
        <v>#DIV/0!</v>
      </c>
      <c r="U12" s="40">
        <v>120</v>
      </c>
      <c r="V12" s="41">
        <v>70</v>
      </c>
      <c r="W12" s="42">
        <v>76</v>
      </c>
      <c r="X12" s="65">
        <v>139.6</v>
      </c>
      <c r="Y12" s="64">
        <v>10.426</v>
      </c>
      <c r="Z12" s="64">
        <v>16.204999999999998</v>
      </c>
      <c r="AA12" s="64">
        <v>248.851</v>
      </c>
      <c r="AB12" s="64">
        <v>1.258</v>
      </c>
      <c r="AC12" s="88">
        <v>29.7</v>
      </c>
      <c r="AE12" t="s">
        <v>33</v>
      </c>
      <c r="AF12">
        <v>0</v>
      </c>
      <c r="AG12" s="65">
        <v>201.3</v>
      </c>
      <c r="AH12" s="64">
        <v>10.741</v>
      </c>
      <c r="AI12" s="64">
        <v>5.1959999999999997</v>
      </c>
      <c r="AJ12" s="64">
        <v>140.61099999999999</v>
      </c>
      <c r="AK12" s="64">
        <v>2.7930000000000001</v>
      </c>
      <c r="AL12" s="88">
        <v>32.4</v>
      </c>
      <c r="AN12" t="s">
        <v>45</v>
      </c>
      <c r="AO12">
        <v>1</v>
      </c>
      <c r="AP12" s="65">
        <v>300.8</v>
      </c>
      <c r="AQ12" s="64">
        <v>16.425999999999998</v>
      </c>
      <c r="AR12" s="64">
        <v>6.3090000000000002</v>
      </c>
      <c r="AS12" s="64">
        <v>114.36799999999999</v>
      </c>
      <c r="AT12" s="64">
        <v>2.86</v>
      </c>
      <c r="AU12" s="89">
        <v>24.7</v>
      </c>
    </row>
    <row r="13" spans="1:47" x14ac:dyDescent="0.25">
      <c r="A13" t="s">
        <v>29</v>
      </c>
      <c r="B13" s="12">
        <v>1</v>
      </c>
      <c r="C13" s="13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7"/>
      <c r="R13" s="18"/>
      <c r="S13" s="18">
        <f t="shared" si="0"/>
        <v>0</v>
      </c>
      <c r="T13" s="7" t="e">
        <f t="shared" si="1"/>
        <v>#DIV/0!</v>
      </c>
      <c r="U13" s="40">
        <v>110</v>
      </c>
      <c r="V13" s="41">
        <v>80</v>
      </c>
      <c r="W13" s="42">
        <v>80</v>
      </c>
      <c r="X13" s="65">
        <v>175.46</v>
      </c>
      <c r="Y13" s="64">
        <v>9.2629999999999999</v>
      </c>
      <c r="Z13" s="64">
        <v>12.196999999999999</v>
      </c>
      <c r="AA13" s="64">
        <v>119.373</v>
      </c>
      <c r="AB13" s="64">
        <v>11.358000000000001</v>
      </c>
      <c r="AC13" s="88">
        <v>28.1</v>
      </c>
      <c r="AE13" t="s">
        <v>34</v>
      </c>
      <c r="AF13">
        <v>0</v>
      </c>
      <c r="AG13" s="65">
        <v>384.2</v>
      </c>
      <c r="AH13" s="64">
        <v>8.0540000000000003</v>
      </c>
      <c r="AI13" s="64">
        <v>11.016999999999999</v>
      </c>
      <c r="AJ13" s="64">
        <v>195.846</v>
      </c>
      <c r="AK13" s="64">
        <v>24.097999999999999</v>
      </c>
      <c r="AL13" s="89">
        <v>49.7</v>
      </c>
      <c r="AN13" t="s">
        <v>46</v>
      </c>
      <c r="AO13">
        <v>1</v>
      </c>
      <c r="AP13" s="65">
        <v>130.5</v>
      </c>
      <c r="AQ13" s="64">
        <v>20.263000000000002</v>
      </c>
      <c r="AR13" s="64">
        <v>9.8620000000000001</v>
      </c>
      <c r="AS13" s="64">
        <v>374.61219999999997</v>
      </c>
      <c r="AT13" s="64">
        <v>10.487</v>
      </c>
      <c r="AU13" s="89">
        <v>31.3</v>
      </c>
    </row>
    <row r="14" spans="1:47" x14ac:dyDescent="0.25">
      <c r="A14" t="s">
        <v>30</v>
      </c>
      <c r="B14" s="12">
        <v>1</v>
      </c>
      <c r="C14" s="13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7"/>
      <c r="R14" s="18"/>
      <c r="S14" s="18">
        <f t="shared" si="0"/>
        <v>0</v>
      </c>
      <c r="T14" s="7" t="e">
        <f t="shared" si="1"/>
        <v>#DIV/0!</v>
      </c>
      <c r="U14" s="40">
        <v>130</v>
      </c>
      <c r="V14" s="41">
        <v>80</v>
      </c>
      <c r="W14" s="42">
        <v>76</v>
      </c>
      <c r="X14" s="65">
        <v>152.74</v>
      </c>
      <c r="Y14" s="64">
        <v>11.509</v>
      </c>
      <c r="Z14" s="64">
        <v>2.2959999999999998</v>
      </c>
      <c r="AA14" s="64">
        <v>124.30800000000001</v>
      </c>
      <c r="AB14" s="64">
        <v>0.57999999999999996</v>
      </c>
      <c r="AC14" s="88">
        <v>21.2</v>
      </c>
      <c r="AE14" t="s">
        <v>35</v>
      </c>
      <c r="AF14">
        <v>0</v>
      </c>
      <c r="AG14" s="65">
        <v>530.5</v>
      </c>
      <c r="AH14" s="64">
        <v>11.002000000000001</v>
      </c>
      <c r="AI14" s="64">
        <v>4.173</v>
      </c>
      <c r="AJ14" s="64">
        <v>671.08900000000006</v>
      </c>
      <c r="AK14" s="64">
        <v>30.477</v>
      </c>
      <c r="AL14" s="89">
        <v>46.5</v>
      </c>
      <c r="AN14" t="s">
        <v>47</v>
      </c>
      <c r="AO14">
        <v>1</v>
      </c>
      <c r="AP14" s="65">
        <v>574.29999999999995</v>
      </c>
      <c r="AQ14" s="64">
        <v>10.509</v>
      </c>
      <c r="AR14" s="64">
        <v>16.204999999999998</v>
      </c>
      <c r="AS14" s="64">
        <v>307.21600000000001</v>
      </c>
      <c r="AT14" s="64">
        <v>1.3580000000000001</v>
      </c>
      <c r="AU14" s="89">
        <v>26.2</v>
      </c>
    </row>
    <row r="15" spans="1:47" x14ac:dyDescent="0.25">
      <c r="A15" t="s">
        <v>31</v>
      </c>
      <c r="B15" s="12">
        <v>1</v>
      </c>
      <c r="C15" s="13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7"/>
      <c r="R15" s="18"/>
      <c r="S15" s="18">
        <f t="shared" si="0"/>
        <v>0</v>
      </c>
      <c r="T15" s="7" t="e">
        <f t="shared" si="1"/>
        <v>#DIV/0!</v>
      </c>
      <c r="U15" s="40">
        <v>120</v>
      </c>
      <c r="V15" s="41">
        <v>70</v>
      </c>
      <c r="W15" s="42">
        <v>82</v>
      </c>
      <c r="X15" s="65">
        <v>100.3</v>
      </c>
      <c r="Y15" s="64">
        <v>1.2929999999999999</v>
      </c>
      <c r="Z15" s="64">
        <v>17.007000000000001</v>
      </c>
      <c r="AA15" s="64">
        <v>27.113</v>
      </c>
      <c r="AB15" s="64">
        <v>0.93400000000000005</v>
      </c>
      <c r="AC15" s="88">
        <v>25.4</v>
      </c>
      <c r="AE15" t="s">
        <v>36</v>
      </c>
      <c r="AF15">
        <v>0</v>
      </c>
      <c r="AG15" s="72">
        <v>456.2</v>
      </c>
      <c r="AH15" s="64">
        <v>21.768999999999998</v>
      </c>
      <c r="AI15" s="64">
        <v>2.7360000000000002</v>
      </c>
      <c r="AJ15" s="64">
        <v>114.539</v>
      </c>
      <c r="AK15" s="64">
        <v>14.087899999999999</v>
      </c>
      <c r="AL15" s="89">
        <v>25.3</v>
      </c>
      <c r="AN15" t="s">
        <v>48</v>
      </c>
      <c r="AO15">
        <v>1</v>
      </c>
      <c r="AP15" s="65">
        <v>188.1</v>
      </c>
      <c r="AQ15" s="64">
        <v>11.292999999999999</v>
      </c>
      <c r="AR15" s="64">
        <v>2.1970000000000001</v>
      </c>
      <c r="AS15" s="64">
        <v>235.77099999999999</v>
      </c>
      <c r="AT15" s="64">
        <v>1.3580000000000001</v>
      </c>
      <c r="AU15" s="89">
        <v>35.700000000000003</v>
      </c>
    </row>
    <row r="16" spans="1:47" x14ac:dyDescent="0.25">
      <c r="A16" t="s">
        <v>32</v>
      </c>
      <c r="B16" s="12">
        <v>1</v>
      </c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7"/>
      <c r="R16" s="18"/>
      <c r="S16" s="18">
        <f t="shared" si="0"/>
        <v>0</v>
      </c>
      <c r="T16" s="7" t="e">
        <f t="shared" si="1"/>
        <v>#DIV/0!</v>
      </c>
      <c r="U16" s="40">
        <v>120</v>
      </c>
      <c r="V16" s="41">
        <v>70</v>
      </c>
      <c r="W16" s="42">
        <v>78</v>
      </c>
      <c r="X16" s="65">
        <v>300.8</v>
      </c>
      <c r="Y16" s="64">
        <v>0.67800000000000005</v>
      </c>
      <c r="Z16" s="64">
        <v>6.3090000000000002</v>
      </c>
      <c r="AA16" s="64">
        <v>277.12200000000001</v>
      </c>
      <c r="AB16" s="64">
        <v>2.86</v>
      </c>
      <c r="AC16" s="88">
        <v>28.1</v>
      </c>
      <c r="AE16" t="s">
        <v>37</v>
      </c>
      <c r="AF16">
        <v>0</v>
      </c>
      <c r="AG16" s="72">
        <v>875.4</v>
      </c>
      <c r="AH16" s="64">
        <v>12.683</v>
      </c>
      <c r="AI16" s="64">
        <v>1.78</v>
      </c>
      <c r="AJ16" s="64">
        <v>439.06099999999998</v>
      </c>
      <c r="AK16" s="64">
        <v>23.637</v>
      </c>
      <c r="AL16" s="89">
        <v>20.2</v>
      </c>
      <c r="AN16" t="s">
        <v>49</v>
      </c>
      <c r="AO16">
        <v>1</v>
      </c>
      <c r="AP16" s="65">
        <v>128.19999999999999</v>
      </c>
      <c r="AQ16" s="64">
        <v>20.678000000000001</v>
      </c>
      <c r="AR16" s="64">
        <v>2.2959999999999998</v>
      </c>
      <c r="AS16" s="64">
        <v>328.35300000000001</v>
      </c>
      <c r="AT16" s="64">
        <v>4.3259999999999996</v>
      </c>
      <c r="AU16" s="89">
        <v>31.8</v>
      </c>
    </row>
    <row r="17" spans="1:47" x14ac:dyDescent="0.25">
      <c r="A17" t="s">
        <v>33</v>
      </c>
      <c r="B17" s="12">
        <v>0</v>
      </c>
      <c r="C17" s="13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7"/>
      <c r="R17" s="18"/>
      <c r="S17" s="18">
        <f t="shared" si="0"/>
        <v>0</v>
      </c>
      <c r="T17" s="7" t="e">
        <f t="shared" si="1"/>
        <v>#DIV/0!</v>
      </c>
      <c r="U17" s="40">
        <v>120</v>
      </c>
      <c r="V17" s="41">
        <v>80</v>
      </c>
      <c r="W17" s="42">
        <v>74</v>
      </c>
      <c r="X17" s="65">
        <v>201.3</v>
      </c>
      <c r="Y17" s="64">
        <v>10.741</v>
      </c>
      <c r="Z17" s="64">
        <v>5.1959999999999997</v>
      </c>
      <c r="AA17" s="64">
        <v>140.61099999999999</v>
      </c>
      <c r="AB17" s="64">
        <v>2.7930000000000001</v>
      </c>
      <c r="AC17" s="88">
        <v>32.4</v>
      </c>
      <c r="AE17" t="s">
        <v>38</v>
      </c>
      <c r="AF17">
        <v>0</v>
      </c>
      <c r="AG17" s="72">
        <v>267.3</v>
      </c>
      <c r="AH17" s="64">
        <v>10.234999999999999</v>
      </c>
      <c r="AI17" s="64">
        <v>87.156999999999996</v>
      </c>
      <c r="AJ17" s="64">
        <v>338.072</v>
      </c>
      <c r="AK17" s="64">
        <v>1.7350000000000001</v>
      </c>
      <c r="AL17" s="89">
        <v>28.7</v>
      </c>
      <c r="AN17" t="s">
        <v>50</v>
      </c>
      <c r="AO17">
        <v>1</v>
      </c>
      <c r="AP17" s="65">
        <v>293.2</v>
      </c>
      <c r="AQ17" s="64">
        <v>20.425999999999998</v>
      </c>
      <c r="AR17" s="64">
        <v>17.007000000000001</v>
      </c>
      <c r="AS17" s="64">
        <v>104.349</v>
      </c>
      <c r="AT17" s="64">
        <v>51.863999999999997</v>
      </c>
      <c r="AU17" s="89">
        <v>29.7</v>
      </c>
    </row>
    <row r="18" spans="1:47" x14ac:dyDescent="0.25">
      <c r="A18" t="s">
        <v>34</v>
      </c>
      <c r="B18" s="12">
        <v>0</v>
      </c>
      <c r="C18" s="13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7"/>
      <c r="R18" s="18"/>
      <c r="S18" s="18">
        <f t="shared" si="0"/>
        <v>0</v>
      </c>
      <c r="T18" s="7" t="e">
        <f t="shared" si="1"/>
        <v>#DIV/0!</v>
      </c>
      <c r="U18" s="40">
        <v>130</v>
      </c>
      <c r="V18" s="41">
        <v>80</v>
      </c>
      <c r="W18" s="42">
        <v>76</v>
      </c>
      <c r="X18" s="65">
        <v>384.2</v>
      </c>
      <c r="Y18" s="64">
        <v>8.0540000000000003</v>
      </c>
      <c r="Z18" s="64">
        <v>11.016999999999999</v>
      </c>
      <c r="AA18" s="64">
        <v>195.846</v>
      </c>
      <c r="AB18" s="64">
        <v>24.097999999999999</v>
      </c>
      <c r="AC18" s="89">
        <v>49.7</v>
      </c>
      <c r="AE18" t="s">
        <v>39</v>
      </c>
      <c r="AF18">
        <v>0</v>
      </c>
      <c r="AG18" s="72">
        <v>456.7</v>
      </c>
      <c r="AH18" s="64">
        <v>22.643999999999998</v>
      </c>
      <c r="AI18" s="64">
        <v>13.605</v>
      </c>
      <c r="AJ18" s="64">
        <v>432.17700000000002</v>
      </c>
      <c r="AK18" s="64">
        <v>28.088999999999999</v>
      </c>
      <c r="AL18" s="89">
        <v>39.299999999999997</v>
      </c>
      <c r="AN18" t="s">
        <v>51</v>
      </c>
      <c r="AO18">
        <v>1</v>
      </c>
      <c r="AP18" s="65">
        <v>199.6</v>
      </c>
      <c r="AQ18" s="64">
        <v>17.927</v>
      </c>
      <c r="AR18" s="64">
        <v>6.3090000000000002</v>
      </c>
      <c r="AS18" s="64">
        <v>84.012</v>
      </c>
      <c r="AT18" s="64">
        <v>9.4</v>
      </c>
      <c r="AU18" s="89">
        <v>26.5</v>
      </c>
    </row>
    <row r="19" spans="1:47" x14ac:dyDescent="0.25">
      <c r="A19" t="s">
        <v>35</v>
      </c>
      <c r="B19" s="12">
        <v>0</v>
      </c>
      <c r="C19" s="13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7"/>
      <c r="R19" s="18"/>
      <c r="S19" s="18">
        <f t="shared" si="0"/>
        <v>0</v>
      </c>
      <c r="T19" s="7" t="e">
        <f t="shared" si="1"/>
        <v>#DIV/0!</v>
      </c>
      <c r="U19" s="40">
        <v>110</v>
      </c>
      <c r="V19" s="41">
        <v>80</v>
      </c>
      <c r="W19" s="42">
        <v>72</v>
      </c>
      <c r="X19" s="65">
        <v>530.5</v>
      </c>
      <c r="Y19" s="64">
        <v>11.002000000000001</v>
      </c>
      <c r="Z19" s="64">
        <v>4.173</v>
      </c>
      <c r="AA19" s="64">
        <v>671.08900000000006</v>
      </c>
      <c r="AB19" s="64">
        <v>30.477</v>
      </c>
      <c r="AC19" s="89">
        <v>46.5</v>
      </c>
      <c r="AE19" t="s">
        <v>40</v>
      </c>
      <c r="AF19">
        <v>0</v>
      </c>
      <c r="AG19" s="72">
        <v>307.10000000000002</v>
      </c>
      <c r="AH19" s="64">
        <v>11.369</v>
      </c>
      <c r="AI19" s="64">
        <v>5.1959999999999997</v>
      </c>
      <c r="AJ19" s="64">
        <v>469.16500000000002</v>
      </c>
      <c r="AK19" s="64">
        <v>1.1519999999999999</v>
      </c>
      <c r="AL19" s="89">
        <v>30.6</v>
      </c>
      <c r="AN19" t="s">
        <v>52</v>
      </c>
      <c r="AO19">
        <v>1</v>
      </c>
      <c r="AP19" s="65">
        <v>172.3</v>
      </c>
      <c r="AQ19" s="64">
        <v>23.530999999999999</v>
      </c>
      <c r="AR19" s="64">
        <v>6.2489999999999997</v>
      </c>
      <c r="AS19" s="64">
        <v>156.02799999999999</v>
      </c>
      <c r="AT19" s="64">
        <v>37.366</v>
      </c>
      <c r="AU19" s="89">
        <v>21.2</v>
      </c>
    </row>
    <row r="20" spans="1:47" x14ac:dyDescent="0.25">
      <c r="A20" t="s">
        <v>36</v>
      </c>
      <c r="B20" s="12">
        <v>0</v>
      </c>
      <c r="C20" s="13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7"/>
      <c r="R20" s="18"/>
      <c r="S20" s="18">
        <f t="shared" si="0"/>
        <v>0</v>
      </c>
      <c r="T20" s="7" t="e">
        <f t="shared" si="1"/>
        <v>#DIV/0!</v>
      </c>
      <c r="U20" s="40">
        <v>120</v>
      </c>
      <c r="V20" s="41">
        <v>70</v>
      </c>
      <c r="W20" s="42">
        <v>76</v>
      </c>
      <c r="X20" s="72">
        <v>456.2</v>
      </c>
      <c r="Y20" s="64">
        <v>21.768999999999998</v>
      </c>
      <c r="Z20" s="64">
        <v>2.7360000000000002</v>
      </c>
      <c r="AA20" s="64">
        <v>114.539</v>
      </c>
      <c r="AB20" s="64">
        <v>14.087899999999999</v>
      </c>
      <c r="AC20" s="89">
        <v>25.3</v>
      </c>
      <c r="AE20" t="s">
        <v>54</v>
      </c>
      <c r="AF20">
        <v>0</v>
      </c>
      <c r="AG20" s="65">
        <v>941.2</v>
      </c>
      <c r="AH20" s="64">
        <v>11.430999999999999</v>
      </c>
      <c r="AI20" s="64">
        <v>11.516999999999999</v>
      </c>
      <c r="AJ20" s="64">
        <v>108.373</v>
      </c>
      <c r="AK20" s="64">
        <v>15.625</v>
      </c>
      <c r="AL20" s="89">
        <v>44.3</v>
      </c>
      <c r="AN20" t="s">
        <v>53</v>
      </c>
      <c r="AO20">
        <v>1</v>
      </c>
      <c r="AP20" s="65">
        <v>174.5</v>
      </c>
      <c r="AQ20" s="64">
        <v>20.425999999999998</v>
      </c>
      <c r="AR20" s="64">
        <v>5.7690000000000001</v>
      </c>
      <c r="AS20" s="64">
        <v>100.851</v>
      </c>
      <c r="AT20" s="64">
        <v>12.499000000000001</v>
      </c>
      <c r="AU20" s="89">
        <v>19.600000000000001</v>
      </c>
    </row>
    <row r="21" spans="1:47" x14ac:dyDescent="0.25">
      <c r="A21" t="s">
        <v>37</v>
      </c>
      <c r="B21" s="12">
        <v>0</v>
      </c>
      <c r="C21" s="13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7"/>
      <c r="R21" s="18"/>
      <c r="S21" s="18">
        <f t="shared" si="0"/>
        <v>0</v>
      </c>
      <c r="T21" s="7" t="e">
        <f t="shared" si="1"/>
        <v>#DIV/0!</v>
      </c>
      <c r="U21" s="40">
        <v>130</v>
      </c>
      <c r="V21" s="41">
        <v>70</v>
      </c>
      <c r="W21" s="42">
        <v>78</v>
      </c>
      <c r="X21" s="72">
        <v>875.4</v>
      </c>
      <c r="Y21" s="64">
        <v>12.683</v>
      </c>
      <c r="Z21" s="64">
        <v>1.78</v>
      </c>
      <c r="AA21" s="64">
        <v>439.06099999999998</v>
      </c>
      <c r="AB21" s="64">
        <v>23.637</v>
      </c>
      <c r="AC21" s="89">
        <v>20.2</v>
      </c>
      <c r="AE21" t="s">
        <v>56</v>
      </c>
      <c r="AF21">
        <v>0</v>
      </c>
      <c r="AG21" s="65">
        <v>482.1</v>
      </c>
      <c r="AH21" s="64">
        <v>23.530999999999999</v>
      </c>
      <c r="AI21" s="64">
        <v>6.2050000000000001</v>
      </c>
      <c r="AJ21" s="64">
        <v>196.19399999999999</v>
      </c>
      <c r="AK21" s="64">
        <v>27.625</v>
      </c>
      <c r="AL21" s="89">
        <v>31.3</v>
      </c>
      <c r="AN21" t="s">
        <v>55</v>
      </c>
      <c r="AO21">
        <v>1</v>
      </c>
      <c r="AP21" s="65">
        <v>188.4</v>
      </c>
      <c r="AQ21" s="72">
        <v>0.62839999999999996</v>
      </c>
      <c r="AR21" s="64">
        <v>1.2709999999999999</v>
      </c>
      <c r="AS21" s="64">
        <v>456.02800000000002</v>
      </c>
      <c r="AT21" s="64">
        <v>11.487</v>
      </c>
      <c r="AU21" s="89">
        <v>29</v>
      </c>
    </row>
    <row r="22" spans="1:47" x14ac:dyDescent="0.25">
      <c r="A22" t="s">
        <v>38</v>
      </c>
      <c r="B22" s="12">
        <v>0</v>
      </c>
      <c r="C22" s="13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7"/>
      <c r="R22" s="18"/>
      <c r="S22" s="18">
        <f t="shared" si="0"/>
        <v>0</v>
      </c>
      <c r="T22" s="7" t="e">
        <f t="shared" si="1"/>
        <v>#DIV/0!</v>
      </c>
      <c r="U22" s="40">
        <v>110</v>
      </c>
      <c r="V22" s="41">
        <v>70</v>
      </c>
      <c r="W22" s="42">
        <v>80</v>
      </c>
      <c r="X22" s="72">
        <v>267.3</v>
      </c>
      <c r="Y22" s="64">
        <v>10.234999999999999</v>
      </c>
      <c r="Z22" s="64">
        <v>87.156999999999996</v>
      </c>
      <c r="AA22" s="64">
        <v>338.072</v>
      </c>
      <c r="AB22" s="64">
        <v>1.7350000000000001</v>
      </c>
      <c r="AC22" s="89">
        <v>28.7</v>
      </c>
      <c r="AE22" t="s">
        <v>57</v>
      </c>
      <c r="AF22">
        <v>0</v>
      </c>
      <c r="AG22" s="65">
        <v>898</v>
      </c>
      <c r="AH22" s="64">
        <v>20.431000000000001</v>
      </c>
      <c r="AI22" s="64">
        <v>5.1470000000000002</v>
      </c>
      <c r="AJ22" s="64">
        <v>380.108</v>
      </c>
      <c r="AK22" s="64">
        <v>27.792999999999999</v>
      </c>
      <c r="AL22" s="89">
        <v>36.5</v>
      </c>
      <c r="AP22" s="72"/>
      <c r="AQ22" s="64"/>
      <c r="AR22" s="64"/>
      <c r="AS22" s="64"/>
      <c r="AT22" s="64"/>
      <c r="AU22" s="89"/>
    </row>
    <row r="23" spans="1:47" x14ac:dyDescent="0.25">
      <c r="A23" t="s">
        <v>39</v>
      </c>
      <c r="B23" s="12">
        <v>0</v>
      </c>
      <c r="C23" s="13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17"/>
      <c r="R23" s="18"/>
      <c r="S23" s="18">
        <f t="shared" si="0"/>
        <v>0</v>
      </c>
      <c r="T23" s="7" t="e">
        <f t="shared" si="1"/>
        <v>#DIV/0!</v>
      </c>
      <c r="U23" s="40">
        <v>110</v>
      </c>
      <c r="V23" s="41">
        <v>70</v>
      </c>
      <c r="W23" s="42">
        <v>82</v>
      </c>
      <c r="X23" s="72">
        <v>456.7</v>
      </c>
      <c r="Y23" s="64">
        <v>22.643999999999998</v>
      </c>
      <c r="Z23" s="64">
        <v>13.605</v>
      </c>
      <c r="AA23" s="64">
        <v>432.17700000000002</v>
      </c>
      <c r="AB23" s="64">
        <v>28.088999999999999</v>
      </c>
      <c r="AC23" s="89">
        <v>39.299999999999997</v>
      </c>
      <c r="AE23" t="s">
        <v>58</v>
      </c>
      <c r="AF23">
        <v>0</v>
      </c>
      <c r="AG23" s="65">
        <v>434.1</v>
      </c>
      <c r="AH23" s="64">
        <v>21.369</v>
      </c>
      <c r="AI23" s="64">
        <v>7.8390000000000004</v>
      </c>
      <c r="AJ23" s="64">
        <v>313.834</v>
      </c>
      <c r="AK23" s="74">
        <v>30.004999999999999</v>
      </c>
      <c r="AL23" s="89">
        <v>29.1</v>
      </c>
      <c r="AP23" s="72"/>
      <c r="AQ23" s="64"/>
      <c r="AR23" s="64"/>
      <c r="AS23" s="64"/>
      <c r="AT23" s="64"/>
      <c r="AU23" s="89"/>
    </row>
    <row r="24" spans="1:47" x14ac:dyDescent="0.25">
      <c r="A24" t="s">
        <v>40</v>
      </c>
      <c r="B24" s="12">
        <v>0</v>
      </c>
      <c r="C24" s="13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17"/>
      <c r="R24" s="18"/>
      <c r="S24" s="18">
        <f t="shared" si="0"/>
        <v>0</v>
      </c>
      <c r="T24" s="7" t="e">
        <f t="shared" si="1"/>
        <v>#DIV/0!</v>
      </c>
      <c r="U24" s="40">
        <v>120</v>
      </c>
      <c r="V24" s="41">
        <v>80</v>
      </c>
      <c r="W24" s="42">
        <v>78</v>
      </c>
      <c r="X24" s="72">
        <v>307.10000000000002</v>
      </c>
      <c r="Y24" s="64">
        <v>11.369</v>
      </c>
      <c r="Z24" s="64">
        <v>5.1959999999999997</v>
      </c>
      <c r="AA24" s="64">
        <v>469.16500000000002</v>
      </c>
      <c r="AB24" s="64">
        <v>1.1519999999999999</v>
      </c>
      <c r="AC24" s="89">
        <v>30.6</v>
      </c>
      <c r="AG24">
        <f>AVERAGE(AG3:AG23)</f>
        <v>552.93333333333339</v>
      </c>
      <c r="AP24" s="72"/>
      <c r="AQ24" s="64"/>
      <c r="AR24" s="64"/>
      <c r="AS24" s="64"/>
      <c r="AT24" s="64"/>
      <c r="AU24" s="89"/>
    </row>
    <row r="25" spans="1:47" x14ac:dyDescent="0.25">
      <c r="A25" t="s">
        <v>41</v>
      </c>
      <c r="B25" s="12">
        <v>1</v>
      </c>
      <c r="C25" s="13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7"/>
      <c r="R25" s="18"/>
      <c r="S25" s="18">
        <f t="shared" si="0"/>
        <v>0</v>
      </c>
      <c r="T25" s="7" t="e">
        <f t="shared" si="1"/>
        <v>#DIV/0!</v>
      </c>
      <c r="U25" s="40">
        <v>120</v>
      </c>
      <c r="V25" s="41">
        <v>80</v>
      </c>
      <c r="W25" s="42">
        <v>76</v>
      </c>
      <c r="X25" s="65">
        <v>179.6</v>
      </c>
      <c r="Y25" s="64">
        <v>10.851000000000001</v>
      </c>
      <c r="Z25" s="64">
        <v>11.831</v>
      </c>
      <c r="AA25" s="64">
        <v>101.548</v>
      </c>
      <c r="AB25" s="64">
        <v>13.499000000000001</v>
      </c>
      <c r="AC25" s="89">
        <v>28.4</v>
      </c>
      <c r="AE25" s="93"/>
      <c r="AF25" s="93"/>
      <c r="AG25" s="93"/>
      <c r="AH25" s="94"/>
      <c r="AI25" s="94"/>
      <c r="AJ25" s="94"/>
      <c r="AK25" s="94"/>
      <c r="AL25" s="95"/>
    </row>
    <row r="26" spans="1:47" x14ac:dyDescent="0.25">
      <c r="A26" t="s">
        <v>42</v>
      </c>
      <c r="B26" s="12">
        <v>1</v>
      </c>
      <c r="C26" s="13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17"/>
      <c r="R26" s="18"/>
      <c r="S26" s="18">
        <f t="shared" si="0"/>
        <v>0</v>
      </c>
      <c r="T26" s="7" t="e">
        <f t="shared" si="1"/>
        <v>#DIV/0!</v>
      </c>
      <c r="U26" s="40">
        <v>130</v>
      </c>
      <c r="V26" s="41">
        <v>80</v>
      </c>
      <c r="W26" s="42">
        <v>82</v>
      </c>
      <c r="X26" s="65">
        <v>296.07</v>
      </c>
      <c r="Y26" s="64">
        <v>10.426</v>
      </c>
      <c r="Z26" s="64">
        <v>17.016999999999999</v>
      </c>
      <c r="AA26" s="64">
        <v>206.21199999999999</v>
      </c>
      <c r="AB26" s="64">
        <v>11.417</v>
      </c>
      <c r="AC26" s="89">
        <v>26.2</v>
      </c>
      <c r="AE26" s="93"/>
      <c r="AF26" s="93"/>
      <c r="AG26" s="93"/>
      <c r="AH26" s="94"/>
      <c r="AI26" s="94"/>
      <c r="AJ26" s="94"/>
      <c r="AK26" s="94"/>
      <c r="AL26" s="95"/>
    </row>
    <row r="27" spans="1:47" x14ac:dyDescent="0.25">
      <c r="A27" t="s">
        <v>43</v>
      </c>
      <c r="B27" s="12">
        <v>1</v>
      </c>
      <c r="C27" s="13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17"/>
      <c r="R27" s="18"/>
      <c r="S27" s="18">
        <f t="shared" si="0"/>
        <v>0</v>
      </c>
      <c r="T27" s="7" t="e">
        <f t="shared" si="1"/>
        <v>#DIV/0!</v>
      </c>
      <c r="U27" s="40">
        <v>130</v>
      </c>
      <c r="V27" s="41">
        <v>70</v>
      </c>
      <c r="W27" s="42">
        <v>80</v>
      </c>
      <c r="X27" s="65">
        <v>127.4</v>
      </c>
      <c r="Y27" s="64">
        <v>6.4260000000000002</v>
      </c>
      <c r="Z27" s="64">
        <v>6.319</v>
      </c>
      <c r="AA27" s="64">
        <v>99.712999999999994</v>
      </c>
      <c r="AB27" s="64">
        <v>0.57999999999999996</v>
      </c>
      <c r="AC27" s="89">
        <v>23.1</v>
      </c>
      <c r="AE27" s="93"/>
      <c r="AF27" s="93"/>
      <c r="AG27" s="93"/>
      <c r="AH27" s="94"/>
      <c r="AI27" s="94"/>
      <c r="AJ27" s="94"/>
      <c r="AK27" s="94"/>
      <c r="AL27" s="95"/>
    </row>
    <row r="28" spans="1:47" x14ac:dyDescent="0.25">
      <c r="A28" t="s">
        <v>44</v>
      </c>
      <c r="B28" s="12">
        <v>1</v>
      </c>
      <c r="C28" s="13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17"/>
      <c r="R28" s="18"/>
      <c r="S28" s="18">
        <f t="shared" si="0"/>
        <v>0</v>
      </c>
      <c r="T28" s="7" t="e">
        <f t="shared" si="1"/>
        <v>#DIV/0!</v>
      </c>
      <c r="U28" s="40">
        <v>120</v>
      </c>
      <c r="V28" s="41">
        <v>90</v>
      </c>
      <c r="W28" s="42">
        <v>74</v>
      </c>
      <c r="X28" s="65">
        <v>100.3</v>
      </c>
      <c r="Y28" s="64">
        <v>9.9380000000000006</v>
      </c>
      <c r="Z28" s="64">
        <v>17.026</v>
      </c>
      <c r="AA28" s="64">
        <v>351.077</v>
      </c>
      <c r="AB28" s="64">
        <v>0.93400000000000005</v>
      </c>
      <c r="AC28" s="89">
        <v>27.4</v>
      </c>
      <c r="AE28" s="93"/>
      <c r="AF28" s="93"/>
      <c r="AG28" s="93"/>
      <c r="AH28" s="94"/>
      <c r="AI28" s="94"/>
      <c r="AJ28" s="94"/>
      <c r="AK28" s="94"/>
      <c r="AL28" s="95"/>
    </row>
    <row r="29" spans="1:47" x14ac:dyDescent="0.25">
      <c r="A29" t="s">
        <v>45</v>
      </c>
      <c r="B29" s="12">
        <v>1</v>
      </c>
      <c r="C29" s="13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17"/>
      <c r="R29" s="18"/>
      <c r="S29" s="18">
        <f t="shared" si="0"/>
        <v>0</v>
      </c>
      <c r="T29" s="7" t="e">
        <f t="shared" si="1"/>
        <v>#DIV/0!</v>
      </c>
      <c r="U29" s="40">
        <v>120</v>
      </c>
      <c r="V29" s="41">
        <v>70</v>
      </c>
      <c r="W29" s="42">
        <v>82</v>
      </c>
      <c r="X29" s="65">
        <v>300.8</v>
      </c>
      <c r="Y29" s="64">
        <v>16.425999999999998</v>
      </c>
      <c r="Z29" s="64">
        <v>6.3090000000000002</v>
      </c>
      <c r="AA29" s="64">
        <v>114.36799999999999</v>
      </c>
      <c r="AB29" s="64">
        <v>2.86</v>
      </c>
      <c r="AC29" s="89">
        <v>24.7</v>
      </c>
      <c r="AE29" s="93"/>
      <c r="AF29" s="93"/>
      <c r="AG29" s="93"/>
      <c r="AH29" s="94"/>
      <c r="AI29" s="94"/>
      <c r="AJ29" s="94"/>
      <c r="AK29" s="94"/>
      <c r="AL29" s="95"/>
    </row>
    <row r="30" spans="1:47" x14ac:dyDescent="0.25">
      <c r="A30" t="s">
        <v>46</v>
      </c>
      <c r="B30" s="12">
        <v>1</v>
      </c>
      <c r="C30" s="13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17"/>
      <c r="R30" s="18"/>
      <c r="S30" s="18">
        <f t="shared" si="0"/>
        <v>0</v>
      </c>
      <c r="T30" s="7" t="e">
        <f t="shared" si="1"/>
        <v>#DIV/0!</v>
      </c>
      <c r="U30" s="40">
        <v>120</v>
      </c>
      <c r="V30" s="41">
        <v>70</v>
      </c>
      <c r="W30" s="42">
        <v>84</v>
      </c>
      <c r="X30" s="65">
        <v>130.5</v>
      </c>
      <c r="Y30" s="64">
        <v>20.263000000000002</v>
      </c>
      <c r="Z30" s="64">
        <v>9.8620000000000001</v>
      </c>
      <c r="AA30" s="64">
        <v>374.61219999999997</v>
      </c>
      <c r="AB30" s="64">
        <v>10.487</v>
      </c>
      <c r="AC30" s="89">
        <v>31.3</v>
      </c>
      <c r="AE30" s="93"/>
      <c r="AF30" s="93"/>
      <c r="AG30" s="93"/>
      <c r="AH30" s="94"/>
      <c r="AI30" s="94"/>
      <c r="AJ30" s="94"/>
      <c r="AK30" s="94"/>
      <c r="AL30" s="95"/>
    </row>
    <row r="31" spans="1:47" x14ac:dyDescent="0.25">
      <c r="A31" t="s">
        <v>47</v>
      </c>
      <c r="B31" s="12">
        <v>1</v>
      </c>
      <c r="C31" s="13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17"/>
      <c r="R31" s="18"/>
      <c r="S31" s="18">
        <f t="shared" si="0"/>
        <v>0</v>
      </c>
      <c r="T31" s="7" t="e">
        <f t="shared" si="1"/>
        <v>#DIV/0!</v>
      </c>
      <c r="U31" s="40">
        <v>120</v>
      </c>
      <c r="V31" s="41">
        <v>80</v>
      </c>
      <c r="W31" s="42">
        <v>76</v>
      </c>
      <c r="X31" s="65">
        <v>574.29999999999995</v>
      </c>
      <c r="Y31" s="64">
        <v>10.509</v>
      </c>
      <c r="Z31" s="64">
        <v>16.204999999999998</v>
      </c>
      <c r="AA31" s="64">
        <v>307.21600000000001</v>
      </c>
      <c r="AB31" s="64">
        <v>1.3580000000000001</v>
      </c>
      <c r="AC31" s="89">
        <v>26.2</v>
      </c>
      <c r="AE31" s="93"/>
      <c r="AF31" s="93"/>
      <c r="AG31" s="93"/>
      <c r="AH31" s="94"/>
      <c r="AI31" s="94"/>
      <c r="AJ31" s="94"/>
      <c r="AK31" s="94"/>
      <c r="AL31" s="95"/>
    </row>
    <row r="32" spans="1:47" x14ac:dyDescent="0.25">
      <c r="A32" t="s">
        <v>48</v>
      </c>
      <c r="B32" s="12">
        <v>1</v>
      </c>
      <c r="C32" s="13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17"/>
      <c r="R32" s="18"/>
      <c r="S32" s="18">
        <f t="shared" si="0"/>
        <v>0</v>
      </c>
      <c r="T32" s="7" t="e">
        <f t="shared" si="1"/>
        <v>#DIV/0!</v>
      </c>
      <c r="U32" s="40">
        <v>120</v>
      </c>
      <c r="V32" s="41">
        <v>60</v>
      </c>
      <c r="W32" s="42">
        <v>80</v>
      </c>
      <c r="X32" s="65">
        <v>188.1</v>
      </c>
      <c r="Y32" s="64">
        <v>11.292999999999999</v>
      </c>
      <c r="Z32" s="64">
        <v>2.1970000000000001</v>
      </c>
      <c r="AA32" s="64">
        <v>235.77099999999999</v>
      </c>
      <c r="AB32" s="64">
        <v>1.3580000000000001</v>
      </c>
      <c r="AC32" s="89">
        <v>35.700000000000003</v>
      </c>
      <c r="AE32" s="93"/>
      <c r="AF32" s="93"/>
      <c r="AG32" s="93"/>
      <c r="AH32" s="94"/>
      <c r="AI32" s="94"/>
      <c r="AJ32" s="94"/>
      <c r="AK32" s="94"/>
      <c r="AL32" s="95"/>
    </row>
    <row r="33" spans="1:47" x14ac:dyDescent="0.25">
      <c r="A33" t="s">
        <v>49</v>
      </c>
      <c r="B33" s="12">
        <v>1</v>
      </c>
      <c r="C33" s="13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17"/>
      <c r="R33" s="18"/>
      <c r="S33" s="18">
        <f t="shared" si="0"/>
        <v>0</v>
      </c>
      <c r="T33" s="7" t="e">
        <f t="shared" si="1"/>
        <v>#DIV/0!</v>
      </c>
      <c r="U33" s="40">
        <v>120</v>
      </c>
      <c r="V33" s="41">
        <v>80</v>
      </c>
      <c r="W33" s="42">
        <v>78</v>
      </c>
      <c r="X33" s="65">
        <v>128.19999999999999</v>
      </c>
      <c r="Y33" s="64">
        <v>20.678000000000001</v>
      </c>
      <c r="Z33" s="64">
        <v>2.2959999999999998</v>
      </c>
      <c r="AA33" s="64">
        <v>328.35300000000001</v>
      </c>
      <c r="AB33" s="64">
        <v>4.3259999999999996</v>
      </c>
      <c r="AC33" s="89">
        <v>31.8</v>
      </c>
      <c r="AE33" s="93"/>
      <c r="AF33" s="93"/>
      <c r="AG33" s="93"/>
      <c r="AH33" s="94"/>
      <c r="AI33" s="94"/>
      <c r="AJ33" s="94"/>
      <c r="AK33" s="94"/>
      <c r="AL33" s="95"/>
    </row>
    <row r="34" spans="1:47" x14ac:dyDescent="0.25">
      <c r="A34" t="s">
        <v>50</v>
      </c>
      <c r="B34" s="12">
        <v>1</v>
      </c>
      <c r="C34" s="13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17"/>
      <c r="R34" s="18"/>
      <c r="S34" s="18">
        <f t="shared" si="0"/>
        <v>0</v>
      </c>
      <c r="T34" s="7" t="e">
        <f t="shared" si="1"/>
        <v>#DIV/0!</v>
      </c>
      <c r="U34" s="40">
        <v>110</v>
      </c>
      <c r="V34" s="41">
        <v>60</v>
      </c>
      <c r="W34" s="42">
        <v>78</v>
      </c>
      <c r="X34" s="65">
        <v>293.2</v>
      </c>
      <c r="Y34" s="64">
        <v>20.425999999999998</v>
      </c>
      <c r="Z34" s="64">
        <v>17.007000000000001</v>
      </c>
      <c r="AA34" s="64">
        <v>104.349</v>
      </c>
      <c r="AB34" s="64">
        <v>51.863999999999997</v>
      </c>
      <c r="AC34" s="89">
        <v>29.7</v>
      </c>
      <c r="AE34" s="93"/>
      <c r="AF34" s="93"/>
      <c r="AG34" s="93"/>
      <c r="AH34" s="94"/>
      <c r="AI34" s="94"/>
      <c r="AJ34" s="94"/>
      <c r="AK34" s="94"/>
      <c r="AL34" s="95"/>
    </row>
    <row r="35" spans="1:47" x14ac:dyDescent="0.25">
      <c r="A35" t="s">
        <v>51</v>
      </c>
      <c r="B35" s="12">
        <v>1</v>
      </c>
      <c r="C35" s="13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17"/>
      <c r="R35" s="18"/>
      <c r="S35" s="18">
        <f t="shared" si="0"/>
        <v>0</v>
      </c>
      <c r="T35" s="7" t="e">
        <f t="shared" si="1"/>
        <v>#DIV/0!</v>
      </c>
      <c r="U35" s="40">
        <v>130</v>
      </c>
      <c r="V35" s="41">
        <v>70</v>
      </c>
      <c r="W35" s="42">
        <v>76</v>
      </c>
      <c r="X35" s="65">
        <v>199.6</v>
      </c>
      <c r="Y35" s="64">
        <v>17.927</v>
      </c>
      <c r="Z35" s="64">
        <v>6.3090000000000002</v>
      </c>
      <c r="AA35" s="64">
        <v>84.012</v>
      </c>
      <c r="AB35" s="64">
        <v>9.4</v>
      </c>
      <c r="AC35" s="89">
        <v>26.5</v>
      </c>
      <c r="AE35" s="93"/>
      <c r="AF35" s="93"/>
      <c r="AG35" s="93"/>
      <c r="AH35" s="94"/>
      <c r="AI35" s="94"/>
      <c r="AJ35" s="94"/>
      <c r="AK35" s="94"/>
      <c r="AL35" s="95"/>
    </row>
    <row r="36" spans="1:47" x14ac:dyDescent="0.25">
      <c r="A36" t="s">
        <v>52</v>
      </c>
      <c r="B36" s="12">
        <v>1</v>
      </c>
      <c r="C36" s="13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17"/>
      <c r="R36" s="18"/>
      <c r="S36" s="18">
        <f t="shared" si="0"/>
        <v>0</v>
      </c>
      <c r="T36" s="7" t="e">
        <f t="shared" si="1"/>
        <v>#DIV/0!</v>
      </c>
      <c r="U36" s="40">
        <v>120</v>
      </c>
      <c r="V36" s="41">
        <v>70</v>
      </c>
      <c r="W36" s="42">
        <v>78</v>
      </c>
      <c r="X36" s="65">
        <v>172.3</v>
      </c>
      <c r="Y36" s="64">
        <v>23.530999999999999</v>
      </c>
      <c r="Z36" s="64">
        <v>6.2489999999999997</v>
      </c>
      <c r="AA36" s="64">
        <v>156.02799999999999</v>
      </c>
      <c r="AB36" s="64">
        <v>37.366</v>
      </c>
      <c r="AC36" s="89">
        <v>21.2</v>
      </c>
      <c r="AE36" s="93"/>
      <c r="AF36" s="93"/>
      <c r="AG36" s="93"/>
      <c r="AH36" s="94"/>
      <c r="AI36" s="94"/>
      <c r="AJ36" s="94"/>
      <c r="AK36" s="94"/>
      <c r="AL36" s="95"/>
    </row>
    <row r="37" spans="1:47" x14ac:dyDescent="0.25">
      <c r="A37" t="s">
        <v>53</v>
      </c>
      <c r="B37" s="12">
        <v>1</v>
      </c>
      <c r="C37" s="13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17"/>
      <c r="R37" s="18"/>
      <c r="S37" s="18">
        <f t="shared" si="0"/>
        <v>0</v>
      </c>
      <c r="T37" s="7" t="e">
        <f t="shared" si="1"/>
        <v>#DIV/0!</v>
      </c>
      <c r="U37" s="40">
        <v>130</v>
      </c>
      <c r="V37" s="41">
        <v>80</v>
      </c>
      <c r="W37" s="42">
        <v>76</v>
      </c>
      <c r="X37" s="65">
        <v>174.5</v>
      </c>
      <c r="Y37" s="64">
        <v>20.425999999999998</v>
      </c>
      <c r="Z37" s="64">
        <v>5.7690000000000001</v>
      </c>
      <c r="AA37" s="64">
        <v>100.851</v>
      </c>
      <c r="AB37" s="64">
        <v>12.499000000000001</v>
      </c>
      <c r="AC37" s="89">
        <v>19.600000000000001</v>
      </c>
      <c r="AE37" s="93"/>
      <c r="AF37" s="93"/>
      <c r="AG37" s="93"/>
      <c r="AH37" s="94"/>
      <c r="AI37" s="94"/>
      <c r="AJ37" s="94"/>
      <c r="AK37" s="94"/>
      <c r="AL37" s="95"/>
    </row>
    <row r="38" spans="1:47" x14ac:dyDescent="0.25">
      <c r="A38" t="s">
        <v>54</v>
      </c>
      <c r="B38" s="12">
        <v>0</v>
      </c>
      <c r="C38" s="13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17"/>
      <c r="R38" s="18"/>
      <c r="S38" s="18">
        <f t="shared" si="0"/>
        <v>0</v>
      </c>
      <c r="T38" s="7" t="e">
        <f t="shared" si="1"/>
        <v>#DIV/0!</v>
      </c>
      <c r="U38" s="40">
        <v>120</v>
      </c>
      <c r="V38" s="41">
        <v>70</v>
      </c>
      <c r="W38" s="42">
        <v>76</v>
      </c>
      <c r="X38" s="65">
        <v>941.2</v>
      </c>
      <c r="Y38" s="64">
        <v>11.430999999999999</v>
      </c>
      <c r="Z38" s="64">
        <v>11.516999999999999</v>
      </c>
      <c r="AA38" s="64">
        <v>108.373</v>
      </c>
      <c r="AB38" s="64">
        <v>15.625</v>
      </c>
      <c r="AC38" s="89">
        <v>44.3</v>
      </c>
      <c r="AE38" s="93"/>
      <c r="AF38" s="93"/>
      <c r="AG38" s="93"/>
      <c r="AH38" s="93"/>
      <c r="AI38" s="93"/>
      <c r="AJ38" s="93"/>
      <c r="AK38" s="93"/>
      <c r="AL38" s="93"/>
      <c r="AP38" s="65"/>
      <c r="AQ38" s="64"/>
      <c r="AR38" s="64"/>
      <c r="AS38" s="64"/>
      <c r="AT38" s="64"/>
      <c r="AU38" s="89"/>
    </row>
    <row r="39" spans="1:47" x14ac:dyDescent="0.25">
      <c r="A39" t="s">
        <v>55</v>
      </c>
      <c r="B39" s="12">
        <v>1</v>
      </c>
      <c r="C39" s="13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17"/>
      <c r="R39" s="18"/>
      <c r="S39" s="18">
        <f t="shared" si="0"/>
        <v>0</v>
      </c>
      <c r="T39" s="7" t="e">
        <f t="shared" si="1"/>
        <v>#DIV/0!</v>
      </c>
      <c r="U39" s="40">
        <v>110</v>
      </c>
      <c r="V39" s="41">
        <v>80</v>
      </c>
      <c r="W39" s="42">
        <v>74</v>
      </c>
      <c r="X39" s="65">
        <v>188.4</v>
      </c>
      <c r="Y39" s="72">
        <v>0.62839999999999996</v>
      </c>
      <c r="Z39" s="64">
        <v>1.2709999999999999</v>
      </c>
      <c r="AA39" s="64">
        <v>456.02800000000002</v>
      </c>
      <c r="AB39" s="64">
        <v>11.487</v>
      </c>
      <c r="AC39" s="89">
        <v>29</v>
      </c>
      <c r="AE39" s="93"/>
      <c r="AF39" s="93"/>
      <c r="AG39" s="93"/>
      <c r="AH39" s="93"/>
      <c r="AI39" s="94"/>
      <c r="AJ39" s="94"/>
      <c r="AK39" s="94"/>
      <c r="AL39" s="95"/>
    </row>
    <row r="40" spans="1:47" x14ac:dyDescent="0.25">
      <c r="A40" t="s">
        <v>56</v>
      </c>
      <c r="B40" s="12">
        <v>0</v>
      </c>
      <c r="C40" s="13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17"/>
      <c r="R40" s="18"/>
      <c r="S40" s="18">
        <f t="shared" si="0"/>
        <v>0</v>
      </c>
      <c r="T40" s="7" t="e">
        <f t="shared" si="1"/>
        <v>#DIV/0!</v>
      </c>
      <c r="U40" s="40">
        <v>110</v>
      </c>
      <c r="V40" s="41">
        <v>80</v>
      </c>
      <c r="W40" s="42">
        <v>76</v>
      </c>
      <c r="X40" s="65">
        <v>482.1</v>
      </c>
      <c r="Y40" s="64">
        <v>23.530999999999999</v>
      </c>
      <c r="Z40" s="64">
        <v>6.2050000000000001</v>
      </c>
      <c r="AA40" s="64">
        <v>196.19399999999999</v>
      </c>
      <c r="AB40" s="64">
        <v>27.625</v>
      </c>
      <c r="AC40" s="89">
        <v>31.3</v>
      </c>
      <c r="AE40" s="93"/>
      <c r="AF40" s="93"/>
      <c r="AG40" s="93"/>
      <c r="AH40" s="93"/>
      <c r="AI40" s="93"/>
      <c r="AJ40" s="93"/>
      <c r="AK40" s="93"/>
      <c r="AL40" s="93"/>
      <c r="AP40" s="65"/>
      <c r="AQ40" s="64"/>
      <c r="AR40" s="64"/>
      <c r="AS40" s="64"/>
      <c r="AT40" s="64"/>
      <c r="AU40" s="89"/>
    </row>
    <row r="41" spans="1:47" x14ac:dyDescent="0.25">
      <c r="A41" t="s">
        <v>57</v>
      </c>
      <c r="B41" s="12">
        <v>0</v>
      </c>
      <c r="C41" s="13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17"/>
      <c r="R41" s="18"/>
      <c r="S41" s="18">
        <f t="shared" si="0"/>
        <v>0</v>
      </c>
      <c r="T41" s="7" t="e">
        <f t="shared" si="1"/>
        <v>#DIV/0!</v>
      </c>
      <c r="U41" s="40">
        <v>110</v>
      </c>
      <c r="V41" s="41">
        <v>70</v>
      </c>
      <c r="W41" s="42">
        <v>80</v>
      </c>
      <c r="X41" s="65">
        <v>898</v>
      </c>
      <c r="Y41" s="64">
        <v>20.431000000000001</v>
      </c>
      <c r="Z41" s="64">
        <v>5.1470000000000002</v>
      </c>
      <c r="AA41" s="64">
        <v>380.108</v>
      </c>
      <c r="AB41" s="64">
        <v>27.792999999999999</v>
      </c>
      <c r="AC41" s="89">
        <v>36.5</v>
      </c>
      <c r="AE41" s="93"/>
      <c r="AF41" s="93"/>
      <c r="AG41" s="93"/>
      <c r="AH41" s="93"/>
      <c r="AI41" s="93"/>
      <c r="AJ41" s="93"/>
      <c r="AK41" s="93"/>
      <c r="AL41" s="93"/>
      <c r="AP41" s="65"/>
      <c r="AQ41" s="64"/>
      <c r="AR41" s="64"/>
      <c r="AS41" s="64"/>
      <c r="AT41" s="64"/>
      <c r="AU41" s="89"/>
    </row>
    <row r="42" spans="1:47" ht="15.75" thickBot="1" x14ac:dyDescent="0.3">
      <c r="A42" t="s">
        <v>58</v>
      </c>
      <c r="B42" s="29">
        <v>0</v>
      </c>
      <c r="C42" s="30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2"/>
      <c r="R42" s="27"/>
      <c r="S42" s="27">
        <f t="shared" si="0"/>
        <v>0</v>
      </c>
      <c r="T42" s="28" t="e">
        <f t="shared" si="1"/>
        <v>#DIV/0!</v>
      </c>
      <c r="U42" s="43">
        <v>100</v>
      </c>
      <c r="V42" s="44">
        <v>70</v>
      </c>
      <c r="W42" s="45">
        <v>74</v>
      </c>
      <c r="X42" s="65">
        <v>434.1</v>
      </c>
      <c r="Y42" s="64">
        <v>21.369</v>
      </c>
      <c r="Z42" s="64">
        <v>7.8390000000000004</v>
      </c>
      <c r="AA42" s="64">
        <v>313.834</v>
      </c>
      <c r="AB42" s="74">
        <v>30.004999999999999</v>
      </c>
      <c r="AC42" s="89">
        <v>29.1</v>
      </c>
      <c r="AE42" s="93"/>
      <c r="AF42" s="93"/>
      <c r="AG42" s="93"/>
      <c r="AH42" s="93"/>
      <c r="AI42" s="93"/>
      <c r="AJ42" s="93"/>
      <c r="AK42" s="93"/>
      <c r="AL42" s="93"/>
      <c r="AP42" s="65"/>
      <c r="AQ42" s="64"/>
      <c r="AR42" s="64"/>
      <c r="AS42" s="64"/>
      <c r="AT42" s="74"/>
      <c r="AU42" s="89"/>
    </row>
    <row r="43" spans="1:47" ht="15.75" thickBot="1" x14ac:dyDescent="0.3">
      <c r="AC43" s="84"/>
    </row>
    <row r="44" spans="1:47" ht="15.75" thickBot="1" x14ac:dyDescent="0.3">
      <c r="B44" s="8" t="s">
        <v>59</v>
      </c>
      <c r="C44" s="8" t="s">
        <v>60</v>
      </c>
      <c r="D44" s="2" t="s">
        <v>2</v>
      </c>
      <c r="E44" s="2" t="s">
        <v>3</v>
      </c>
      <c r="F44" s="2" t="s">
        <v>4</v>
      </c>
      <c r="G44" s="2" t="s">
        <v>5</v>
      </c>
      <c r="H44" s="2" t="s">
        <v>6</v>
      </c>
      <c r="I44" s="2" t="s">
        <v>7</v>
      </c>
      <c r="J44" s="2" t="s">
        <v>8</v>
      </c>
      <c r="K44" s="2" t="s">
        <v>9</v>
      </c>
      <c r="L44" s="2" t="s">
        <v>10</v>
      </c>
      <c r="M44" s="2" t="s">
        <v>11</v>
      </c>
      <c r="N44" s="2" t="s">
        <v>12</v>
      </c>
      <c r="O44" s="2" t="s">
        <v>13</v>
      </c>
      <c r="P44" s="2" t="s">
        <v>14</v>
      </c>
    </row>
    <row r="45" spans="1:47" x14ac:dyDescent="0.25">
      <c r="B45">
        <v>0</v>
      </c>
      <c r="D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P45">
        <v>0</v>
      </c>
    </row>
    <row r="46" spans="1:47" x14ac:dyDescent="0.25">
      <c r="B46">
        <v>1</v>
      </c>
      <c r="D46">
        <v>0</v>
      </c>
      <c r="F46">
        <v>2</v>
      </c>
      <c r="G46">
        <v>2</v>
      </c>
      <c r="H46">
        <v>2</v>
      </c>
      <c r="I46">
        <v>2</v>
      </c>
      <c r="J46">
        <v>2</v>
      </c>
      <c r="K46">
        <v>2</v>
      </c>
      <c r="L46">
        <v>2</v>
      </c>
      <c r="P46">
        <v>1</v>
      </c>
    </row>
    <row r="47" spans="1:47" x14ac:dyDescent="0.25">
      <c r="F47">
        <v>3</v>
      </c>
      <c r="G47">
        <v>3</v>
      </c>
      <c r="H47">
        <v>3</v>
      </c>
      <c r="I47">
        <v>3</v>
      </c>
      <c r="J47">
        <v>3</v>
      </c>
      <c r="K47">
        <v>3</v>
      </c>
      <c r="P47">
        <v>2</v>
      </c>
    </row>
    <row r="48" spans="1:47" x14ac:dyDescent="0.25">
      <c r="F48">
        <v>4</v>
      </c>
      <c r="G48">
        <v>4</v>
      </c>
      <c r="H48">
        <v>4</v>
      </c>
      <c r="I48">
        <v>4</v>
      </c>
      <c r="J48">
        <v>4</v>
      </c>
      <c r="P48">
        <v>3</v>
      </c>
    </row>
    <row r="49" spans="6:16" x14ac:dyDescent="0.25">
      <c r="F49">
        <v>5</v>
      </c>
      <c r="G49">
        <v>5</v>
      </c>
      <c r="H49">
        <v>5</v>
      </c>
      <c r="I49">
        <v>5</v>
      </c>
      <c r="P49">
        <v>4</v>
      </c>
    </row>
    <row r="50" spans="6:16" x14ac:dyDescent="0.25">
      <c r="F50">
        <v>6</v>
      </c>
      <c r="G50">
        <v>6</v>
      </c>
      <c r="H50">
        <v>6</v>
      </c>
      <c r="P50">
        <v>5</v>
      </c>
    </row>
    <row r="51" spans="6:16" x14ac:dyDescent="0.25">
      <c r="F51">
        <v>7</v>
      </c>
      <c r="G51">
        <v>7</v>
      </c>
      <c r="H51">
        <v>7</v>
      </c>
      <c r="P51">
        <v>6</v>
      </c>
    </row>
  </sheetData>
  <mergeCells count="3">
    <mergeCell ref="X1:AB1"/>
    <mergeCell ref="B1:T1"/>
    <mergeCell ref="U1:W1"/>
  </mergeCells>
  <dataValidations count="9">
    <dataValidation type="list" allowBlank="1" showInputMessage="1" showErrorMessage="1" sqref="P4:P5 P7:P42" xr:uid="{00000000-0002-0000-0400-000001000000}">
      <formula1>$P$45:$P$51</formula1>
    </dataValidation>
    <dataValidation type="list" allowBlank="1" showInputMessage="1" showErrorMessage="1" sqref="L3:L42" xr:uid="{00000000-0002-0000-0400-000002000000}">
      <formula1>$L$45:$L$46</formula1>
    </dataValidation>
    <dataValidation type="list" allowBlank="1" showInputMessage="1" showErrorMessage="1" sqref="K3:K42" xr:uid="{00000000-0002-0000-0400-000003000000}">
      <formula1>$K$45:$K$47</formula1>
    </dataValidation>
    <dataValidation type="list" allowBlank="1" showInputMessage="1" showErrorMessage="1" sqref="J3:J42" xr:uid="{00000000-0002-0000-0400-000004000000}">
      <formula1>$J$45:$J$48</formula1>
    </dataValidation>
    <dataValidation type="list" allowBlank="1" showInputMessage="1" showErrorMessage="1" sqref="I3:I42" xr:uid="{00000000-0002-0000-0400-000005000000}">
      <formula1>$I$45:$I$49</formula1>
    </dataValidation>
    <dataValidation type="list" allowBlank="1" showInputMessage="1" showErrorMessage="1" sqref="F3:H42" xr:uid="{00000000-0002-0000-0400-000006000000}">
      <formula1>$F$45:$F$51</formula1>
    </dataValidation>
    <dataValidation type="list" allowBlank="1" showInputMessage="1" showErrorMessage="1" sqref="D3:D42" xr:uid="{00000000-0002-0000-0400-000007000000}">
      <formula1>$D$45:$D$46</formula1>
    </dataValidation>
    <dataValidation type="list" allowBlank="1" showInputMessage="1" showErrorMessage="1" sqref="B3:B42" xr:uid="{00000000-0002-0000-0400-000008000000}">
      <formula1>$B$45:$B$46</formula1>
    </dataValidation>
    <dataValidation type="list" allowBlank="1" showInputMessage="1" showErrorMessage="1" sqref="P3 P6" xr:uid="{00000000-0002-0000-0400-00000D000000}">
      <formula1>$P$45:$P$52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3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U21" sqref="U21:W21"/>
    </sheetView>
  </sheetViews>
  <sheetFormatPr defaultRowHeight="15" x14ac:dyDescent="0.25"/>
  <cols>
    <col min="1" max="3" width="5.140625" customWidth="1"/>
    <col min="4" max="4" width="5.42578125" customWidth="1"/>
    <col min="5" max="5" width="5.7109375" customWidth="1"/>
    <col min="8" max="8" width="8" customWidth="1"/>
    <col min="9" max="9" width="8.42578125" customWidth="1"/>
    <col min="10" max="10" width="8.140625" customWidth="1"/>
    <col min="11" max="11" width="8" customWidth="1"/>
    <col min="12" max="12" width="7.5703125" customWidth="1"/>
    <col min="20" max="20" width="9.28515625" bestFit="1" customWidth="1"/>
    <col min="21" max="21" width="5.140625" customWidth="1"/>
    <col min="22" max="22" width="5" customWidth="1"/>
    <col min="23" max="23" width="7.140625" customWidth="1"/>
  </cols>
  <sheetData>
    <row r="1" spans="1:29" ht="15.75" thickBot="1" x14ac:dyDescent="0.3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100" t="s">
        <v>61</v>
      </c>
      <c r="V1" s="100"/>
      <c r="W1" s="100"/>
      <c r="X1" s="101"/>
      <c r="Y1" s="102"/>
      <c r="Z1" s="102"/>
      <c r="AA1" s="102"/>
      <c r="AB1" s="102"/>
    </row>
    <row r="2" spans="1:29" ht="15.75" thickBot="1" x14ac:dyDescent="0.3">
      <c r="A2" s="1" t="s">
        <v>1</v>
      </c>
      <c r="B2" s="14" t="s">
        <v>59</v>
      </c>
      <c r="C2" s="15" t="s">
        <v>60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19" t="s">
        <v>62</v>
      </c>
      <c r="V2" s="19" t="s">
        <v>63</v>
      </c>
      <c r="W2" s="19" t="s">
        <v>64</v>
      </c>
      <c r="X2" s="55" t="s">
        <v>86</v>
      </c>
      <c r="Y2" s="56" t="s">
        <v>87</v>
      </c>
      <c r="Z2" s="56" t="s">
        <v>88</v>
      </c>
      <c r="AA2" s="56" t="s">
        <v>89</v>
      </c>
      <c r="AB2" s="56" t="s">
        <v>90</v>
      </c>
      <c r="AC2" t="s">
        <v>91</v>
      </c>
    </row>
    <row r="3" spans="1:29" x14ac:dyDescent="0.25">
      <c r="A3" t="s">
        <v>65</v>
      </c>
      <c r="B3" s="10">
        <v>0</v>
      </c>
      <c r="C3" s="11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6"/>
      <c r="R3" s="5"/>
      <c r="S3" s="5"/>
      <c r="T3" s="6"/>
      <c r="U3" s="37">
        <v>130</v>
      </c>
      <c r="V3" s="38">
        <v>70</v>
      </c>
      <c r="W3" s="39">
        <v>96</v>
      </c>
      <c r="X3" s="76">
        <v>380.1</v>
      </c>
      <c r="Y3" s="77">
        <v>31.509</v>
      </c>
      <c r="Z3" s="77">
        <v>16.262</v>
      </c>
      <c r="AA3" s="77">
        <v>622.99300000000005</v>
      </c>
      <c r="AB3" s="78">
        <v>19.084</v>
      </c>
      <c r="AC3" s="86">
        <v>42.1</v>
      </c>
    </row>
    <row r="4" spans="1:29" x14ac:dyDescent="0.25">
      <c r="A4" t="s">
        <v>66</v>
      </c>
      <c r="B4" s="12">
        <v>0</v>
      </c>
      <c r="C4" s="13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17"/>
      <c r="R4" s="18"/>
      <c r="S4" s="18"/>
      <c r="T4" s="7"/>
      <c r="U4" s="40">
        <v>150</v>
      </c>
      <c r="V4" s="41">
        <v>90</v>
      </c>
      <c r="W4" s="42">
        <v>88</v>
      </c>
      <c r="X4" s="76">
        <v>635.1</v>
      </c>
      <c r="Y4" s="77">
        <v>22.963000000000001</v>
      </c>
      <c r="Z4" s="77">
        <v>58.957999999999998</v>
      </c>
      <c r="AA4" s="77">
        <v>304.303</v>
      </c>
      <c r="AB4" s="78">
        <v>13.84</v>
      </c>
      <c r="AC4" s="86">
        <v>42.7</v>
      </c>
    </row>
    <row r="5" spans="1:29" x14ac:dyDescent="0.25">
      <c r="A5" t="s">
        <v>67</v>
      </c>
      <c r="B5" s="12">
        <v>0</v>
      </c>
      <c r="C5" s="13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7"/>
      <c r="R5" s="18"/>
      <c r="S5" s="18"/>
      <c r="T5" s="7"/>
      <c r="U5" s="40">
        <v>140</v>
      </c>
      <c r="V5" s="41">
        <v>90</v>
      </c>
      <c r="W5" s="42">
        <v>92</v>
      </c>
      <c r="X5" s="76">
        <v>730.1</v>
      </c>
      <c r="Y5" s="77">
        <v>34.593000000000004</v>
      </c>
      <c r="Z5" s="77">
        <v>33.688000000000002</v>
      </c>
      <c r="AA5" s="77">
        <v>320.83199999999999</v>
      </c>
      <c r="AB5" s="78">
        <v>12.04</v>
      </c>
      <c r="AC5" s="87">
        <v>50.5</v>
      </c>
    </row>
    <row r="6" spans="1:29" x14ac:dyDescent="0.25">
      <c r="A6" t="s">
        <v>68</v>
      </c>
      <c r="B6" s="12">
        <v>0</v>
      </c>
      <c r="C6" s="13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7"/>
      <c r="R6" s="18"/>
      <c r="S6" s="18"/>
      <c r="T6" s="7"/>
      <c r="U6" s="40">
        <v>150</v>
      </c>
      <c r="V6" s="41">
        <v>80</v>
      </c>
      <c r="W6" s="42">
        <v>98</v>
      </c>
      <c r="X6" s="76">
        <v>323.39999999999998</v>
      </c>
      <c r="Y6" s="77">
        <v>40.081000000000003</v>
      </c>
      <c r="Z6" s="77">
        <v>27.896000000000001</v>
      </c>
      <c r="AA6" s="77">
        <v>553.77800000000002</v>
      </c>
      <c r="AB6" s="78">
        <v>19.623999999999999</v>
      </c>
      <c r="AC6" s="87">
        <v>46.4</v>
      </c>
    </row>
    <row r="7" spans="1:29" x14ac:dyDescent="0.25">
      <c r="A7" t="s">
        <v>69</v>
      </c>
      <c r="B7" s="12">
        <v>0</v>
      </c>
      <c r="C7" s="13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7"/>
      <c r="R7" s="18"/>
      <c r="S7" s="18"/>
      <c r="T7" s="7"/>
      <c r="U7" s="40">
        <v>140</v>
      </c>
      <c r="V7" s="41">
        <v>80</v>
      </c>
      <c r="W7" s="42">
        <v>96</v>
      </c>
      <c r="X7" s="76">
        <v>535.29999999999995</v>
      </c>
      <c r="Y7" s="77">
        <v>44.344000000000001</v>
      </c>
      <c r="Z7" s="77">
        <v>17.686</v>
      </c>
      <c r="AA7" s="77">
        <v>503.512</v>
      </c>
      <c r="AB7" s="78">
        <v>15.19</v>
      </c>
      <c r="AC7" s="87">
        <v>33.1</v>
      </c>
    </row>
    <row r="8" spans="1:29" x14ac:dyDescent="0.25">
      <c r="A8" t="s">
        <v>70</v>
      </c>
      <c r="B8" s="12">
        <v>0</v>
      </c>
      <c r="C8" s="13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17"/>
      <c r="R8" s="18"/>
      <c r="S8" s="18"/>
      <c r="T8" s="7"/>
      <c r="U8" s="40">
        <v>150</v>
      </c>
      <c r="V8" s="41">
        <v>80</v>
      </c>
      <c r="W8" s="42">
        <v>96</v>
      </c>
      <c r="X8" s="76">
        <v>372.7</v>
      </c>
      <c r="Y8" s="77">
        <v>43.509</v>
      </c>
      <c r="Z8" s="77">
        <v>61.292999999999999</v>
      </c>
      <c r="AA8" s="77">
        <v>1471.1849999999999</v>
      </c>
      <c r="AB8" s="79">
        <v>627.01499999999999</v>
      </c>
      <c r="AC8" s="85">
        <v>39.5</v>
      </c>
    </row>
    <row r="9" spans="1:29" x14ac:dyDescent="0.25">
      <c r="A9" t="s">
        <v>71</v>
      </c>
      <c r="B9" s="12">
        <v>0</v>
      </c>
      <c r="C9" s="13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7"/>
      <c r="R9" s="18"/>
      <c r="S9" s="18"/>
      <c r="T9" s="7"/>
      <c r="U9" s="40">
        <v>140</v>
      </c>
      <c r="V9" s="41">
        <v>90</v>
      </c>
      <c r="W9" s="42">
        <v>88</v>
      </c>
      <c r="X9" s="76">
        <v>656.8</v>
      </c>
      <c r="Y9" s="77">
        <v>20.593</v>
      </c>
      <c r="Z9" s="77">
        <v>15.278</v>
      </c>
      <c r="AA9" s="77">
        <v>496.96</v>
      </c>
      <c r="AB9" s="79">
        <v>6.9619999999999997</v>
      </c>
      <c r="AC9" s="87">
        <v>35.6</v>
      </c>
    </row>
    <row r="10" spans="1:29" x14ac:dyDescent="0.25">
      <c r="A10" t="s">
        <v>72</v>
      </c>
      <c r="B10" s="12">
        <v>0</v>
      </c>
      <c r="C10" s="13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17"/>
      <c r="R10" s="18"/>
      <c r="S10" s="18"/>
      <c r="T10" s="7"/>
      <c r="U10" s="40">
        <v>150</v>
      </c>
      <c r="V10" s="41">
        <v>80</v>
      </c>
      <c r="W10" s="42">
        <v>100</v>
      </c>
      <c r="X10" s="76">
        <v>469.4</v>
      </c>
      <c r="Y10" s="77">
        <v>25.425999999999998</v>
      </c>
      <c r="Z10" s="77">
        <v>33.134999999999998</v>
      </c>
      <c r="AA10" s="77">
        <v>842.02099999999996</v>
      </c>
      <c r="AB10" s="79">
        <v>6.9340000000000002</v>
      </c>
      <c r="AC10" s="87">
        <v>52.4</v>
      </c>
    </row>
    <row r="11" spans="1:29" x14ac:dyDescent="0.25">
      <c r="A11" t="s">
        <v>73</v>
      </c>
      <c r="B11" s="12">
        <v>0</v>
      </c>
      <c r="C11" s="13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17"/>
      <c r="R11" s="18"/>
      <c r="S11" s="18"/>
      <c r="T11" s="7"/>
      <c r="U11" s="40">
        <v>150</v>
      </c>
      <c r="V11" s="41">
        <v>70</v>
      </c>
      <c r="W11" s="42">
        <v>96</v>
      </c>
      <c r="X11" s="76">
        <v>608.29999999999995</v>
      </c>
      <c r="Y11" s="77">
        <v>16.026</v>
      </c>
      <c r="Z11" s="77">
        <v>22.016999999999999</v>
      </c>
      <c r="AA11" s="77">
        <v>593.10299999999995</v>
      </c>
      <c r="AB11" s="79">
        <v>10.568</v>
      </c>
      <c r="AC11" s="87">
        <v>44.7</v>
      </c>
    </row>
    <row r="12" spans="1:29" x14ac:dyDescent="0.25">
      <c r="A12" t="s">
        <v>74</v>
      </c>
      <c r="B12" s="12">
        <v>0</v>
      </c>
      <c r="C12" s="13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7"/>
      <c r="R12" s="18"/>
      <c r="S12" s="18"/>
      <c r="T12" s="7"/>
      <c r="U12" s="40">
        <v>150</v>
      </c>
      <c r="V12" s="41">
        <v>70</v>
      </c>
      <c r="W12" s="42">
        <v>98</v>
      </c>
      <c r="X12" s="76">
        <v>343.9</v>
      </c>
      <c r="Y12" s="77">
        <v>41.026000000000003</v>
      </c>
      <c r="Z12" s="77">
        <v>63.582999999999998</v>
      </c>
      <c r="AA12" s="77">
        <v>2320.0329999999999</v>
      </c>
      <c r="AB12" s="80">
        <v>27.771000000000001</v>
      </c>
      <c r="AC12" s="87">
        <v>37.200000000000003</v>
      </c>
    </row>
    <row r="13" spans="1:29" x14ac:dyDescent="0.25">
      <c r="A13" t="s">
        <v>75</v>
      </c>
      <c r="B13" s="12">
        <v>1</v>
      </c>
      <c r="C13" s="13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7"/>
      <c r="R13" s="18"/>
      <c r="S13" s="18"/>
      <c r="T13" s="7"/>
      <c r="U13" s="40">
        <v>140</v>
      </c>
      <c r="V13" s="41">
        <v>80</v>
      </c>
      <c r="W13" s="42">
        <v>86</v>
      </c>
      <c r="X13" s="81">
        <v>530.5</v>
      </c>
      <c r="Y13" s="80">
        <v>13.473000000000001</v>
      </c>
      <c r="Z13" s="80">
        <v>12.952</v>
      </c>
      <c r="AA13" s="80">
        <v>1152.451</v>
      </c>
      <c r="AB13" s="80">
        <v>25.532</v>
      </c>
      <c r="AC13" s="87">
        <v>29.5</v>
      </c>
    </row>
    <row r="14" spans="1:29" x14ac:dyDescent="0.25">
      <c r="A14" t="s">
        <v>76</v>
      </c>
      <c r="B14" s="12">
        <v>1</v>
      </c>
      <c r="C14" s="13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7"/>
      <c r="R14" s="18"/>
      <c r="S14" s="18"/>
      <c r="T14" s="7"/>
      <c r="U14" s="40">
        <v>150</v>
      </c>
      <c r="V14" s="41">
        <v>80</v>
      </c>
      <c r="W14" s="42">
        <v>96</v>
      </c>
      <c r="X14" s="81">
        <v>893</v>
      </c>
      <c r="Y14" s="80">
        <v>20.763999999999999</v>
      </c>
      <c r="Z14" s="80">
        <v>13.074999999999999</v>
      </c>
      <c r="AA14" s="80">
        <v>630.226</v>
      </c>
      <c r="AB14" s="80">
        <v>77.494</v>
      </c>
      <c r="AC14" s="87">
        <v>30.5</v>
      </c>
    </row>
    <row r="15" spans="1:29" x14ac:dyDescent="0.25">
      <c r="A15" t="s">
        <v>77</v>
      </c>
      <c r="B15" s="12">
        <v>1</v>
      </c>
      <c r="C15" s="13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7"/>
      <c r="R15" s="18"/>
      <c r="S15" s="18"/>
      <c r="T15" s="7"/>
      <c r="U15" s="40">
        <v>130</v>
      </c>
      <c r="V15" s="41">
        <v>80</v>
      </c>
      <c r="W15" s="42">
        <v>88</v>
      </c>
      <c r="X15" s="81">
        <v>500.8</v>
      </c>
      <c r="Y15" s="80">
        <v>16.957999999999998</v>
      </c>
      <c r="Z15" s="80">
        <v>13.475</v>
      </c>
      <c r="AA15" s="80">
        <v>535.18600000000004</v>
      </c>
      <c r="AB15" s="80">
        <v>11.0793</v>
      </c>
      <c r="AC15" s="87">
        <v>29.1</v>
      </c>
    </row>
    <row r="16" spans="1:29" x14ac:dyDescent="0.25">
      <c r="A16" t="s">
        <v>78</v>
      </c>
      <c r="B16" s="12">
        <v>1</v>
      </c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7"/>
      <c r="R16" s="18"/>
      <c r="S16" s="18"/>
      <c r="T16" s="7"/>
      <c r="U16" s="40">
        <v>140</v>
      </c>
      <c r="V16" s="41">
        <v>80</v>
      </c>
      <c r="W16" s="42">
        <v>78</v>
      </c>
      <c r="X16" s="76">
        <v>708.3</v>
      </c>
      <c r="Y16" s="80">
        <v>10.029999999999999</v>
      </c>
      <c r="Z16" s="80">
        <v>35.557000000000002</v>
      </c>
      <c r="AA16" s="80">
        <v>511.98599999999999</v>
      </c>
      <c r="AB16" s="80">
        <v>59.024999999999999</v>
      </c>
      <c r="AC16" s="87">
        <v>27.3</v>
      </c>
    </row>
    <row r="17" spans="1:29" x14ac:dyDescent="0.25">
      <c r="A17" t="s">
        <v>79</v>
      </c>
      <c r="B17" s="12">
        <v>1</v>
      </c>
      <c r="C17" s="13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7"/>
      <c r="R17" s="18"/>
      <c r="S17" s="18"/>
      <c r="T17" s="7"/>
      <c r="U17" s="40">
        <v>130</v>
      </c>
      <c r="V17" s="41">
        <v>70</v>
      </c>
      <c r="W17" s="42">
        <v>84</v>
      </c>
      <c r="X17" s="76">
        <v>684.1</v>
      </c>
      <c r="Y17" s="80">
        <v>13.035</v>
      </c>
      <c r="Z17" s="77">
        <v>53.293999999999997</v>
      </c>
      <c r="AA17" s="80">
        <v>693.18399999999997</v>
      </c>
      <c r="AB17" s="80">
        <v>1.367</v>
      </c>
      <c r="AC17" s="87">
        <v>30.1</v>
      </c>
    </row>
    <row r="18" spans="1:29" x14ac:dyDescent="0.25">
      <c r="A18" t="s">
        <v>80</v>
      </c>
      <c r="B18" s="12">
        <v>1</v>
      </c>
      <c r="C18" s="13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7"/>
      <c r="R18" s="18"/>
      <c r="S18" s="18"/>
      <c r="T18" s="7"/>
      <c r="U18" s="40">
        <v>130</v>
      </c>
      <c r="V18" s="41">
        <v>90</v>
      </c>
      <c r="W18" s="42">
        <v>86</v>
      </c>
      <c r="X18" s="81">
        <v>626.79999999999995</v>
      </c>
      <c r="Y18" s="80">
        <v>15.750999999999999</v>
      </c>
      <c r="Z18" s="77">
        <v>31.893999999999998</v>
      </c>
      <c r="AA18" s="80">
        <v>863.07899999999995</v>
      </c>
      <c r="AB18" s="82">
        <v>23.86</v>
      </c>
      <c r="AC18" s="87">
        <v>36.6</v>
      </c>
    </row>
    <row r="19" spans="1:29" x14ac:dyDescent="0.25">
      <c r="A19" t="s">
        <v>81</v>
      </c>
      <c r="B19" s="12">
        <v>1</v>
      </c>
      <c r="C19" s="13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7"/>
      <c r="R19" s="18"/>
      <c r="S19" s="18"/>
      <c r="T19" s="7"/>
      <c r="U19" s="40">
        <v>140</v>
      </c>
      <c r="V19" s="41">
        <v>80</v>
      </c>
      <c r="W19" s="42">
        <v>84</v>
      </c>
      <c r="X19" s="76">
        <v>569.4</v>
      </c>
      <c r="Y19" s="80">
        <v>16.683</v>
      </c>
      <c r="Z19" s="80">
        <v>48.636000000000003</v>
      </c>
      <c r="AA19" s="80">
        <v>1193.566</v>
      </c>
      <c r="AB19" s="80">
        <v>62.365000000000002</v>
      </c>
      <c r="AC19" s="87">
        <v>42.5</v>
      </c>
    </row>
    <row r="20" spans="1:29" ht="15.75" thickBot="1" x14ac:dyDescent="0.3">
      <c r="A20" t="s">
        <v>82</v>
      </c>
      <c r="B20" s="29">
        <v>1</v>
      </c>
      <c r="C20" s="30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2"/>
      <c r="R20" s="27"/>
      <c r="S20" s="18"/>
      <c r="T20" s="7"/>
      <c r="U20" s="46">
        <v>130</v>
      </c>
      <c r="V20" s="47">
        <v>80</v>
      </c>
      <c r="W20" s="48">
        <v>92</v>
      </c>
      <c r="X20" s="81">
        <v>426.8</v>
      </c>
      <c r="Y20" s="80">
        <v>22.457000000000001</v>
      </c>
      <c r="Z20" s="80">
        <v>23.338999999999999</v>
      </c>
      <c r="AA20" s="80">
        <v>605.98599999999999</v>
      </c>
      <c r="AB20" s="80">
        <v>47.881</v>
      </c>
      <c r="AC20" s="87">
        <v>31.9</v>
      </c>
    </row>
    <row r="21" spans="1:29" x14ac:dyDescent="0.25">
      <c r="A21" t="s">
        <v>83</v>
      </c>
      <c r="B21" s="12"/>
      <c r="C21" s="13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7"/>
      <c r="R21" s="18"/>
      <c r="S21" s="18">
        <f>SUM(Q21*Q21)</f>
        <v>0</v>
      </c>
      <c r="T21" s="7" t="e">
        <f>SUM(R21/S21)</f>
        <v>#DIV/0!</v>
      </c>
      <c r="U21" s="23"/>
      <c r="V21" s="24"/>
      <c r="W21" s="25"/>
      <c r="Y21" s="75"/>
      <c r="AC21" s="85"/>
    </row>
    <row r="22" spans="1:29" x14ac:dyDescent="0.25">
      <c r="A22" t="s">
        <v>84</v>
      </c>
      <c r="B22" s="12"/>
      <c r="C22" s="13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7"/>
      <c r="R22" s="18"/>
      <c r="S22" s="18">
        <f>SUM(Q22*Q22)</f>
        <v>0</v>
      </c>
      <c r="T22" s="7" t="e">
        <f>SUM(R22/S22)</f>
        <v>#DIV/0!</v>
      </c>
      <c r="U22" s="23"/>
      <c r="V22" s="24"/>
      <c r="W22" s="25"/>
    </row>
    <row r="23" spans="1:29" ht="15.75" thickBot="1" x14ac:dyDescent="0.3"/>
    <row r="24" spans="1:29" ht="15.75" thickBot="1" x14ac:dyDescent="0.3">
      <c r="B24" s="8" t="s">
        <v>59</v>
      </c>
      <c r="C24" s="8" t="s">
        <v>60</v>
      </c>
      <c r="D24" s="2" t="s">
        <v>2</v>
      </c>
      <c r="E24" s="2" t="s">
        <v>3</v>
      </c>
      <c r="F24" s="2" t="s">
        <v>4</v>
      </c>
      <c r="G24" s="2" t="s">
        <v>5</v>
      </c>
      <c r="H24" s="2" t="s">
        <v>6</v>
      </c>
      <c r="I24" s="2" t="s">
        <v>7</v>
      </c>
      <c r="J24" s="2" t="s">
        <v>8</v>
      </c>
      <c r="K24" s="2" t="s">
        <v>9</v>
      </c>
      <c r="L24" s="2" t="s">
        <v>10</v>
      </c>
      <c r="M24" s="2" t="s">
        <v>11</v>
      </c>
      <c r="N24" s="2" t="s">
        <v>12</v>
      </c>
      <c r="O24" s="2" t="s">
        <v>13</v>
      </c>
      <c r="P24" s="2" t="s">
        <v>14</v>
      </c>
    </row>
    <row r="25" spans="1:29" x14ac:dyDescent="0.25">
      <c r="B25">
        <v>0</v>
      </c>
      <c r="D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P25">
        <v>0</v>
      </c>
    </row>
    <row r="26" spans="1:29" x14ac:dyDescent="0.25">
      <c r="B26">
        <v>1</v>
      </c>
      <c r="D26">
        <v>0</v>
      </c>
      <c r="F26">
        <v>2</v>
      </c>
      <c r="G26">
        <v>2</v>
      </c>
      <c r="H26">
        <v>2</v>
      </c>
      <c r="I26">
        <v>2</v>
      </c>
      <c r="J26">
        <v>2</v>
      </c>
      <c r="K26">
        <v>2</v>
      </c>
      <c r="L26">
        <v>2</v>
      </c>
      <c r="P26">
        <v>1</v>
      </c>
    </row>
    <row r="27" spans="1:29" x14ac:dyDescent="0.25">
      <c r="F27">
        <v>3</v>
      </c>
      <c r="G27">
        <v>3</v>
      </c>
      <c r="H27">
        <v>3</v>
      </c>
      <c r="I27">
        <v>3</v>
      </c>
      <c r="J27">
        <v>3</v>
      </c>
      <c r="K27">
        <v>3</v>
      </c>
      <c r="P27">
        <v>2</v>
      </c>
    </row>
    <row r="28" spans="1:29" x14ac:dyDescent="0.25">
      <c r="F28">
        <v>4</v>
      </c>
      <c r="G28">
        <v>4</v>
      </c>
      <c r="H28">
        <v>4</v>
      </c>
      <c r="I28">
        <v>4</v>
      </c>
      <c r="J28">
        <v>4</v>
      </c>
      <c r="P28">
        <v>3</v>
      </c>
    </row>
    <row r="29" spans="1:29" x14ac:dyDescent="0.25">
      <c r="F29">
        <v>5</v>
      </c>
      <c r="G29">
        <v>5</v>
      </c>
      <c r="H29">
        <v>5</v>
      </c>
      <c r="I29">
        <v>5</v>
      </c>
      <c r="P29">
        <v>4</v>
      </c>
    </row>
    <row r="30" spans="1:29" x14ac:dyDescent="0.25">
      <c r="F30">
        <v>6</v>
      </c>
      <c r="G30">
        <v>6</v>
      </c>
      <c r="H30">
        <v>6</v>
      </c>
      <c r="P30">
        <v>5</v>
      </c>
    </row>
    <row r="31" spans="1:29" x14ac:dyDescent="0.25">
      <c r="F31">
        <v>7</v>
      </c>
      <c r="G31">
        <v>7</v>
      </c>
      <c r="H31">
        <v>7</v>
      </c>
      <c r="P31">
        <v>6</v>
      </c>
    </row>
  </sheetData>
  <mergeCells count="3">
    <mergeCell ref="X1:AB1"/>
    <mergeCell ref="B1:T1"/>
    <mergeCell ref="U1:W1"/>
  </mergeCells>
  <dataValidations count="16">
    <dataValidation type="list" allowBlank="1" showInputMessage="1" showErrorMessage="1" sqref="B3:B20" xr:uid="{00000000-0002-0000-0500-000000000000}">
      <formula1>$B$23:$B$24</formula1>
    </dataValidation>
    <dataValidation type="list" allowBlank="1" showInputMessage="1" showErrorMessage="1" sqref="D3:D20" xr:uid="{00000000-0002-0000-0500-000001000000}">
      <formula1>$D$23:$D$24</formula1>
    </dataValidation>
    <dataValidation type="list" allowBlank="1" showInputMessage="1" showErrorMessage="1" sqref="F3:H20" xr:uid="{00000000-0002-0000-0500-000002000000}">
      <formula1>$F$23:$F$29</formula1>
    </dataValidation>
    <dataValidation type="list" allowBlank="1" showInputMessage="1" showErrorMessage="1" sqref="I3:I20" xr:uid="{00000000-0002-0000-0500-000003000000}">
      <formula1>$I$23:$I$27</formula1>
    </dataValidation>
    <dataValidation type="list" allowBlank="1" showInputMessage="1" showErrorMessage="1" sqref="J3:J20" xr:uid="{00000000-0002-0000-0500-000004000000}">
      <formula1>$J$23:$J$26</formula1>
    </dataValidation>
    <dataValidation type="list" allowBlank="1" showInputMessage="1" showErrorMessage="1" sqref="K3:K20" xr:uid="{00000000-0002-0000-0500-000005000000}">
      <formula1>$K$23:$K$25</formula1>
    </dataValidation>
    <dataValidation type="list" allowBlank="1" showInputMessage="1" showErrorMessage="1" sqref="L3:L20" xr:uid="{00000000-0002-0000-0500-000006000000}">
      <formula1>$L$23:$L$24</formula1>
    </dataValidation>
    <dataValidation type="list" allowBlank="1" showInputMessage="1" showErrorMessage="1" sqref="P3:P20" xr:uid="{00000000-0002-0000-0500-000007000000}">
      <formula1>$P$23:$P$29</formula1>
    </dataValidation>
    <dataValidation type="list" allowBlank="1" showInputMessage="1" showErrorMessage="1" sqref="P21:P22" xr:uid="{00000000-0002-0000-0500-000016000000}">
      <formula1>$P$25:$P$31</formula1>
    </dataValidation>
    <dataValidation type="list" allowBlank="1" showInputMessage="1" showErrorMessage="1" sqref="L21:L22" xr:uid="{00000000-0002-0000-0500-000017000000}">
      <formula1>$L$25:$L$26</formula1>
    </dataValidation>
    <dataValidation type="list" allowBlank="1" showInputMessage="1" showErrorMessage="1" sqref="K21:K22" xr:uid="{00000000-0002-0000-0500-000018000000}">
      <formula1>$K$25:$K$27</formula1>
    </dataValidation>
    <dataValidation type="list" allowBlank="1" showInputMessage="1" showErrorMessage="1" sqref="J21:J22" xr:uid="{00000000-0002-0000-0500-000019000000}">
      <formula1>$J$25:$J$28</formula1>
    </dataValidation>
    <dataValidation type="list" allowBlank="1" showInputMessage="1" showErrorMessage="1" sqref="I21:I22" xr:uid="{00000000-0002-0000-0500-00001A000000}">
      <formula1>$I$25:$I$29</formula1>
    </dataValidation>
    <dataValidation type="list" allowBlank="1" showInputMessage="1" showErrorMessage="1" sqref="F21:H22" xr:uid="{00000000-0002-0000-0500-00001B000000}">
      <formula1>$F$25:$F$31</formula1>
    </dataValidation>
    <dataValidation type="list" allowBlank="1" showInputMessage="1" showErrorMessage="1" sqref="D21:D22" xr:uid="{00000000-0002-0000-0500-00001C000000}">
      <formula1>$D$25:$D$26</formula1>
    </dataValidation>
    <dataValidation type="list" allowBlank="1" showInputMessage="1" showErrorMessage="1" sqref="B21:B22" xr:uid="{00000000-0002-0000-0500-00001D000000}">
      <formula1>$B$25:$B$26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Phase (S)_1</vt:lpstr>
      <vt:lpstr>Phase (C)_1</vt:lpstr>
      <vt:lpstr>Phase (S)_2</vt:lpstr>
      <vt:lpstr>Phase (C)_2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2022-02-20T05:43:26Z</dcterms:created>
  <dcterms:modified xsi:type="dcterms:W3CDTF">2026-03-11T21:34:05Z</dcterms:modified>
</cp:coreProperties>
</file>