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60" windowHeight="8510" activeTab="1"/>
  </bookViews>
  <sheets>
    <sheet name="Fig.1" sheetId="1" r:id="rId1"/>
    <sheet name="Fig.2" sheetId="2" r:id="rId2"/>
  </sheets>
  <calcPr calcId="162913"/>
</workbook>
</file>

<file path=xl/calcChain.xml><?xml version="1.0" encoding="utf-8"?>
<calcChain xmlns="http://schemas.openxmlformats.org/spreadsheetml/2006/main">
  <c r="N11" i="2" l="1"/>
  <c r="K11" i="2"/>
  <c r="O11" i="2" s="1"/>
  <c r="N10" i="2"/>
  <c r="K10" i="2"/>
  <c r="O10" i="2" s="1"/>
  <c r="N8" i="2"/>
  <c r="K8" i="2"/>
  <c r="O8" i="2" s="1"/>
  <c r="N7" i="2"/>
  <c r="K7" i="2"/>
  <c r="O7" i="2" s="1"/>
  <c r="N5" i="2"/>
  <c r="K5" i="2"/>
  <c r="O5" i="2" s="1"/>
  <c r="N4" i="2"/>
  <c r="K4" i="2"/>
  <c r="O4" i="2" s="1"/>
  <c r="D16" i="2"/>
  <c r="E16" i="2" s="1"/>
  <c r="D15" i="2"/>
  <c r="I24" i="1"/>
  <c r="I25" i="1" s="1"/>
  <c r="H24" i="1"/>
  <c r="I18" i="1"/>
  <c r="H18" i="1"/>
  <c r="I12" i="1"/>
  <c r="I13" i="1" s="1"/>
  <c r="H12" i="1"/>
  <c r="I6" i="1"/>
  <c r="I7" i="1" s="1"/>
  <c r="H6" i="1"/>
  <c r="I19" i="1" l="1"/>
</calcChain>
</file>

<file path=xl/sharedStrings.xml><?xml version="1.0" encoding="utf-8"?>
<sst xmlns="http://schemas.openxmlformats.org/spreadsheetml/2006/main" count="71" uniqueCount="19">
  <si>
    <t>NG</t>
  </si>
  <si>
    <t>HG</t>
  </si>
  <si>
    <t>OD value</t>
    <phoneticPr fontId="1" type="noConversion"/>
  </si>
  <si>
    <t>HG+Vor</t>
  </si>
  <si>
    <t>Batch 1</t>
    <phoneticPr fontId="1" type="noConversion"/>
  </si>
  <si>
    <t>Batch 2</t>
    <phoneticPr fontId="1" type="noConversion"/>
  </si>
  <si>
    <t>Batch 3</t>
    <phoneticPr fontId="1" type="noConversion"/>
  </si>
  <si>
    <t>cell proliferation</t>
  </si>
  <si>
    <t>PAR-1 protein</t>
    <phoneticPr fontId="1" type="noConversion"/>
  </si>
  <si>
    <t>PAR-1</t>
  </si>
  <si>
    <t>GAPDH</t>
  </si>
  <si>
    <t>PAR1/GAPDH</t>
  </si>
  <si>
    <t>Batch 4</t>
    <phoneticPr fontId="1" type="noConversion"/>
  </si>
  <si>
    <t>Thrombin activity</t>
    <phoneticPr fontId="1" type="noConversion"/>
  </si>
  <si>
    <t>PAR-1 mRNA</t>
    <phoneticPr fontId="1" type="noConversion"/>
  </si>
  <si>
    <t>PAR-1 CT</t>
  </si>
  <si>
    <r>
      <rPr>
        <b/>
        <sz val="11"/>
        <color indexed="54"/>
        <rFont val="宋体"/>
        <family val="3"/>
        <charset val="134"/>
      </rPr>
      <t>△</t>
    </r>
    <r>
      <rPr>
        <b/>
        <sz val="11"/>
        <color indexed="54"/>
        <rFont val="宋体"/>
        <family val="3"/>
        <charset val="134"/>
      </rPr>
      <t>CT</t>
    </r>
  </si>
  <si>
    <t>PAR-1 CT</t>
    <phoneticPr fontId="1" type="noConversion"/>
  </si>
  <si>
    <t>b-ACTIN CT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</si>
</sst>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"/>
    <numFmt numFmtId="178" formatCode="0.00_ "/>
    <numFmt numFmtId="182" formatCode="0_ "/>
    <numFmt numFmtId="183" formatCode="0.0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b/>
      <sz val="12"/>
      <name val="Arial"/>
      <family val="2"/>
    </font>
    <font>
      <b/>
      <sz val="11"/>
      <color theme="8"/>
      <name val="宋体"/>
      <family val="3"/>
      <charset val="134"/>
      <scheme val="minor"/>
    </font>
    <font>
      <b/>
      <sz val="11"/>
      <color theme="8"/>
      <name val="宋体"/>
      <family val="3"/>
      <charset val="134"/>
    </font>
    <font>
      <b/>
      <sz val="11"/>
      <color indexed="5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right"/>
    </xf>
    <xf numFmtId="0" fontId="3" fillId="0" borderId="0" xfId="0" applyFont="1" applyFill="1" applyAlignment="1"/>
    <xf numFmtId="0" fontId="3" fillId="0" borderId="0" xfId="0" applyFont="1" applyAlignment="1"/>
    <xf numFmtId="176" fontId="3" fillId="0" borderId="0" xfId="0" applyNumberFormat="1" applyFont="1" applyAlignment="1"/>
    <xf numFmtId="0" fontId="4" fillId="0" borderId="0" xfId="0" applyFont="1">
      <alignment vertical="center"/>
    </xf>
    <xf numFmtId="178" fontId="4" fillId="0" borderId="0" xfId="0" applyNumberFormat="1" applyFont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82" fontId="4" fillId="0" borderId="0" xfId="0" applyNumberFormat="1" applyFont="1" applyBorder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82" fontId="4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/>
    <xf numFmtId="183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/>
    <xf numFmtId="0" fontId="0" fillId="0" borderId="0" xfId="0" applyFont="1">
      <alignment vertical="center"/>
    </xf>
    <xf numFmtId="183" fontId="3" fillId="0" borderId="0" xfId="0" applyNumberFormat="1" applyFont="1" applyFill="1" applyAlignment="1">
      <alignment horizontal="right"/>
    </xf>
    <xf numFmtId="0" fontId="5" fillId="0" borderId="0" xfId="0" applyFont="1" applyFill="1" applyBorder="1" applyAlignment="1">
      <alignment horizontal="left" vertical="center"/>
    </xf>
    <xf numFmtId="178" fontId="7" fillId="0" borderId="0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horizontal="center" vertical="center"/>
    </xf>
    <xf numFmtId="178" fontId="8" fillId="0" borderId="0" xfId="0" applyNumberFormat="1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A3" sqref="A3"/>
    </sheetView>
  </sheetViews>
  <sheetFormatPr defaultRowHeight="14" x14ac:dyDescent="0.25"/>
  <cols>
    <col min="1" max="6" width="8.7265625" style="6"/>
    <col min="7" max="7" width="9.26953125" style="6" bestFit="1" customWidth="1"/>
    <col min="8" max="8" width="12.54296875" style="6" bestFit="1" customWidth="1"/>
    <col min="9" max="9" width="12.453125" style="6" bestFit="1" customWidth="1"/>
    <col min="10" max="16384" width="8.7265625" style="6"/>
  </cols>
  <sheetData>
    <row r="1" spans="1:9" x14ac:dyDescent="0.25">
      <c r="A1" s="6" t="s">
        <v>7</v>
      </c>
      <c r="F1" s="6" t="s">
        <v>8</v>
      </c>
    </row>
    <row r="2" spans="1:9" x14ac:dyDescent="0.25">
      <c r="B2" s="6" t="s">
        <v>2</v>
      </c>
    </row>
    <row r="3" spans="1:9" x14ac:dyDescent="0.25">
      <c r="A3" s="6" t="s">
        <v>4</v>
      </c>
      <c r="B3" s="1" t="s">
        <v>0</v>
      </c>
      <c r="C3" s="1" t="s">
        <v>1</v>
      </c>
      <c r="D3" s="1" t="s">
        <v>3</v>
      </c>
      <c r="E3" s="1"/>
      <c r="F3" s="6" t="s">
        <v>4</v>
      </c>
      <c r="H3" s="1" t="s">
        <v>0</v>
      </c>
      <c r="I3" s="1" t="s">
        <v>1</v>
      </c>
    </row>
    <row r="4" spans="1:9" x14ac:dyDescent="0.25">
      <c r="B4" s="2">
        <v>1.3859999999999999</v>
      </c>
      <c r="C4" s="2">
        <v>1.732</v>
      </c>
      <c r="D4" s="2">
        <v>1.3080000000000001</v>
      </c>
      <c r="E4" s="2"/>
      <c r="G4" s="7" t="s">
        <v>9</v>
      </c>
      <c r="H4" s="8">
        <v>23841.196</v>
      </c>
      <c r="I4" s="8">
        <v>34327.387999999999</v>
      </c>
    </row>
    <row r="5" spans="1:9" x14ac:dyDescent="0.25">
      <c r="B5" s="2">
        <v>1.4830000000000001</v>
      </c>
      <c r="C5" s="2">
        <v>1.6919999999999999</v>
      </c>
      <c r="D5" s="2">
        <v>1.3109999999999999</v>
      </c>
      <c r="E5" s="2"/>
      <c r="G5" s="7" t="s">
        <v>10</v>
      </c>
      <c r="H5" s="8">
        <v>28224.973999999998</v>
      </c>
      <c r="I5" s="8">
        <v>28894.781999999999</v>
      </c>
    </row>
    <row r="6" spans="1:9" x14ac:dyDescent="0.25">
      <c r="B6" s="2">
        <v>1.444</v>
      </c>
      <c r="C6" s="2">
        <v>1.667</v>
      </c>
      <c r="D6" s="2">
        <v>1.6950000000000001</v>
      </c>
      <c r="E6" s="2"/>
      <c r="G6" s="7" t="s">
        <v>11</v>
      </c>
      <c r="H6" s="7">
        <f t="shared" ref="H6:I6" si="0">H4/H5</f>
        <v>0.84468442734437954</v>
      </c>
      <c r="I6" s="7">
        <f t="shared" si="0"/>
        <v>1.1880133928679579</v>
      </c>
    </row>
    <row r="7" spans="1:9" ht="16" thickBot="1" x14ac:dyDescent="0.3">
      <c r="B7" s="2">
        <v>1.484</v>
      </c>
      <c r="C7" s="2">
        <v>1.63</v>
      </c>
      <c r="D7" s="2">
        <v>1.587</v>
      </c>
      <c r="E7" s="2"/>
      <c r="G7" s="9"/>
      <c r="H7" s="10">
        <v>1</v>
      </c>
      <c r="I7" s="10">
        <f>I6/H6</f>
        <v>1.4064582634759555</v>
      </c>
    </row>
    <row r="8" spans="1:9" x14ac:dyDescent="0.25">
      <c r="B8" s="2">
        <v>1.2310000000000001</v>
      </c>
      <c r="C8" s="2">
        <v>1.7170000000000001</v>
      </c>
      <c r="D8" s="2">
        <v>1.583</v>
      </c>
      <c r="E8" s="2"/>
    </row>
    <row r="9" spans="1:9" x14ac:dyDescent="0.25">
      <c r="B9" s="2">
        <v>1.3380000000000001</v>
      </c>
      <c r="C9" s="2">
        <v>1.764</v>
      </c>
      <c r="D9" s="2">
        <v>1.4350000000000001</v>
      </c>
      <c r="E9" s="2"/>
      <c r="F9" s="6" t="s">
        <v>5</v>
      </c>
      <c r="H9" s="6" t="s">
        <v>0</v>
      </c>
      <c r="I9" s="6" t="s">
        <v>1</v>
      </c>
    </row>
    <row r="10" spans="1:9" x14ac:dyDescent="0.25">
      <c r="B10" s="2"/>
      <c r="C10" s="2"/>
      <c r="D10" s="2"/>
      <c r="E10" s="2"/>
      <c r="G10" s="7" t="s">
        <v>9</v>
      </c>
      <c r="H10" s="11">
        <v>16687.731</v>
      </c>
      <c r="I10" s="11">
        <v>32152.631000000001</v>
      </c>
    </row>
    <row r="11" spans="1:9" x14ac:dyDescent="0.25">
      <c r="A11" s="6" t="s">
        <v>5</v>
      </c>
      <c r="B11" s="1" t="s">
        <v>0</v>
      </c>
      <c r="C11" s="1" t="s">
        <v>1</v>
      </c>
      <c r="D11" s="1" t="s">
        <v>3</v>
      </c>
      <c r="E11" s="1"/>
      <c r="G11" s="7" t="s">
        <v>10</v>
      </c>
      <c r="H11" s="8">
        <v>28603.61</v>
      </c>
      <c r="I11" s="8">
        <v>34685.196000000004</v>
      </c>
    </row>
    <row r="12" spans="1:9" x14ac:dyDescent="0.25">
      <c r="B12" s="3">
        <v>1.1339999999999999</v>
      </c>
      <c r="C12" s="3">
        <v>1.5629999999999999</v>
      </c>
      <c r="D12" s="3">
        <v>1.353</v>
      </c>
      <c r="E12" s="3"/>
      <c r="G12" s="7" t="s">
        <v>11</v>
      </c>
      <c r="H12" s="7">
        <f t="shared" ref="H12:I12" si="1">H10/H11</f>
        <v>0.58341345725242366</v>
      </c>
      <c r="I12" s="7">
        <f t="shared" si="1"/>
        <v>0.92698426729374683</v>
      </c>
    </row>
    <row r="13" spans="1:9" ht="15.5" x14ac:dyDescent="0.25">
      <c r="B13" s="3">
        <v>1.347</v>
      </c>
      <c r="C13" s="3">
        <v>1.7869999999999999</v>
      </c>
      <c r="D13" s="3">
        <v>1.504</v>
      </c>
      <c r="E13" s="3"/>
      <c r="H13" s="12">
        <v>1</v>
      </c>
      <c r="I13" s="12">
        <f t="shared" ref="I13" si="2">I12/0.5834</f>
        <v>1.5889342942985032</v>
      </c>
    </row>
    <row r="14" spans="1:9" x14ac:dyDescent="0.25">
      <c r="B14" s="3">
        <v>1.369</v>
      </c>
      <c r="C14" s="3">
        <v>1.597</v>
      </c>
      <c r="D14" s="3">
        <v>1.4970000000000001</v>
      </c>
      <c r="E14" s="3"/>
    </row>
    <row r="15" spans="1:9" x14ac:dyDescent="0.25">
      <c r="B15" s="3">
        <v>1.135</v>
      </c>
      <c r="C15" s="3">
        <v>1.694</v>
      </c>
      <c r="D15" s="3">
        <v>1.6539999999999999</v>
      </c>
      <c r="E15" s="3"/>
      <c r="F15" s="6" t="s">
        <v>6</v>
      </c>
      <c r="H15" s="6" t="s">
        <v>0</v>
      </c>
      <c r="I15" s="6" t="s">
        <v>1</v>
      </c>
    </row>
    <row r="16" spans="1:9" x14ac:dyDescent="0.25">
      <c r="B16" s="3">
        <v>1.054</v>
      </c>
      <c r="C16" s="3">
        <v>1.7989999999999999</v>
      </c>
      <c r="D16" s="3">
        <v>1.5509999999999999</v>
      </c>
      <c r="E16" s="3"/>
      <c r="G16" s="7" t="s">
        <v>9</v>
      </c>
      <c r="H16" s="11">
        <v>23248.267</v>
      </c>
      <c r="I16" s="11">
        <v>42480.095000000001</v>
      </c>
    </row>
    <row r="17" spans="1:9" x14ac:dyDescent="0.25">
      <c r="B17" s="3">
        <v>1.54</v>
      </c>
      <c r="C17" s="3">
        <v>1.585</v>
      </c>
      <c r="D17" s="3">
        <v>1.34</v>
      </c>
      <c r="E17" s="3"/>
      <c r="G17" s="7" t="s">
        <v>10</v>
      </c>
      <c r="H17" s="8">
        <v>34807.61</v>
      </c>
      <c r="I17" s="8">
        <v>31924.781999999999</v>
      </c>
    </row>
    <row r="18" spans="1:9" x14ac:dyDescent="0.25">
      <c r="G18" s="7" t="s">
        <v>11</v>
      </c>
      <c r="H18" s="7">
        <f t="shared" ref="H18:I18" si="3">H16/H17</f>
        <v>0.66790759262126875</v>
      </c>
      <c r="I18" s="7">
        <f t="shared" si="3"/>
        <v>1.3306306993732957</v>
      </c>
    </row>
    <row r="19" spans="1:9" ht="15.5" x14ac:dyDescent="0.25">
      <c r="A19" s="6" t="s">
        <v>6</v>
      </c>
      <c r="B19" s="1" t="s">
        <v>0</v>
      </c>
      <c r="C19" s="1" t="s">
        <v>1</v>
      </c>
      <c r="D19" s="1" t="s">
        <v>3</v>
      </c>
      <c r="E19" s="1"/>
      <c r="H19" s="12">
        <v>1</v>
      </c>
      <c r="I19" s="12">
        <f>I18/H18</f>
        <v>1.9922377198185535</v>
      </c>
    </row>
    <row r="20" spans="1:9" x14ac:dyDescent="0.25">
      <c r="B20" s="2">
        <v>1.1859999999999999</v>
      </c>
      <c r="C20" s="2">
        <v>1.651</v>
      </c>
      <c r="D20" s="2">
        <v>1.2470000000000001</v>
      </c>
      <c r="E20" s="2"/>
    </row>
    <row r="21" spans="1:9" ht="14.5" thickBot="1" x14ac:dyDescent="0.3">
      <c r="B21" s="2">
        <v>1.4119999999999999</v>
      </c>
      <c r="C21" s="2">
        <v>1.5409999999999999</v>
      </c>
      <c r="D21" s="2">
        <v>1.163</v>
      </c>
      <c r="E21" s="2"/>
      <c r="F21" s="6" t="s">
        <v>12</v>
      </c>
      <c r="H21" s="6" t="s">
        <v>0</v>
      </c>
      <c r="I21" s="6" t="s">
        <v>1</v>
      </c>
    </row>
    <row r="22" spans="1:9" x14ac:dyDescent="0.25">
      <c r="B22" s="2">
        <v>1.34</v>
      </c>
      <c r="C22" s="2">
        <v>1.5349999999999999</v>
      </c>
      <c r="D22" s="2">
        <v>1.51</v>
      </c>
      <c r="E22" s="2"/>
      <c r="G22" s="13" t="s">
        <v>9</v>
      </c>
      <c r="H22" s="14">
        <v>19834.560000000001</v>
      </c>
      <c r="I22" s="14">
        <v>27767.316999999999</v>
      </c>
    </row>
    <row r="23" spans="1:9" x14ac:dyDescent="0.25">
      <c r="B23" s="2">
        <v>1.331</v>
      </c>
      <c r="C23" s="2">
        <v>1.4950000000000001</v>
      </c>
      <c r="D23" s="2">
        <v>1.542</v>
      </c>
      <c r="E23" s="2"/>
      <c r="G23" s="7" t="s">
        <v>10</v>
      </c>
      <c r="H23" s="8">
        <v>31887.075000000001</v>
      </c>
      <c r="I23" s="8">
        <v>33992.538999999997</v>
      </c>
    </row>
    <row r="24" spans="1:9" x14ac:dyDescent="0.25">
      <c r="B24" s="2">
        <v>1.1819999999999999</v>
      </c>
      <c r="C24" s="2">
        <v>1.621</v>
      </c>
      <c r="D24" s="2">
        <v>1.472</v>
      </c>
      <c r="E24" s="2"/>
      <c r="G24" s="7" t="s">
        <v>11</v>
      </c>
      <c r="H24" s="7">
        <f t="shared" ref="H24:I24" si="4">H22/H23</f>
        <v>0.6220250681506535</v>
      </c>
      <c r="I24" s="7">
        <f t="shared" si="4"/>
        <v>0.81686504794478576</v>
      </c>
    </row>
    <row r="25" spans="1:9" ht="16" thickBot="1" x14ac:dyDescent="0.3">
      <c r="B25" s="2">
        <v>1.2769999999999999</v>
      </c>
      <c r="C25" s="2">
        <v>1.647</v>
      </c>
      <c r="D25" s="2">
        <v>1.3759999999999999</v>
      </c>
      <c r="E25" s="2"/>
      <c r="G25" s="9"/>
      <c r="H25" s="10">
        <v>1</v>
      </c>
      <c r="I25" s="10">
        <f>I24/H24</f>
        <v>1.3132349317904697</v>
      </c>
    </row>
    <row r="28" spans="1:9" x14ac:dyDescent="0.25">
      <c r="B28" s="1" t="s">
        <v>0</v>
      </c>
      <c r="C28" s="1" t="s">
        <v>1</v>
      </c>
      <c r="D28" s="1" t="s">
        <v>3</v>
      </c>
      <c r="E28" s="1"/>
    </row>
    <row r="29" spans="1:9" x14ac:dyDescent="0.25">
      <c r="B29" s="4">
        <v>1</v>
      </c>
      <c r="C29" s="4">
        <v>1.2390000000000001</v>
      </c>
      <c r="D29" s="4">
        <v>1.0609999999999999</v>
      </c>
      <c r="E29" s="4"/>
    </row>
    <row r="30" spans="1:9" x14ac:dyDescent="0.25">
      <c r="B30" s="4">
        <v>1</v>
      </c>
      <c r="C30" s="5">
        <v>1.36449</v>
      </c>
      <c r="D30" s="5">
        <v>1.1881949999999999</v>
      </c>
      <c r="E30" s="5"/>
    </row>
    <row r="31" spans="1:9" x14ac:dyDescent="0.25">
      <c r="B31" s="4">
        <v>1</v>
      </c>
      <c r="C31" s="4">
        <v>1.264</v>
      </c>
      <c r="D31" s="4">
        <v>1.0840000000000001</v>
      </c>
      <c r="E31" s="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G18" sqref="G18"/>
    </sheetView>
  </sheetViews>
  <sheetFormatPr defaultRowHeight="14" x14ac:dyDescent="0.25"/>
  <cols>
    <col min="14" max="14" width="11" customWidth="1"/>
  </cols>
  <sheetData>
    <row r="1" spans="1:15" x14ac:dyDescent="0.25">
      <c r="A1" t="s">
        <v>13</v>
      </c>
      <c r="H1" t="s">
        <v>14</v>
      </c>
    </row>
    <row r="2" spans="1:15" x14ac:dyDescent="0.25">
      <c r="B2" s="6" t="s">
        <v>4</v>
      </c>
      <c r="C2" t="s">
        <v>2</v>
      </c>
    </row>
    <row r="3" spans="1:15" x14ac:dyDescent="0.3">
      <c r="B3" s="15" t="s">
        <v>0</v>
      </c>
      <c r="C3" s="16">
        <v>363.8</v>
      </c>
      <c r="D3" s="17">
        <v>126.80000000000001</v>
      </c>
      <c r="E3" s="18">
        <v>1</v>
      </c>
      <c r="G3" s="6" t="s">
        <v>4</v>
      </c>
      <c r="H3" s="20"/>
      <c r="I3" s="21" t="s">
        <v>15</v>
      </c>
      <c r="J3" s="21"/>
      <c r="K3" s="22" t="s">
        <v>17</v>
      </c>
      <c r="L3" s="21" t="s">
        <v>18</v>
      </c>
      <c r="M3" s="21"/>
      <c r="N3" s="22" t="s">
        <v>18</v>
      </c>
      <c r="O3" s="23" t="s">
        <v>16</v>
      </c>
    </row>
    <row r="4" spans="1:15" x14ac:dyDescent="0.3">
      <c r="B4" s="15" t="s">
        <v>1</v>
      </c>
      <c r="C4" s="16">
        <v>328.9</v>
      </c>
      <c r="D4" s="17">
        <v>91.899999999999977</v>
      </c>
      <c r="E4" s="18">
        <v>0.7247634069400628</v>
      </c>
      <c r="H4" s="20" t="s">
        <v>0</v>
      </c>
      <c r="I4" s="24">
        <v>23.95</v>
      </c>
      <c r="J4" s="24">
        <v>23.92</v>
      </c>
      <c r="K4" s="25">
        <f>AVERAGE(I4:J4)</f>
        <v>23.935000000000002</v>
      </c>
      <c r="L4" s="24">
        <v>16.77</v>
      </c>
      <c r="M4" s="24">
        <v>16.79</v>
      </c>
      <c r="N4" s="25">
        <f>AVERAGE(L4:M4)</f>
        <v>16.78</v>
      </c>
      <c r="O4" s="24">
        <f>K4-N4</f>
        <v>7.1550000000000011</v>
      </c>
    </row>
    <row r="5" spans="1:15" x14ac:dyDescent="0.25">
      <c r="H5" s="20" t="s">
        <v>1</v>
      </c>
      <c r="I5" s="24">
        <v>23.17</v>
      </c>
      <c r="J5" s="24">
        <v>23.19</v>
      </c>
      <c r="K5" s="25">
        <f>AVERAGE(I5:J5)</f>
        <v>23.18</v>
      </c>
      <c r="L5" s="24">
        <v>16.510000000000002</v>
      </c>
      <c r="M5" s="24">
        <v>16.53</v>
      </c>
      <c r="N5" s="25">
        <f>AVERAGE(L5:M5)</f>
        <v>16.520000000000003</v>
      </c>
      <c r="O5" s="24">
        <f>K5-N5</f>
        <v>6.6599999999999966</v>
      </c>
    </row>
    <row r="6" spans="1:15" x14ac:dyDescent="0.25">
      <c r="B6" s="6" t="s">
        <v>5</v>
      </c>
    </row>
    <row r="7" spans="1:15" x14ac:dyDescent="0.3">
      <c r="B7" s="15" t="s">
        <v>0</v>
      </c>
      <c r="C7" s="16">
        <v>306.2</v>
      </c>
      <c r="D7" s="17">
        <v>69.199999999999989</v>
      </c>
      <c r="E7" s="18">
        <v>1</v>
      </c>
      <c r="G7" s="6" t="s">
        <v>5</v>
      </c>
      <c r="H7" s="20" t="s">
        <v>0</v>
      </c>
      <c r="I7" s="24">
        <v>24.49</v>
      </c>
      <c r="J7" s="24">
        <v>24.67</v>
      </c>
      <c r="K7" s="25">
        <f>AVERAGE(I7:J7)</f>
        <v>24.58</v>
      </c>
      <c r="L7" s="24">
        <v>19.100000000000001</v>
      </c>
      <c r="M7" s="24">
        <v>19.079999999999998</v>
      </c>
      <c r="N7" s="25">
        <f>AVERAGE(L7:M7)</f>
        <v>19.09</v>
      </c>
      <c r="O7" s="24">
        <f>K7-N7</f>
        <v>5.4899999999999984</v>
      </c>
    </row>
    <row r="8" spans="1:15" x14ac:dyDescent="0.3">
      <c r="B8" s="15" t="s">
        <v>1</v>
      </c>
      <c r="C8" s="16">
        <v>330</v>
      </c>
      <c r="D8" s="17">
        <v>93</v>
      </c>
      <c r="E8" s="18">
        <v>1.3439306358381504</v>
      </c>
      <c r="H8" s="20" t="s">
        <v>1</v>
      </c>
      <c r="I8" s="24">
        <v>23.19</v>
      </c>
      <c r="J8" s="24">
        <v>23.27</v>
      </c>
      <c r="K8" s="25">
        <f>AVERAGE(I8:J8)</f>
        <v>23.23</v>
      </c>
      <c r="L8" s="24">
        <v>18.78</v>
      </c>
      <c r="M8" s="24">
        <v>18.61</v>
      </c>
      <c r="N8" s="25">
        <f>AVERAGE(L8:M8)</f>
        <v>18.695</v>
      </c>
      <c r="O8" s="24">
        <f>K8-N8</f>
        <v>4.5350000000000001</v>
      </c>
    </row>
    <row r="10" spans="1:15" x14ac:dyDescent="0.25">
      <c r="B10" s="6" t="s">
        <v>6</v>
      </c>
      <c r="G10" s="6" t="s">
        <v>6</v>
      </c>
      <c r="H10" s="20" t="s">
        <v>0</v>
      </c>
      <c r="I10" s="24">
        <v>21.5</v>
      </c>
      <c r="J10" s="24">
        <v>21.48</v>
      </c>
      <c r="K10" s="25">
        <f>AVERAGE(I10:J10)</f>
        <v>21.490000000000002</v>
      </c>
      <c r="L10" s="24">
        <v>15.35</v>
      </c>
      <c r="M10" s="24">
        <v>15.29</v>
      </c>
      <c r="N10" s="25">
        <f>AVERAGE(L10:M10)</f>
        <v>15.32</v>
      </c>
      <c r="O10" s="24">
        <f>K10-N10</f>
        <v>6.1700000000000017</v>
      </c>
    </row>
    <row r="11" spans="1:15" x14ac:dyDescent="0.3">
      <c r="B11" s="15" t="s">
        <v>0</v>
      </c>
      <c r="C11" s="19">
        <v>330.4</v>
      </c>
      <c r="D11" s="3">
        <v>93.399999999999977</v>
      </c>
      <c r="E11" s="18">
        <v>1</v>
      </c>
      <c r="H11" s="20" t="s">
        <v>1</v>
      </c>
      <c r="I11" s="24">
        <v>21.17</v>
      </c>
      <c r="J11" s="24">
        <v>21.19</v>
      </c>
      <c r="K11" s="25">
        <f>AVERAGE(I11:J11)</f>
        <v>21.18</v>
      </c>
      <c r="L11" s="24">
        <v>15.67</v>
      </c>
      <c r="M11" s="24">
        <v>15.69</v>
      </c>
      <c r="N11" s="25">
        <f>AVERAGE(L11:M11)</f>
        <v>15.68</v>
      </c>
      <c r="O11" s="24">
        <f>K11-N11</f>
        <v>5.5</v>
      </c>
    </row>
    <row r="12" spans="1:15" x14ac:dyDescent="0.3">
      <c r="B12" s="15" t="s">
        <v>1</v>
      </c>
      <c r="C12" s="19">
        <v>306.10000000000002</v>
      </c>
      <c r="D12" s="3">
        <v>69.100000000000023</v>
      </c>
      <c r="E12" s="18">
        <v>0.73982869379015037</v>
      </c>
    </row>
    <row r="14" spans="1:15" x14ac:dyDescent="0.25">
      <c r="B14" s="6" t="s">
        <v>12</v>
      </c>
    </row>
    <row r="15" spans="1:15" x14ac:dyDescent="0.25">
      <c r="B15" s="17" t="s">
        <v>0</v>
      </c>
      <c r="C15" s="17">
        <v>298.7</v>
      </c>
      <c r="D15" s="17">
        <f t="shared" ref="D15:D16" si="0">C15-195.4</f>
        <v>103.29999999999998</v>
      </c>
      <c r="E15" s="17">
        <v>1</v>
      </c>
    </row>
    <row r="16" spans="1:15" x14ac:dyDescent="0.25">
      <c r="B16" s="17" t="s">
        <v>1</v>
      </c>
      <c r="C16" s="17">
        <v>334.4</v>
      </c>
      <c r="D16" s="17">
        <f t="shared" si="0"/>
        <v>138.99999999999997</v>
      </c>
      <c r="E16" s="17">
        <f t="shared" ref="E16" si="1">D16/107.6</f>
        <v>1.2918215613382897</v>
      </c>
    </row>
  </sheetData>
  <mergeCells count="2">
    <mergeCell ref="I3:J3"/>
    <mergeCell ref="L3:M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Fig.1</vt:lpstr>
      <vt:lpstr>Fig.2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2021-09-15T10:44:04Z</dcterms:created>
  <dcterms:modified xsi:type="dcterms:W3CDTF">2021-09-15T11:12:54Z</dcterms:modified>
</cp:coreProperties>
</file>