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laus\Klaus_Daten\papers\JAM-C + ZO-2\JAMC-ZO2_Statistics\"/>
    </mc:Choice>
  </mc:AlternateContent>
  <xr:revisionPtr revIDLastSave="0" documentId="13_ncr:1_{E86AC132-812D-4157-A88B-D116F1EEA7E0}" xr6:coauthVersionLast="37" xr6:coauthVersionMax="37" xr10:uidLastSave="{00000000-0000-0000-0000-000000000000}"/>
  <bookViews>
    <workbookView xWindow="0" yWindow="0" windowWidth="23040" windowHeight="8370" activeTab="8" xr2:uid="{D44F8A49-5951-4DF3-94D6-6C19A8215997}"/>
  </bookViews>
  <sheets>
    <sheet name="Fig.2B" sheetId="1" r:id="rId1"/>
    <sheet name="Fig.3B" sheetId="2" r:id="rId2"/>
    <sheet name="Fig.5C" sheetId="3" r:id="rId3"/>
    <sheet name="Fig.6B" sheetId="4" r:id="rId4"/>
    <sheet name="Fig.7B" sheetId="5" r:id="rId5"/>
    <sheet name="Fig.7D" sheetId="6" r:id="rId6"/>
    <sheet name="Fig.8B" sheetId="7" r:id="rId7"/>
    <sheet name="Fig.S3" sheetId="8" r:id="rId8"/>
    <sheet name="Uncropped-Gels-Blots" sheetId="9" r:id="rId9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12" i="8" l="1"/>
  <c r="N112" i="8"/>
  <c r="P110" i="8"/>
  <c r="P109" i="8"/>
  <c r="P108" i="8"/>
  <c r="P107" i="8"/>
  <c r="P106" i="8"/>
  <c r="P105" i="8"/>
  <c r="P104" i="8"/>
  <c r="P103" i="8"/>
  <c r="P102" i="8"/>
  <c r="P101" i="8"/>
  <c r="P100" i="8"/>
  <c r="P99" i="8"/>
  <c r="P98" i="8"/>
  <c r="P97" i="8"/>
  <c r="P96" i="8"/>
  <c r="P95" i="8"/>
  <c r="P94" i="8"/>
  <c r="P93" i="8"/>
  <c r="P92" i="8"/>
  <c r="P91" i="8"/>
  <c r="P90" i="8"/>
  <c r="P89" i="8"/>
  <c r="P88" i="8"/>
  <c r="J115" i="8"/>
  <c r="I115" i="8"/>
  <c r="K113" i="8"/>
  <c r="K112" i="8"/>
  <c r="K111" i="8"/>
  <c r="K110" i="8"/>
  <c r="K109" i="8"/>
  <c r="K108" i="8"/>
  <c r="K107" i="8"/>
  <c r="K106" i="8"/>
  <c r="K105" i="8"/>
  <c r="K104" i="8"/>
  <c r="K103" i="8"/>
  <c r="K102" i="8"/>
  <c r="K101" i="8"/>
  <c r="K100" i="8"/>
  <c r="K99" i="8"/>
  <c r="K98" i="8"/>
  <c r="K97" i="8"/>
  <c r="K96" i="8"/>
  <c r="K95" i="8"/>
  <c r="K94" i="8"/>
  <c r="K93" i="8"/>
  <c r="K92" i="8"/>
  <c r="K91" i="8"/>
  <c r="K90" i="8"/>
  <c r="K89" i="8"/>
  <c r="K88" i="8"/>
  <c r="E112" i="8"/>
  <c r="D112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O74" i="8"/>
  <c r="N74" i="8"/>
  <c r="P72" i="8"/>
  <c r="P71" i="8"/>
  <c r="P70" i="8"/>
  <c r="P69" i="8"/>
  <c r="P68" i="8"/>
  <c r="P67" i="8"/>
  <c r="P66" i="8"/>
  <c r="P65" i="8"/>
  <c r="P64" i="8"/>
  <c r="P63" i="8"/>
  <c r="P62" i="8"/>
  <c r="P61" i="8"/>
  <c r="P60" i="8"/>
  <c r="P59" i="8"/>
  <c r="P58" i="8"/>
  <c r="P57" i="8"/>
  <c r="P56" i="8"/>
  <c r="P55" i="8"/>
  <c r="P54" i="8"/>
  <c r="P53" i="8"/>
  <c r="P52" i="8"/>
  <c r="P51" i="8"/>
  <c r="J75" i="8"/>
  <c r="I75" i="8"/>
  <c r="K73" i="8"/>
  <c r="K72" i="8"/>
  <c r="K71" i="8"/>
  <c r="K70" i="8"/>
  <c r="K69" i="8"/>
  <c r="K68" i="8"/>
  <c r="K67" i="8"/>
  <c r="K66" i="8"/>
  <c r="K65" i="8"/>
  <c r="K64" i="8"/>
  <c r="K63" i="8"/>
  <c r="K62" i="8"/>
  <c r="K61" i="8"/>
  <c r="K60" i="8"/>
  <c r="K59" i="8"/>
  <c r="K58" i="8"/>
  <c r="K57" i="8"/>
  <c r="K56" i="8"/>
  <c r="K55" i="8"/>
  <c r="K54" i="8"/>
  <c r="K53" i="8"/>
  <c r="K52" i="8"/>
  <c r="K51" i="8"/>
  <c r="E76" i="8"/>
  <c r="D76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O39" i="8"/>
  <c r="N39" i="8"/>
  <c r="P37" i="8"/>
  <c r="P36" i="8"/>
  <c r="P35" i="8"/>
  <c r="P34" i="8"/>
  <c r="P33" i="8"/>
  <c r="P32" i="8"/>
  <c r="P31" i="8"/>
  <c r="P30" i="8"/>
  <c r="P29" i="8"/>
  <c r="P28" i="8"/>
  <c r="P27" i="8"/>
  <c r="P26" i="8"/>
  <c r="P25" i="8"/>
  <c r="P24" i="8"/>
  <c r="P23" i="8"/>
  <c r="P22" i="8"/>
  <c r="P21" i="8"/>
  <c r="P20" i="8"/>
  <c r="P19" i="8"/>
  <c r="P18" i="8"/>
  <c r="P17" i="8"/>
  <c r="P16" i="8"/>
  <c r="P15" i="8"/>
  <c r="P14" i="8"/>
  <c r="P13" i="8"/>
  <c r="P12" i="8"/>
  <c r="J34" i="8"/>
  <c r="I34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E33" i="8"/>
  <c r="D33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P112" i="8" l="1"/>
  <c r="K115" i="8"/>
  <c r="F33" i="8"/>
  <c r="P39" i="8"/>
  <c r="K34" i="8"/>
  <c r="F76" i="8"/>
  <c r="P74" i="8"/>
  <c r="K75" i="8"/>
  <c r="M91" i="7" l="1"/>
  <c r="L91" i="7"/>
  <c r="K91" i="7"/>
  <c r="I87" i="7"/>
  <c r="H87" i="7"/>
  <c r="G87" i="7"/>
  <c r="E89" i="7"/>
  <c r="D89" i="7"/>
  <c r="C89" i="7"/>
  <c r="M42" i="7"/>
  <c r="M41" i="7"/>
  <c r="M40" i="7"/>
  <c r="M39" i="7"/>
  <c r="M38" i="7"/>
  <c r="M37" i="7"/>
  <c r="M36" i="7"/>
  <c r="M35" i="7"/>
  <c r="M34" i="7"/>
  <c r="M33" i="7"/>
  <c r="M32" i="7"/>
  <c r="I48" i="7"/>
  <c r="H48" i="7"/>
  <c r="G48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D48" i="7"/>
  <c r="C48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48" i="7" s="1"/>
  <c r="L22" i="7"/>
  <c r="K22" i="7"/>
  <c r="M20" i="7"/>
  <c r="M19" i="7"/>
  <c r="M18" i="7"/>
  <c r="M17" i="7"/>
  <c r="M16" i="7"/>
  <c r="M15" i="7"/>
  <c r="M14" i="7"/>
  <c r="M13" i="7"/>
  <c r="M12" i="7"/>
  <c r="M11" i="7"/>
  <c r="M10" i="7"/>
  <c r="M9" i="7"/>
  <c r="H23" i="7"/>
  <c r="G23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D23" i="7"/>
  <c r="C23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M22" i="7" l="1"/>
  <c r="E23" i="7"/>
  <c r="I23" i="7"/>
  <c r="F112" i="8"/>
</calcChain>
</file>

<file path=xl/sharedStrings.xml><?xml version="1.0" encoding="utf-8"?>
<sst xmlns="http://schemas.openxmlformats.org/spreadsheetml/2006/main" count="375" uniqueCount="90">
  <si>
    <t>Fig.2B_ZO-1</t>
  </si>
  <si>
    <t>CS#8</t>
  </si>
  <si>
    <r>
      <rPr>
        <sz val="11"/>
        <color theme="4" tint="-0.249977111117893"/>
        <rFont val="Calibri"/>
        <family val="2"/>
        <scheme val="minor"/>
      </rPr>
      <t>JAM-C</t>
    </r>
    <r>
      <rPr>
        <sz val="11"/>
        <color theme="1"/>
        <rFont val="Calibri"/>
        <family val="2"/>
        <scheme val="minor"/>
      </rPr>
      <t>+</t>
    </r>
    <r>
      <rPr>
        <sz val="11"/>
        <color rgb="FF00B050"/>
        <rFont val="Calibri"/>
        <family val="2"/>
        <scheme val="minor"/>
      </rPr>
      <t>EGFP-ZO1</t>
    </r>
  </si>
  <si>
    <t>JC+ / EGFP+</t>
  </si>
  <si>
    <t>EGFP @ CC</t>
  </si>
  <si>
    <t>EGFP NOT @CC</t>
  </si>
  <si>
    <r>
      <rPr>
        <sz val="11"/>
        <color theme="4" tint="-0.249977111117893"/>
        <rFont val="Calibri"/>
        <family val="2"/>
        <scheme val="minor"/>
      </rPr>
      <t>JC</t>
    </r>
    <r>
      <rPr>
        <sz val="11"/>
        <color theme="1"/>
        <rFont val="Calibri"/>
        <family val="2"/>
        <scheme val="minor"/>
      </rPr>
      <t>+ / EGFP+</t>
    </r>
  </si>
  <si>
    <t>Fig.2B_ZO-2</t>
  </si>
  <si>
    <t>CS#9</t>
  </si>
  <si>
    <r>
      <rPr>
        <sz val="11"/>
        <color theme="4" tint="-0.249977111117893"/>
        <rFont val="Calibri"/>
        <family val="2"/>
        <scheme val="minor"/>
      </rPr>
      <t>JAM-C</t>
    </r>
    <r>
      <rPr>
        <sz val="11"/>
        <color theme="1"/>
        <rFont val="Calibri"/>
        <family val="2"/>
        <scheme val="minor"/>
      </rPr>
      <t>+</t>
    </r>
    <r>
      <rPr>
        <sz val="11"/>
        <color rgb="FF00B050"/>
        <rFont val="Calibri"/>
        <family val="2"/>
        <scheme val="minor"/>
      </rPr>
      <t>EGFP-ZO2</t>
    </r>
  </si>
  <si>
    <t>Fig. 2B</t>
  </si>
  <si>
    <t>Fig. 3B</t>
  </si>
  <si>
    <t>CS#1</t>
  </si>
  <si>
    <t>JC+</t>
  </si>
  <si>
    <t>JC+ u ZO2+</t>
  </si>
  <si>
    <t>JC+ u ZO2-</t>
  </si>
  <si>
    <t>CS#5</t>
  </si>
  <si>
    <t>Fig.3B_JC-fl</t>
  </si>
  <si>
    <t>Fig.3B_JC-d5</t>
  </si>
  <si>
    <t>CS#2</t>
  </si>
  <si>
    <r>
      <rPr>
        <sz val="11"/>
        <color theme="4" tint="-0.249977111117893"/>
        <rFont val="Calibri"/>
        <family val="2"/>
        <scheme val="minor"/>
      </rPr>
      <t>JAM-Cd5</t>
    </r>
    <r>
      <rPr>
        <sz val="11"/>
        <rFont val="Calibri"/>
        <family val="2"/>
        <scheme val="minor"/>
      </rPr>
      <t xml:space="preserve"> vs ZO-2</t>
    </r>
  </si>
  <si>
    <t>JCd5+</t>
  </si>
  <si>
    <t>JCd5+ u ZO2+</t>
  </si>
  <si>
    <t>JCd5+ u ZO2-</t>
  </si>
  <si>
    <t>CS#4</t>
  </si>
  <si>
    <t>CS#6</t>
  </si>
  <si>
    <r>
      <rPr>
        <sz val="11"/>
        <color theme="4" tint="-0.249977111117893"/>
        <rFont val="Calibri"/>
        <family val="2"/>
        <scheme val="minor"/>
      </rPr>
      <t>JAM-Cfl</t>
    </r>
    <r>
      <rPr>
        <sz val="11"/>
        <rFont val="Calibri"/>
        <family val="2"/>
        <scheme val="minor"/>
      </rPr>
      <t xml:space="preserve"> vs ZO-2</t>
    </r>
  </si>
  <si>
    <t>Fig. 5C</t>
  </si>
  <si>
    <r>
      <rPr>
        <b/>
        <u/>
        <sz val="11"/>
        <color theme="4" tint="-0.249977111117893"/>
        <rFont val="Calibri"/>
        <family val="2"/>
        <scheme val="minor"/>
      </rPr>
      <t>JAM-C</t>
    </r>
    <r>
      <rPr>
        <u/>
        <sz val="11"/>
        <color theme="1"/>
        <rFont val="Calibri"/>
        <family val="2"/>
        <scheme val="minor"/>
      </rPr>
      <t xml:space="preserve"> + Myc-P123SG/WT</t>
    </r>
  </si>
  <si>
    <r>
      <rPr>
        <b/>
        <u/>
        <sz val="11"/>
        <color theme="4" tint="-0.249977111117893"/>
        <rFont val="Calibri"/>
        <family val="2"/>
        <scheme val="minor"/>
      </rPr>
      <t>JAM-C</t>
    </r>
    <r>
      <rPr>
        <u/>
        <sz val="11"/>
        <color theme="1"/>
        <rFont val="Calibri"/>
        <family val="2"/>
        <scheme val="minor"/>
      </rPr>
      <t xml:space="preserve"> + Myc-P123SG/P1M</t>
    </r>
  </si>
  <si>
    <r>
      <rPr>
        <b/>
        <u/>
        <sz val="11"/>
        <color theme="4" tint="-0.249977111117893"/>
        <rFont val="Calibri"/>
        <family val="2"/>
        <scheme val="minor"/>
      </rPr>
      <t>JAM-C</t>
    </r>
    <r>
      <rPr>
        <u/>
        <sz val="11"/>
        <color theme="1"/>
        <rFont val="Calibri"/>
        <family val="2"/>
        <scheme val="minor"/>
      </rPr>
      <t xml:space="preserve"> + Myc-P123SG/P2M</t>
    </r>
  </si>
  <si>
    <r>
      <rPr>
        <b/>
        <u/>
        <sz val="11"/>
        <color theme="4" tint="-0.249977111117893"/>
        <rFont val="Calibri"/>
        <family val="2"/>
        <scheme val="minor"/>
      </rPr>
      <t>JAM-C</t>
    </r>
    <r>
      <rPr>
        <u/>
        <sz val="11"/>
        <color theme="1"/>
        <rFont val="Calibri"/>
        <family val="2"/>
        <scheme val="minor"/>
      </rPr>
      <t xml:space="preserve"> + Myc-P123SG/P3M</t>
    </r>
  </si>
  <si>
    <r>
      <rPr>
        <b/>
        <u/>
        <sz val="11"/>
        <color theme="4" tint="-0.249977111117893"/>
        <rFont val="Calibri"/>
        <family val="2"/>
        <scheme val="minor"/>
      </rPr>
      <t>JAM-C</t>
    </r>
    <r>
      <rPr>
        <u/>
        <sz val="11"/>
        <color theme="1"/>
        <rFont val="Calibri"/>
        <family val="2"/>
        <scheme val="minor"/>
      </rPr>
      <t xml:space="preserve"> + Myc-P123SG/P23M</t>
    </r>
  </si>
  <si>
    <t>CS#19</t>
  </si>
  <si>
    <r>
      <rPr>
        <sz val="11"/>
        <color theme="4" tint="-0.249977111117893"/>
        <rFont val="Calibri"/>
        <family val="2"/>
        <scheme val="minor"/>
      </rPr>
      <t>JAM-C</t>
    </r>
    <r>
      <rPr>
        <sz val="11"/>
        <rFont val="Calibri"/>
        <family val="2"/>
        <scheme val="minor"/>
      </rPr>
      <t xml:space="preserve"> vs WT</t>
    </r>
  </si>
  <si>
    <r>
      <rPr>
        <sz val="11"/>
        <color theme="4" tint="-0.249977111117893"/>
        <rFont val="Calibri"/>
        <family val="2"/>
        <scheme val="minor"/>
      </rPr>
      <t>JAM-C</t>
    </r>
    <r>
      <rPr>
        <sz val="11"/>
        <rFont val="Calibri"/>
        <family val="2"/>
        <scheme val="minor"/>
      </rPr>
      <t xml:space="preserve"> vs P1M</t>
    </r>
  </si>
  <si>
    <r>
      <rPr>
        <sz val="11"/>
        <color theme="4" tint="-0.249977111117893"/>
        <rFont val="Calibri"/>
        <family val="2"/>
        <scheme val="minor"/>
      </rPr>
      <t>JAM-C</t>
    </r>
    <r>
      <rPr>
        <sz val="11"/>
        <rFont val="Calibri"/>
        <family val="2"/>
        <scheme val="minor"/>
      </rPr>
      <t xml:space="preserve"> vs P2M</t>
    </r>
  </si>
  <si>
    <r>
      <rPr>
        <sz val="11"/>
        <color theme="4" tint="-0.249977111117893"/>
        <rFont val="Calibri"/>
        <family val="2"/>
        <scheme val="minor"/>
      </rPr>
      <t>JAM-C</t>
    </r>
    <r>
      <rPr>
        <sz val="11"/>
        <rFont val="Calibri"/>
        <family val="2"/>
        <scheme val="minor"/>
      </rPr>
      <t xml:space="preserve"> vs P3M</t>
    </r>
  </si>
  <si>
    <t>CS#20</t>
  </si>
  <si>
    <r>
      <rPr>
        <sz val="11"/>
        <color theme="4" tint="-0.249977111117893"/>
        <rFont val="Calibri"/>
        <family val="2"/>
        <scheme val="minor"/>
      </rPr>
      <t>JAM-C</t>
    </r>
    <r>
      <rPr>
        <sz val="11"/>
        <rFont val="Calibri"/>
        <family val="2"/>
        <scheme val="minor"/>
      </rPr>
      <t xml:space="preserve"> vs P23M</t>
    </r>
  </si>
  <si>
    <t>CS#21</t>
  </si>
  <si>
    <t>CS#10</t>
  </si>
  <si>
    <t>CS#11</t>
  </si>
  <si>
    <t>CS#22</t>
  </si>
  <si>
    <t>CS#25</t>
  </si>
  <si>
    <t>CS#7</t>
  </si>
  <si>
    <r>
      <rPr>
        <sz val="11"/>
        <color theme="4" tint="-0.249977111117893"/>
        <rFont val="Calibri"/>
        <family val="2"/>
        <scheme val="minor"/>
      </rPr>
      <t>JAM-C</t>
    </r>
    <r>
      <rPr>
        <sz val="11"/>
        <rFont val="Calibri"/>
        <family val="2"/>
        <scheme val="minor"/>
      </rPr>
      <t xml:space="preserve"> vs P3SG</t>
    </r>
  </si>
  <si>
    <t>Fig. 6B</t>
  </si>
  <si>
    <r>
      <rPr>
        <b/>
        <u/>
        <sz val="11"/>
        <color theme="4" tint="-0.249977111117893"/>
        <rFont val="Calibri"/>
        <family val="2"/>
        <scheme val="minor"/>
      </rPr>
      <t>JAM-C</t>
    </r>
    <r>
      <rPr>
        <u/>
        <sz val="11"/>
        <color theme="1"/>
        <rFont val="Calibri"/>
        <family val="2"/>
        <scheme val="minor"/>
      </rPr>
      <t xml:space="preserve"> + Myc-ZO-2/P3SG_WT</t>
    </r>
  </si>
  <si>
    <r>
      <rPr>
        <b/>
        <u/>
        <sz val="11"/>
        <color theme="4" tint="-0.249977111117893"/>
        <rFont val="Calibri"/>
        <family val="2"/>
        <scheme val="minor"/>
      </rPr>
      <t>JAM-C</t>
    </r>
    <r>
      <rPr>
        <u/>
        <sz val="11"/>
        <color theme="1"/>
        <rFont val="Calibri"/>
        <family val="2"/>
        <scheme val="minor"/>
      </rPr>
      <t xml:space="preserve"> + Myc-ZO-2/P3SG_LLSS</t>
    </r>
  </si>
  <si>
    <r>
      <rPr>
        <sz val="11"/>
        <color theme="4" tint="-0.249977111117893"/>
        <rFont val="Calibri"/>
        <family val="2"/>
        <scheme val="minor"/>
      </rPr>
      <t>JAM-C</t>
    </r>
    <r>
      <rPr>
        <sz val="11"/>
        <rFont val="Calibri"/>
        <family val="2"/>
        <scheme val="minor"/>
      </rPr>
      <t xml:space="preserve"> vs P3SG_LLSS</t>
    </r>
  </si>
  <si>
    <t>Fig. 7B</t>
  </si>
  <si>
    <r>
      <rPr>
        <sz val="11"/>
        <color theme="4" tint="-0.249977111117893"/>
        <rFont val="Calibri"/>
        <family val="2"/>
        <scheme val="minor"/>
      </rPr>
      <t>JAM-C</t>
    </r>
    <r>
      <rPr>
        <sz val="11"/>
        <color theme="1"/>
        <rFont val="Calibri"/>
        <family val="2"/>
        <scheme val="minor"/>
      </rPr>
      <t>+</t>
    </r>
    <r>
      <rPr>
        <sz val="11"/>
        <color rgb="FF00B050"/>
        <rFont val="Calibri"/>
        <family val="2"/>
        <scheme val="minor"/>
      </rPr>
      <t>EGFP-CGN</t>
    </r>
  </si>
  <si>
    <r>
      <rPr>
        <b/>
        <u/>
        <sz val="11"/>
        <color theme="4" tint="-0.249977111117893"/>
        <rFont val="Calibri"/>
        <family val="2"/>
        <scheme val="minor"/>
      </rPr>
      <t>JAM-C</t>
    </r>
    <r>
      <rPr>
        <u/>
        <sz val="11"/>
        <color theme="1"/>
        <rFont val="Calibri"/>
        <family val="2"/>
        <scheme val="minor"/>
      </rPr>
      <t xml:space="preserve"> + EGFP-CGN</t>
    </r>
  </si>
  <si>
    <r>
      <rPr>
        <b/>
        <u/>
        <sz val="11"/>
        <color theme="4" tint="-0.249977111117893"/>
        <rFont val="Calibri"/>
        <family val="2"/>
        <scheme val="minor"/>
      </rPr>
      <t>JAM-C/d5</t>
    </r>
    <r>
      <rPr>
        <u/>
        <sz val="11"/>
        <color theme="1"/>
        <rFont val="Calibri"/>
        <family val="2"/>
        <scheme val="minor"/>
      </rPr>
      <t xml:space="preserve"> + EGFP-CGN</t>
    </r>
  </si>
  <si>
    <r>
      <rPr>
        <b/>
        <u/>
        <sz val="11"/>
        <color theme="4" tint="-0.249977111117893"/>
        <rFont val="Calibri"/>
        <family val="2"/>
        <scheme val="minor"/>
      </rPr>
      <t>JAM-A</t>
    </r>
    <r>
      <rPr>
        <u/>
        <sz val="11"/>
        <color theme="1"/>
        <rFont val="Calibri"/>
        <family val="2"/>
        <scheme val="minor"/>
      </rPr>
      <t xml:space="preserve"> + EGFP-CGN</t>
    </r>
  </si>
  <si>
    <r>
      <rPr>
        <b/>
        <sz val="11"/>
        <color rgb="FFD60093"/>
        <rFont val="Calibri"/>
        <family val="2"/>
        <scheme val="minor"/>
      </rPr>
      <t>JAM-A</t>
    </r>
    <r>
      <rPr>
        <sz val="11"/>
        <color theme="1"/>
        <rFont val="Calibri"/>
        <family val="2"/>
        <scheme val="minor"/>
      </rPr>
      <t>+</t>
    </r>
    <r>
      <rPr>
        <sz val="11"/>
        <color rgb="FF00B050"/>
        <rFont val="Calibri"/>
        <family val="2"/>
        <scheme val="minor"/>
      </rPr>
      <t>EGFP-CGN</t>
    </r>
  </si>
  <si>
    <t>JA+ / EGFP+</t>
  </si>
  <si>
    <t>Fig. 7D</t>
  </si>
  <si>
    <r>
      <rPr>
        <sz val="11"/>
        <color theme="4" tint="-0.249977111117893"/>
        <rFont val="Calibri"/>
        <family val="2"/>
        <scheme val="minor"/>
      </rPr>
      <t>JAM-C</t>
    </r>
    <r>
      <rPr>
        <sz val="11"/>
        <color theme="1"/>
        <rFont val="Calibri"/>
        <family val="2"/>
        <scheme val="minor"/>
      </rPr>
      <t>+EGFP-CGN</t>
    </r>
  </si>
  <si>
    <r>
      <rPr>
        <sz val="11"/>
        <color theme="4" tint="-0.249977111117893"/>
        <rFont val="Calibri"/>
        <family val="2"/>
        <scheme val="minor"/>
      </rPr>
      <t>JAM-C</t>
    </r>
    <r>
      <rPr>
        <sz val="11"/>
        <color theme="4" tint="-0.249977111117893"/>
        <rFont val="Calibri"/>
        <family val="2"/>
      </rPr>
      <t>Δ</t>
    </r>
    <r>
      <rPr>
        <sz val="11"/>
        <color theme="4" tint="-0.249977111117893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+EGFP-CGN</t>
    </r>
  </si>
  <si>
    <r>
      <rPr>
        <b/>
        <u/>
        <sz val="11"/>
        <color theme="4" tint="-0.249977111117893"/>
        <rFont val="Calibri"/>
        <family val="2"/>
        <scheme val="minor"/>
      </rPr>
      <t>JAM-C/fl</t>
    </r>
    <r>
      <rPr>
        <u/>
        <sz val="11"/>
        <color theme="1"/>
        <rFont val="Calibri"/>
        <family val="2"/>
        <scheme val="minor"/>
      </rPr>
      <t xml:space="preserve"> + EGFP-CGN</t>
    </r>
  </si>
  <si>
    <t>Repl.#1</t>
  </si>
  <si>
    <t>Repl.#2</t>
  </si>
  <si>
    <t>Repl.#3</t>
  </si>
  <si>
    <t>Replikate #1</t>
  </si>
  <si>
    <t>Replikate #2</t>
  </si>
  <si>
    <t>Replikate #3</t>
  </si>
  <si>
    <t>Fig. 8B</t>
  </si>
  <si>
    <t>Mean Intensity ZO-1</t>
  </si>
  <si>
    <t>Mean Intensity JAM-C</t>
  </si>
  <si>
    <t>JAM-C/ZO-1</t>
  </si>
  <si>
    <t>Mean</t>
  </si>
  <si>
    <t>WT</t>
  </si>
  <si>
    <t>JAM-A KO</t>
  </si>
  <si>
    <t>JAM-A KO + mJAM-A</t>
  </si>
  <si>
    <t>Replicate #1</t>
  </si>
  <si>
    <t>Replicate #2</t>
  </si>
  <si>
    <t>Replicate #3</t>
  </si>
  <si>
    <t>Fig. S3B</t>
  </si>
  <si>
    <t>Fig. 3C, top</t>
  </si>
  <si>
    <t>Fig. 3C, bottom</t>
  </si>
  <si>
    <t>Fig. 3D, top</t>
  </si>
  <si>
    <t>Fig. 3D, bottom</t>
  </si>
  <si>
    <t>Fig. 4C, top</t>
  </si>
  <si>
    <t>Fig. 4C, bottom</t>
  </si>
  <si>
    <t>Fig. 5D, top</t>
  </si>
  <si>
    <t>Fig. 5D, bottom</t>
  </si>
  <si>
    <t>Fig. 6C</t>
  </si>
  <si>
    <t>Fig. 6D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</si>
</sst>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4" tint="-0.249977111117893"/>
      <name val="Calibri"/>
      <family val="2"/>
      <scheme val="minor"/>
    </font>
    <font>
      <b/>
      <sz val="11"/>
      <color rgb="FFD600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theme="4" tint="-0.249977111117893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Fill="1"/>
    <xf numFmtId="0" fontId="0" fillId="2" borderId="0" xfId="0" applyFill="1"/>
    <xf numFmtId="0" fontId="8" fillId="0" borderId="0" xfId="0" applyFont="1" applyFill="1"/>
    <xf numFmtId="0" fontId="4" fillId="0" borderId="0" xfId="0" applyFont="1" applyFill="1"/>
    <xf numFmtId="0" fontId="10" fillId="0" borderId="0" xfId="0" applyFont="1"/>
    <xf numFmtId="0" fontId="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5</xdr:col>
      <xdr:colOff>742950</xdr:colOff>
      <xdr:row>20</xdr:row>
      <xdr:rowOff>122038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9E174D21-0C53-45F6-9C07-C93357252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0" y="952500"/>
          <a:ext cx="3028950" cy="2979538"/>
        </a:xfrm>
        <a:prstGeom prst="rect">
          <a:avLst/>
        </a:prstGeom>
      </xdr:spPr>
    </xdr:pic>
    <xdr:clientData/>
  </xdr:twoCellAnchor>
  <xdr:twoCellAnchor editAs="oneCell">
    <xdr:from>
      <xdr:col>2</xdr:col>
      <xdr:colOff>85726</xdr:colOff>
      <xdr:row>25</xdr:row>
      <xdr:rowOff>171451</xdr:rowOff>
    </xdr:from>
    <xdr:to>
      <xdr:col>5</xdr:col>
      <xdr:colOff>182306</xdr:colOff>
      <xdr:row>39</xdr:row>
      <xdr:rowOff>95250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9543BBAC-2953-41D8-A684-7FAC16258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9726" y="4933951"/>
          <a:ext cx="2382580" cy="2590799"/>
        </a:xfrm>
        <a:prstGeom prst="rect">
          <a:avLst/>
        </a:prstGeom>
      </xdr:spPr>
    </xdr:pic>
    <xdr:clientData/>
  </xdr:twoCellAnchor>
  <xdr:twoCellAnchor editAs="oneCell">
    <xdr:from>
      <xdr:col>7</xdr:col>
      <xdr:colOff>114300</xdr:colOff>
      <xdr:row>5</xdr:row>
      <xdr:rowOff>28574</xdr:rowOff>
    </xdr:from>
    <xdr:to>
      <xdr:col>11</xdr:col>
      <xdr:colOff>428625</xdr:colOff>
      <xdr:row>20</xdr:row>
      <xdr:rowOff>133717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19A1922B-73C1-4500-8367-D3736A6AD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8300" y="981074"/>
          <a:ext cx="3362325" cy="2962643"/>
        </a:xfrm>
        <a:prstGeom prst="rect">
          <a:avLst/>
        </a:prstGeom>
      </xdr:spPr>
    </xdr:pic>
    <xdr:clientData/>
  </xdr:twoCellAnchor>
  <xdr:twoCellAnchor editAs="oneCell">
    <xdr:from>
      <xdr:col>7</xdr:col>
      <xdr:colOff>247650</xdr:colOff>
      <xdr:row>25</xdr:row>
      <xdr:rowOff>104775</xdr:rowOff>
    </xdr:from>
    <xdr:to>
      <xdr:col>11</xdr:col>
      <xdr:colOff>381000</xdr:colOff>
      <xdr:row>39</xdr:row>
      <xdr:rowOff>153562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149C44C5-1459-41A1-9E9B-2194ABC22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1650" y="4867275"/>
          <a:ext cx="3181350" cy="2715787"/>
        </a:xfrm>
        <a:prstGeom prst="rect">
          <a:avLst/>
        </a:prstGeom>
      </xdr:spPr>
    </xdr:pic>
    <xdr:clientData/>
  </xdr:twoCellAnchor>
  <xdr:twoCellAnchor editAs="oneCell">
    <xdr:from>
      <xdr:col>12</xdr:col>
      <xdr:colOff>752475</xdr:colOff>
      <xdr:row>5</xdr:row>
      <xdr:rowOff>66675</xdr:rowOff>
    </xdr:from>
    <xdr:to>
      <xdr:col>16</xdr:col>
      <xdr:colOff>649392</xdr:colOff>
      <xdr:row>20</xdr:row>
      <xdr:rowOff>85725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F9B726D1-A957-48F1-B41C-2BBE954277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6475" y="1019175"/>
          <a:ext cx="2944917" cy="2876550"/>
        </a:xfrm>
        <a:prstGeom prst="rect">
          <a:avLst/>
        </a:prstGeom>
      </xdr:spPr>
    </xdr:pic>
    <xdr:clientData/>
  </xdr:twoCellAnchor>
  <xdr:twoCellAnchor editAs="oneCell">
    <xdr:from>
      <xdr:col>13</xdr:col>
      <xdr:colOff>266699</xdr:colOff>
      <xdr:row>25</xdr:row>
      <xdr:rowOff>171450</xdr:rowOff>
    </xdr:from>
    <xdr:to>
      <xdr:col>16</xdr:col>
      <xdr:colOff>171450</xdr:colOff>
      <xdr:row>40</xdr:row>
      <xdr:rowOff>10126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66DA8FEE-8CAD-4BFE-98ED-CEB23B192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2699" y="4933950"/>
          <a:ext cx="2190751" cy="2696176"/>
        </a:xfrm>
        <a:prstGeom prst="rect">
          <a:avLst/>
        </a:prstGeom>
      </xdr:spPr>
    </xdr:pic>
    <xdr:clientData/>
  </xdr:twoCellAnchor>
  <xdr:twoCellAnchor editAs="oneCell">
    <xdr:from>
      <xdr:col>18</xdr:col>
      <xdr:colOff>723900</xdr:colOff>
      <xdr:row>20</xdr:row>
      <xdr:rowOff>114300</xdr:rowOff>
    </xdr:from>
    <xdr:to>
      <xdr:col>22</xdr:col>
      <xdr:colOff>175007</xdr:colOff>
      <xdr:row>33</xdr:row>
      <xdr:rowOff>76200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329BF77C-E60D-4686-BDF7-E35BD4389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9900" y="3924300"/>
          <a:ext cx="2499107" cy="2438400"/>
        </a:xfrm>
        <a:prstGeom prst="rect">
          <a:avLst/>
        </a:prstGeom>
      </xdr:spPr>
    </xdr:pic>
    <xdr:clientData/>
  </xdr:twoCellAnchor>
  <xdr:twoCellAnchor editAs="oneCell">
    <xdr:from>
      <xdr:col>18</xdr:col>
      <xdr:colOff>171450</xdr:colOff>
      <xdr:row>6</xdr:row>
      <xdr:rowOff>0</xdr:rowOff>
    </xdr:from>
    <xdr:to>
      <xdr:col>22</xdr:col>
      <xdr:colOff>377089</xdr:colOff>
      <xdr:row>20</xdr:row>
      <xdr:rowOff>142875</xdr:rowOff>
    </xdr:to>
    <xdr:pic>
      <xdr:nvPicPr>
        <xdr:cNvPr id="27" name="Grafik 26">
          <a:extLst>
            <a:ext uri="{FF2B5EF4-FFF2-40B4-BE49-F238E27FC236}">
              <a16:creationId xmlns:a16="http://schemas.microsoft.com/office/drawing/2014/main" id="{CFEA43E7-3E6B-450B-9B92-FB3FA3E828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87450" y="1143000"/>
          <a:ext cx="3253639" cy="2809875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5</xdr:row>
      <xdr:rowOff>152400</xdr:rowOff>
    </xdr:from>
    <xdr:to>
      <xdr:col>26</xdr:col>
      <xdr:colOff>751442</xdr:colOff>
      <xdr:row>20</xdr:row>
      <xdr:rowOff>133350</xdr:rowOff>
    </xdr:to>
    <xdr:pic>
      <xdr:nvPicPr>
        <xdr:cNvPr id="29" name="Grafik 28">
          <a:extLst>
            <a:ext uri="{FF2B5EF4-FFF2-40B4-BE49-F238E27FC236}">
              <a16:creationId xmlns:a16="http://schemas.microsoft.com/office/drawing/2014/main" id="{45EDAFD9-6F39-4D96-B9F1-1D3655041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0" y="1104900"/>
          <a:ext cx="3037442" cy="2838450"/>
        </a:xfrm>
        <a:prstGeom prst="rect">
          <a:avLst/>
        </a:prstGeom>
      </xdr:spPr>
    </xdr:pic>
    <xdr:clientData/>
  </xdr:twoCellAnchor>
  <xdr:twoCellAnchor editAs="oneCell">
    <xdr:from>
      <xdr:col>23</xdr:col>
      <xdr:colOff>495300</xdr:colOff>
      <xdr:row>21</xdr:row>
      <xdr:rowOff>47626</xdr:rowOff>
    </xdr:from>
    <xdr:to>
      <xdr:col>26</xdr:col>
      <xdr:colOff>520700</xdr:colOff>
      <xdr:row>34</xdr:row>
      <xdr:rowOff>104776</xdr:rowOff>
    </xdr:to>
    <xdr:pic>
      <xdr:nvPicPr>
        <xdr:cNvPr id="33" name="Grafik 32">
          <a:extLst>
            <a:ext uri="{FF2B5EF4-FFF2-40B4-BE49-F238E27FC236}">
              <a16:creationId xmlns:a16="http://schemas.microsoft.com/office/drawing/2014/main" id="{FFC2714D-6087-4AE1-8768-2E79F6465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21300" y="4048126"/>
          <a:ext cx="2311400" cy="2533650"/>
        </a:xfrm>
        <a:prstGeom prst="rect">
          <a:avLst/>
        </a:prstGeom>
      </xdr:spPr>
    </xdr:pic>
    <xdr:clientData/>
  </xdr:twoCellAnchor>
  <xdr:twoCellAnchor editAs="oneCell">
    <xdr:from>
      <xdr:col>28</xdr:col>
      <xdr:colOff>257175</xdr:colOff>
      <xdr:row>5</xdr:row>
      <xdr:rowOff>38100</xdr:rowOff>
    </xdr:from>
    <xdr:to>
      <xdr:col>31</xdr:col>
      <xdr:colOff>42137</xdr:colOff>
      <xdr:row>22</xdr:row>
      <xdr:rowOff>19050</xdr:rowOff>
    </xdr:to>
    <xdr:pic>
      <xdr:nvPicPr>
        <xdr:cNvPr id="35" name="Grafik 34">
          <a:extLst>
            <a:ext uri="{FF2B5EF4-FFF2-40B4-BE49-F238E27FC236}">
              <a16:creationId xmlns:a16="http://schemas.microsoft.com/office/drawing/2014/main" id="{6E8B754C-19E1-4B16-9061-CDBD6D7E3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3175" y="990600"/>
          <a:ext cx="2070962" cy="3219450"/>
        </a:xfrm>
        <a:prstGeom prst="rect">
          <a:avLst/>
        </a:prstGeom>
      </xdr:spPr>
    </xdr:pic>
    <xdr:clientData/>
  </xdr:twoCellAnchor>
  <xdr:twoCellAnchor editAs="oneCell">
    <xdr:from>
      <xdr:col>28</xdr:col>
      <xdr:colOff>333375</xdr:colOff>
      <xdr:row>22</xdr:row>
      <xdr:rowOff>171450</xdr:rowOff>
    </xdr:from>
    <xdr:to>
      <xdr:col>30</xdr:col>
      <xdr:colOff>660422</xdr:colOff>
      <xdr:row>39</xdr:row>
      <xdr:rowOff>28575</xdr:rowOff>
    </xdr:to>
    <xdr:pic>
      <xdr:nvPicPr>
        <xdr:cNvPr id="37" name="Grafik 36">
          <a:extLst>
            <a:ext uri="{FF2B5EF4-FFF2-40B4-BE49-F238E27FC236}">
              <a16:creationId xmlns:a16="http://schemas.microsoft.com/office/drawing/2014/main" id="{50829457-BC1E-4DDA-89D6-72FAED289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69375" y="4362450"/>
          <a:ext cx="1851047" cy="3095625"/>
        </a:xfrm>
        <a:prstGeom prst="rect">
          <a:avLst/>
        </a:prstGeom>
      </xdr:spPr>
    </xdr:pic>
    <xdr:clientData/>
  </xdr:twoCellAnchor>
  <xdr:twoCellAnchor editAs="oneCell">
    <xdr:from>
      <xdr:col>32</xdr:col>
      <xdr:colOff>57149</xdr:colOff>
      <xdr:row>5</xdr:row>
      <xdr:rowOff>123826</xdr:rowOff>
    </xdr:from>
    <xdr:to>
      <xdr:col>34</xdr:col>
      <xdr:colOff>712654</xdr:colOff>
      <xdr:row>20</xdr:row>
      <xdr:rowOff>123826</xdr:rowOff>
    </xdr:to>
    <xdr:pic>
      <xdr:nvPicPr>
        <xdr:cNvPr id="39" name="Grafik 38">
          <a:extLst>
            <a:ext uri="{FF2B5EF4-FFF2-40B4-BE49-F238E27FC236}">
              <a16:creationId xmlns:a16="http://schemas.microsoft.com/office/drawing/2014/main" id="{4F0D795E-B471-4191-9F52-3E1DC5499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41149" y="1076326"/>
          <a:ext cx="2179505" cy="2857500"/>
        </a:xfrm>
        <a:prstGeom prst="rect">
          <a:avLst/>
        </a:prstGeom>
      </xdr:spPr>
    </xdr:pic>
    <xdr:clientData/>
  </xdr:twoCellAnchor>
  <xdr:twoCellAnchor editAs="oneCell">
    <xdr:from>
      <xdr:col>32</xdr:col>
      <xdr:colOff>161924</xdr:colOff>
      <xdr:row>22</xdr:row>
      <xdr:rowOff>171449</xdr:rowOff>
    </xdr:from>
    <xdr:to>
      <xdr:col>35</xdr:col>
      <xdr:colOff>107467</xdr:colOff>
      <xdr:row>38</xdr:row>
      <xdr:rowOff>85724</xdr:rowOff>
    </xdr:to>
    <xdr:pic>
      <xdr:nvPicPr>
        <xdr:cNvPr id="41" name="Grafik 40">
          <a:extLst>
            <a:ext uri="{FF2B5EF4-FFF2-40B4-BE49-F238E27FC236}">
              <a16:creationId xmlns:a16="http://schemas.microsoft.com/office/drawing/2014/main" id="{B97A5B13-0899-492D-9062-E5AF57229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45924" y="4362449"/>
          <a:ext cx="2231543" cy="2962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D0901-0763-4B03-9DB2-43BBE4630B74}">
  <dimension ref="A4:J28"/>
  <sheetViews>
    <sheetView topLeftCell="A4" workbookViewId="0">
      <selection activeCell="C7" sqref="C7"/>
    </sheetView>
  </sheetViews>
  <sheetFormatPr baseColWidth="10" defaultRowHeight="15" x14ac:dyDescent="0.25"/>
  <sheetData>
    <row r="4" spans="1:10" x14ac:dyDescent="0.25">
      <c r="A4" s="1" t="s">
        <v>10</v>
      </c>
    </row>
    <row r="5" spans="1:10" x14ac:dyDescent="0.25">
      <c r="C5" t="s">
        <v>0</v>
      </c>
      <c r="H5" t="s">
        <v>7</v>
      </c>
    </row>
    <row r="7" spans="1:10" x14ac:dyDescent="0.25">
      <c r="C7" t="s">
        <v>62</v>
      </c>
      <c r="D7" t="s">
        <v>2</v>
      </c>
      <c r="H7" t="s">
        <v>62</v>
      </c>
      <c r="I7" t="s">
        <v>9</v>
      </c>
    </row>
    <row r="10" spans="1:10" x14ac:dyDescent="0.25">
      <c r="C10" t="s">
        <v>3</v>
      </c>
      <c r="E10">
        <v>59</v>
      </c>
      <c r="H10" t="s">
        <v>3</v>
      </c>
      <c r="J10">
        <v>55</v>
      </c>
    </row>
    <row r="11" spans="1:10" x14ac:dyDescent="0.25">
      <c r="C11" t="s">
        <v>4</v>
      </c>
      <c r="E11">
        <v>58</v>
      </c>
      <c r="H11" t="s">
        <v>4</v>
      </c>
      <c r="J11">
        <v>52</v>
      </c>
    </row>
    <row r="12" spans="1:10" x14ac:dyDescent="0.25">
      <c r="C12" t="s">
        <v>5</v>
      </c>
      <c r="E12">
        <v>1</v>
      </c>
      <c r="H12" t="s">
        <v>5</v>
      </c>
      <c r="J12">
        <v>3</v>
      </c>
    </row>
    <row r="15" spans="1:10" x14ac:dyDescent="0.25">
      <c r="C15" t="s">
        <v>63</v>
      </c>
      <c r="D15" t="s">
        <v>2</v>
      </c>
      <c r="H15" t="s">
        <v>63</v>
      </c>
      <c r="I15" t="s">
        <v>9</v>
      </c>
    </row>
    <row r="18" spans="3:10" x14ac:dyDescent="0.25">
      <c r="C18" t="s">
        <v>3</v>
      </c>
      <c r="E18">
        <v>77</v>
      </c>
      <c r="H18" t="s">
        <v>3</v>
      </c>
      <c r="J18">
        <v>74</v>
      </c>
    </row>
    <row r="19" spans="3:10" x14ac:dyDescent="0.25">
      <c r="C19" t="s">
        <v>4</v>
      </c>
      <c r="E19">
        <v>77</v>
      </c>
      <c r="H19" t="s">
        <v>4</v>
      </c>
      <c r="J19">
        <v>70</v>
      </c>
    </row>
    <row r="20" spans="3:10" x14ac:dyDescent="0.25">
      <c r="C20" t="s">
        <v>5</v>
      </c>
      <c r="E20">
        <v>0</v>
      </c>
      <c r="H20" t="s">
        <v>5</v>
      </c>
      <c r="J20">
        <v>4</v>
      </c>
    </row>
    <row r="23" spans="3:10" x14ac:dyDescent="0.25">
      <c r="C23" t="s">
        <v>64</v>
      </c>
      <c r="D23" t="s">
        <v>2</v>
      </c>
      <c r="H23" t="s">
        <v>64</v>
      </c>
      <c r="I23" t="s">
        <v>9</v>
      </c>
    </row>
    <row r="26" spans="3:10" x14ac:dyDescent="0.25">
      <c r="C26" t="s">
        <v>6</v>
      </c>
      <c r="E26">
        <v>59</v>
      </c>
      <c r="H26" t="s">
        <v>6</v>
      </c>
      <c r="J26">
        <v>53</v>
      </c>
    </row>
    <row r="27" spans="3:10" x14ac:dyDescent="0.25">
      <c r="C27" t="s">
        <v>4</v>
      </c>
      <c r="E27">
        <v>59</v>
      </c>
      <c r="H27" t="s">
        <v>4</v>
      </c>
      <c r="J27">
        <v>51</v>
      </c>
    </row>
    <row r="28" spans="3:10" x14ac:dyDescent="0.25">
      <c r="C28" t="s">
        <v>5</v>
      </c>
      <c r="E28">
        <v>0</v>
      </c>
      <c r="H28" t="s">
        <v>5</v>
      </c>
      <c r="J28">
        <v>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B4D81-E820-40E7-88DB-250CDD6D8BCF}">
  <dimension ref="A1:J26"/>
  <sheetViews>
    <sheetView workbookViewId="0">
      <selection activeCell="H21" sqref="H21"/>
    </sheetView>
  </sheetViews>
  <sheetFormatPr baseColWidth="10" defaultRowHeight="15" x14ac:dyDescent="0.25"/>
  <sheetData>
    <row r="1" spans="1:10" x14ac:dyDescent="0.25">
      <c r="A1" s="1" t="s">
        <v>11</v>
      </c>
      <c r="C1" t="s">
        <v>17</v>
      </c>
      <c r="H1" t="s">
        <v>18</v>
      </c>
    </row>
    <row r="3" spans="1:10" x14ac:dyDescent="0.25">
      <c r="C3" t="s">
        <v>62</v>
      </c>
      <c r="D3" s="2" t="s">
        <v>26</v>
      </c>
      <c r="H3" t="s">
        <v>62</v>
      </c>
      <c r="I3" s="2" t="s">
        <v>20</v>
      </c>
    </row>
    <row r="6" spans="1:10" x14ac:dyDescent="0.25">
      <c r="C6" t="s">
        <v>13</v>
      </c>
      <c r="E6">
        <v>119</v>
      </c>
      <c r="H6" t="s">
        <v>21</v>
      </c>
      <c r="J6">
        <v>109</v>
      </c>
    </row>
    <row r="7" spans="1:10" x14ac:dyDescent="0.25">
      <c r="C7" t="s">
        <v>14</v>
      </c>
      <c r="E7">
        <v>119</v>
      </c>
      <c r="H7" t="s">
        <v>22</v>
      </c>
      <c r="J7">
        <v>1</v>
      </c>
    </row>
    <row r="8" spans="1:10" x14ac:dyDescent="0.25">
      <c r="C8" t="s">
        <v>15</v>
      </c>
      <c r="E8">
        <v>0</v>
      </c>
      <c r="H8" t="s">
        <v>23</v>
      </c>
      <c r="J8">
        <v>108</v>
      </c>
    </row>
    <row r="12" spans="1:10" x14ac:dyDescent="0.25">
      <c r="C12" t="s">
        <v>63</v>
      </c>
      <c r="D12" s="2" t="s">
        <v>26</v>
      </c>
      <c r="H12" t="s">
        <v>63</v>
      </c>
      <c r="I12" s="2" t="s">
        <v>20</v>
      </c>
    </row>
    <row r="15" spans="1:10" x14ac:dyDescent="0.25">
      <c r="C15" t="s">
        <v>13</v>
      </c>
      <c r="E15">
        <v>114</v>
      </c>
      <c r="H15" t="s">
        <v>21</v>
      </c>
      <c r="J15">
        <v>104</v>
      </c>
    </row>
    <row r="16" spans="1:10" x14ac:dyDescent="0.25">
      <c r="C16" t="s">
        <v>14</v>
      </c>
      <c r="E16">
        <v>112</v>
      </c>
      <c r="H16" t="s">
        <v>22</v>
      </c>
      <c r="J16">
        <v>1</v>
      </c>
    </row>
    <row r="17" spans="3:10" x14ac:dyDescent="0.25">
      <c r="C17" t="s">
        <v>15</v>
      </c>
      <c r="E17">
        <v>2</v>
      </c>
      <c r="H17" t="s">
        <v>23</v>
      </c>
      <c r="J17">
        <v>103</v>
      </c>
    </row>
    <row r="21" spans="3:10" x14ac:dyDescent="0.25">
      <c r="C21" t="s">
        <v>64</v>
      </c>
      <c r="D21" s="2" t="s">
        <v>26</v>
      </c>
      <c r="H21" t="s">
        <v>64</v>
      </c>
      <c r="I21" s="2" t="s">
        <v>20</v>
      </c>
    </row>
    <row r="24" spans="3:10" x14ac:dyDescent="0.25">
      <c r="C24" t="s">
        <v>13</v>
      </c>
      <c r="E24">
        <v>127</v>
      </c>
      <c r="H24" t="s">
        <v>21</v>
      </c>
      <c r="J24">
        <v>104</v>
      </c>
    </row>
    <row r="25" spans="3:10" x14ac:dyDescent="0.25">
      <c r="C25" t="s">
        <v>14</v>
      </c>
      <c r="E25">
        <v>125</v>
      </c>
      <c r="H25" t="s">
        <v>22</v>
      </c>
      <c r="J25">
        <v>0</v>
      </c>
    </row>
    <row r="26" spans="3:10" x14ac:dyDescent="0.25">
      <c r="C26" t="s">
        <v>15</v>
      </c>
      <c r="E26">
        <v>2</v>
      </c>
      <c r="H26" t="s">
        <v>23</v>
      </c>
      <c r="J26">
        <v>104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4B2F1-E6C3-4959-A393-F469C0945E26}">
  <dimension ref="A1:Y38"/>
  <sheetViews>
    <sheetView topLeftCell="C1" workbookViewId="0">
      <selection activeCell="W31" sqref="W31"/>
    </sheetView>
  </sheetViews>
  <sheetFormatPr baseColWidth="10" defaultRowHeight="15" x14ac:dyDescent="0.25"/>
  <sheetData>
    <row r="1" spans="1:25" x14ac:dyDescent="0.25">
      <c r="A1" s="1" t="s">
        <v>27</v>
      </c>
    </row>
    <row r="3" spans="1:25" x14ac:dyDescent="0.25">
      <c r="C3" s="3" t="s">
        <v>28</v>
      </c>
      <c r="H3" s="3" t="s">
        <v>29</v>
      </c>
      <c r="M3" s="3" t="s">
        <v>30</v>
      </c>
      <c r="R3" s="3" t="s">
        <v>31</v>
      </c>
      <c r="W3" s="3" t="s">
        <v>32</v>
      </c>
    </row>
    <row r="5" spans="1:25" x14ac:dyDescent="0.25">
      <c r="C5" s="1"/>
    </row>
    <row r="6" spans="1:25" x14ac:dyDescent="0.25">
      <c r="C6" s="1"/>
      <c r="H6" s="1"/>
      <c r="M6" s="1"/>
      <c r="R6" s="1"/>
      <c r="W6" s="1"/>
    </row>
    <row r="7" spans="1:25" x14ac:dyDescent="0.25">
      <c r="C7" t="s">
        <v>65</v>
      </c>
      <c r="H7" t="s">
        <v>65</v>
      </c>
      <c r="M7" t="s">
        <v>65</v>
      </c>
      <c r="R7" t="s">
        <v>65</v>
      </c>
      <c r="W7" t="s">
        <v>65</v>
      </c>
    </row>
    <row r="9" spans="1:25" x14ac:dyDescent="0.25">
      <c r="C9" s="4" t="s">
        <v>33</v>
      </c>
      <c r="D9" s="2" t="s">
        <v>34</v>
      </c>
      <c r="H9" t="s">
        <v>12</v>
      </c>
      <c r="I9" s="2" t="s">
        <v>35</v>
      </c>
      <c r="M9" t="s">
        <v>19</v>
      </c>
      <c r="N9" s="2" t="s">
        <v>36</v>
      </c>
      <c r="R9" t="s">
        <v>8</v>
      </c>
      <c r="S9" s="2" t="s">
        <v>37</v>
      </c>
      <c r="W9" t="s">
        <v>38</v>
      </c>
      <c r="X9" s="2" t="s">
        <v>39</v>
      </c>
    </row>
    <row r="12" spans="1:25" x14ac:dyDescent="0.25">
      <c r="C12" t="s">
        <v>13</v>
      </c>
      <c r="E12">
        <v>50</v>
      </c>
      <c r="H12" t="s">
        <v>13</v>
      </c>
      <c r="J12">
        <v>50</v>
      </c>
      <c r="M12" t="s">
        <v>13</v>
      </c>
      <c r="O12">
        <v>51</v>
      </c>
      <c r="R12" t="s">
        <v>13</v>
      </c>
      <c r="T12">
        <v>144</v>
      </c>
      <c r="W12" t="s">
        <v>13</v>
      </c>
      <c r="Y12">
        <v>52</v>
      </c>
    </row>
    <row r="13" spans="1:25" x14ac:dyDescent="0.25">
      <c r="C13" t="s">
        <v>14</v>
      </c>
      <c r="E13">
        <v>50</v>
      </c>
      <c r="H13" t="s">
        <v>14</v>
      </c>
      <c r="J13">
        <v>49</v>
      </c>
      <c r="M13" t="s">
        <v>14</v>
      </c>
      <c r="O13">
        <v>49</v>
      </c>
      <c r="R13" t="s">
        <v>14</v>
      </c>
      <c r="T13">
        <v>47</v>
      </c>
      <c r="W13" t="s">
        <v>14</v>
      </c>
      <c r="Y13">
        <v>5</v>
      </c>
    </row>
    <row r="14" spans="1:25" x14ac:dyDescent="0.25">
      <c r="C14" t="s">
        <v>15</v>
      </c>
      <c r="E14">
        <v>0</v>
      </c>
      <c r="H14" t="s">
        <v>15</v>
      </c>
      <c r="J14">
        <v>1</v>
      </c>
      <c r="M14" t="s">
        <v>15</v>
      </c>
      <c r="O14">
        <v>2</v>
      </c>
      <c r="R14" t="s">
        <v>15</v>
      </c>
      <c r="T14">
        <v>97</v>
      </c>
      <c r="W14" t="s">
        <v>15</v>
      </c>
      <c r="Y14">
        <v>47</v>
      </c>
    </row>
    <row r="17" spans="3:25" x14ac:dyDescent="0.25">
      <c r="D17" s="2"/>
      <c r="H17" s="2"/>
    </row>
    <row r="18" spans="3:25" x14ac:dyDescent="0.25">
      <c r="C18" s="1"/>
      <c r="H18" s="1"/>
      <c r="M18" s="1"/>
      <c r="R18" s="1"/>
      <c r="W18" s="1"/>
    </row>
    <row r="19" spans="3:25" x14ac:dyDescent="0.25">
      <c r="C19" t="s">
        <v>66</v>
      </c>
      <c r="H19" t="s">
        <v>66</v>
      </c>
      <c r="M19" t="s">
        <v>66</v>
      </c>
      <c r="R19" t="s">
        <v>66</v>
      </c>
      <c r="W19" t="s">
        <v>66</v>
      </c>
    </row>
    <row r="21" spans="3:25" x14ac:dyDescent="0.25">
      <c r="C21" s="4" t="s">
        <v>40</v>
      </c>
      <c r="D21" s="2" t="s">
        <v>34</v>
      </c>
      <c r="H21" t="s">
        <v>41</v>
      </c>
      <c r="I21" s="2" t="s">
        <v>35</v>
      </c>
      <c r="M21" t="s">
        <v>42</v>
      </c>
      <c r="N21" s="2" t="s">
        <v>36</v>
      </c>
      <c r="R21" t="s">
        <v>16</v>
      </c>
      <c r="S21" s="2" t="s">
        <v>37</v>
      </c>
      <c r="W21" t="s">
        <v>43</v>
      </c>
      <c r="X21" s="2" t="s">
        <v>39</v>
      </c>
    </row>
    <row r="24" spans="3:25" x14ac:dyDescent="0.25">
      <c r="C24" t="s">
        <v>13</v>
      </c>
      <c r="E24">
        <v>54</v>
      </c>
      <c r="H24" t="s">
        <v>13</v>
      </c>
      <c r="J24">
        <v>54</v>
      </c>
      <c r="M24" t="s">
        <v>13</v>
      </c>
      <c r="O24">
        <v>55</v>
      </c>
      <c r="R24" t="s">
        <v>13</v>
      </c>
      <c r="T24">
        <v>84</v>
      </c>
      <c r="W24" t="s">
        <v>13</v>
      </c>
      <c r="Y24">
        <v>55</v>
      </c>
    </row>
    <row r="25" spans="3:25" x14ac:dyDescent="0.25">
      <c r="C25" t="s">
        <v>14</v>
      </c>
      <c r="E25">
        <v>51</v>
      </c>
      <c r="H25" t="s">
        <v>14</v>
      </c>
      <c r="J25">
        <v>52</v>
      </c>
      <c r="M25" t="s">
        <v>14</v>
      </c>
      <c r="O25">
        <v>55</v>
      </c>
      <c r="R25" t="s">
        <v>14</v>
      </c>
      <c r="T25">
        <v>33</v>
      </c>
      <c r="W25" t="s">
        <v>14</v>
      </c>
      <c r="Y25">
        <v>5</v>
      </c>
    </row>
    <row r="26" spans="3:25" x14ac:dyDescent="0.25">
      <c r="C26" t="s">
        <v>15</v>
      </c>
      <c r="E26">
        <v>3</v>
      </c>
      <c r="H26" t="s">
        <v>15</v>
      </c>
      <c r="J26">
        <v>2</v>
      </c>
      <c r="M26" t="s">
        <v>15</v>
      </c>
      <c r="O26">
        <v>0</v>
      </c>
      <c r="R26" t="s">
        <v>15</v>
      </c>
      <c r="T26">
        <v>51</v>
      </c>
      <c r="W26" t="s">
        <v>15</v>
      </c>
      <c r="Y26">
        <v>50</v>
      </c>
    </row>
    <row r="30" spans="3:25" x14ac:dyDescent="0.25">
      <c r="C30" s="1"/>
      <c r="H30" s="1"/>
      <c r="M30" s="1"/>
      <c r="R30" s="1"/>
      <c r="W30" s="1"/>
    </row>
    <row r="31" spans="3:25" x14ac:dyDescent="0.25">
      <c r="C31" t="s">
        <v>67</v>
      </c>
      <c r="H31" t="s">
        <v>67</v>
      </c>
      <c r="M31" t="s">
        <v>67</v>
      </c>
      <c r="R31" t="s">
        <v>67</v>
      </c>
      <c r="W31" t="s">
        <v>67</v>
      </c>
    </row>
    <row r="33" spans="3:25" x14ac:dyDescent="0.25">
      <c r="C33" s="4" t="s">
        <v>44</v>
      </c>
      <c r="D33" s="2" t="s">
        <v>34</v>
      </c>
      <c r="H33" t="s">
        <v>45</v>
      </c>
      <c r="I33" s="2" t="s">
        <v>35</v>
      </c>
      <c r="M33" t="s">
        <v>24</v>
      </c>
      <c r="N33" s="2" t="s">
        <v>36</v>
      </c>
      <c r="R33" t="s">
        <v>25</v>
      </c>
      <c r="S33" s="2" t="s">
        <v>37</v>
      </c>
      <c r="W33" t="s">
        <v>41</v>
      </c>
      <c r="X33" s="2" t="s">
        <v>39</v>
      </c>
    </row>
    <row r="36" spans="3:25" x14ac:dyDescent="0.25">
      <c r="C36" t="s">
        <v>13</v>
      </c>
      <c r="E36">
        <v>51</v>
      </c>
      <c r="H36" t="s">
        <v>13</v>
      </c>
      <c r="J36">
        <v>52</v>
      </c>
      <c r="M36" t="s">
        <v>13</v>
      </c>
      <c r="O36">
        <v>69</v>
      </c>
      <c r="R36" t="s">
        <v>13</v>
      </c>
      <c r="T36">
        <v>121</v>
      </c>
      <c r="W36" t="s">
        <v>13</v>
      </c>
      <c r="Y36">
        <v>100</v>
      </c>
    </row>
    <row r="37" spans="3:25" x14ac:dyDescent="0.25">
      <c r="C37" t="s">
        <v>14</v>
      </c>
      <c r="E37">
        <v>50</v>
      </c>
      <c r="H37" t="s">
        <v>14</v>
      </c>
      <c r="J37">
        <v>52</v>
      </c>
      <c r="M37" t="s">
        <v>14</v>
      </c>
      <c r="O37">
        <v>68</v>
      </c>
      <c r="R37" t="s">
        <v>14</v>
      </c>
      <c r="T37">
        <v>41</v>
      </c>
      <c r="W37" t="s">
        <v>14</v>
      </c>
      <c r="Y37">
        <v>15</v>
      </c>
    </row>
    <row r="38" spans="3:25" x14ac:dyDescent="0.25">
      <c r="C38" t="s">
        <v>15</v>
      </c>
      <c r="E38">
        <v>1</v>
      </c>
      <c r="H38" t="s">
        <v>15</v>
      </c>
      <c r="J38">
        <v>0</v>
      </c>
      <c r="M38" t="s">
        <v>15</v>
      </c>
      <c r="O38">
        <v>1</v>
      </c>
      <c r="R38" t="s">
        <v>15</v>
      </c>
      <c r="T38">
        <v>71</v>
      </c>
      <c r="W38" t="s">
        <v>15</v>
      </c>
      <c r="Y38">
        <v>85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EE7AF-1B02-4BF4-B357-F5DC579486E7}">
  <dimension ref="A1:M40"/>
  <sheetViews>
    <sheetView workbookViewId="0">
      <selection activeCell="G31" sqref="G31"/>
    </sheetView>
  </sheetViews>
  <sheetFormatPr baseColWidth="10" defaultRowHeight="15" x14ac:dyDescent="0.25"/>
  <sheetData>
    <row r="1" spans="1:13" x14ac:dyDescent="0.25">
      <c r="A1" s="1" t="s">
        <v>47</v>
      </c>
    </row>
    <row r="3" spans="1:13" x14ac:dyDescent="0.25">
      <c r="C3" s="3" t="s">
        <v>48</v>
      </c>
      <c r="G3" s="3" t="s">
        <v>49</v>
      </c>
    </row>
    <row r="6" spans="1:13" x14ac:dyDescent="0.25">
      <c r="C6" s="1"/>
      <c r="G6" s="1"/>
    </row>
    <row r="7" spans="1:13" x14ac:dyDescent="0.25">
      <c r="C7" t="s">
        <v>65</v>
      </c>
      <c r="G7" t="s">
        <v>65</v>
      </c>
      <c r="L7" s="3"/>
    </row>
    <row r="8" spans="1:13" x14ac:dyDescent="0.25">
      <c r="J8" s="3"/>
      <c r="M8" s="3"/>
    </row>
    <row r="9" spans="1:13" x14ac:dyDescent="0.25">
      <c r="C9" s="4" t="s">
        <v>16</v>
      </c>
      <c r="D9" s="2" t="s">
        <v>46</v>
      </c>
      <c r="G9" t="s">
        <v>25</v>
      </c>
      <c r="H9" s="2" t="s">
        <v>50</v>
      </c>
    </row>
    <row r="10" spans="1:13" x14ac:dyDescent="0.25">
      <c r="J10" s="1"/>
      <c r="L10" s="1"/>
      <c r="M10" s="1"/>
    </row>
    <row r="12" spans="1:13" x14ac:dyDescent="0.25">
      <c r="C12" t="s">
        <v>13</v>
      </c>
      <c r="D12">
        <v>71</v>
      </c>
      <c r="G12" t="s">
        <v>13</v>
      </c>
      <c r="H12">
        <v>76</v>
      </c>
    </row>
    <row r="13" spans="1:13" x14ac:dyDescent="0.25">
      <c r="C13" t="s">
        <v>14</v>
      </c>
      <c r="D13">
        <v>68</v>
      </c>
      <c r="G13" t="s">
        <v>14</v>
      </c>
      <c r="H13">
        <v>23</v>
      </c>
    </row>
    <row r="14" spans="1:13" x14ac:dyDescent="0.25">
      <c r="C14" t="s">
        <v>15</v>
      </c>
      <c r="D14">
        <v>3</v>
      </c>
      <c r="G14" t="s">
        <v>15</v>
      </c>
      <c r="H14">
        <v>53</v>
      </c>
    </row>
    <row r="18" spans="3:8" x14ac:dyDescent="0.25">
      <c r="C18" s="1"/>
      <c r="G18" s="1"/>
    </row>
    <row r="19" spans="3:8" x14ac:dyDescent="0.25">
      <c r="C19" t="s">
        <v>66</v>
      </c>
      <c r="G19" t="s">
        <v>66</v>
      </c>
    </row>
    <row r="21" spans="3:8" x14ac:dyDescent="0.25">
      <c r="C21" s="4" t="s">
        <v>16</v>
      </c>
      <c r="D21" s="2" t="s">
        <v>46</v>
      </c>
      <c r="G21" t="s">
        <v>25</v>
      </c>
      <c r="H21" s="2" t="s">
        <v>50</v>
      </c>
    </row>
    <row r="24" spans="3:8" x14ac:dyDescent="0.25">
      <c r="C24" t="s">
        <v>13</v>
      </c>
      <c r="D24">
        <v>67</v>
      </c>
      <c r="G24" t="s">
        <v>13</v>
      </c>
      <c r="H24">
        <v>75</v>
      </c>
    </row>
    <row r="25" spans="3:8" x14ac:dyDescent="0.25">
      <c r="C25" t="s">
        <v>14</v>
      </c>
      <c r="D25">
        <v>64</v>
      </c>
      <c r="G25" t="s">
        <v>14</v>
      </c>
      <c r="H25">
        <v>27</v>
      </c>
    </row>
    <row r="26" spans="3:8" x14ac:dyDescent="0.25">
      <c r="C26" t="s">
        <v>15</v>
      </c>
      <c r="D26">
        <v>3</v>
      </c>
      <c r="G26" t="s">
        <v>15</v>
      </c>
      <c r="H26">
        <v>48</v>
      </c>
    </row>
    <row r="30" spans="3:8" x14ac:dyDescent="0.25">
      <c r="C30" s="1"/>
      <c r="G30" s="1"/>
    </row>
    <row r="31" spans="3:8" x14ac:dyDescent="0.25">
      <c r="C31" t="s">
        <v>67</v>
      </c>
      <c r="G31" t="s">
        <v>67</v>
      </c>
    </row>
    <row r="33" spans="3:8" x14ac:dyDescent="0.25">
      <c r="C33" s="4" t="s">
        <v>45</v>
      </c>
      <c r="D33" s="2" t="s">
        <v>46</v>
      </c>
      <c r="G33" t="s">
        <v>1</v>
      </c>
      <c r="H33" s="2" t="s">
        <v>50</v>
      </c>
    </row>
    <row r="36" spans="3:8" x14ac:dyDescent="0.25">
      <c r="C36" t="s">
        <v>13</v>
      </c>
      <c r="D36">
        <v>70</v>
      </c>
      <c r="G36" t="s">
        <v>13</v>
      </c>
      <c r="H36">
        <v>77</v>
      </c>
    </row>
    <row r="37" spans="3:8" x14ac:dyDescent="0.25">
      <c r="C37" t="s">
        <v>14</v>
      </c>
      <c r="D37">
        <v>66</v>
      </c>
      <c r="G37" t="s">
        <v>14</v>
      </c>
      <c r="H37">
        <v>26</v>
      </c>
    </row>
    <row r="38" spans="3:8" x14ac:dyDescent="0.25">
      <c r="C38" t="s">
        <v>15</v>
      </c>
      <c r="D38">
        <v>4</v>
      </c>
      <c r="G38" t="s">
        <v>15</v>
      </c>
      <c r="H38">
        <v>51</v>
      </c>
    </row>
    <row r="40" spans="3:8" x14ac:dyDescent="0.25">
      <c r="C40" s="1"/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AE794-7C34-43AC-8906-407E27207DA7}">
  <dimension ref="A1:J28"/>
  <sheetViews>
    <sheetView workbookViewId="0">
      <selection activeCell="H23" sqref="H23"/>
    </sheetView>
  </sheetViews>
  <sheetFormatPr baseColWidth="10" defaultRowHeight="15" x14ac:dyDescent="0.25"/>
  <sheetData>
    <row r="1" spans="1:10" x14ac:dyDescent="0.25">
      <c r="A1" s="1" t="s">
        <v>51</v>
      </c>
    </row>
    <row r="2" spans="1:10" x14ac:dyDescent="0.25">
      <c r="C2" s="3" t="s">
        <v>53</v>
      </c>
      <c r="H2" s="3" t="s">
        <v>55</v>
      </c>
    </row>
    <row r="5" spans="1:10" x14ac:dyDescent="0.25">
      <c r="C5" s="5" t="s">
        <v>65</v>
      </c>
      <c r="D5" t="s">
        <v>52</v>
      </c>
      <c r="H5" s="5" t="s">
        <v>65</v>
      </c>
      <c r="I5" t="s">
        <v>56</v>
      </c>
    </row>
    <row r="7" spans="1:10" x14ac:dyDescent="0.25">
      <c r="J7" s="6"/>
    </row>
    <row r="8" spans="1:10" x14ac:dyDescent="0.25">
      <c r="C8" t="s">
        <v>3</v>
      </c>
      <c r="E8">
        <v>71</v>
      </c>
      <c r="H8" t="s">
        <v>57</v>
      </c>
      <c r="J8" s="7">
        <v>71</v>
      </c>
    </row>
    <row r="9" spans="1:10" x14ac:dyDescent="0.25">
      <c r="C9" t="s">
        <v>4</v>
      </c>
      <c r="E9">
        <v>68</v>
      </c>
      <c r="H9" t="s">
        <v>4</v>
      </c>
      <c r="J9" s="7">
        <v>68</v>
      </c>
    </row>
    <row r="10" spans="1:10" x14ac:dyDescent="0.25">
      <c r="C10" t="s">
        <v>5</v>
      </c>
      <c r="E10">
        <v>3</v>
      </c>
      <c r="H10" t="s">
        <v>5</v>
      </c>
      <c r="J10" s="7">
        <v>3</v>
      </c>
    </row>
    <row r="14" spans="1:10" x14ac:dyDescent="0.25">
      <c r="C14" s="5" t="s">
        <v>66</v>
      </c>
      <c r="D14" t="s">
        <v>52</v>
      </c>
      <c r="H14" s="5" t="s">
        <v>66</v>
      </c>
      <c r="I14" t="s">
        <v>56</v>
      </c>
    </row>
    <row r="17" spans="3:10" x14ac:dyDescent="0.25">
      <c r="C17" t="s">
        <v>3</v>
      </c>
      <c r="E17">
        <v>75</v>
      </c>
      <c r="H17" t="s">
        <v>57</v>
      </c>
      <c r="J17">
        <v>73</v>
      </c>
    </row>
    <row r="18" spans="3:10" x14ac:dyDescent="0.25">
      <c r="C18" t="s">
        <v>4</v>
      </c>
      <c r="E18">
        <v>75</v>
      </c>
      <c r="H18" t="s">
        <v>4</v>
      </c>
      <c r="J18">
        <v>71</v>
      </c>
    </row>
    <row r="19" spans="3:10" x14ac:dyDescent="0.25">
      <c r="C19" t="s">
        <v>5</v>
      </c>
      <c r="E19">
        <v>0</v>
      </c>
      <c r="H19" t="s">
        <v>5</v>
      </c>
      <c r="J19">
        <v>2</v>
      </c>
    </row>
    <row r="23" spans="3:10" x14ac:dyDescent="0.25">
      <c r="C23" s="5" t="s">
        <v>67</v>
      </c>
      <c r="D23" t="s">
        <v>52</v>
      </c>
      <c r="H23" s="5" t="s">
        <v>67</v>
      </c>
      <c r="I23" t="s">
        <v>56</v>
      </c>
    </row>
    <row r="26" spans="3:10" x14ac:dyDescent="0.25">
      <c r="C26" t="s">
        <v>3</v>
      </c>
      <c r="E26">
        <v>56</v>
      </c>
      <c r="H26" t="s">
        <v>57</v>
      </c>
      <c r="J26">
        <v>66</v>
      </c>
    </row>
    <row r="27" spans="3:10" x14ac:dyDescent="0.25">
      <c r="C27" t="s">
        <v>4</v>
      </c>
      <c r="E27">
        <v>54</v>
      </c>
      <c r="H27" t="s">
        <v>4</v>
      </c>
      <c r="J27">
        <v>64</v>
      </c>
    </row>
    <row r="28" spans="3:10" x14ac:dyDescent="0.25">
      <c r="C28" t="s">
        <v>5</v>
      </c>
      <c r="E28">
        <v>2</v>
      </c>
      <c r="H28" t="s">
        <v>5</v>
      </c>
      <c r="J28">
        <v>2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4A922-E696-4AC3-AF0F-55D3B88136D7}">
  <dimension ref="A1:J26"/>
  <sheetViews>
    <sheetView workbookViewId="0"/>
  </sheetViews>
  <sheetFormatPr baseColWidth="10" defaultRowHeight="15" x14ac:dyDescent="0.25"/>
  <sheetData>
    <row r="1" spans="1:10" x14ac:dyDescent="0.25">
      <c r="A1" s="1" t="s">
        <v>58</v>
      </c>
    </row>
    <row r="3" spans="1:10" x14ac:dyDescent="0.25">
      <c r="C3" s="3" t="s">
        <v>61</v>
      </c>
      <c r="H3" s="3" t="s">
        <v>54</v>
      </c>
    </row>
    <row r="6" spans="1:10" x14ac:dyDescent="0.25">
      <c r="C6" s="5" t="s">
        <v>65</v>
      </c>
      <c r="D6" t="s">
        <v>59</v>
      </c>
      <c r="H6" s="5" t="s">
        <v>65</v>
      </c>
      <c r="I6" t="s">
        <v>60</v>
      </c>
    </row>
    <row r="8" spans="1:10" x14ac:dyDescent="0.25">
      <c r="C8" t="s">
        <v>3</v>
      </c>
      <c r="E8">
        <v>91</v>
      </c>
      <c r="H8" t="s">
        <v>3</v>
      </c>
      <c r="J8">
        <v>58</v>
      </c>
    </row>
    <row r="9" spans="1:10" x14ac:dyDescent="0.25">
      <c r="C9" t="s">
        <v>4</v>
      </c>
      <c r="E9">
        <v>83</v>
      </c>
      <c r="H9" t="s">
        <v>4</v>
      </c>
      <c r="J9">
        <v>5</v>
      </c>
    </row>
    <row r="10" spans="1:10" x14ac:dyDescent="0.25">
      <c r="C10" t="s">
        <v>5</v>
      </c>
      <c r="E10">
        <v>8</v>
      </c>
      <c r="H10" t="s">
        <v>5</v>
      </c>
      <c r="J10">
        <v>53</v>
      </c>
    </row>
    <row r="14" spans="1:10" x14ac:dyDescent="0.25">
      <c r="C14" s="5" t="s">
        <v>66</v>
      </c>
      <c r="D14" t="s">
        <v>59</v>
      </c>
      <c r="H14" s="5" t="s">
        <v>66</v>
      </c>
      <c r="I14" t="s">
        <v>60</v>
      </c>
    </row>
    <row r="16" spans="1:10" x14ac:dyDescent="0.25">
      <c r="C16" t="s">
        <v>3</v>
      </c>
      <c r="E16">
        <v>91</v>
      </c>
      <c r="H16" t="s">
        <v>3</v>
      </c>
      <c r="J16">
        <v>35</v>
      </c>
    </row>
    <row r="17" spans="3:10" x14ac:dyDescent="0.25">
      <c r="C17" t="s">
        <v>4</v>
      </c>
      <c r="E17">
        <v>81</v>
      </c>
      <c r="H17" t="s">
        <v>4</v>
      </c>
      <c r="J17">
        <v>2</v>
      </c>
    </row>
    <row r="18" spans="3:10" x14ac:dyDescent="0.25">
      <c r="C18" t="s">
        <v>5</v>
      </c>
      <c r="E18">
        <v>10</v>
      </c>
      <c r="H18" t="s">
        <v>5</v>
      </c>
      <c r="J18">
        <v>33</v>
      </c>
    </row>
    <row r="22" spans="3:10" x14ac:dyDescent="0.25">
      <c r="C22" s="5" t="s">
        <v>67</v>
      </c>
      <c r="D22" t="s">
        <v>59</v>
      </c>
      <c r="H22" s="5" t="s">
        <v>67</v>
      </c>
      <c r="I22" t="s">
        <v>60</v>
      </c>
    </row>
    <row r="24" spans="3:10" x14ac:dyDescent="0.25">
      <c r="C24" t="s">
        <v>3</v>
      </c>
      <c r="E24">
        <v>97</v>
      </c>
      <c r="H24" t="s">
        <v>3</v>
      </c>
      <c r="J24">
        <v>38</v>
      </c>
    </row>
    <row r="25" spans="3:10" x14ac:dyDescent="0.25">
      <c r="C25" t="s">
        <v>4</v>
      </c>
      <c r="E25">
        <v>96</v>
      </c>
      <c r="H25" t="s">
        <v>4</v>
      </c>
      <c r="J25">
        <v>3</v>
      </c>
    </row>
    <row r="26" spans="3:10" x14ac:dyDescent="0.25">
      <c r="C26" t="s">
        <v>5</v>
      </c>
      <c r="E26">
        <v>1</v>
      </c>
      <c r="H26" t="s">
        <v>5</v>
      </c>
      <c r="J26">
        <v>35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D48A2-6F23-4A39-8372-61C8D66AE117}">
  <dimension ref="A1:M91"/>
  <sheetViews>
    <sheetView topLeftCell="A58" workbookViewId="0">
      <selection activeCell="K22" sqref="K22"/>
    </sheetView>
  </sheetViews>
  <sheetFormatPr baseColWidth="10" defaultRowHeight="15" x14ac:dyDescent="0.25"/>
  <sheetData>
    <row r="1" spans="1:13" x14ac:dyDescent="0.25">
      <c r="A1" s="1" t="s">
        <v>68</v>
      </c>
    </row>
    <row r="4" spans="1:13" x14ac:dyDescent="0.25">
      <c r="B4" t="s">
        <v>76</v>
      </c>
    </row>
    <row r="6" spans="1:13" x14ac:dyDescent="0.25">
      <c r="C6" s="1" t="s">
        <v>73</v>
      </c>
      <c r="G6" s="1" t="s">
        <v>74</v>
      </c>
      <c r="K6" s="1" t="s">
        <v>75</v>
      </c>
    </row>
    <row r="8" spans="1:13" x14ac:dyDescent="0.25">
      <c r="C8" s="1" t="s">
        <v>69</v>
      </c>
      <c r="D8" s="1" t="s">
        <v>70</v>
      </c>
      <c r="E8" s="8" t="s">
        <v>71</v>
      </c>
      <c r="G8" s="1" t="s">
        <v>69</v>
      </c>
      <c r="H8" s="1" t="s">
        <v>70</v>
      </c>
      <c r="I8" s="8" t="s">
        <v>71</v>
      </c>
      <c r="K8" s="1" t="s">
        <v>69</v>
      </c>
      <c r="L8" s="1" t="s">
        <v>70</v>
      </c>
      <c r="M8" s="8" t="s">
        <v>71</v>
      </c>
    </row>
    <row r="9" spans="1:13" x14ac:dyDescent="0.25">
      <c r="C9">
        <v>60.659542000000002</v>
      </c>
      <c r="D9">
        <v>33.971755709999996</v>
      </c>
      <c r="E9">
        <f t="shared" ref="E9:E21" si="0">(D9/C9)</f>
        <v>0.56003976604373296</v>
      </c>
      <c r="G9">
        <v>76.470542820000006</v>
      </c>
      <c r="H9">
        <v>97.923953350000005</v>
      </c>
      <c r="I9">
        <f>(H9/G9)</f>
        <v>1.2805447658518399</v>
      </c>
      <c r="K9">
        <v>74.328395069999999</v>
      </c>
      <c r="L9">
        <v>55.239753190000002</v>
      </c>
      <c r="M9">
        <f t="shared" ref="M9:M20" si="1">(L9/K9)</f>
        <v>0.74318506592234435</v>
      </c>
    </row>
    <row r="10" spans="1:13" x14ac:dyDescent="0.25">
      <c r="C10">
        <v>79.136363639999999</v>
      </c>
      <c r="D10">
        <v>40.945454650000002</v>
      </c>
      <c r="E10">
        <f t="shared" si="0"/>
        <v>0.51740379222206079</v>
      </c>
      <c r="G10">
        <v>81.992857079999993</v>
      </c>
      <c r="H10">
        <v>135.46875009999999</v>
      </c>
      <c r="I10">
        <f>(H10/G10)</f>
        <v>1.6522018493369961</v>
      </c>
      <c r="K10">
        <v>64.986363940000004</v>
      </c>
      <c r="L10">
        <v>45.688441730000001</v>
      </c>
      <c r="M10">
        <f t="shared" si="1"/>
        <v>0.70304659254644242</v>
      </c>
    </row>
    <row r="11" spans="1:13" x14ac:dyDescent="0.25">
      <c r="C11">
        <v>80.855445560000007</v>
      </c>
      <c r="D11">
        <v>44.847821750000001</v>
      </c>
      <c r="E11">
        <f t="shared" si="0"/>
        <v>0.55466668248980211</v>
      </c>
      <c r="G11">
        <v>78.106024129999994</v>
      </c>
      <c r="H11">
        <v>113.9759036</v>
      </c>
      <c r="I11">
        <f>(H11/G11)</f>
        <v>1.4592460039996149</v>
      </c>
      <c r="K11">
        <v>66.357626960000005</v>
      </c>
      <c r="L11">
        <v>60.612429489999997</v>
      </c>
      <c r="M11">
        <f t="shared" si="1"/>
        <v>0.91342069128748105</v>
      </c>
    </row>
    <row r="12" spans="1:13" x14ac:dyDescent="0.25">
      <c r="C12">
        <v>79.206481510000003</v>
      </c>
      <c r="D12">
        <v>42.368518559999998</v>
      </c>
      <c r="E12">
        <f t="shared" si="0"/>
        <v>0.53491226667669711</v>
      </c>
      <c r="G12">
        <v>83.665957570000003</v>
      </c>
      <c r="H12">
        <v>104.3943264</v>
      </c>
      <c r="I12">
        <f>(H12/G12)</f>
        <v>1.2477515280053704</v>
      </c>
      <c r="K12">
        <v>61.697969579999999</v>
      </c>
      <c r="L12">
        <v>69.187512530000006</v>
      </c>
      <c r="M12">
        <f t="shared" si="1"/>
        <v>1.1213904282585632</v>
      </c>
    </row>
    <row r="13" spans="1:13" x14ac:dyDescent="0.25">
      <c r="C13">
        <v>88.199999930000004</v>
      </c>
      <c r="D13">
        <v>33.1343903</v>
      </c>
      <c r="E13">
        <f t="shared" si="0"/>
        <v>0.37567335970858429</v>
      </c>
      <c r="G13">
        <v>71.098561059999994</v>
      </c>
      <c r="H13">
        <v>112.80143889999999</v>
      </c>
      <c r="I13">
        <f>(H13/G13)</f>
        <v>1.5865502369985658</v>
      </c>
      <c r="K13">
        <v>68.399999890000004</v>
      </c>
      <c r="L13">
        <v>62.588571479999999</v>
      </c>
      <c r="M13">
        <f t="shared" si="1"/>
        <v>0.91503759620839376</v>
      </c>
    </row>
    <row r="14" spans="1:13" x14ac:dyDescent="0.25">
      <c r="C14">
        <v>86.774999910000005</v>
      </c>
      <c r="D14">
        <v>38.990384689999999</v>
      </c>
      <c r="E14">
        <f t="shared" si="0"/>
        <v>0.44932739533782151</v>
      </c>
      <c r="G14">
        <v>81.04961256</v>
      </c>
      <c r="H14">
        <v>131.51085269999999</v>
      </c>
      <c r="I14">
        <f>(H14/G14)</f>
        <v>1.6225969322511464</v>
      </c>
      <c r="K14">
        <v>63.157812710000002</v>
      </c>
      <c r="L14">
        <v>79.961979319999998</v>
      </c>
      <c r="M14">
        <f t="shared" si="1"/>
        <v>1.2660663168808461</v>
      </c>
    </row>
    <row r="15" spans="1:13" x14ac:dyDescent="0.25">
      <c r="C15">
        <v>69.558730109999999</v>
      </c>
      <c r="D15">
        <v>32.865158729999997</v>
      </c>
      <c r="E15">
        <f t="shared" si="0"/>
        <v>0.47248071777657696</v>
      </c>
      <c r="G15">
        <v>77.832116429999999</v>
      </c>
      <c r="H15">
        <v>137.47583940000001</v>
      </c>
      <c r="I15">
        <f>(H15/G15)</f>
        <v>1.7663124903412062</v>
      </c>
      <c r="K15">
        <v>71.621359190000007</v>
      </c>
      <c r="L15">
        <v>57.025242679999998</v>
      </c>
      <c r="M15">
        <f t="shared" si="1"/>
        <v>0.79620441897397054</v>
      </c>
    </row>
    <row r="16" spans="1:13" x14ac:dyDescent="0.25">
      <c r="C16">
        <v>82.582352880000002</v>
      </c>
      <c r="D16">
        <v>40.468627439999999</v>
      </c>
      <c r="E16">
        <f t="shared" si="0"/>
        <v>0.49003965167721431</v>
      </c>
      <c r="G16">
        <v>82.886207189999993</v>
      </c>
      <c r="H16">
        <v>102.3546898</v>
      </c>
      <c r="I16">
        <f>(H16/G16)</f>
        <v>1.2348820542044157</v>
      </c>
      <c r="K16">
        <v>62.483928570000003</v>
      </c>
      <c r="L16">
        <v>49.873333410000001</v>
      </c>
      <c r="M16">
        <f t="shared" si="1"/>
        <v>0.79817858049894375</v>
      </c>
    </row>
    <row r="17" spans="2:13" x14ac:dyDescent="0.25">
      <c r="C17">
        <v>84.533333310000003</v>
      </c>
      <c r="D17">
        <v>32.346153870000002</v>
      </c>
      <c r="E17">
        <f t="shared" si="0"/>
        <v>0.38264377617028811</v>
      </c>
      <c r="G17">
        <v>89.248148180000001</v>
      </c>
      <c r="H17">
        <v>125.45629630000001</v>
      </c>
      <c r="I17">
        <f>(H17/G17)</f>
        <v>1.4057019541399745</v>
      </c>
      <c r="K17">
        <v>67.922872369999993</v>
      </c>
      <c r="L17">
        <v>57.915851070000002</v>
      </c>
      <c r="M17">
        <f t="shared" si="1"/>
        <v>0.85267081690114344</v>
      </c>
    </row>
    <row r="18" spans="2:13" x14ac:dyDescent="0.25">
      <c r="C18">
        <v>82.566233749999995</v>
      </c>
      <c r="D18">
        <v>31.002597260000002</v>
      </c>
      <c r="E18">
        <f t="shared" si="0"/>
        <v>0.37548760373243989</v>
      </c>
      <c r="G18">
        <v>74.082722410000002</v>
      </c>
      <c r="H18">
        <v>134.4643978</v>
      </c>
      <c r="I18">
        <f>(H18/G18)</f>
        <v>1.815057457740638</v>
      </c>
      <c r="K18">
        <v>81.090361610000002</v>
      </c>
      <c r="L18">
        <v>50.563855519999997</v>
      </c>
      <c r="M18">
        <f t="shared" si="1"/>
        <v>0.62354951335874298</v>
      </c>
    </row>
    <row r="19" spans="2:13" x14ac:dyDescent="0.25">
      <c r="C19">
        <v>82.085869500000001</v>
      </c>
      <c r="D19">
        <v>37.021847989999998</v>
      </c>
      <c r="E19">
        <f t="shared" si="0"/>
        <v>0.45101365454866743</v>
      </c>
      <c r="G19">
        <v>78.612101730000006</v>
      </c>
      <c r="H19">
        <v>140.75095540000001</v>
      </c>
      <c r="I19">
        <f>(H19/G19)</f>
        <v>1.7904489550911795</v>
      </c>
      <c r="K19">
        <v>71.471724280000004</v>
      </c>
      <c r="L19">
        <v>64.258620640000004</v>
      </c>
      <c r="M19">
        <f t="shared" si="1"/>
        <v>0.89907752033878874</v>
      </c>
    </row>
    <row r="20" spans="2:13" x14ac:dyDescent="0.25">
      <c r="C20">
        <v>71.519230769999993</v>
      </c>
      <c r="D20">
        <v>30.842307680000001</v>
      </c>
      <c r="E20">
        <f t="shared" si="0"/>
        <v>0.43124495814540209</v>
      </c>
      <c r="G20">
        <v>85.653389950000005</v>
      </c>
      <c r="H20">
        <v>145.89915250000001</v>
      </c>
      <c r="I20">
        <f>(H20/G20)</f>
        <v>1.7033669372008318</v>
      </c>
      <c r="K20">
        <v>64.41184208</v>
      </c>
      <c r="L20">
        <v>70.982236689999993</v>
      </c>
      <c r="M20">
        <f t="shared" si="1"/>
        <v>1.1020060038313997</v>
      </c>
    </row>
    <row r="21" spans="2:13" x14ac:dyDescent="0.25">
      <c r="C21">
        <v>96.789583370000003</v>
      </c>
      <c r="D21">
        <v>37.227083479999997</v>
      </c>
      <c r="E21">
        <f t="shared" si="0"/>
        <v>0.38461869742419574</v>
      </c>
      <c r="G21">
        <v>85.520740709999998</v>
      </c>
      <c r="H21">
        <v>99.311851829999995</v>
      </c>
      <c r="I21">
        <f>(H21/G21)</f>
        <v>1.1612604264825712</v>
      </c>
    </row>
    <row r="22" spans="2:13" x14ac:dyDescent="0.25">
      <c r="J22" t="s">
        <v>72</v>
      </c>
      <c r="K22">
        <f>AVERAGE(K9:K20)</f>
        <v>68.160854687499992</v>
      </c>
      <c r="L22">
        <f>AVERAGE(L9:L20)</f>
        <v>60.324818979166672</v>
      </c>
      <c r="M22">
        <f>AVERAGE(M9:M20)</f>
        <v>0.89448612875058842</v>
      </c>
    </row>
    <row r="23" spans="2:13" x14ac:dyDescent="0.25">
      <c r="B23" t="s">
        <v>72</v>
      </c>
      <c r="C23">
        <f>AVERAGE(C9:C21)</f>
        <v>80.343705095384635</v>
      </c>
      <c r="D23">
        <f>AVERAGE(D9:D21)</f>
        <v>36.617854008461535</v>
      </c>
      <c r="E23">
        <f>AVERAGE(E9:E21)</f>
        <v>0.4599655632271909</v>
      </c>
      <c r="F23" t="s">
        <v>72</v>
      </c>
      <c r="G23">
        <f>AVERAGE(G9:G21)</f>
        <v>80.478383216923078</v>
      </c>
      <c r="H23">
        <f>AVERAGE(H9:H21)</f>
        <v>121.67603139076924</v>
      </c>
      <c r="I23">
        <f>AVERAGE(I9:I21)</f>
        <v>1.5173785839726424</v>
      </c>
    </row>
    <row r="27" spans="2:13" x14ac:dyDescent="0.25">
      <c r="B27" t="s">
        <v>77</v>
      </c>
    </row>
    <row r="29" spans="2:13" x14ac:dyDescent="0.25">
      <c r="C29" s="1" t="s">
        <v>73</v>
      </c>
      <c r="G29" s="1" t="s">
        <v>74</v>
      </c>
      <c r="K29" s="1" t="s">
        <v>75</v>
      </c>
    </row>
    <row r="31" spans="2:13" x14ac:dyDescent="0.25">
      <c r="C31" s="1" t="s">
        <v>69</v>
      </c>
      <c r="D31" s="1" t="s">
        <v>70</v>
      </c>
      <c r="E31" s="8" t="s">
        <v>71</v>
      </c>
      <c r="G31" s="1" t="s">
        <v>69</v>
      </c>
      <c r="H31" s="1" t="s">
        <v>70</v>
      </c>
      <c r="I31" s="8" t="s">
        <v>71</v>
      </c>
      <c r="K31" s="1" t="s">
        <v>69</v>
      </c>
      <c r="L31" s="1" t="s">
        <v>70</v>
      </c>
      <c r="M31" s="8" t="s">
        <v>71</v>
      </c>
    </row>
    <row r="32" spans="2:13" x14ac:dyDescent="0.25">
      <c r="C32">
        <v>80.974468119999997</v>
      </c>
      <c r="D32">
        <v>25.698439690000001</v>
      </c>
      <c r="E32">
        <f t="shared" ref="E32:E46" si="2">(D32/C32)</f>
        <v>0.31736472355602552</v>
      </c>
      <c r="G32">
        <v>103.3345458</v>
      </c>
      <c r="H32">
        <v>50.327272379999997</v>
      </c>
      <c r="I32">
        <f t="shared" ref="I32:I46" si="3">(H32/G32)</f>
        <v>0.48703240518815921</v>
      </c>
      <c r="K32">
        <v>91.016666060000006</v>
      </c>
      <c r="L32">
        <v>49.633333440000001</v>
      </c>
      <c r="M32">
        <f t="shared" ref="M32:M42" si="4">(L32/K32)</f>
        <v>0.54532137451926344</v>
      </c>
    </row>
    <row r="33" spans="2:13" x14ac:dyDescent="0.25">
      <c r="C33">
        <v>84.630898909999999</v>
      </c>
      <c r="D33">
        <v>31.123370860000001</v>
      </c>
      <c r="E33">
        <f t="shared" si="2"/>
        <v>0.36775422760306353</v>
      </c>
      <c r="G33">
        <v>108.5909092</v>
      </c>
      <c r="H33">
        <v>54.163636269999998</v>
      </c>
      <c r="I33">
        <f t="shared" si="3"/>
        <v>0.49878610160858655</v>
      </c>
      <c r="K33">
        <v>82.849999769999997</v>
      </c>
      <c r="L33">
        <v>42.661290659999999</v>
      </c>
      <c r="M33">
        <f t="shared" si="4"/>
        <v>0.5149220371566936</v>
      </c>
    </row>
    <row r="34" spans="2:13" x14ac:dyDescent="0.25">
      <c r="C34">
        <v>100.1899039</v>
      </c>
      <c r="D34">
        <v>34.673557700000003</v>
      </c>
      <c r="E34">
        <f t="shared" si="2"/>
        <v>0.3460783606959823</v>
      </c>
      <c r="G34">
        <v>108.6368421</v>
      </c>
      <c r="H34">
        <v>57.146052539999999</v>
      </c>
      <c r="I34">
        <f t="shared" si="3"/>
        <v>0.52602829238535098</v>
      </c>
      <c r="K34">
        <v>92.902941200000001</v>
      </c>
      <c r="L34">
        <v>40.332352530000001</v>
      </c>
      <c r="M34">
        <f t="shared" si="4"/>
        <v>0.43413429121875852</v>
      </c>
    </row>
    <row r="35" spans="2:13" x14ac:dyDescent="0.25">
      <c r="C35">
        <v>77.398657700000001</v>
      </c>
      <c r="D35">
        <v>26.429530199999999</v>
      </c>
      <c r="E35">
        <f t="shared" si="2"/>
        <v>0.34147272039835386</v>
      </c>
      <c r="G35">
        <v>98.3020408</v>
      </c>
      <c r="H35">
        <v>52.016326399999997</v>
      </c>
      <c r="I35">
        <f t="shared" si="3"/>
        <v>0.529147980821981</v>
      </c>
      <c r="K35">
        <v>87.972340320000001</v>
      </c>
      <c r="L35">
        <v>34.646808589999999</v>
      </c>
      <c r="M35">
        <f t="shared" si="4"/>
        <v>0.39383752283924689</v>
      </c>
    </row>
    <row r="36" spans="2:13" x14ac:dyDescent="0.25">
      <c r="C36">
        <v>87.408411330000007</v>
      </c>
      <c r="D36">
        <v>27.637383119999999</v>
      </c>
      <c r="E36">
        <f t="shared" si="2"/>
        <v>0.31618676852114797</v>
      </c>
      <c r="G36">
        <v>91.260975439999996</v>
      </c>
      <c r="H36">
        <v>50.573170640000001</v>
      </c>
      <c r="I36">
        <f t="shared" si="3"/>
        <v>0.55415987388004195</v>
      </c>
      <c r="K36">
        <v>101.3559996</v>
      </c>
      <c r="L36">
        <v>32.292000010000002</v>
      </c>
      <c r="M36">
        <f t="shared" si="4"/>
        <v>0.31859978824578628</v>
      </c>
    </row>
    <row r="37" spans="2:13" x14ac:dyDescent="0.25">
      <c r="C37">
        <v>92.228787879999999</v>
      </c>
      <c r="D37">
        <v>30.85530297</v>
      </c>
      <c r="E37">
        <f t="shared" si="2"/>
        <v>0.33455175633606082</v>
      </c>
      <c r="G37">
        <v>102.9435483</v>
      </c>
      <c r="H37">
        <v>55.038709670000003</v>
      </c>
      <c r="I37">
        <f t="shared" si="3"/>
        <v>0.53464943242101171</v>
      </c>
      <c r="K37">
        <v>97.098529369999994</v>
      </c>
      <c r="L37">
        <v>30.33808827</v>
      </c>
      <c r="M37">
        <f t="shared" si="4"/>
        <v>0.31244642392465932</v>
      </c>
    </row>
    <row r="38" spans="2:13" x14ac:dyDescent="0.25">
      <c r="C38">
        <v>89.26893201</v>
      </c>
      <c r="D38">
        <v>28.497767060000001</v>
      </c>
      <c r="E38">
        <f t="shared" si="2"/>
        <v>0.31923499495667373</v>
      </c>
      <c r="G38">
        <v>87.470666660000006</v>
      </c>
      <c r="H38">
        <v>44.576133499999997</v>
      </c>
      <c r="I38">
        <f t="shared" si="3"/>
        <v>0.50961236723241399</v>
      </c>
      <c r="K38">
        <v>106.221519</v>
      </c>
      <c r="L38">
        <v>33.727341869999997</v>
      </c>
      <c r="M38">
        <f t="shared" si="4"/>
        <v>0.31751891883602223</v>
      </c>
    </row>
    <row r="39" spans="2:13" x14ac:dyDescent="0.25">
      <c r="C39">
        <v>102.161165</v>
      </c>
      <c r="D39">
        <v>31.681553510000001</v>
      </c>
      <c r="E39">
        <f t="shared" si="2"/>
        <v>0.31011347129802214</v>
      </c>
      <c r="G39">
        <v>101.10512850000001</v>
      </c>
      <c r="H39">
        <v>57.115384030000001</v>
      </c>
      <c r="I39">
        <f t="shared" si="3"/>
        <v>0.5649108495025551</v>
      </c>
      <c r="K39">
        <v>105.82307729999999</v>
      </c>
      <c r="L39">
        <v>45.012820660000003</v>
      </c>
      <c r="M39">
        <f t="shared" si="4"/>
        <v>0.42535921094405754</v>
      </c>
    </row>
    <row r="40" spans="2:13" x14ac:dyDescent="0.25">
      <c r="C40">
        <v>101.62407399999999</v>
      </c>
      <c r="D40">
        <v>27.44629625</v>
      </c>
      <c r="E40">
        <f t="shared" si="2"/>
        <v>0.27007671676299849</v>
      </c>
      <c r="G40">
        <v>95.981081200000006</v>
      </c>
      <c r="H40">
        <v>64.530630880000004</v>
      </c>
      <c r="I40">
        <f t="shared" si="3"/>
        <v>0.67232656762362042</v>
      </c>
      <c r="K40">
        <v>85.271264830000007</v>
      </c>
      <c r="L40">
        <v>36.59999998</v>
      </c>
      <c r="M40">
        <f t="shared" si="4"/>
        <v>0.42921844835968054</v>
      </c>
    </row>
    <row r="41" spans="2:13" x14ac:dyDescent="0.25">
      <c r="C41">
        <v>91.902941310000003</v>
      </c>
      <c r="D41">
        <v>19.823823310000002</v>
      </c>
      <c r="E41">
        <f t="shared" si="2"/>
        <v>0.21570390487429331</v>
      </c>
      <c r="G41">
        <v>90.432500270000006</v>
      </c>
      <c r="H41">
        <v>51.872499609999998</v>
      </c>
      <c r="I41">
        <f t="shared" si="3"/>
        <v>0.57360461620685865</v>
      </c>
      <c r="K41">
        <v>87.751281930000005</v>
      </c>
      <c r="L41">
        <v>45.399999889999997</v>
      </c>
      <c r="M41">
        <f t="shared" si="4"/>
        <v>0.51737135790467415</v>
      </c>
    </row>
    <row r="42" spans="2:13" x14ac:dyDescent="0.25">
      <c r="C42">
        <v>98.829670250000007</v>
      </c>
      <c r="D42">
        <v>19.823823310000002</v>
      </c>
      <c r="E42">
        <f t="shared" si="2"/>
        <v>0.20058574778053559</v>
      </c>
      <c r="G42">
        <v>72.656790040000004</v>
      </c>
      <c r="H42">
        <v>43.593827310000002</v>
      </c>
      <c r="I42">
        <f t="shared" si="3"/>
        <v>0.59999660439169056</v>
      </c>
      <c r="K42">
        <v>78.643955860000005</v>
      </c>
      <c r="L42">
        <v>43.626373540000003</v>
      </c>
      <c r="M42">
        <f t="shared" si="4"/>
        <v>0.55473269449546225</v>
      </c>
    </row>
    <row r="43" spans="2:13" x14ac:dyDescent="0.25">
      <c r="C43">
        <v>98.98499966</v>
      </c>
      <c r="D43">
        <v>20.938500019999999</v>
      </c>
      <c r="E43">
        <f t="shared" si="2"/>
        <v>0.21153205123928773</v>
      </c>
      <c r="G43">
        <v>101.57837809999999</v>
      </c>
      <c r="H43">
        <v>49.591891680000003</v>
      </c>
      <c r="I43">
        <f t="shared" si="3"/>
        <v>0.48821306864319786</v>
      </c>
    </row>
    <row r="44" spans="2:13" x14ac:dyDescent="0.25">
      <c r="C44">
        <v>105.55909080000001</v>
      </c>
      <c r="D44">
        <v>20.813636389999999</v>
      </c>
      <c r="E44">
        <f t="shared" si="2"/>
        <v>0.1971752146807994</v>
      </c>
      <c r="G44">
        <v>90.44062495</v>
      </c>
      <c r="H44">
        <v>44.278125289999998</v>
      </c>
      <c r="I44">
        <f t="shared" si="3"/>
        <v>0.48958225702751512</v>
      </c>
      <c r="J44" t="s">
        <v>72</v>
      </c>
      <c r="K44">
        <v>92.446143203636382</v>
      </c>
      <c r="L44">
        <v>39.479128130909089</v>
      </c>
      <c r="M44">
        <v>0.43304200622220956</v>
      </c>
    </row>
    <row r="45" spans="2:13" x14ac:dyDescent="0.25">
      <c r="C45">
        <v>94.30892849</v>
      </c>
      <c r="D45">
        <v>19.586964250000001</v>
      </c>
      <c r="E45">
        <f t="shared" si="2"/>
        <v>0.20768939445724796</v>
      </c>
      <c r="G45">
        <v>88.280851159999997</v>
      </c>
      <c r="H45">
        <v>43.868084930000002</v>
      </c>
      <c r="I45">
        <f t="shared" si="3"/>
        <v>0.49691506542561076</v>
      </c>
    </row>
    <row r="46" spans="2:13" x14ac:dyDescent="0.25">
      <c r="C46">
        <v>103.0095239</v>
      </c>
      <c r="D46">
        <v>21.453809499999998</v>
      </c>
      <c r="E46">
        <f t="shared" si="2"/>
        <v>0.20827015491137513</v>
      </c>
      <c r="G46">
        <v>107.4227271</v>
      </c>
      <c r="H46">
        <v>50.054545750000003</v>
      </c>
      <c r="I46">
        <f t="shared" si="3"/>
        <v>0.4659586206874467</v>
      </c>
    </row>
    <row r="48" spans="2:13" x14ac:dyDescent="0.25">
      <c r="B48" t="s">
        <v>72</v>
      </c>
      <c r="C48">
        <f>AVERAGE(C32:C46)</f>
        <v>93.898696883999989</v>
      </c>
      <c r="D48">
        <f>AVERAGE(D32:D46)</f>
        <v>25.765583876000001</v>
      </c>
      <c r="E48">
        <f>AVERAGE(E32:E46)</f>
        <v>0.27758601387145782</v>
      </c>
      <c r="F48" t="s">
        <v>72</v>
      </c>
      <c r="G48">
        <f>AVERAGE(G31:G45)</f>
        <v>95.786777322857134</v>
      </c>
      <c r="H48">
        <f>AVERAGE(H31:H45)</f>
        <v>51.335124652142859</v>
      </c>
      <c r="I48">
        <f>AVERAGE(I31:I45)</f>
        <v>0.53749753445418524</v>
      </c>
    </row>
    <row r="52" spans="2:13" x14ac:dyDescent="0.25">
      <c r="B52" t="s">
        <v>78</v>
      </c>
    </row>
    <row r="54" spans="2:13" x14ac:dyDescent="0.25">
      <c r="C54" s="1" t="s">
        <v>73</v>
      </c>
      <c r="G54" s="1" t="s">
        <v>74</v>
      </c>
      <c r="K54" s="1" t="s">
        <v>75</v>
      </c>
    </row>
    <row r="56" spans="2:13" x14ac:dyDescent="0.25">
      <c r="C56" s="1" t="s">
        <v>69</v>
      </c>
      <c r="D56" s="1" t="s">
        <v>70</v>
      </c>
      <c r="E56" s="8" t="s">
        <v>71</v>
      </c>
      <c r="G56" s="1" t="s">
        <v>69</v>
      </c>
      <c r="H56" s="1" t="s">
        <v>70</v>
      </c>
      <c r="I56" s="8" t="s">
        <v>71</v>
      </c>
      <c r="K56" s="10" t="s">
        <v>69</v>
      </c>
      <c r="L56" s="1" t="s">
        <v>70</v>
      </c>
      <c r="M56" s="8" t="s">
        <v>71</v>
      </c>
    </row>
    <row r="57" spans="2:13" x14ac:dyDescent="0.25">
      <c r="C57" s="9"/>
      <c r="D57" s="9"/>
      <c r="E57" s="9"/>
    </row>
    <row r="58" spans="2:13" x14ac:dyDescent="0.25">
      <c r="C58" s="9">
        <v>53.15</v>
      </c>
      <c r="D58" s="9">
        <v>13.89</v>
      </c>
      <c r="E58" s="9">
        <v>0.26133584199999998</v>
      </c>
      <c r="G58" s="9">
        <v>68.099999999999994</v>
      </c>
      <c r="H58" s="9">
        <v>44.78</v>
      </c>
      <c r="I58" s="9">
        <v>0.65756240799999999</v>
      </c>
      <c r="K58" s="9">
        <v>82.97</v>
      </c>
      <c r="L58" s="9">
        <v>25.39</v>
      </c>
      <c r="M58" s="9">
        <v>0.306014222</v>
      </c>
    </row>
    <row r="59" spans="2:13" x14ac:dyDescent="0.25">
      <c r="C59" s="9">
        <v>54.7</v>
      </c>
      <c r="D59" s="9">
        <v>11.96</v>
      </c>
      <c r="E59" s="9">
        <v>0.218647166</v>
      </c>
      <c r="G59" s="9">
        <v>67.489999999999995</v>
      </c>
      <c r="H59" s="9">
        <v>44.65</v>
      </c>
      <c r="I59" s="9">
        <v>0.66157949299999996</v>
      </c>
      <c r="K59" s="9">
        <v>88.34</v>
      </c>
      <c r="L59" s="9">
        <v>31.14</v>
      </c>
      <c r="M59" s="9">
        <v>0.35250169799999997</v>
      </c>
    </row>
    <row r="60" spans="2:13" x14ac:dyDescent="0.25">
      <c r="C60" s="9">
        <v>52.18</v>
      </c>
      <c r="D60" s="9">
        <v>17.57</v>
      </c>
      <c r="E60" s="9">
        <v>0.33671904899999999</v>
      </c>
      <c r="G60" s="9">
        <v>75.349999999999994</v>
      </c>
      <c r="H60" s="9">
        <v>36.6</v>
      </c>
      <c r="I60" s="9">
        <v>0.48573324499999998</v>
      </c>
      <c r="K60" s="9">
        <v>85.83</v>
      </c>
      <c r="L60" s="9">
        <v>29.67</v>
      </c>
      <c r="M60" s="9">
        <v>0.34568332800000001</v>
      </c>
    </row>
    <row r="61" spans="2:13" x14ac:dyDescent="0.25">
      <c r="C61" s="9">
        <v>55.143999999999998</v>
      </c>
      <c r="D61" s="9">
        <v>19.29</v>
      </c>
      <c r="E61" s="9">
        <v>0.34981140300000002</v>
      </c>
      <c r="G61" s="9">
        <v>65.55</v>
      </c>
      <c r="H61" s="9">
        <v>53.88</v>
      </c>
      <c r="I61" s="9">
        <v>0.82196796299999997</v>
      </c>
      <c r="K61" s="9">
        <v>60.93</v>
      </c>
      <c r="L61" s="9">
        <v>40.590000000000003</v>
      </c>
      <c r="M61" s="9">
        <v>0.66617429800000005</v>
      </c>
    </row>
    <row r="62" spans="2:13" x14ac:dyDescent="0.25">
      <c r="C62" s="9">
        <v>53.25</v>
      </c>
      <c r="D62" s="9">
        <v>15.32</v>
      </c>
      <c r="E62" s="9">
        <v>0.28769953100000001</v>
      </c>
      <c r="G62" s="9">
        <v>70.19</v>
      </c>
      <c r="H62" s="9">
        <v>53.57</v>
      </c>
      <c r="I62" s="9">
        <v>0.76321413299999996</v>
      </c>
      <c r="K62" s="9">
        <v>76.790000000000006</v>
      </c>
      <c r="L62" s="9">
        <v>39.14</v>
      </c>
      <c r="M62" s="9">
        <v>0.50970178399999999</v>
      </c>
    </row>
    <row r="63" spans="2:13" x14ac:dyDescent="0.25">
      <c r="C63" s="9">
        <v>66.400000000000006</v>
      </c>
      <c r="D63" s="9">
        <v>11.69</v>
      </c>
      <c r="E63" s="9">
        <v>0.17605421700000001</v>
      </c>
      <c r="G63" s="9">
        <v>70.42</v>
      </c>
      <c r="H63" s="9">
        <v>53.1</v>
      </c>
      <c r="I63" s="9">
        <v>0.754047146</v>
      </c>
      <c r="K63" s="9">
        <v>77.05</v>
      </c>
      <c r="L63" s="9">
        <v>32.28</v>
      </c>
      <c r="M63" s="9">
        <v>0.41894873500000002</v>
      </c>
    </row>
    <row r="64" spans="2:13" x14ac:dyDescent="0.25">
      <c r="C64" s="9">
        <v>54.22</v>
      </c>
      <c r="D64" s="9">
        <v>6.26</v>
      </c>
      <c r="E64" s="9">
        <v>0.115455551</v>
      </c>
      <c r="G64" s="9">
        <v>62.04</v>
      </c>
      <c r="H64" s="9">
        <v>56.23</v>
      </c>
      <c r="I64" s="9">
        <v>0.90635074100000002</v>
      </c>
      <c r="K64" s="9">
        <v>79.42</v>
      </c>
      <c r="L64" s="9">
        <v>33.6</v>
      </c>
      <c r="M64" s="9">
        <v>0.42306723699999998</v>
      </c>
    </row>
    <row r="65" spans="3:13" x14ac:dyDescent="0.25">
      <c r="C65" s="9">
        <v>53.5</v>
      </c>
      <c r="D65" s="9">
        <v>18.55</v>
      </c>
      <c r="E65" s="9">
        <v>0.34672897200000002</v>
      </c>
      <c r="G65" s="9">
        <v>72.58</v>
      </c>
      <c r="H65" s="9">
        <v>45.13</v>
      </c>
      <c r="I65" s="9">
        <v>0.62179663799999996</v>
      </c>
      <c r="K65" s="9">
        <v>70.63</v>
      </c>
      <c r="L65" s="9">
        <v>34.270000000000003</v>
      </c>
      <c r="M65" s="9">
        <v>0.48520458700000002</v>
      </c>
    </row>
    <row r="66" spans="3:13" x14ac:dyDescent="0.25">
      <c r="C66" s="9">
        <v>51.99</v>
      </c>
      <c r="D66" s="9">
        <v>7.89</v>
      </c>
      <c r="E66" s="9">
        <v>0.151759954</v>
      </c>
      <c r="G66" s="9">
        <v>66.349999999999994</v>
      </c>
      <c r="H66" s="9">
        <v>62.05</v>
      </c>
      <c r="I66" s="9">
        <v>0.93519216299999997</v>
      </c>
      <c r="K66" s="9">
        <v>63.81</v>
      </c>
      <c r="L66" s="9">
        <v>47.05</v>
      </c>
      <c r="M66" s="9">
        <v>0.73734524400000001</v>
      </c>
    </row>
    <row r="67" spans="3:13" x14ac:dyDescent="0.25">
      <c r="C67" s="9">
        <v>48.42</v>
      </c>
      <c r="D67" s="9">
        <v>6.32</v>
      </c>
      <c r="E67" s="9">
        <v>0.130524577</v>
      </c>
      <c r="G67" s="9">
        <v>74.69</v>
      </c>
      <c r="H67" s="9">
        <v>37.61</v>
      </c>
      <c r="I67" s="9">
        <v>0.50354799800000005</v>
      </c>
      <c r="K67" s="9">
        <v>70.06</v>
      </c>
      <c r="L67" s="9">
        <v>43.98</v>
      </c>
      <c r="M67" s="9">
        <v>0.62774764500000002</v>
      </c>
    </row>
    <row r="68" spans="3:13" x14ac:dyDescent="0.25">
      <c r="C68" s="9">
        <v>48.22</v>
      </c>
      <c r="D68" s="9">
        <v>12.85</v>
      </c>
      <c r="E68" s="9">
        <v>0.26648693499999998</v>
      </c>
      <c r="G68" s="9">
        <v>61.8</v>
      </c>
      <c r="H68" s="9">
        <v>46.97</v>
      </c>
      <c r="I68" s="9">
        <v>0.76003236200000002</v>
      </c>
      <c r="K68" s="9">
        <v>62.01</v>
      </c>
      <c r="L68" s="9">
        <v>48.62</v>
      </c>
      <c r="M68" s="9">
        <v>0.78406708599999997</v>
      </c>
    </row>
    <row r="69" spans="3:13" x14ac:dyDescent="0.25">
      <c r="C69" s="9">
        <v>42.95</v>
      </c>
      <c r="D69" s="9">
        <v>6.55</v>
      </c>
      <c r="E69" s="9">
        <v>0.15250290999999999</v>
      </c>
      <c r="G69" s="9">
        <v>70.06</v>
      </c>
      <c r="H69" s="9">
        <v>45.46</v>
      </c>
      <c r="I69" s="9">
        <v>0.64887239500000005</v>
      </c>
      <c r="K69" s="9">
        <v>53.75</v>
      </c>
      <c r="L69" s="9">
        <v>32.94</v>
      </c>
      <c r="M69" s="9">
        <v>0.61283720900000005</v>
      </c>
    </row>
    <row r="70" spans="3:13" x14ac:dyDescent="0.25">
      <c r="C70" s="9">
        <v>66.680000000000007</v>
      </c>
      <c r="D70" s="9">
        <v>14.39</v>
      </c>
      <c r="E70" s="9">
        <v>0.215806839</v>
      </c>
      <c r="G70" s="9">
        <v>58.66</v>
      </c>
      <c r="H70" s="9">
        <v>50.34</v>
      </c>
      <c r="I70" s="9">
        <v>0.858165701</v>
      </c>
      <c r="K70" s="9">
        <v>67.28</v>
      </c>
      <c r="L70" s="9">
        <v>25.98</v>
      </c>
      <c r="M70" s="9">
        <v>0.38614744400000001</v>
      </c>
    </row>
    <row r="71" spans="3:13" x14ac:dyDescent="0.25">
      <c r="C71" s="9">
        <v>73.17</v>
      </c>
      <c r="D71" s="9">
        <v>13.56</v>
      </c>
      <c r="E71" s="9">
        <v>0.18532185300000001</v>
      </c>
      <c r="G71" s="9">
        <v>62.74</v>
      </c>
      <c r="H71" s="9">
        <v>66.72</v>
      </c>
      <c r="I71" s="9">
        <v>1.0634364039999999</v>
      </c>
      <c r="K71" s="9">
        <v>78.09</v>
      </c>
      <c r="L71" s="9">
        <v>33.24</v>
      </c>
      <c r="M71" s="9">
        <v>0.42566269699999998</v>
      </c>
    </row>
    <row r="72" spans="3:13" x14ac:dyDescent="0.25">
      <c r="C72" s="9">
        <v>73.25</v>
      </c>
      <c r="D72" s="9">
        <v>13.75</v>
      </c>
      <c r="E72" s="9">
        <v>0.18771331099999999</v>
      </c>
      <c r="G72" s="9">
        <v>71.260000000000005</v>
      </c>
      <c r="H72" s="9">
        <v>49.22</v>
      </c>
      <c r="I72" s="9">
        <v>0.69071007600000001</v>
      </c>
      <c r="K72" s="9">
        <v>77.31</v>
      </c>
      <c r="L72" s="9">
        <v>27.89</v>
      </c>
      <c r="M72" s="9">
        <v>0.3607554</v>
      </c>
    </row>
    <row r="73" spans="3:13" x14ac:dyDescent="0.25">
      <c r="C73" s="9">
        <v>78.78</v>
      </c>
      <c r="D73" s="9">
        <v>13.25</v>
      </c>
      <c r="E73" s="9">
        <v>0.16818989600000001</v>
      </c>
      <c r="G73" s="9">
        <v>82.35</v>
      </c>
      <c r="H73" s="9">
        <v>42.67</v>
      </c>
      <c r="I73" s="9">
        <v>0.51815422</v>
      </c>
      <c r="K73" s="9">
        <v>69.72</v>
      </c>
      <c r="L73" s="9">
        <v>25.3</v>
      </c>
      <c r="M73" s="9">
        <v>0.36288009199999999</v>
      </c>
    </row>
    <row r="74" spans="3:13" x14ac:dyDescent="0.25">
      <c r="C74" s="9">
        <v>82.65</v>
      </c>
      <c r="D74" s="9">
        <v>14.79</v>
      </c>
      <c r="E74" s="9">
        <v>0.178947368</v>
      </c>
      <c r="G74" s="9">
        <v>68.33</v>
      </c>
      <c r="H74" s="9">
        <v>63.12</v>
      </c>
      <c r="I74" s="9">
        <v>0.92375237799999999</v>
      </c>
      <c r="K74" s="9">
        <v>75.92</v>
      </c>
      <c r="L74" s="9">
        <v>38.130000000000003</v>
      </c>
      <c r="M74" s="9">
        <v>0.50223919900000003</v>
      </c>
    </row>
    <row r="75" spans="3:13" x14ac:dyDescent="0.25">
      <c r="C75" s="9">
        <v>83.75</v>
      </c>
      <c r="D75" s="9">
        <v>18.059999999999999</v>
      </c>
      <c r="E75" s="9">
        <v>0.215641791</v>
      </c>
      <c r="G75" s="9">
        <v>72.81</v>
      </c>
      <c r="H75" s="9">
        <v>51.4</v>
      </c>
      <c r="I75" s="9">
        <v>0.70594698499999997</v>
      </c>
      <c r="K75" s="9">
        <v>71.64</v>
      </c>
      <c r="L75" s="9">
        <v>32.14</v>
      </c>
      <c r="M75" s="9">
        <v>0.44863204899999998</v>
      </c>
    </row>
    <row r="76" spans="3:13" x14ac:dyDescent="0.25">
      <c r="C76" s="9">
        <v>67.36</v>
      </c>
      <c r="D76" s="9">
        <v>15.19</v>
      </c>
      <c r="E76" s="9">
        <v>0.225504751</v>
      </c>
      <c r="G76" s="9">
        <v>71.47</v>
      </c>
      <c r="H76" s="9">
        <v>54.88</v>
      </c>
      <c r="I76" s="9">
        <v>0.76787463300000003</v>
      </c>
      <c r="K76" s="9">
        <v>68.36</v>
      </c>
      <c r="L76" s="9">
        <v>26.09</v>
      </c>
      <c r="M76" s="9">
        <v>0.381655939</v>
      </c>
    </row>
    <row r="77" spans="3:13" x14ac:dyDescent="0.25">
      <c r="C77" s="9">
        <v>80.599999999999994</v>
      </c>
      <c r="D77" s="9">
        <v>13.12</v>
      </c>
      <c r="E77" s="9">
        <v>0.16277915600000001</v>
      </c>
      <c r="G77" s="9">
        <v>64.239999999999995</v>
      </c>
      <c r="H77" s="9">
        <v>50.3</v>
      </c>
      <c r="I77" s="9">
        <v>0.78300124500000001</v>
      </c>
      <c r="K77" s="9">
        <v>64.290000000000006</v>
      </c>
      <c r="L77" s="9">
        <v>27.06</v>
      </c>
      <c r="M77" s="9">
        <v>0.42090527300000002</v>
      </c>
    </row>
    <row r="78" spans="3:13" x14ac:dyDescent="0.25">
      <c r="C78" s="9">
        <v>76.47</v>
      </c>
      <c r="D78" s="9">
        <v>12.86</v>
      </c>
      <c r="E78" s="9">
        <v>0.16817052399999999</v>
      </c>
      <c r="G78" s="9">
        <v>69.81</v>
      </c>
      <c r="H78" s="9">
        <v>32.03</v>
      </c>
      <c r="I78" s="9">
        <v>0.45881678799999998</v>
      </c>
      <c r="K78" s="9">
        <v>67.13</v>
      </c>
      <c r="L78" s="9">
        <v>20.149999999999999</v>
      </c>
      <c r="M78" s="9">
        <v>0.30016386099999998</v>
      </c>
    </row>
    <row r="79" spans="3:13" x14ac:dyDescent="0.25">
      <c r="C79" s="9">
        <v>86.74</v>
      </c>
      <c r="D79" s="9">
        <v>13.12</v>
      </c>
      <c r="E79" s="9">
        <v>0.151256629</v>
      </c>
      <c r="G79" s="9">
        <v>69.28</v>
      </c>
      <c r="H79" s="9">
        <v>43.54</v>
      </c>
      <c r="I79" s="9">
        <v>0.62846420300000005</v>
      </c>
      <c r="K79" s="9">
        <v>74.900000000000006</v>
      </c>
      <c r="L79" s="9">
        <v>28.5</v>
      </c>
      <c r="M79" s="9">
        <v>0.380507343</v>
      </c>
    </row>
    <row r="80" spans="3:13" x14ac:dyDescent="0.25">
      <c r="C80" s="9">
        <v>87.91</v>
      </c>
      <c r="D80" s="9">
        <v>7.93</v>
      </c>
      <c r="E80" s="9">
        <v>9.0205891999999996E-2</v>
      </c>
      <c r="G80" s="9">
        <v>84.45</v>
      </c>
      <c r="H80" s="9">
        <v>50.39</v>
      </c>
      <c r="I80" s="9">
        <v>0.59668442899999996</v>
      </c>
      <c r="K80" s="9">
        <v>72.709999999999994</v>
      </c>
      <c r="L80" s="9">
        <v>30.51</v>
      </c>
      <c r="M80" s="9">
        <v>0.41961215800000001</v>
      </c>
    </row>
    <row r="81" spans="2:13" x14ac:dyDescent="0.25">
      <c r="C81" s="9">
        <v>83.26</v>
      </c>
      <c r="D81" s="9">
        <v>9.43</v>
      </c>
      <c r="E81" s="9">
        <v>0.11325966899999999</v>
      </c>
      <c r="G81" s="9">
        <v>65.36</v>
      </c>
      <c r="H81" s="9">
        <v>49.12</v>
      </c>
      <c r="I81" s="9">
        <v>0.75152998800000004</v>
      </c>
      <c r="K81" s="9">
        <v>69.12</v>
      </c>
      <c r="L81" s="9">
        <v>30.06</v>
      </c>
      <c r="M81" s="9">
        <v>0.43489583300000001</v>
      </c>
    </row>
    <row r="82" spans="2:13" x14ac:dyDescent="0.25">
      <c r="C82" s="9">
        <v>82.84</v>
      </c>
      <c r="D82" s="9">
        <v>9.41</v>
      </c>
      <c r="E82" s="9">
        <v>0.113592467</v>
      </c>
      <c r="G82" s="9">
        <v>68.709999999999994</v>
      </c>
      <c r="H82" s="9">
        <v>36.950000000000003</v>
      </c>
      <c r="I82" s="9">
        <v>0.53776742799999999</v>
      </c>
      <c r="K82" s="9">
        <v>73.92</v>
      </c>
      <c r="L82" s="9">
        <v>28.34</v>
      </c>
      <c r="M82" s="9">
        <v>0.38338744600000002</v>
      </c>
    </row>
    <row r="83" spans="2:13" x14ac:dyDescent="0.25">
      <c r="C83" s="9">
        <v>74</v>
      </c>
      <c r="D83" s="9">
        <v>9.9600000000000009</v>
      </c>
      <c r="E83" s="9">
        <v>0.13459459500000001</v>
      </c>
      <c r="G83" s="9">
        <v>67.09</v>
      </c>
      <c r="H83" s="9">
        <v>57.25</v>
      </c>
      <c r="I83" s="9">
        <v>0.85333134600000005</v>
      </c>
      <c r="K83" s="9">
        <v>64.48</v>
      </c>
      <c r="L83" s="9">
        <v>27.04</v>
      </c>
      <c r="M83" s="9">
        <v>0.41935483899999998</v>
      </c>
    </row>
    <row r="84" spans="2:13" x14ac:dyDescent="0.25">
      <c r="C84" s="9">
        <v>72.14</v>
      </c>
      <c r="D84" s="9">
        <v>10.19</v>
      </c>
      <c r="E84" s="9">
        <v>0.14125311900000001</v>
      </c>
      <c r="G84" s="9">
        <v>51.33</v>
      </c>
      <c r="H84" s="9">
        <v>61.01</v>
      </c>
      <c r="I84" s="9">
        <v>1.188583674</v>
      </c>
      <c r="K84" s="9">
        <v>54.2</v>
      </c>
      <c r="L84" s="9">
        <v>24.55</v>
      </c>
      <c r="M84" s="9">
        <v>0.45295203000000001</v>
      </c>
    </row>
    <row r="85" spans="2:13" x14ac:dyDescent="0.25">
      <c r="C85" s="9">
        <v>74.510000000000005</v>
      </c>
      <c r="D85" s="9">
        <v>10.09</v>
      </c>
      <c r="E85" s="9">
        <v>0.135418065</v>
      </c>
      <c r="G85" s="9">
        <v>69.81</v>
      </c>
      <c r="H85" s="9">
        <v>47.77</v>
      </c>
      <c r="I85" s="9">
        <v>0.68428591900000002</v>
      </c>
      <c r="K85" s="9">
        <v>64.03</v>
      </c>
      <c r="L85" s="9">
        <v>28.06</v>
      </c>
      <c r="M85" s="9">
        <v>0.438232079</v>
      </c>
    </row>
    <row r="86" spans="2:13" x14ac:dyDescent="0.25">
      <c r="C86" s="9">
        <v>93.16</v>
      </c>
      <c r="D86" s="9">
        <v>11.27</v>
      </c>
      <c r="E86" s="9">
        <v>0.12097466699999999</v>
      </c>
      <c r="K86" s="9">
        <v>63.24</v>
      </c>
      <c r="L86" s="9">
        <v>28.2</v>
      </c>
      <c r="M86" s="9">
        <v>0.44592030399999999</v>
      </c>
    </row>
    <row r="87" spans="2:13" x14ac:dyDescent="0.25">
      <c r="C87" s="9">
        <v>83.44</v>
      </c>
      <c r="D87" s="9">
        <v>10.53</v>
      </c>
      <c r="E87" s="9">
        <v>0.12619846600000001</v>
      </c>
      <c r="F87" t="s">
        <v>72</v>
      </c>
      <c r="G87">
        <f>AVERAGE(G58:G85)</f>
        <v>68.654285714285692</v>
      </c>
      <c r="H87">
        <f>AVERAGE(H58:H85)</f>
        <v>49.526428571428575</v>
      </c>
      <c r="I87">
        <f>AVERAGE(I58:I85)</f>
        <v>0.73322864650000008</v>
      </c>
      <c r="K87" s="9">
        <v>64.87</v>
      </c>
      <c r="L87" s="9">
        <v>28.57</v>
      </c>
      <c r="M87" s="9">
        <v>0.44041930000000001</v>
      </c>
    </row>
    <row r="88" spans="2:13" x14ac:dyDescent="0.25">
      <c r="K88" s="9">
        <v>73.28</v>
      </c>
      <c r="L88" s="9">
        <v>30.61</v>
      </c>
      <c r="M88" s="9">
        <v>0.41771288200000001</v>
      </c>
    </row>
    <row r="89" spans="2:13" x14ac:dyDescent="0.25">
      <c r="B89" t="s">
        <v>72</v>
      </c>
      <c r="C89">
        <f>AVERAGE(C58:C87)</f>
        <v>68.494466666666668</v>
      </c>
      <c r="D89">
        <f>AVERAGE(D58:D87)</f>
        <v>12.301333333333332</v>
      </c>
      <c r="E89">
        <f>AVERAGE(E58:E87)</f>
        <v>0.18761850549999998</v>
      </c>
      <c r="K89" s="9">
        <v>80.38</v>
      </c>
      <c r="L89" s="9">
        <v>29.44</v>
      </c>
      <c r="M89" s="9">
        <v>0.366260264</v>
      </c>
    </row>
    <row r="91" spans="2:13" x14ac:dyDescent="0.25">
      <c r="J91" t="s">
        <v>72</v>
      </c>
      <c r="K91">
        <f>AVERAGE(K58:K89)</f>
        <v>70.826875000000015</v>
      </c>
      <c r="L91">
        <f>AVERAGE(L58:L89)</f>
        <v>31.516562499999999</v>
      </c>
      <c r="M91">
        <f>AVERAGE(M58:M89)</f>
        <v>0.4517996720312501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1E9B5-1E81-43D0-BFE4-7BEDD9250E69}">
  <dimension ref="A1:P115"/>
  <sheetViews>
    <sheetView topLeftCell="A82" workbookViewId="0">
      <selection activeCell="M112" sqref="M112"/>
    </sheetView>
  </sheetViews>
  <sheetFormatPr baseColWidth="10" defaultRowHeight="15" x14ac:dyDescent="0.25"/>
  <sheetData>
    <row r="1" spans="1:16" x14ac:dyDescent="0.25">
      <c r="A1" s="1" t="s">
        <v>79</v>
      </c>
    </row>
    <row r="5" spans="1:16" x14ac:dyDescent="0.25">
      <c r="B5" t="s">
        <v>76</v>
      </c>
    </row>
    <row r="7" spans="1:16" x14ac:dyDescent="0.25">
      <c r="D7" s="1" t="s">
        <v>73</v>
      </c>
      <c r="I7" s="1" t="s">
        <v>74</v>
      </c>
      <c r="N7" s="1" t="s">
        <v>75</v>
      </c>
    </row>
    <row r="10" spans="1:16" x14ac:dyDescent="0.25">
      <c r="D10" s="1" t="s">
        <v>69</v>
      </c>
      <c r="E10" s="1" t="s">
        <v>70</v>
      </c>
      <c r="F10" s="8" t="s">
        <v>71</v>
      </c>
      <c r="I10" s="1" t="s">
        <v>69</v>
      </c>
      <c r="J10" s="1" t="s">
        <v>70</v>
      </c>
      <c r="K10" s="8" t="s">
        <v>71</v>
      </c>
      <c r="N10" s="1" t="s">
        <v>69</v>
      </c>
      <c r="O10" s="1" t="s">
        <v>70</v>
      </c>
      <c r="P10" s="8" t="s">
        <v>71</v>
      </c>
    </row>
    <row r="12" spans="1:16" x14ac:dyDescent="0.25">
      <c r="D12" s="11">
        <v>99.755263080000006</v>
      </c>
      <c r="E12" s="11">
        <v>21.092105289999999</v>
      </c>
      <c r="F12" s="11">
        <f t="shared" ref="F12:F31" si="0">(E12/D12)</f>
        <v>0.21143852102404778</v>
      </c>
      <c r="I12" s="11">
        <v>82.347222279999997</v>
      </c>
      <c r="J12" s="11">
        <v>39.68333337</v>
      </c>
      <c r="K12" s="11">
        <f t="shared" ref="K12:K32" si="1">(J12/I12)</f>
        <v>0.48190251317849309</v>
      </c>
      <c r="N12" s="11">
        <v>83.101449389999999</v>
      </c>
      <c r="O12" s="11">
        <v>18.73420286</v>
      </c>
      <c r="P12" s="11">
        <f t="shared" ref="P12:P37" si="2">(O12/N12)</f>
        <v>0.22543773902280911</v>
      </c>
    </row>
    <row r="13" spans="1:16" x14ac:dyDescent="0.25">
      <c r="D13" s="11">
        <v>83.493684029999997</v>
      </c>
      <c r="E13" s="11">
        <v>21.065789479999999</v>
      </c>
      <c r="F13" s="11">
        <f t="shared" si="0"/>
        <v>0.2523039883164202</v>
      </c>
      <c r="I13" s="11">
        <v>81.060416500000002</v>
      </c>
      <c r="J13" s="11">
        <v>33.904166619999998</v>
      </c>
      <c r="K13" s="11">
        <f t="shared" si="1"/>
        <v>0.4182579868683502</v>
      </c>
      <c r="N13" s="11">
        <v>117.7866669</v>
      </c>
      <c r="O13" s="11">
        <v>20.713666549999999</v>
      </c>
      <c r="P13" s="11">
        <f t="shared" si="2"/>
        <v>0.17585748111529251</v>
      </c>
    </row>
    <row r="14" spans="1:16" x14ac:dyDescent="0.25">
      <c r="D14" s="11">
        <v>88.516438469999997</v>
      </c>
      <c r="E14" s="11">
        <v>16.547123200000001</v>
      </c>
      <c r="F14" s="11">
        <f t="shared" si="0"/>
        <v>0.18693842054668924</v>
      </c>
      <c r="I14" s="11">
        <v>109.08823510000001</v>
      </c>
      <c r="J14" s="11">
        <v>53.399999510000001</v>
      </c>
      <c r="K14" s="11">
        <f t="shared" si="1"/>
        <v>0.48951199422237235</v>
      </c>
      <c r="N14" s="11">
        <v>88.658333380000002</v>
      </c>
      <c r="O14" s="11">
        <v>9.8529166979999996</v>
      </c>
      <c r="P14" s="11">
        <f t="shared" si="2"/>
        <v>0.11113356547961763</v>
      </c>
    </row>
    <row r="15" spans="1:16" x14ac:dyDescent="0.25">
      <c r="D15" s="11">
        <v>95.146511700000005</v>
      </c>
      <c r="E15" s="11">
        <v>31.418604599999998</v>
      </c>
      <c r="F15" s="11">
        <f t="shared" si="0"/>
        <v>0.33021288998028497</v>
      </c>
      <c r="I15" s="11">
        <v>96.195238570000001</v>
      </c>
      <c r="J15" s="11">
        <v>38.85238116</v>
      </c>
      <c r="K15" s="11">
        <f t="shared" si="1"/>
        <v>0.40389089665521893</v>
      </c>
      <c r="N15" s="11">
        <v>91.183870380000002</v>
      </c>
      <c r="O15" s="11">
        <v>9.8529166979999996</v>
      </c>
      <c r="P15" s="11">
        <f t="shared" si="2"/>
        <v>0.10805547798024934</v>
      </c>
    </row>
    <row r="16" spans="1:16" x14ac:dyDescent="0.25">
      <c r="D16" s="11">
        <v>95.829824349999996</v>
      </c>
      <c r="E16" s="11">
        <v>25.42807024</v>
      </c>
      <c r="F16" s="11">
        <f t="shared" si="0"/>
        <v>0.26534610088743216</v>
      </c>
      <c r="I16" s="11">
        <v>92.096153549999997</v>
      </c>
      <c r="J16" s="11">
        <v>39.423076999999999</v>
      </c>
      <c r="K16" s="11">
        <f t="shared" si="1"/>
        <v>0.42806431626481323</v>
      </c>
      <c r="N16" s="11">
        <v>116.0886792</v>
      </c>
      <c r="O16" s="11">
        <v>14.780188709999999</v>
      </c>
      <c r="P16" s="11">
        <f t="shared" si="2"/>
        <v>0.12731808830847649</v>
      </c>
    </row>
    <row r="17" spans="4:16" x14ac:dyDescent="0.25">
      <c r="D17" s="11">
        <v>95.829824349999996</v>
      </c>
      <c r="E17" s="11">
        <v>32.457575769999998</v>
      </c>
      <c r="F17" s="11">
        <f t="shared" si="0"/>
        <v>0.33870014883315397</v>
      </c>
      <c r="I17" s="11">
        <v>102.94310369999999</v>
      </c>
      <c r="J17" s="11">
        <v>39.389655159999997</v>
      </c>
      <c r="K17" s="11">
        <f t="shared" si="1"/>
        <v>0.38263520084638752</v>
      </c>
      <c r="N17" s="11">
        <v>112.03055550000001</v>
      </c>
      <c r="O17" s="11">
        <v>18.615833259999999</v>
      </c>
      <c r="P17" s="11">
        <f t="shared" si="2"/>
        <v>0.16616746366128657</v>
      </c>
    </row>
    <row r="18" spans="4:16" x14ac:dyDescent="0.25">
      <c r="D18" s="11">
        <v>108.7914284</v>
      </c>
      <c r="E18" s="11">
        <v>33.569428719999998</v>
      </c>
      <c r="F18" s="11">
        <f t="shared" si="0"/>
        <v>0.30856685323197758</v>
      </c>
      <c r="I18" s="11">
        <v>81.699999809999994</v>
      </c>
      <c r="J18" s="11">
        <v>42.416667140000001</v>
      </c>
      <c r="K18" s="11">
        <f t="shared" si="1"/>
        <v>0.51917585359416663</v>
      </c>
      <c r="N18" s="11">
        <v>94.173333490000005</v>
      </c>
      <c r="O18" s="11">
        <v>21.953333090000001</v>
      </c>
      <c r="P18" s="11">
        <f t="shared" si="2"/>
        <v>0.23311623658656155</v>
      </c>
    </row>
    <row r="19" spans="4:16" x14ac:dyDescent="0.25">
      <c r="D19" s="11">
        <v>103.59714270000001</v>
      </c>
      <c r="E19" s="11">
        <v>41.05142859</v>
      </c>
      <c r="F19" s="11">
        <f t="shared" si="0"/>
        <v>0.39626023961759321</v>
      </c>
      <c r="I19" s="11">
        <v>101.6094117</v>
      </c>
      <c r="J19" s="11">
        <v>33.031764680000002</v>
      </c>
      <c r="K19" s="11">
        <f t="shared" si="1"/>
        <v>0.32508567983373143</v>
      </c>
      <c r="N19" s="11">
        <v>117.6661016</v>
      </c>
      <c r="O19" s="11">
        <v>15.880678</v>
      </c>
      <c r="P19" s="11">
        <f t="shared" si="2"/>
        <v>0.13496391725448309</v>
      </c>
    </row>
    <row r="20" spans="4:16" x14ac:dyDescent="0.25">
      <c r="D20" s="11">
        <v>99.169047579999997</v>
      </c>
      <c r="E20" s="11">
        <v>19.30476182</v>
      </c>
      <c r="F20" s="11">
        <f t="shared" si="0"/>
        <v>0.19466519333491414</v>
      </c>
      <c r="I20" s="11">
        <v>111.8423078</v>
      </c>
      <c r="J20" s="11">
        <v>37.55897444</v>
      </c>
      <c r="K20" s="11">
        <f t="shared" si="1"/>
        <v>0.33582081037852118</v>
      </c>
      <c r="N20" s="11">
        <v>108.2883331</v>
      </c>
      <c r="O20" s="11">
        <v>17.454833359999999</v>
      </c>
      <c r="P20" s="11">
        <f t="shared" si="2"/>
        <v>0.16118849427556659</v>
      </c>
    </row>
    <row r="21" spans="4:16" x14ac:dyDescent="0.25">
      <c r="D21" s="11">
        <v>96.814285280000007</v>
      </c>
      <c r="E21" s="11">
        <v>26.681904629999998</v>
      </c>
      <c r="F21" s="11">
        <f t="shared" si="0"/>
        <v>0.27559883908487598</v>
      </c>
      <c r="I21" s="11">
        <v>110.4922222</v>
      </c>
      <c r="J21" s="11">
        <v>35.84444474</v>
      </c>
      <c r="K21" s="11">
        <f t="shared" si="1"/>
        <v>0.32440694943322446</v>
      </c>
      <c r="N21" s="11">
        <v>107.45846160000001</v>
      </c>
      <c r="O21" s="11">
        <v>9.0543076589999991</v>
      </c>
      <c r="P21" s="11">
        <f t="shared" si="2"/>
        <v>8.4258675623921253E-2</v>
      </c>
    </row>
    <row r="22" spans="4:16" x14ac:dyDescent="0.25">
      <c r="D22" s="11">
        <v>87.46410272</v>
      </c>
      <c r="E22" s="11">
        <v>25.452051189999999</v>
      </c>
      <c r="F22" s="11">
        <f t="shared" si="0"/>
        <v>0.29099996911281412</v>
      </c>
      <c r="I22" s="11">
        <v>94.757143080000006</v>
      </c>
      <c r="J22" s="11">
        <v>31.025142970000001</v>
      </c>
      <c r="K22" s="11">
        <f t="shared" si="1"/>
        <v>0.32741745858469584</v>
      </c>
      <c r="N22" s="11">
        <v>98.6671233</v>
      </c>
      <c r="O22" s="11">
        <v>9.0543076589999991</v>
      </c>
      <c r="P22" s="11">
        <f t="shared" si="2"/>
        <v>9.1766206981327883E-2</v>
      </c>
    </row>
    <row r="23" spans="4:16" x14ac:dyDescent="0.25">
      <c r="D23" s="11">
        <v>68.465753419999999</v>
      </c>
      <c r="E23" s="11">
        <v>15.275479450000001</v>
      </c>
      <c r="F23" s="11">
        <f t="shared" si="0"/>
        <v>0.22311124448296477</v>
      </c>
      <c r="I23" s="11">
        <v>109.95833330000001</v>
      </c>
      <c r="J23" s="11">
        <v>37.219722189999999</v>
      </c>
      <c r="K23" s="11">
        <f t="shared" si="1"/>
        <v>0.33848932657475989</v>
      </c>
      <c r="N23" s="11">
        <v>98.184375520000003</v>
      </c>
      <c r="O23" s="11">
        <v>18.031874810000001</v>
      </c>
      <c r="P23" s="11">
        <f t="shared" si="2"/>
        <v>0.1836532005678127</v>
      </c>
    </row>
    <row r="24" spans="4:16" x14ac:dyDescent="0.25">
      <c r="D24" s="11">
        <v>88.808163390000004</v>
      </c>
      <c r="E24" s="11">
        <v>26.751020489999998</v>
      </c>
      <c r="F24" s="11">
        <f t="shared" si="0"/>
        <v>0.30122253933484927</v>
      </c>
      <c r="I24" s="11">
        <v>89.425252860000001</v>
      </c>
      <c r="J24" s="11">
        <v>27.8919192</v>
      </c>
      <c r="K24" s="11">
        <f t="shared" si="1"/>
        <v>0.31190204453395604</v>
      </c>
      <c r="N24" s="11">
        <v>107.27</v>
      </c>
      <c r="O24" s="11">
        <v>14.593499919999999</v>
      </c>
      <c r="P24" s="11">
        <f t="shared" si="2"/>
        <v>0.13604455970914514</v>
      </c>
    </row>
    <row r="25" spans="4:16" x14ac:dyDescent="0.25">
      <c r="D25" s="11">
        <v>97.268571640000005</v>
      </c>
      <c r="E25" s="11">
        <v>33.408571459999997</v>
      </c>
      <c r="F25" s="11">
        <f t="shared" si="0"/>
        <v>0.34346727721723125</v>
      </c>
      <c r="I25" s="11">
        <v>83.420000150000007</v>
      </c>
      <c r="J25" s="11">
        <v>24.612999940000002</v>
      </c>
      <c r="K25" s="11">
        <f t="shared" si="1"/>
        <v>0.29504914763537077</v>
      </c>
      <c r="N25" s="11">
        <v>109.017742</v>
      </c>
      <c r="O25" s="11">
        <v>19.71467736</v>
      </c>
      <c r="P25" s="11">
        <f t="shared" si="2"/>
        <v>0.18083916432611491</v>
      </c>
    </row>
    <row r="26" spans="4:16" x14ac:dyDescent="0.25">
      <c r="D26" s="11">
        <v>80.915789599999997</v>
      </c>
      <c r="E26" s="11">
        <v>20.962368430000001</v>
      </c>
      <c r="F26" s="11">
        <f t="shared" si="0"/>
        <v>0.25906400386902984</v>
      </c>
      <c r="I26" s="11">
        <v>120.832353</v>
      </c>
      <c r="J26" s="11">
        <v>47.272058940000001</v>
      </c>
      <c r="K26" s="11">
        <f t="shared" si="1"/>
        <v>0.39122021351351161</v>
      </c>
      <c r="N26" s="11">
        <v>95.1500001</v>
      </c>
      <c r="O26" s="11">
        <v>16.91458338</v>
      </c>
      <c r="P26" s="11">
        <f t="shared" si="2"/>
        <v>0.17776756029661844</v>
      </c>
    </row>
    <row r="27" spans="4:16" x14ac:dyDescent="0.25">
      <c r="D27" s="11">
        <v>85.537837879999998</v>
      </c>
      <c r="E27" s="11">
        <v>20.232162110000001</v>
      </c>
      <c r="F27" s="11">
        <f t="shared" si="0"/>
        <v>0.23652879955164938</v>
      </c>
      <c r="I27" s="11">
        <v>106.3270072</v>
      </c>
      <c r="J27" s="11">
        <v>38.329488980000001</v>
      </c>
      <c r="K27" s="11">
        <f t="shared" si="1"/>
        <v>0.36048686020008658</v>
      </c>
      <c r="N27" s="11">
        <v>120.6399998</v>
      </c>
      <c r="O27" s="11">
        <v>14.528222189999999</v>
      </c>
      <c r="P27" s="11">
        <f t="shared" si="2"/>
        <v>0.12042624514327958</v>
      </c>
    </row>
    <row r="28" spans="4:16" x14ac:dyDescent="0.25">
      <c r="D28" s="11">
        <v>104.06666679999999</v>
      </c>
      <c r="E28" s="11">
        <v>29.454545540000002</v>
      </c>
      <c r="F28" s="11">
        <f t="shared" si="0"/>
        <v>0.28303535075844288</v>
      </c>
      <c r="I28" s="11">
        <v>107.7954544</v>
      </c>
      <c r="J28" s="11">
        <v>39.347727470000002</v>
      </c>
      <c r="K28" s="11">
        <f t="shared" si="1"/>
        <v>0.3650221402100236</v>
      </c>
      <c r="N28" s="11">
        <v>91.407246490000006</v>
      </c>
      <c r="O28" s="11">
        <v>8.7426087179999996</v>
      </c>
      <c r="P28" s="11">
        <f t="shared" si="2"/>
        <v>9.564459114252441E-2</v>
      </c>
    </row>
    <row r="29" spans="4:16" x14ac:dyDescent="0.25">
      <c r="D29" s="11">
        <v>104.67692289999999</v>
      </c>
      <c r="E29" s="11">
        <v>26.292307730000001</v>
      </c>
      <c r="F29" s="11">
        <f t="shared" si="0"/>
        <v>0.2511757797381719</v>
      </c>
      <c r="I29" s="11">
        <v>117.93333320000001</v>
      </c>
      <c r="J29" s="11">
        <v>57.233333680000001</v>
      </c>
      <c r="K29" s="11">
        <f t="shared" si="1"/>
        <v>0.48530243424002534</v>
      </c>
      <c r="N29" s="11">
        <v>130.44545429999999</v>
      </c>
      <c r="O29" s="11">
        <v>19.012727349999999</v>
      </c>
      <c r="P29" s="11">
        <f t="shared" si="2"/>
        <v>0.1457523181012832</v>
      </c>
    </row>
    <row r="30" spans="4:16" x14ac:dyDescent="0.25">
      <c r="D30" s="11">
        <v>84.693827310000003</v>
      </c>
      <c r="E30" s="11">
        <v>17.520864230000001</v>
      </c>
      <c r="F30" s="11">
        <f t="shared" si="0"/>
        <v>0.20687297748240113</v>
      </c>
      <c r="I30" s="11">
        <v>99.529869969999993</v>
      </c>
      <c r="J30" s="11">
        <v>52.623376669999999</v>
      </c>
      <c r="K30" s="11">
        <f t="shared" si="1"/>
        <v>0.52871943554092438</v>
      </c>
      <c r="N30" s="11">
        <v>115.8596491</v>
      </c>
      <c r="O30" s="11">
        <v>18.770175399999999</v>
      </c>
      <c r="P30" s="11">
        <f t="shared" si="2"/>
        <v>0.16200787371450789</v>
      </c>
    </row>
    <row r="31" spans="4:16" x14ac:dyDescent="0.25">
      <c r="D31" s="11">
        <v>91.907954520000004</v>
      </c>
      <c r="E31" s="11">
        <v>21.549204570000001</v>
      </c>
      <c r="F31" s="11">
        <f t="shared" si="0"/>
        <v>0.23446506542924636</v>
      </c>
      <c r="I31" s="11">
        <v>97.35344834</v>
      </c>
      <c r="J31" s="11">
        <v>53.008620690000001</v>
      </c>
      <c r="K31" s="11">
        <f t="shared" si="1"/>
        <v>0.5444965904532848</v>
      </c>
      <c r="N31" s="11">
        <v>78.270731760000004</v>
      </c>
      <c r="O31" s="11">
        <v>7.0170731540000002</v>
      </c>
      <c r="P31" s="11">
        <f t="shared" si="2"/>
        <v>8.9651303829844251E-2</v>
      </c>
    </row>
    <row r="32" spans="4:16" x14ac:dyDescent="0.25">
      <c r="I32" s="11">
        <v>72.476922650000006</v>
      </c>
      <c r="J32" s="11">
        <v>45.884615289999999</v>
      </c>
      <c r="K32" s="11">
        <f t="shared" si="1"/>
        <v>0.63309276404549431</v>
      </c>
      <c r="N32" s="11">
        <v>93.360937649999997</v>
      </c>
      <c r="O32" s="11">
        <v>9.5720312609999993</v>
      </c>
      <c r="P32" s="11">
        <f t="shared" si="2"/>
        <v>0.10252715431034448</v>
      </c>
    </row>
    <row r="33" spans="2:16" x14ac:dyDescent="0.25">
      <c r="C33" t="s">
        <v>72</v>
      </c>
      <c r="D33">
        <f>AVERAGE(D12:D31)</f>
        <v>93.037452005999995</v>
      </c>
      <c r="E33">
        <f>AVERAGE(E12:E31)</f>
        <v>25.275768377000002</v>
      </c>
      <c r="F33">
        <f>AVERAGE(F12:F31)</f>
        <v>0.2694987100917095</v>
      </c>
      <c r="I33" s="11"/>
      <c r="J33" s="11"/>
      <c r="K33" s="11"/>
      <c r="N33" s="11">
        <v>111.9581819</v>
      </c>
      <c r="O33" s="11">
        <v>22.541454680000001</v>
      </c>
      <c r="P33" s="11">
        <f t="shared" si="2"/>
        <v>0.20133816303067351</v>
      </c>
    </row>
    <row r="34" spans="2:16" x14ac:dyDescent="0.25">
      <c r="H34" t="s">
        <v>72</v>
      </c>
      <c r="I34" s="11">
        <f>AVERAGE(I12:I32)</f>
        <v>98.532544255238122</v>
      </c>
      <c r="J34" s="11">
        <f>AVERAGE(J12:J32)</f>
        <v>40.378736659047611</v>
      </c>
      <c r="K34" s="11">
        <f>AVERAGE(K12:K32)</f>
        <v>0.41380717222892455</v>
      </c>
      <c r="N34" s="11">
        <v>121.5628572</v>
      </c>
      <c r="O34" s="11">
        <v>15.45485719</v>
      </c>
      <c r="P34" s="11">
        <f t="shared" si="2"/>
        <v>0.12713469842661776</v>
      </c>
    </row>
    <row r="35" spans="2:16" x14ac:dyDescent="0.25">
      <c r="N35" s="11">
        <v>115.348</v>
      </c>
      <c r="O35" s="11">
        <v>15.04259998</v>
      </c>
      <c r="P35" s="11">
        <f t="shared" si="2"/>
        <v>0.13041058345181539</v>
      </c>
    </row>
    <row r="36" spans="2:16" x14ac:dyDescent="0.25">
      <c r="N36" s="11">
        <v>117.0414632</v>
      </c>
      <c r="O36" s="11">
        <v>24.536585389999999</v>
      </c>
      <c r="P36" s="11">
        <f t="shared" si="2"/>
        <v>0.20964011145410902</v>
      </c>
    </row>
    <row r="37" spans="2:16" x14ac:dyDescent="0.25">
      <c r="N37" s="11">
        <v>131.02857159999999</v>
      </c>
      <c r="O37" s="11">
        <v>13.89114286</v>
      </c>
      <c r="P37" s="11">
        <f t="shared" si="2"/>
        <v>0.10601613594939015</v>
      </c>
    </row>
    <row r="38" spans="2:16" x14ac:dyDescent="0.25">
      <c r="N38" s="11"/>
      <c r="O38" s="11"/>
      <c r="P38" s="11"/>
    </row>
    <row r="39" spans="2:16" x14ac:dyDescent="0.25">
      <c r="M39" t="s">
        <v>72</v>
      </c>
      <c r="N39" s="11">
        <f>AVERAGE(N12:N37)</f>
        <v>106.60185071000001</v>
      </c>
      <c r="O39" s="11">
        <f>AVERAGE(O12:O37)</f>
        <v>15.550434545653845</v>
      </c>
      <c r="P39" s="11">
        <f>AVERAGE(P12:P37)</f>
        <v>0.14569680806706431</v>
      </c>
    </row>
    <row r="44" spans="2:16" x14ac:dyDescent="0.25">
      <c r="B44" t="s">
        <v>77</v>
      </c>
    </row>
    <row r="46" spans="2:16" x14ac:dyDescent="0.25">
      <c r="D46" s="1" t="s">
        <v>73</v>
      </c>
      <c r="I46" s="1" t="s">
        <v>74</v>
      </c>
      <c r="N46" s="1" t="s">
        <v>75</v>
      </c>
    </row>
    <row r="49" spans="4:16" x14ac:dyDescent="0.25">
      <c r="D49" s="1" t="s">
        <v>69</v>
      </c>
      <c r="E49" s="1" t="s">
        <v>70</v>
      </c>
      <c r="F49" s="8" t="s">
        <v>71</v>
      </c>
      <c r="I49" s="1" t="s">
        <v>69</v>
      </c>
      <c r="J49" s="1" t="s">
        <v>70</v>
      </c>
      <c r="K49" s="8" t="s">
        <v>71</v>
      </c>
      <c r="N49" s="1" t="s">
        <v>69</v>
      </c>
      <c r="O49" s="1" t="s">
        <v>70</v>
      </c>
      <c r="P49" s="8" t="s">
        <v>71</v>
      </c>
    </row>
    <row r="51" spans="4:16" ht="15.75" x14ac:dyDescent="0.25">
      <c r="D51" s="12">
        <v>103.6571428</v>
      </c>
      <c r="E51" s="12">
        <v>8.528571458</v>
      </c>
      <c r="F51" s="12">
        <f t="shared" ref="F51:F74" si="3">(E51/D51)</f>
        <v>8.2276736823195556E-2</v>
      </c>
      <c r="I51" s="12">
        <v>113.82857129999999</v>
      </c>
      <c r="J51" s="12">
        <v>21.707143169999998</v>
      </c>
      <c r="K51" s="12">
        <f t="shared" ref="K51:K75" si="4">(J51/I51)</f>
        <v>0.1907003041687127</v>
      </c>
      <c r="N51" s="12">
        <v>82.336986229999994</v>
      </c>
      <c r="O51" s="12">
        <v>4.8390821949999996</v>
      </c>
      <c r="P51" s="12">
        <f>(O51/N51)</f>
        <v>5.8771670139620071E-2</v>
      </c>
    </row>
    <row r="52" spans="4:16" ht="15.75" x14ac:dyDescent="0.25">
      <c r="D52" s="12">
        <v>95.903226050000001</v>
      </c>
      <c r="E52" s="12">
        <v>13.848064580000001</v>
      </c>
      <c r="F52" s="12">
        <f t="shared" si="3"/>
        <v>0.14439623306081684</v>
      </c>
      <c r="I52" s="12">
        <v>103.2361112</v>
      </c>
      <c r="J52" s="12">
        <v>21.618888890000001</v>
      </c>
      <c r="K52" s="12">
        <f t="shared" si="4"/>
        <v>0.20941208108970305</v>
      </c>
      <c r="N52" s="12">
        <v>104.8999998</v>
      </c>
      <c r="O52" s="12">
        <v>8.4633333759999996</v>
      </c>
      <c r="P52" s="12">
        <f>(O52/N52)</f>
        <v>8.0680013271077239E-2</v>
      </c>
    </row>
    <row r="53" spans="4:16" ht="15.75" x14ac:dyDescent="0.25">
      <c r="D53" s="12">
        <v>85.16470606</v>
      </c>
      <c r="E53" s="12">
        <v>12.87352952</v>
      </c>
      <c r="F53" s="12">
        <f t="shared" si="3"/>
        <v>0.15116038222371575</v>
      </c>
      <c r="I53" s="12">
        <v>119.9375</v>
      </c>
      <c r="J53" s="12">
        <v>37.375</v>
      </c>
      <c r="K53" s="12">
        <f t="shared" si="4"/>
        <v>0.31162063574778531</v>
      </c>
      <c r="N53" s="12">
        <v>98.472548990000007</v>
      </c>
      <c r="O53" s="12">
        <v>10.4901961</v>
      </c>
      <c r="P53" s="12">
        <f>(O53/N53)</f>
        <v>0.10652914144697616</v>
      </c>
    </row>
    <row r="54" spans="4:16" ht="15.75" x14ac:dyDescent="0.25">
      <c r="D54" s="12">
        <v>106.33255819999999</v>
      </c>
      <c r="E54" s="12">
        <v>21.41255812</v>
      </c>
      <c r="F54" s="12">
        <f t="shared" si="3"/>
        <v>0.20137348788059159</v>
      </c>
      <c r="I54" s="12">
        <v>112</v>
      </c>
      <c r="J54" s="12">
        <v>17.068000219999998</v>
      </c>
      <c r="K54" s="12">
        <f t="shared" si="4"/>
        <v>0.15239285910714284</v>
      </c>
      <c r="N54" s="12">
        <v>118.1621616</v>
      </c>
      <c r="O54" s="12">
        <v>7.7521621539999996</v>
      </c>
      <c r="P54" s="12">
        <f>(O54/N54)</f>
        <v>6.5606130160706197E-2</v>
      </c>
    </row>
    <row r="55" spans="4:16" ht="15.75" x14ac:dyDescent="0.25">
      <c r="D55" s="12">
        <v>94.1343751</v>
      </c>
      <c r="E55" s="12">
        <v>11.57843748</v>
      </c>
      <c r="F55" s="12">
        <f t="shared" si="3"/>
        <v>0.12299903693735786</v>
      </c>
      <c r="I55" s="12">
        <v>110.32567570000001</v>
      </c>
      <c r="J55" s="12">
        <v>11.615810789999999</v>
      </c>
      <c r="K55" s="12">
        <f t="shared" si="4"/>
        <v>0.10528655923745227</v>
      </c>
      <c r="N55" s="12">
        <v>113.05862070000001</v>
      </c>
      <c r="O55" s="12">
        <v>9.5982068429999998</v>
      </c>
      <c r="P55" s="12">
        <f>(O55/N55)</f>
        <v>8.4895842383118689E-2</v>
      </c>
    </row>
    <row r="56" spans="4:16" ht="15.75" x14ac:dyDescent="0.25">
      <c r="D56" s="12">
        <v>124.5307693</v>
      </c>
      <c r="E56" s="12">
        <v>7.9904615440000004</v>
      </c>
      <c r="F56" s="12">
        <f t="shared" si="3"/>
        <v>6.4164556188925748E-2</v>
      </c>
      <c r="I56" s="12">
        <v>107.2370372</v>
      </c>
      <c r="J56" s="12">
        <v>9.5770369940000002</v>
      </c>
      <c r="K56" s="12">
        <f t="shared" si="4"/>
        <v>8.9307176364249646E-2</v>
      </c>
      <c r="N56" s="12">
        <v>78.484347769999999</v>
      </c>
      <c r="O56" s="12">
        <v>7.7123652419999997</v>
      </c>
      <c r="P56" s="12">
        <f>(O56/N56)</f>
        <v>9.8266284439303048E-2</v>
      </c>
    </row>
    <row r="57" spans="4:16" ht="15.75" x14ac:dyDescent="0.25">
      <c r="D57" s="12">
        <v>122.0655174</v>
      </c>
      <c r="E57" s="12">
        <v>7.1737931020000003</v>
      </c>
      <c r="F57" s="12">
        <f t="shared" si="3"/>
        <v>5.8770021663792173E-2</v>
      </c>
      <c r="I57" s="12">
        <v>100.7374992</v>
      </c>
      <c r="J57" s="12">
        <v>50.068749789999998</v>
      </c>
      <c r="K57" s="12">
        <f t="shared" si="4"/>
        <v>0.49702196488514772</v>
      </c>
      <c r="N57" s="12">
        <v>113.218</v>
      </c>
      <c r="O57" s="12">
        <v>5.2762400039999999</v>
      </c>
      <c r="P57" s="12">
        <f>(O57/N57)</f>
        <v>4.6602483739334732E-2</v>
      </c>
    </row>
    <row r="58" spans="4:16" ht="15.75" x14ac:dyDescent="0.25">
      <c r="D58" s="12">
        <v>111.8450983</v>
      </c>
      <c r="E58" s="12">
        <v>7.397254963</v>
      </c>
      <c r="F58" s="12">
        <f t="shared" si="3"/>
        <v>6.6138392074711061E-2</v>
      </c>
      <c r="I58" s="12">
        <v>112.6319148</v>
      </c>
      <c r="J58" s="12">
        <v>28.906383049999999</v>
      </c>
      <c r="K58" s="12">
        <f t="shared" si="4"/>
        <v>0.2566446917050903</v>
      </c>
      <c r="N58" s="12">
        <v>97.451948040000005</v>
      </c>
      <c r="O58" s="12">
        <v>6.6210519669999996</v>
      </c>
      <c r="P58" s="12">
        <f>(O58/N58)</f>
        <v>6.7941709736600964E-2</v>
      </c>
    </row>
    <row r="59" spans="4:16" ht="15.75" x14ac:dyDescent="0.25">
      <c r="D59" s="12">
        <v>129.2500004</v>
      </c>
      <c r="E59" s="12">
        <v>14.88218747</v>
      </c>
      <c r="F59" s="12">
        <f t="shared" si="3"/>
        <v>0.11514264931483899</v>
      </c>
      <c r="I59" s="12">
        <v>102.0052634</v>
      </c>
      <c r="J59" s="12">
        <v>15.91368432</v>
      </c>
      <c r="K59" s="12">
        <f t="shared" si="4"/>
        <v>0.15600846259860743</v>
      </c>
      <c r="N59" s="12">
        <v>109.3279067</v>
      </c>
      <c r="O59" s="12">
        <v>7.685581387</v>
      </c>
      <c r="P59" s="12">
        <f>(O59/N59)</f>
        <v>7.0298440892036212E-2</v>
      </c>
    </row>
    <row r="60" spans="4:16" ht="15.75" x14ac:dyDescent="0.25">
      <c r="D60" s="12">
        <v>114.7899997</v>
      </c>
      <c r="E60" s="12">
        <v>11.25939996</v>
      </c>
      <c r="F60" s="12">
        <f t="shared" si="3"/>
        <v>9.8086941279084267E-2</v>
      </c>
      <c r="I60" s="12">
        <v>107.8181817</v>
      </c>
      <c r="J60" s="12">
        <v>15.56295452</v>
      </c>
      <c r="K60" s="12">
        <f>(J60/I60)</f>
        <v>0.14434443499801666</v>
      </c>
      <c r="N60" s="12">
        <v>117.5701754</v>
      </c>
      <c r="O60" s="12">
        <v>8.1485964559999999</v>
      </c>
      <c r="P60" s="12">
        <f>(O60/N60)</f>
        <v>6.9308363522267907E-2</v>
      </c>
    </row>
    <row r="61" spans="4:16" ht="15.75" x14ac:dyDescent="0.25">
      <c r="D61" s="12">
        <v>120.8875</v>
      </c>
      <c r="E61" s="12">
        <v>14.72562507</v>
      </c>
      <c r="F61" s="12">
        <f t="shared" si="3"/>
        <v>0.12181263629407506</v>
      </c>
      <c r="I61" s="12">
        <v>81.104347559999994</v>
      </c>
      <c r="J61" s="12">
        <v>12.56826088</v>
      </c>
      <c r="K61" s="12">
        <f>(J61/I61)</f>
        <v>0.15496408340751594</v>
      </c>
      <c r="N61" s="12">
        <v>113.5698414</v>
      </c>
      <c r="O61" s="12">
        <v>3.3315396779999999</v>
      </c>
      <c r="P61" s="12">
        <f>(O61/N61)</f>
        <v>2.9334721585690265E-2</v>
      </c>
    </row>
    <row r="62" spans="4:16" ht="15.75" x14ac:dyDescent="0.25">
      <c r="D62" s="12">
        <v>93.010909060000003</v>
      </c>
      <c r="E62" s="12">
        <v>5.8354909079999997</v>
      </c>
      <c r="F62" s="12">
        <f t="shared" si="3"/>
        <v>6.2739854571635334E-2</v>
      </c>
      <c r="I62" s="12">
        <v>99.797674130000004</v>
      </c>
      <c r="J62" s="12">
        <v>33.370232489999999</v>
      </c>
      <c r="K62" s="12">
        <f>(J62/I62)</f>
        <v>0.33437885983726179</v>
      </c>
      <c r="N62" s="12">
        <v>82.407272759999998</v>
      </c>
      <c r="O62" s="12">
        <v>6.5692727130000002</v>
      </c>
      <c r="P62" s="12">
        <f>(O62/N62)</f>
        <v>7.9717147443188849E-2</v>
      </c>
    </row>
    <row r="63" spans="4:16" ht="15.75" x14ac:dyDescent="0.25">
      <c r="D63" s="12">
        <v>110.0392858</v>
      </c>
      <c r="E63" s="12">
        <v>7.4742857540000003</v>
      </c>
      <c r="F63" s="12">
        <f t="shared" si="3"/>
        <v>6.7923793758392428E-2</v>
      </c>
      <c r="I63" s="12">
        <v>112.33</v>
      </c>
      <c r="J63" s="12">
        <v>22.314833239999999</v>
      </c>
      <c r="K63" s="12">
        <f>(J63/I63)</f>
        <v>0.19865426190688151</v>
      </c>
      <c r="N63" s="12">
        <v>116.7543859</v>
      </c>
      <c r="O63" s="12">
        <v>10.335385990000001</v>
      </c>
      <c r="P63" s="12">
        <f>(O63/N63)</f>
        <v>8.8522464576639093E-2</v>
      </c>
    </row>
    <row r="64" spans="4:16" ht="15.75" x14ac:dyDescent="0.25">
      <c r="D64" s="12">
        <v>110.00222220000001</v>
      </c>
      <c r="E64" s="12">
        <v>17.175333299999998</v>
      </c>
      <c r="F64" s="12">
        <f t="shared" si="3"/>
        <v>0.15613623940044366</v>
      </c>
      <c r="I64" s="12">
        <v>93.847435899999994</v>
      </c>
      <c r="J64" s="12">
        <v>13.37769224</v>
      </c>
      <c r="K64" s="12">
        <f>(J64/I64)</f>
        <v>0.14254723223610205</v>
      </c>
      <c r="N64" s="12">
        <v>85.216666660000001</v>
      </c>
      <c r="O64" s="12">
        <v>4.7670681930000001</v>
      </c>
      <c r="P64" s="12">
        <f>(O64/N64)</f>
        <v>5.5940561627689463E-2</v>
      </c>
    </row>
    <row r="65" spans="3:16" ht="15.75" x14ac:dyDescent="0.25">
      <c r="D65" s="12">
        <v>99.791139049999998</v>
      </c>
      <c r="E65" s="12">
        <v>7.394050633</v>
      </c>
      <c r="F65" s="12">
        <f t="shared" si="3"/>
        <v>7.409526239895145E-2</v>
      </c>
      <c r="I65" s="12">
        <v>105.0448275</v>
      </c>
      <c r="J65" s="12">
        <v>11.83850571</v>
      </c>
      <c r="K65" s="12">
        <f>(J65/I65)</f>
        <v>0.11269955876694643</v>
      </c>
      <c r="N65" s="12">
        <v>103.9336843</v>
      </c>
      <c r="O65" s="12">
        <v>8.4221052699999994</v>
      </c>
      <c r="P65" s="12">
        <f>(O65/N65)</f>
        <v>8.1033452501211869E-2</v>
      </c>
    </row>
    <row r="66" spans="3:16" ht="15.75" x14ac:dyDescent="0.25">
      <c r="D66" s="12">
        <v>97.731914840000002</v>
      </c>
      <c r="E66" s="12">
        <v>4.949574438</v>
      </c>
      <c r="F66" s="12">
        <f t="shared" si="3"/>
        <v>5.0644402558806957E-2</v>
      </c>
      <c r="I66" s="12">
        <v>114.4714286</v>
      </c>
      <c r="J66" s="12">
        <v>18.027499970000001</v>
      </c>
      <c r="K66" s="12">
        <f>(J66/I66)</f>
        <v>0.1574847120410621</v>
      </c>
      <c r="N66" s="12">
        <v>97.144680710000003</v>
      </c>
      <c r="O66" s="12">
        <v>2.610382983</v>
      </c>
      <c r="P66" s="12">
        <f>(O66/N66)</f>
        <v>2.6871085106477569E-2</v>
      </c>
    </row>
    <row r="67" spans="3:16" ht="15.75" x14ac:dyDescent="0.25">
      <c r="D67" s="12">
        <v>94.17260272</v>
      </c>
      <c r="E67" s="12">
        <v>7.2913698250000003</v>
      </c>
      <c r="F67" s="12">
        <f t="shared" si="3"/>
        <v>7.7425595283579104E-2</v>
      </c>
      <c r="I67" s="12">
        <v>76.274999620000003</v>
      </c>
      <c r="J67" s="12">
        <v>12.2287499</v>
      </c>
      <c r="K67" s="12">
        <f>(J67/I67)</f>
        <v>0.16032448326349791</v>
      </c>
      <c r="N67" s="12">
        <v>105.7471908</v>
      </c>
      <c r="O67" s="12">
        <v>7.4361685350000002</v>
      </c>
      <c r="P67" s="12">
        <f>(O67/N67)</f>
        <v>7.0320246606494247E-2</v>
      </c>
    </row>
    <row r="68" spans="3:16" ht="15.75" x14ac:dyDescent="0.25">
      <c r="D68" s="12">
        <v>113.2347827</v>
      </c>
      <c r="E68" s="12">
        <v>24.74826083</v>
      </c>
      <c r="F68" s="12">
        <f t="shared" si="3"/>
        <v>0.21855705676202972</v>
      </c>
      <c r="I68" s="12">
        <v>107.5270273</v>
      </c>
      <c r="J68" s="12">
        <v>19.457026930000001</v>
      </c>
      <c r="K68" s="12">
        <f>(J68/I68)</f>
        <v>0.18095010546246174</v>
      </c>
      <c r="N68" s="12">
        <v>96.732098609999994</v>
      </c>
      <c r="O68" s="12">
        <v>4.8909753089999999</v>
      </c>
      <c r="P68" s="12">
        <f>(O68/N68)</f>
        <v>5.0562071735042242E-2</v>
      </c>
    </row>
    <row r="69" spans="3:16" ht="15.75" x14ac:dyDescent="0.25">
      <c r="D69" s="12">
        <v>84.543103840000001</v>
      </c>
      <c r="E69" s="12">
        <v>7.2748793589999998</v>
      </c>
      <c r="F69" s="12">
        <f t="shared" si="3"/>
        <v>8.6049352680118013E-2</v>
      </c>
      <c r="I69" s="12">
        <v>82.189743239999999</v>
      </c>
      <c r="J69" s="12">
        <v>14.992564140000001</v>
      </c>
      <c r="K69" s="12">
        <f>(J69/I69)</f>
        <v>0.18241405252016213</v>
      </c>
      <c r="N69" s="12">
        <v>113.74716960000001</v>
      </c>
      <c r="O69" s="12">
        <v>10.30766038</v>
      </c>
      <c r="P69" s="12">
        <f>(O69/N69)</f>
        <v>9.0619049390394668E-2</v>
      </c>
    </row>
    <row r="70" spans="3:16" ht="15.75" x14ac:dyDescent="0.25">
      <c r="D70" s="12">
        <v>77.772368380000003</v>
      </c>
      <c r="E70" s="12">
        <v>5.4688157999999998</v>
      </c>
      <c r="F70" s="12">
        <f t="shared" si="3"/>
        <v>7.0318236591163971E-2</v>
      </c>
      <c r="I70" s="12">
        <v>74.490909060000007</v>
      </c>
      <c r="J70" s="12">
        <v>12.3734091</v>
      </c>
      <c r="K70" s="12">
        <f>(J70/I70)</f>
        <v>0.16610629748166478</v>
      </c>
      <c r="N70" s="12">
        <v>97.554285759999999</v>
      </c>
      <c r="O70" s="12">
        <v>4.8005714499999996</v>
      </c>
      <c r="P70" s="12">
        <f>(O70/N70)</f>
        <v>4.9209231686757622E-2</v>
      </c>
    </row>
    <row r="71" spans="3:16" ht="15.75" x14ac:dyDescent="0.25">
      <c r="D71" s="12">
        <v>121.7090912</v>
      </c>
      <c r="E71" s="12">
        <v>17.14454538</v>
      </c>
      <c r="F71" s="12">
        <f t="shared" si="3"/>
        <v>0.1408649527406873</v>
      </c>
      <c r="I71" s="12">
        <v>74.151281800000007</v>
      </c>
      <c r="J71" s="12">
        <v>11.86923082</v>
      </c>
      <c r="K71" s="12">
        <f>(J71/I71)</f>
        <v>0.16006777673801451</v>
      </c>
      <c r="N71" s="12">
        <v>87.853968359999996</v>
      </c>
      <c r="O71" s="12">
        <v>6.1104761950000004</v>
      </c>
      <c r="P71" s="12">
        <f>(O71/N71)</f>
        <v>6.9552648663075145E-2</v>
      </c>
    </row>
    <row r="72" spans="3:16" ht="15.75" x14ac:dyDescent="0.25">
      <c r="D72" s="12">
        <v>105.4448979</v>
      </c>
      <c r="E72" s="12">
        <v>22.232244959999999</v>
      </c>
      <c r="F72" s="12">
        <f t="shared" si="3"/>
        <v>0.21084230155056177</v>
      </c>
      <c r="I72" s="12">
        <v>102.9625001</v>
      </c>
      <c r="J72" s="12">
        <v>29.649999260000001</v>
      </c>
      <c r="K72" s="12">
        <f>(J72/I72)</f>
        <v>0.28796891325679846</v>
      </c>
      <c r="N72" s="12">
        <v>95.134782709999996</v>
      </c>
      <c r="O72" s="12">
        <v>4.945369576</v>
      </c>
      <c r="P72" s="12">
        <f>(O72/N72)</f>
        <v>5.1982770498094306E-2</v>
      </c>
    </row>
    <row r="73" spans="3:16" ht="15.75" x14ac:dyDescent="0.25">
      <c r="D73" s="12">
        <v>114.13488409999999</v>
      </c>
      <c r="E73" s="12">
        <v>4.7901627769999999</v>
      </c>
      <c r="F73" s="12">
        <f t="shared" si="3"/>
        <v>4.1969313893577609E-2</v>
      </c>
      <c r="I73" s="12">
        <v>97.430000050000004</v>
      </c>
      <c r="J73" s="12">
        <v>18.811333430000001</v>
      </c>
      <c r="K73" s="12">
        <f>(J73/I73)</f>
        <v>0.19307537124444454</v>
      </c>
      <c r="N73" s="12"/>
      <c r="O73" s="12"/>
      <c r="P73" s="12"/>
    </row>
    <row r="74" spans="3:16" ht="15.75" x14ac:dyDescent="0.25">
      <c r="D74" s="12">
        <v>106.3509804</v>
      </c>
      <c r="E74" s="12">
        <v>3.4594509910000002</v>
      </c>
      <c r="F74" s="12">
        <f t="shared" si="3"/>
        <v>3.2528623412671431E-2</v>
      </c>
      <c r="I74" s="12"/>
      <c r="J74" s="12"/>
      <c r="K74" s="12"/>
      <c r="M74" t="s">
        <v>72</v>
      </c>
      <c r="N74" s="12">
        <f>AVERAGE(N51:N72)</f>
        <v>101.30812376363639</v>
      </c>
      <c r="O74" s="12">
        <f>AVERAGE(O51:O72)</f>
        <v>6.868808727090908</v>
      </c>
      <c r="P74" s="12">
        <f>AVERAGE(P51:P72)</f>
        <v>6.7843887779627132E-2</v>
      </c>
    </row>
    <row r="75" spans="3:16" ht="15.75" x14ac:dyDescent="0.25">
      <c r="D75" s="12"/>
      <c r="E75" s="12"/>
      <c r="F75" s="12"/>
      <c r="H75" t="s">
        <v>72</v>
      </c>
      <c r="I75" s="12">
        <f>AVERAGE(I51:I73)</f>
        <v>100.49477953739131</v>
      </c>
      <c r="J75" s="12">
        <f>AVERAGE(J51:J73)</f>
        <v>20.012738689304346</v>
      </c>
      <c r="K75" s="12">
        <f>AVERAGE(K51:K73)</f>
        <v>0.19758151643759655</v>
      </c>
    </row>
    <row r="76" spans="3:16" ht="15.75" x14ac:dyDescent="0.25">
      <c r="C76" t="s">
        <v>72</v>
      </c>
      <c r="D76" s="12">
        <f>AVERAGE(D51:D74)</f>
        <v>105.68746147916666</v>
      </c>
      <c r="E76" s="12">
        <f>AVERAGE(E51:E74)</f>
        <v>11.121181175916666</v>
      </c>
      <c r="F76" s="12">
        <f>AVERAGE(F51:F74)</f>
        <v>0.10485066913932183</v>
      </c>
    </row>
    <row r="81" spans="2:16" x14ac:dyDescent="0.25">
      <c r="B81" t="s">
        <v>78</v>
      </c>
    </row>
    <row r="83" spans="2:16" x14ac:dyDescent="0.25">
      <c r="D83" s="1" t="s">
        <v>73</v>
      </c>
      <c r="I83" s="1" t="s">
        <v>74</v>
      </c>
      <c r="N83" s="1" t="s">
        <v>75</v>
      </c>
    </row>
    <row r="86" spans="2:16" x14ac:dyDescent="0.25">
      <c r="D86" s="1" t="s">
        <v>69</v>
      </c>
      <c r="E86" s="1" t="s">
        <v>70</v>
      </c>
      <c r="F86" s="8" t="s">
        <v>71</v>
      </c>
      <c r="I86" s="1" t="s">
        <v>69</v>
      </c>
      <c r="J86" s="1" t="s">
        <v>70</v>
      </c>
      <c r="K86" s="8" t="s">
        <v>71</v>
      </c>
      <c r="N86" s="1" t="s">
        <v>69</v>
      </c>
      <c r="O86" s="1" t="s">
        <v>70</v>
      </c>
      <c r="P86" s="8" t="s">
        <v>71</v>
      </c>
    </row>
    <row r="88" spans="2:16" x14ac:dyDescent="0.25">
      <c r="D88" s="11">
        <v>78.774444540000005</v>
      </c>
      <c r="E88" s="11">
        <v>5.0230366660000003</v>
      </c>
      <c r="F88" s="11">
        <f t="shared" ref="F88:F110" si="5">(E88/D88)</f>
        <v>6.3764799553101367E-2</v>
      </c>
      <c r="I88" s="11">
        <v>121.4888886</v>
      </c>
      <c r="J88" s="11">
        <v>22.547222059999999</v>
      </c>
      <c r="K88" s="11">
        <f t="shared" ref="K88:K116" si="6">(J88/I88)</f>
        <v>0.18559081673910383</v>
      </c>
      <c r="N88" s="11">
        <v>148.19</v>
      </c>
      <c r="O88" s="11">
        <v>7.078749996</v>
      </c>
      <c r="P88" s="11">
        <f t="shared" ref="P88:P112" si="7">(O88/N88)</f>
        <v>4.7768067993791755E-2</v>
      </c>
    </row>
    <row r="89" spans="2:16" x14ac:dyDescent="0.25">
      <c r="D89" s="11">
        <v>74.708108030000005</v>
      </c>
      <c r="E89" s="11">
        <v>8.3298648849999992</v>
      </c>
      <c r="F89" s="11">
        <f t="shared" si="5"/>
        <v>0.11149880655062279</v>
      </c>
      <c r="I89" s="11">
        <v>111.2835822</v>
      </c>
      <c r="J89" s="11">
        <v>19.697611940000002</v>
      </c>
      <c r="K89" s="11">
        <f t="shared" si="6"/>
        <v>0.17700375518645015</v>
      </c>
      <c r="N89" s="11">
        <v>120.923158</v>
      </c>
      <c r="O89" s="11">
        <v>7.2755157989999999</v>
      </c>
      <c r="P89" s="11">
        <f t="shared" si="7"/>
        <v>6.0166438913214618E-2</v>
      </c>
    </row>
    <row r="90" spans="2:16" x14ac:dyDescent="0.25">
      <c r="D90" s="11">
        <v>127.227586</v>
      </c>
      <c r="E90" s="11">
        <v>5.6565517520000004</v>
      </c>
      <c r="F90" s="11">
        <f t="shared" si="5"/>
        <v>4.4460104367617256E-2</v>
      </c>
      <c r="I90" s="11">
        <v>113.2631579</v>
      </c>
      <c r="J90" s="11">
        <v>23.90736841</v>
      </c>
      <c r="K90" s="11">
        <f t="shared" si="6"/>
        <v>0.21107806680710606</v>
      </c>
      <c r="N90" s="11">
        <v>101.0746666</v>
      </c>
      <c r="O90" s="11">
        <v>9.202533313</v>
      </c>
      <c r="P90" s="11">
        <f t="shared" si="7"/>
        <v>9.104688269137462E-2</v>
      </c>
    </row>
    <row r="91" spans="2:16" x14ac:dyDescent="0.25">
      <c r="D91" s="11">
        <v>103.3444446</v>
      </c>
      <c r="E91" s="11">
        <v>13.93074069</v>
      </c>
      <c r="F91" s="11">
        <f t="shared" si="5"/>
        <v>0.13479912484816819</v>
      </c>
      <c r="I91" s="11">
        <v>130.4380951</v>
      </c>
      <c r="J91" s="11">
        <v>21.440952209999999</v>
      </c>
      <c r="K91" s="11">
        <f t="shared" si="6"/>
        <v>0.16437645914379809</v>
      </c>
      <c r="N91" s="11">
        <v>94.292941099999993</v>
      </c>
      <c r="O91" s="11">
        <v>10.019647020000001</v>
      </c>
      <c r="P91" s="11">
        <f t="shared" si="7"/>
        <v>0.10626083886145749</v>
      </c>
    </row>
    <row r="92" spans="2:16" x14ac:dyDescent="0.25">
      <c r="D92" s="11">
        <v>91.740425639999998</v>
      </c>
      <c r="E92" s="11">
        <v>4.9273702100000003</v>
      </c>
      <c r="F92" s="11">
        <f t="shared" si="5"/>
        <v>5.3709912240167371E-2</v>
      </c>
      <c r="I92" s="11">
        <v>154.31111110000001</v>
      </c>
      <c r="J92" s="11">
        <v>16.342888859999999</v>
      </c>
      <c r="K92" s="11">
        <f t="shared" si="6"/>
        <v>0.10590869797709594</v>
      </c>
      <c r="N92" s="11">
        <v>86.958904160000003</v>
      </c>
      <c r="O92" s="11">
        <v>17.369862999999999</v>
      </c>
      <c r="P92" s="11">
        <f t="shared" si="7"/>
        <v>0.19974795183757521</v>
      </c>
    </row>
    <row r="93" spans="2:16" x14ac:dyDescent="0.25">
      <c r="D93" s="11">
        <v>87.244565010000002</v>
      </c>
      <c r="E93" s="11">
        <v>11.978043530000001</v>
      </c>
      <c r="F93" s="11">
        <f t="shared" si="5"/>
        <v>0.13729271879144647</v>
      </c>
      <c r="I93" s="11">
        <v>121.12249970000001</v>
      </c>
      <c r="J93" s="11">
        <v>17.238750119999999</v>
      </c>
      <c r="K93" s="11">
        <f t="shared" si="6"/>
        <v>0.14232492033022331</v>
      </c>
      <c r="N93" s="11">
        <v>74.603703640000006</v>
      </c>
      <c r="O93" s="11">
        <v>8.1776851799999992</v>
      </c>
      <c r="P93" s="11">
        <f t="shared" si="7"/>
        <v>0.10961500275457368</v>
      </c>
    </row>
    <row r="94" spans="2:16" x14ac:dyDescent="0.25">
      <c r="D94" s="11">
        <v>99.759259540000002</v>
      </c>
      <c r="E94" s="11">
        <v>7.9592593159999998</v>
      </c>
      <c r="F94" s="11">
        <f t="shared" si="5"/>
        <v>7.9784667134669474E-2</v>
      </c>
      <c r="I94" s="11">
        <v>105.2317072</v>
      </c>
      <c r="J94" s="11">
        <v>12.894146409999999</v>
      </c>
      <c r="K94" s="11">
        <f t="shared" si="6"/>
        <v>0.12253100090349954</v>
      </c>
      <c r="N94" s="11">
        <v>147.23571440000001</v>
      </c>
      <c r="O94" s="11">
        <v>4.9135357050000001</v>
      </c>
      <c r="P94" s="11">
        <f>(O94/N94)</f>
        <v>3.3371901138410202E-2</v>
      </c>
    </row>
    <row r="95" spans="2:16" x14ac:dyDescent="0.25">
      <c r="D95" s="11">
        <v>118.33600010000001</v>
      </c>
      <c r="E95" s="11">
        <v>12.80560011</v>
      </c>
      <c r="F95" s="11">
        <f t="shared" si="5"/>
        <v>0.10821390024319404</v>
      </c>
      <c r="I95" s="11">
        <v>109.7272727</v>
      </c>
      <c r="J95" s="11">
        <v>34.718182040000002</v>
      </c>
      <c r="K95" s="11">
        <f t="shared" si="6"/>
        <v>0.31640431030233745</v>
      </c>
      <c r="N95" s="11">
        <v>121.7568181</v>
      </c>
      <c r="O95" s="11">
        <v>17.370909019999999</v>
      </c>
      <c r="P95" s="11">
        <f>(O95/N95)</f>
        <v>0.14266888122629084</v>
      </c>
    </row>
    <row r="96" spans="2:16" x14ac:dyDescent="0.25">
      <c r="D96" s="11">
        <v>122.6615383</v>
      </c>
      <c r="E96" s="11">
        <v>14.78576921</v>
      </c>
      <c r="F96" s="11">
        <f t="shared" si="5"/>
        <v>0.1205412015446736</v>
      </c>
      <c r="I96" s="11">
        <v>160.81388889999999</v>
      </c>
      <c r="J96" s="11">
        <v>32.790277750000001</v>
      </c>
      <c r="K96" s="11">
        <f>(J96/I96)</f>
        <v>0.203902025964873</v>
      </c>
      <c r="N96" s="11">
        <v>117.4287499</v>
      </c>
      <c r="O96" s="11">
        <v>7.5751249879999998</v>
      </c>
      <c r="P96" s="11">
        <f>(O96/N96)</f>
        <v>6.450826560319195E-2</v>
      </c>
    </row>
    <row r="97" spans="3:16" x14ac:dyDescent="0.25">
      <c r="D97" s="11">
        <v>110.2159996</v>
      </c>
      <c r="E97" s="11">
        <v>8.9420000270000006</v>
      </c>
      <c r="F97" s="11">
        <f t="shared" si="5"/>
        <v>8.1131596677911005E-2</v>
      </c>
      <c r="I97" s="11">
        <v>135.76728979999999</v>
      </c>
      <c r="J97" s="11">
        <v>9.7003738389999992</v>
      </c>
      <c r="K97" s="11">
        <f>(J97/I97)</f>
        <v>7.1448534129904984E-2</v>
      </c>
      <c r="N97" s="11">
        <v>97.701315829999999</v>
      </c>
      <c r="O97" s="11">
        <v>8.6688158009999992</v>
      </c>
      <c r="P97" s="11">
        <f>(O97/N97)</f>
        <v>8.8727728253770025E-2</v>
      </c>
    </row>
    <row r="98" spans="3:16" x14ac:dyDescent="0.25">
      <c r="D98" s="11">
        <v>123.43666639999999</v>
      </c>
      <c r="E98" s="11">
        <v>6.6816667159999996</v>
      </c>
      <c r="F98" s="11">
        <f t="shared" si="5"/>
        <v>5.4130323759294267E-2</v>
      </c>
      <c r="I98" s="11">
        <v>128.86567170000001</v>
      </c>
      <c r="J98" s="11">
        <v>7.4982835760000004</v>
      </c>
      <c r="K98" s="11">
        <f>(J98/I98)</f>
        <v>5.8186819477075678E-2</v>
      </c>
      <c r="N98" s="11">
        <v>126.2952379</v>
      </c>
      <c r="O98" s="11">
        <v>14.50523797</v>
      </c>
      <c r="P98" s="11">
        <f>(O98/N98)</f>
        <v>0.11485182031554651</v>
      </c>
    </row>
    <row r="99" spans="3:16" x14ac:dyDescent="0.25">
      <c r="D99" s="11">
        <v>138.58437499999999</v>
      </c>
      <c r="E99" s="11">
        <v>10.743125020000001</v>
      </c>
      <c r="F99" s="11">
        <f t="shared" si="5"/>
        <v>7.7520463760795549E-2</v>
      </c>
      <c r="I99" s="11">
        <v>143.9562497</v>
      </c>
      <c r="J99" s="11">
        <v>23.449375060000001</v>
      </c>
      <c r="K99" s="11">
        <f>(J99/I99)</f>
        <v>0.16289237257060887</v>
      </c>
      <c r="N99" s="11">
        <v>138.22307699999999</v>
      </c>
      <c r="O99" s="11">
        <v>8.7505128320000001</v>
      </c>
      <c r="P99" s="11">
        <f>(O99/N99)</f>
        <v>6.3307177223380723E-2</v>
      </c>
    </row>
    <row r="100" spans="3:16" x14ac:dyDescent="0.25">
      <c r="D100" s="11">
        <v>123.30857140000001</v>
      </c>
      <c r="E100" s="11">
        <v>7.9985714569999997</v>
      </c>
      <c r="F100" s="11">
        <f t="shared" si="5"/>
        <v>6.4866305449711822E-2</v>
      </c>
      <c r="I100" s="11">
        <v>136.1196721</v>
      </c>
      <c r="J100" s="11">
        <v>20.962295040000001</v>
      </c>
      <c r="K100" s="11">
        <f>(J100/I100)</f>
        <v>0.1539990121677644</v>
      </c>
      <c r="N100" s="11">
        <v>106.8093748</v>
      </c>
      <c r="O100" s="11">
        <v>8.0875000060000009</v>
      </c>
      <c r="P100" s="11">
        <f>(O100/N100)</f>
        <v>7.5719008946019975E-2</v>
      </c>
    </row>
    <row r="101" spans="3:16" x14ac:dyDescent="0.25">
      <c r="D101" s="11">
        <v>105.6551724</v>
      </c>
      <c r="E101" s="11">
        <v>7.138275878</v>
      </c>
      <c r="F101" s="11">
        <f t="shared" si="5"/>
        <v>6.7562010603467629E-2</v>
      </c>
      <c r="I101" s="11">
        <v>134.77384620000001</v>
      </c>
      <c r="J101" s="11">
        <v>15.20784619</v>
      </c>
      <c r="K101" s="11">
        <f>(J101/I101)</f>
        <v>0.11283974316079137</v>
      </c>
      <c r="N101" s="11">
        <v>140.96376810000001</v>
      </c>
      <c r="O101" s="11">
        <v>5.5186956739999999</v>
      </c>
      <c r="P101" s="11">
        <f>(O101/N101)</f>
        <v>3.9149745699795888E-2</v>
      </c>
    </row>
    <row r="102" spans="3:16" x14ac:dyDescent="0.25">
      <c r="D102" s="11">
        <v>93.570192120000002</v>
      </c>
      <c r="E102" s="11">
        <v>15.647596070000001</v>
      </c>
      <c r="F102" s="11">
        <f t="shared" si="5"/>
        <v>0.16722842729586992</v>
      </c>
      <c r="I102" s="11">
        <v>119.208108</v>
      </c>
      <c r="J102" s="11">
        <v>9.8127027459999994</v>
      </c>
      <c r="K102" s="11">
        <f>(J102/I102)</f>
        <v>8.2315732634562072E-2</v>
      </c>
      <c r="N102" s="11">
        <v>123.5788463</v>
      </c>
      <c r="O102" s="11">
        <v>20.15865397</v>
      </c>
      <c r="P102" s="11">
        <f>(O102/N102)</f>
        <v>0.16312382396792127</v>
      </c>
    </row>
    <row r="103" spans="3:16" x14ac:dyDescent="0.25">
      <c r="D103" s="11">
        <v>109.60666689999999</v>
      </c>
      <c r="E103" s="11">
        <v>6.1779999889999999</v>
      </c>
      <c r="F103" s="11">
        <f t="shared" si="5"/>
        <v>5.6365184379126486E-2</v>
      </c>
      <c r="I103" s="11">
        <v>119.705</v>
      </c>
      <c r="J103" s="11">
        <v>9.3980000229999998</v>
      </c>
      <c r="K103" s="11">
        <f>(J103/I103)</f>
        <v>7.8509669796583262E-2</v>
      </c>
      <c r="N103" s="11">
        <v>124.5203392</v>
      </c>
      <c r="O103" s="11">
        <v>24.066949090000001</v>
      </c>
      <c r="P103" s="11">
        <f>(O103/N103)</f>
        <v>0.19327725289395936</v>
      </c>
    </row>
    <row r="104" spans="3:16" x14ac:dyDescent="0.25">
      <c r="D104" s="11">
        <v>123.2437501</v>
      </c>
      <c r="E104" s="11">
        <v>12.16187513</v>
      </c>
      <c r="F104" s="11">
        <f t="shared" si="5"/>
        <v>9.8681475694563439E-2</v>
      </c>
      <c r="I104" s="11">
        <v>116.16000029999999</v>
      </c>
      <c r="J104" s="11">
        <v>13.865090950000001</v>
      </c>
      <c r="K104" s="11">
        <f>(J104/I104)</f>
        <v>0.11936200855881025</v>
      </c>
      <c r="N104" s="11">
        <v>100.4275865</v>
      </c>
      <c r="O104" s="11">
        <v>20.505172330000001</v>
      </c>
      <c r="P104" s="11">
        <f>(O104/N104)</f>
        <v>0.20417868281639925</v>
      </c>
    </row>
    <row r="105" spans="3:16" x14ac:dyDescent="0.25">
      <c r="D105" s="11">
        <v>118.0414632</v>
      </c>
      <c r="E105" s="11">
        <v>21.579512210000001</v>
      </c>
      <c r="F105" s="11">
        <f t="shared" si="5"/>
        <v>0.18281298473433361</v>
      </c>
      <c r="I105" s="11">
        <v>105.1558823</v>
      </c>
      <c r="J105" s="11">
        <v>13.83588235</v>
      </c>
      <c r="K105" s="11">
        <f>(J105/I105)</f>
        <v>0.13157497276783345</v>
      </c>
      <c r="N105" s="11">
        <v>118.79090890000001</v>
      </c>
      <c r="O105" s="11">
        <v>25.044242440000001</v>
      </c>
      <c r="P105" s="11">
        <f>(O105/N105)</f>
        <v>0.21082625490375384</v>
      </c>
    </row>
    <row r="106" spans="3:16" x14ac:dyDescent="0.25">
      <c r="D106" s="11">
        <v>128.26862750000001</v>
      </c>
      <c r="E106" s="11">
        <v>2.9950490379999999</v>
      </c>
      <c r="F106" s="11">
        <f t="shared" si="5"/>
        <v>2.3349817460235938E-2</v>
      </c>
      <c r="I106" s="11">
        <v>113.8195121</v>
      </c>
      <c r="J106" s="11">
        <v>13.674634129999999</v>
      </c>
      <c r="K106" s="11">
        <f>(J106/I106)</f>
        <v>0.12014314485890333</v>
      </c>
      <c r="N106" s="11">
        <v>107.31874999999999</v>
      </c>
      <c r="O106" s="11">
        <v>21.16062492</v>
      </c>
      <c r="P106" s="11">
        <f>(O106/N106)</f>
        <v>0.19717546952419779</v>
      </c>
    </row>
    <row r="107" spans="3:16" x14ac:dyDescent="0.25">
      <c r="D107" s="11">
        <v>153.09333319999999</v>
      </c>
      <c r="E107" s="11">
        <v>20.864666490000001</v>
      </c>
      <c r="F107" s="11">
        <f t="shared" si="5"/>
        <v>0.13628723115423033</v>
      </c>
      <c r="I107" s="11">
        <v>99.264912449999997</v>
      </c>
      <c r="J107" s="11">
        <v>13.674634129999999</v>
      </c>
      <c r="K107" s="11">
        <f>(J107/I107)</f>
        <v>0.13775899048808357</v>
      </c>
      <c r="N107" s="11">
        <v>113.94705879999999</v>
      </c>
      <c r="O107" s="11">
        <v>12.04235298</v>
      </c>
      <c r="P107" s="11">
        <f>(O107/N107)</f>
        <v>0.10568375442789403</v>
      </c>
    </row>
    <row r="108" spans="3:16" x14ac:dyDescent="0.25">
      <c r="D108" s="11">
        <v>105.4923076</v>
      </c>
      <c r="E108" s="11">
        <v>4.14701539</v>
      </c>
      <c r="F108" s="11">
        <f t="shared" si="5"/>
        <v>3.9311069066044396E-2</v>
      </c>
      <c r="I108" s="11">
        <v>100.90588200000001</v>
      </c>
      <c r="J108" s="11">
        <v>10.64364702</v>
      </c>
      <c r="K108" s="11">
        <f>(J108/I108)</f>
        <v>0.10548093737488959</v>
      </c>
      <c r="N108" s="11">
        <v>96.520000460000006</v>
      </c>
      <c r="O108" s="11">
        <v>7.3665713989999997</v>
      </c>
      <c r="P108" s="11">
        <f>(O108/N108)</f>
        <v>7.6321709116162595E-2</v>
      </c>
    </row>
    <row r="109" spans="3:16" x14ac:dyDescent="0.25">
      <c r="D109" s="11">
        <v>87.765116180000007</v>
      </c>
      <c r="E109" s="11">
        <v>6.2417790850000001</v>
      </c>
      <c r="F109" s="11">
        <f t="shared" si="5"/>
        <v>7.1119134306146817E-2</v>
      </c>
      <c r="I109" s="11">
        <v>92.795412749999997</v>
      </c>
      <c r="J109" s="11">
        <v>10.980192649999999</v>
      </c>
      <c r="K109" s="11">
        <f>(J109/I109)</f>
        <v>0.11832689057143075</v>
      </c>
      <c r="N109" s="11">
        <v>130.082143</v>
      </c>
      <c r="O109" s="11">
        <v>15.33035731</v>
      </c>
      <c r="P109" s="11">
        <f>(O109/N109)</f>
        <v>0.11785135881409949</v>
      </c>
    </row>
    <row r="110" spans="3:16" x14ac:dyDescent="0.25">
      <c r="D110" s="11">
        <v>113.3016391</v>
      </c>
      <c r="E110" s="11">
        <v>6.5867213189999996</v>
      </c>
      <c r="F110" s="11">
        <f t="shared" si="5"/>
        <v>5.8134386857250676E-2</v>
      </c>
      <c r="I110" s="11">
        <v>138.6903844</v>
      </c>
      <c r="J110" s="11">
        <v>21.766730760000002</v>
      </c>
      <c r="K110" s="11">
        <f>(J110/I110)</f>
        <v>0.15694477201261547</v>
      </c>
      <c r="N110" s="11">
        <v>135.91600020000001</v>
      </c>
      <c r="O110" s="11">
        <v>21.74679991</v>
      </c>
      <c r="P110" s="11">
        <f>(O110/N110)</f>
        <v>0.16000176489890552</v>
      </c>
    </row>
    <row r="111" spans="3:16" x14ac:dyDescent="0.25">
      <c r="D111" s="11"/>
      <c r="E111" s="11"/>
      <c r="F111" s="11"/>
      <c r="I111" s="11">
        <v>110.7170732</v>
      </c>
      <c r="J111" s="11">
        <v>12.51951225</v>
      </c>
      <c r="K111" s="11">
        <f>(J111/I111)</f>
        <v>0.11307661852101776</v>
      </c>
    </row>
    <row r="112" spans="3:16" x14ac:dyDescent="0.25">
      <c r="C112" t="s">
        <v>72</v>
      </c>
      <c r="D112">
        <f>AVERAGE(D88:D110)</f>
        <v>110.32088054173911</v>
      </c>
      <c r="E112" s="11">
        <f>AVERAGE(E88:E110)</f>
        <v>9.7087865299130414</v>
      </c>
      <c r="F112" s="11">
        <f ca="1">(AVERAGE(F88:F112))</f>
        <v>8.8372419411854017E-2</v>
      </c>
      <c r="I112" s="11">
        <v>117.5467391</v>
      </c>
      <c r="J112" s="11">
        <v>14.536304299999999</v>
      </c>
      <c r="K112" s="11">
        <f>(J112/I112)</f>
        <v>0.12366403705706881</v>
      </c>
      <c r="M112" t="s">
        <v>72</v>
      </c>
      <c r="N112" s="11">
        <f>(AVERAGE(N88:N110))</f>
        <v>116.24169838652173</v>
      </c>
      <c r="O112" s="11">
        <f>(AVERAGE(O88:O110))</f>
        <v>13.127654376217391</v>
      </c>
      <c r="P112" s="11">
        <f>(AVERAGE(P88:P110))</f>
        <v>0.1158847731661603</v>
      </c>
    </row>
    <row r="113" spans="4:16" x14ac:dyDescent="0.25">
      <c r="D113" s="11"/>
      <c r="E113" s="11"/>
      <c r="F113" s="11"/>
      <c r="I113">
        <v>140.7796874</v>
      </c>
      <c r="J113">
        <v>13.45453125</v>
      </c>
      <c r="K113" s="11">
        <f>(J113/I113)</f>
        <v>9.5571538042781595E-2</v>
      </c>
      <c r="N113" s="11"/>
      <c r="O113" s="11"/>
      <c r="P113" s="11"/>
    </row>
    <row r="114" spans="4:16" x14ac:dyDescent="0.25">
      <c r="D114" s="11"/>
      <c r="E114" s="11"/>
    </row>
    <row r="115" spans="4:16" x14ac:dyDescent="0.25">
      <c r="H115" t="s">
        <v>72</v>
      </c>
      <c r="I115" s="11">
        <f>(AVERAGE(I88:I113))</f>
        <v>122.38121257307692</v>
      </c>
      <c r="J115" s="11">
        <f>(AVERAGE(J88:J113))</f>
        <v>16.790670617846157</v>
      </c>
      <c r="K115" s="11">
        <f>(AVERAGE(K92:K113))</f>
        <v>0.12878030680312519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C0DEF-F7EE-4A41-A62E-814375BDCDC4}">
  <dimension ref="C4:AG24"/>
  <sheetViews>
    <sheetView tabSelected="1" topLeftCell="Q1" workbookViewId="0">
      <selection activeCell="AK36" sqref="AK36"/>
    </sheetView>
  </sheetViews>
  <sheetFormatPr baseColWidth="10" defaultRowHeight="15" x14ac:dyDescent="0.25"/>
  <sheetData>
    <row r="4" spans="3:33" x14ac:dyDescent="0.25">
      <c r="C4" s="1" t="s">
        <v>80</v>
      </c>
      <c r="H4" s="1" t="s">
        <v>82</v>
      </c>
      <c r="N4" s="1" t="s">
        <v>84</v>
      </c>
      <c r="S4" s="1" t="s">
        <v>86</v>
      </c>
      <c r="X4" s="1" t="s">
        <v>87</v>
      </c>
      <c r="AC4" s="1" t="s">
        <v>88</v>
      </c>
      <c r="AG4" s="1" t="s">
        <v>89</v>
      </c>
    </row>
    <row r="24" spans="3:14" x14ac:dyDescent="0.25">
      <c r="C24" s="1" t="s">
        <v>81</v>
      </c>
      <c r="H24" s="1" t="s">
        <v>83</v>
      </c>
      <c r="N24" s="1" t="s">
        <v>85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Fig.2B</vt:lpstr>
      <vt:lpstr>Fig.3B</vt:lpstr>
      <vt:lpstr>Fig.5C</vt:lpstr>
      <vt:lpstr>Fig.6B</vt:lpstr>
      <vt:lpstr>Fig.7B</vt:lpstr>
      <vt:lpstr>Fig.7D</vt:lpstr>
      <vt:lpstr>Fig.8B</vt:lpstr>
      <vt:lpstr>Fig.S3</vt:lpstr>
      <vt:lpstr>Uncropped-Gels-Blots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Klaus</dc:creator>
  <cp:lastModifiedBy>Klaus</cp:lastModifiedBy>
  <dcterms:created xsi:type="dcterms:W3CDTF">2026-03-09T09:34:58Z</dcterms:created>
  <dcterms:modified xsi:type="dcterms:W3CDTF">2026-03-11T11:45:52Z</dcterms:modified>
</cp:coreProperties>
</file>