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05"/>
  <workbookPr/>
  <mc:AlternateContent xmlns:mc="http://schemas.openxmlformats.org/markup-compatibility/2006">
    <mc:Choice Requires="x15">
      <x15ac:absPath xmlns:x15ac="http://schemas.microsoft.com/office/spreadsheetml/2010/11/ac" url="/Users/xinyuanzhu/2025/ProTSC-TCR/NatMethods/SUBMISSION_NCS/"/>
    </mc:Choice>
  </mc:AlternateContent>
  <xr:revisionPtr revIDLastSave="0" documentId="13_ncr:1_{B3671851-B4C2-2F41-AB53-46EB08389C95}" xr6:coauthVersionLast="47" xr6:coauthVersionMax="47" xr10:uidLastSave="{00000000-0000-0000-0000-000000000000}"/>
  <bookViews>
    <workbookView xWindow="-51200" yWindow="-9180" windowWidth="51200" windowHeight="2830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40" i="1" l="1"/>
  <c r="M40" i="1"/>
  <c r="H40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B39" i="1"/>
</calcChain>
</file>

<file path=xl/sharedStrings.xml><?xml version="1.0" encoding="utf-8"?>
<sst xmlns="http://schemas.openxmlformats.org/spreadsheetml/2006/main" count="77" uniqueCount="53">
  <si>
    <t>RMSD (Å)</t>
  </si>
  <si>
    <t>AAR (%)</t>
  </si>
  <si>
    <t>ΔΔG (REU)</t>
  </si>
  <si>
    <t>PDB ID</t>
  </si>
  <si>
    <t>ESM-IF+ AlphaFold3</t>
  </si>
  <si>
    <t>ESM-IF+    tFold-TCR</t>
  </si>
  <si>
    <t>DiffAb</t>
  </si>
  <si>
    <t>FlowDesign</t>
  </si>
  <si>
    <t>ProTSC-TCR</t>
  </si>
  <si>
    <t>ProteinMPNN</t>
  </si>
  <si>
    <t>ESM-IF</t>
  </si>
  <si>
    <t>ESM-IF+   tFold-TCR</t>
  </si>
  <si>
    <t>6zkw</t>
  </si>
  <si>
    <t>7dzm</t>
  </si>
  <si>
    <t>7l1d</t>
  </si>
  <si>
    <t>7n2n</t>
  </si>
  <si>
    <t>7n2o</t>
  </si>
  <si>
    <t>7n2p</t>
  </si>
  <si>
    <t>7n2q</t>
  </si>
  <si>
    <t>7n2r</t>
  </si>
  <si>
    <t>7n2s</t>
  </si>
  <si>
    <t>7na5</t>
  </si>
  <si>
    <t>7ndq</t>
  </si>
  <si>
    <t>7nme</t>
  </si>
  <si>
    <t>7nmg</t>
  </si>
  <si>
    <t>7ow5</t>
  </si>
  <si>
    <t>7ow6</t>
  </si>
  <si>
    <t>7pbc</t>
  </si>
  <si>
    <t>7pbe</t>
  </si>
  <si>
    <t>7pdw</t>
  </si>
  <si>
    <t>7phr</t>
  </si>
  <si>
    <t>7q99</t>
  </si>
  <si>
    <t>7q9a</t>
  </si>
  <si>
    <t>7q9b</t>
  </si>
  <si>
    <t>7qpj</t>
  </si>
  <si>
    <t>7r80</t>
  </si>
  <si>
    <t>7rrg</t>
  </si>
  <si>
    <t>7rdv</t>
  </si>
  <si>
    <t>7sg0</t>
  </si>
  <si>
    <t>7sg1</t>
  </si>
  <si>
    <t>7t2b</t>
  </si>
  <si>
    <t>7t2c</t>
  </si>
  <si>
    <t>8cx4</t>
  </si>
  <si>
    <t>8d5q</t>
  </si>
  <si>
    <t>8dnt</t>
  </si>
  <si>
    <t>8gvb</t>
  </si>
  <si>
    <t>8shi</t>
  </si>
  <si>
    <t>Mean</t>
  </si>
  <si>
    <t>\</t>
    <phoneticPr fontId="6" type="noConversion"/>
  </si>
  <si>
    <t>R. I. (%)</t>
    <phoneticPr fontId="6" type="noConversion"/>
  </si>
  <si>
    <t xml:space="preserve">ProteinMPNN+ AlphaFold3 </t>
    <phoneticPr fontId="6" type="noConversion"/>
  </si>
  <si>
    <t>ProteinMPNN+ tFold-TCR</t>
    <phoneticPr fontId="6" type="noConversion"/>
  </si>
  <si>
    <t>Supplementary Table 1. Detailed performance comparison of ProTSC-TCR and baselines on the 35-target benchmark for CDR3β design.
This table lists quantitative evaluation results for each of the 35 test targets under the Best-of-10 protocol. The "Mean" row summarizes the average performance across all targets. The best baseline performance for each metric is underlined and italicized. The "R.I. (%)" row indicates the relative improvement of ProTSC-TCR over the strongest baseline.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</si>
</sst>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7">
    <font>
      <sz val="11"/>
      <color theme="1"/>
      <name val="宋体"/>
      <charset val="134"/>
      <scheme val="minor"/>
    </font>
    <font>
      <sz val="18"/>
      <color theme="1"/>
      <name val="Helvetica Neue"/>
      <family val="2"/>
    </font>
    <font>
      <b/>
      <sz val="18"/>
      <name val="Helvetica Neue"/>
      <family val="2"/>
    </font>
    <font>
      <b/>
      <sz val="16"/>
      <name val="Helvetica Neue"/>
      <family val="2"/>
    </font>
    <font>
      <i/>
      <u/>
      <sz val="18"/>
      <color theme="1"/>
      <name val="Helvetica Neue"/>
      <family val="2"/>
    </font>
    <font>
      <b/>
      <sz val="18"/>
      <color theme="1"/>
      <name val="Helvetica Neue"/>
      <family val="2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2" xfId="0" applyFont="1" applyBorder="1"/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/>
    </xf>
    <xf numFmtId="2" fontId="1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76" fontId="1" fillId="0" borderId="4" xfId="0" applyNumberFormat="1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41"/>
  <sheetViews>
    <sheetView tabSelected="1" zoomScale="42" zoomScaleNormal="90" workbookViewId="0">
      <selection activeCell="K8" sqref="K8"/>
    </sheetView>
  </sheetViews>
  <sheetFormatPr baseColWidth="10" defaultColWidth="8.83203125" defaultRowHeight="14"/>
  <cols>
    <col min="1" max="1" width="19.5" customWidth="1"/>
    <col min="2" max="20" width="20.83203125" customWidth="1"/>
  </cols>
  <sheetData>
    <row r="1" spans="1:20" ht="76" customHeight="1">
      <c r="A1" s="19" t="s">
        <v>52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</row>
    <row r="2" spans="1:20" ht="23">
      <c r="A2" s="1"/>
      <c r="B2" s="21" t="s">
        <v>0</v>
      </c>
      <c r="C2" s="22"/>
      <c r="D2" s="22"/>
      <c r="E2" s="22"/>
      <c r="F2" s="22"/>
      <c r="G2" s="22"/>
      <c r="H2" s="23"/>
      <c r="I2" s="21" t="s">
        <v>1</v>
      </c>
      <c r="J2" s="22"/>
      <c r="K2" s="22"/>
      <c r="L2" s="22"/>
      <c r="M2" s="23"/>
      <c r="N2" s="22" t="s">
        <v>2</v>
      </c>
      <c r="O2" s="22"/>
      <c r="P2" s="22"/>
      <c r="Q2" s="22"/>
      <c r="R2" s="22"/>
      <c r="S2" s="22"/>
      <c r="T2" s="23"/>
    </row>
    <row r="3" spans="1:20" ht="47" customHeight="1">
      <c r="A3" s="2" t="s">
        <v>3</v>
      </c>
      <c r="B3" s="3" t="s">
        <v>50</v>
      </c>
      <c r="C3" s="4" t="s">
        <v>51</v>
      </c>
      <c r="D3" s="4" t="s">
        <v>4</v>
      </c>
      <c r="E3" s="4" t="s">
        <v>5</v>
      </c>
      <c r="F3" s="4" t="s">
        <v>6</v>
      </c>
      <c r="G3" s="4" t="s">
        <v>7</v>
      </c>
      <c r="H3" s="5" t="s">
        <v>8</v>
      </c>
      <c r="I3" s="3" t="s">
        <v>9</v>
      </c>
      <c r="J3" s="4" t="s">
        <v>10</v>
      </c>
      <c r="K3" s="4" t="s">
        <v>6</v>
      </c>
      <c r="L3" s="4" t="s">
        <v>7</v>
      </c>
      <c r="M3" s="5" t="s">
        <v>8</v>
      </c>
      <c r="N3" s="4" t="s">
        <v>50</v>
      </c>
      <c r="O3" s="4" t="s">
        <v>51</v>
      </c>
      <c r="P3" s="4" t="s">
        <v>4</v>
      </c>
      <c r="Q3" s="4" t="s">
        <v>11</v>
      </c>
      <c r="R3" s="4" t="s">
        <v>6</v>
      </c>
      <c r="S3" s="4" t="s">
        <v>7</v>
      </c>
      <c r="T3" s="5" t="s">
        <v>8</v>
      </c>
    </row>
    <row r="4" spans="1:20" ht="25" customHeight="1">
      <c r="A4" s="6" t="s">
        <v>12</v>
      </c>
      <c r="B4" s="7">
        <v>1.6342000000000001</v>
      </c>
      <c r="C4" s="8">
        <v>6.7945000000000002</v>
      </c>
      <c r="D4" s="8">
        <v>8.2452000000000005</v>
      </c>
      <c r="E4" s="8">
        <v>5.0277000000000003</v>
      </c>
      <c r="F4" s="8">
        <v>3.4453</v>
      </c>
      <c r="G4" s="8">
        <v>3.8260999999999998</v>
      </c>
      <c r="H4" s="9">
        <v>1.7618</v>
      </c>
      <c r="I4" s="7">
        <v>37.5</v>
      </c>
      <c r="J4" s="8">
        <v>37.5</v>
      </c>
      <c r="K4" s="8">
        <v>19.047599999999999</v>
      </c>
      <c r="L4" s="8">
        <v>43.75</v>
      </c>
      <c r="M4" s="9">
        <v>62.5</v>
      </c>
      <c r="N4" s="8">
        <v>-3.4005000000000001</v>
      </c>
      <c r="O4" s="8">
        <v>17.957999999999998</v>
      </c>
      <c r="P4" s="8">
        <v>-29.4389</v>
      </c>
      <c r="Q4" s="8">
        <v>4.8028000000000004</v>
      </c>
      <c r="R4" s="8">
        <v>-16.180599999999998</v>
      </c>
      <c r="S4" s="8">
        <v>-2.7571029999999999</v>
      </c>
      <c r="T4" s="9">
        <v>5.6101999999999999</v>
      </c>
    </row>
    <row r="5" spans="1:20" ht="25" customHeight="1">
      <c r="A5" s="6" t="s">
        <v>13</v>
      </c>
      <c r="B5" s="7">
        <v>3.6034999999999999</v>
      </c>
      <c r="C5" s="8">
        <v>2.1150000000000002</v>
      </c>
      <c r="D5" s="8">
        <v>2.1089000000000002</v>
      </c>
      <c r="E5" s="8">
        <v>4.8784000000000001</v>
      </c>
      <c r="F5" s="8">
        <v>1.5217000000000001</v>
      </c>
      <c r="G5" s="8">
        <v>1.9208000000000001</v>
      </c>
      <c r="H5" s="9">
        <v>0.96299999999999997</v>
      </c>
      <c r="I5" s="7">
        <v>54.17</v>
      </c>
      <c r="J5" s="8">
        <v>58.333300000000001</v>
      </c>
      <c r="K5" s="8">
        <v>41.666699999999999</v>
      </c>
      <c r="L5" s="8">
        <v>50</v>
      </c>
      <c r="M5" s="9">
        <v>58.333300000000001</v>
      </c>
      <c r="N5" s="8">
        <v>-13.9171</v>
      </c>
      <c r="O5" s="8">
        <v>3.0701999999999998</v>
      </c>
      <c r="P5" s="8">
        <v>-31.698499999999999</v>
      </c>
      <c r="Q5" s="8">
        <v>19.150700000000001</v>
      </c>
      <c r="R5" s="8">
        <v>8.2860999999999994</v>
      </c>
      <c r="S5" s="8">
        <v>4.8676830000000004</v>
      </c>
      <c r="T5" s="9">
        <v>-11.3568</v>
      </c>
    </row>
    <row r="6" spans="1:20" ht="25" customHeight="1">
      <c r="A6" s="6" t="s">
        <v>14</v>
      </c>
      <c r="B6" s="7">
        <v>6.3635999999999999</v>
      </c>
      <c r="C6" s="8">
        <v>4.9974999999999996</v>
      </c>
      <c r="D6" s="8">
        <v>13.7905</v>
      </c>
      <c r="E6" s="8">
        <v>10.305899999999999</v>
      </c>
      <c r="F6" s="8">
        <v>4.6169000000000002</v>
      </c>
      <c r="G6" s="8">
        <v>8.0271000000000008</v>
      </c>
      <c r="H6" s="9">
        <v>6.0095999999999998</v>
      </c>
      <c r="I6" s="7">
        <v>62.5</v>
      </c>
      <c r="J6" s="8">
        <v>26.315799999999999</v>
      </c>
      <c r="K6" s="8">
        <v>21.052600000000002</v>
      </c>
      <c r="L6" s="8">
        <v>31.25</v>
      </c>
      <c r="M6" s="9">
        <v>52.631599999999999</v>
      </c>
      <c r="N6" s="8">
        <v>-0.13589999999999999</v>
      </c>
      <c r="O6" s="8">
        <v>-6.8056999999999999</v>
      </c>
      <c r="P6" s="8">
        <v>-23.418600000000001</v>
      </c>
      <c r="Q6" s="8">
        <v>-13.415900000000001</v>
      </c>
      <c r="R6" s="8">
        <v>-27.8674</v>
      </c>
      <c r="S6" s="8">
        <v>4.7802809999999996</v>
      </c>
      <c r="T6" s="9">
        <v>-25.482700000000001</v>
      </c>
    </row>
    <row r="7" spans="1:20" ht="25" customHeight="1">
      <c r="A7" s="6" t="s">
        <v>15</v>
      </c>
      <c r="B7" s="7">
        <v>5.9245000000000001</v>
      </c>
      <c r="C7" s="8">
        <v>3.0684999999999998</v>
      </c>
      <c r="D7" s="8">
        <v>11.639099999999999</v>
      </c>
      <c r="E7" s="8">
        <v>4.1212999999999997</v>
      </c>
      <c r="F7" s="8">
        <v>2.6303000000000001</v>
      </c>
      <c r="G7" s="8">
        <v>4.0007999999999999</v>
      </c>
      <c r="H7" s="9">
        <v>1.2694000000000001</v>
      </c>
      <c r="I7" s="7">
        <v>62.5</v>
      </c>
      <c r="J7" s="8">
        <v>26.666699999999999</v>
      </c>
      <c r="K7" s="8">
        <v>33.333300000000001</v>
      </c>
      <c r="L7" s="8">
        <v>56.25</v>
      </c>
      <c r="M7" s="9">
        <v>66.666700000000006</v>
      </c>
      <c r="N7" s="8">
        <v>-4.1403999999999996</v>
      </c>
      <c r="O7" s="8">
        <v>27.900099999999998</v>
      </c>
      <c r="P7" s="8">
        <v>-21.2912</v>
      </c>
      <c r="Q7" s="8">
        <v>-2.8163999999999998</v>
      </c>
      <c r="R7" s="8">
        <v>-19.131</v>
      </c>
      <c r="S7" s="8">
        <v>-33.473669999999998</v>
      </c>
      <c r="T7" s="9">
        <v>-18.290400000000002</v>
      </c>
    </row>
    <row r="8" spans="1:20" ht="25" customHeight="1">
      <c r="A8" s="6" t="s">
        <v>16</v>
      </c>
      <c r="B8" s="7">
        <v>5.4903000000000004</v>
      </c>
      <c r="C8" s="8">
        <v>2.5512000000000001</v>
      </c>
      <c r="D8" s="8">
        <v>8.2241</v>
      </c>
      <c r="E8" s="8">
        <v>7.9444999999999997</v>
      </c>
      <c r="F8" s="8">
        <v>2.4369999999999998</v>
      </c>
      <c r="G8" s="8">
        <v>3.5973999999999999</v>
      </c>
      <c r="H8" s="9">
        <v>1.0263</v>
      </c>
      <c r="I8" s="7">
        <v>58.33</v>
      </c>
      <c r="J8" s="8">
        <v>20</v>
      </c>
      <c r="K8" s="8">
        <v>35</v>
      </c>
      <c r="L8" s="8">
        <v>56.25</v>
      </c>
      <c r="M8" s="9">
        <v>60</v>
      </c>
      <c r="N8" s="8">
        <v>-6.5509000000000004</v>
      </c>
      <c r="O8" s="8">
        <v>38.366300000000003</v>
      </c>
      <c r="P8" s="8">
        <v>-18.1373</v>
      </c>
      <c r="Q8" s="8">
        <v>-15.1608</v>
      </c>
      <c r="R8" s="8">
        <v>0.3165</v>
      </c>
      <c r="S8" s="8">
        <v>2.9542980000000001</v>
      </c>
      <c r="T8" s="9">
        <v>-24.090599999999998</v>
      </c>
    </row>
    <row r="9" spans="1:20" ht="25" customHeight="1">
      <c r="A9" s="6" t="s">
        <v>17</v>
      </c>
      <c r="B9" s="7">
        <v>4.7454999999999998</v>
      </c>
      <c r="C9" s="8">
        <v>2.0125999999999999</v>
      </c>
      <c r="D9" s="8">
        <v>7.2929000000000004</v>
      </c>
      <c r="E9" s="8">
        <v>11.412699999999999</v>
      </c>
      <c r="F9" s="8">
        <v>2.6804999999999999</v>
      </c>
      <c r="G9" s="8">
        <v>3.4725999999999999</v>
      </c>
      <c r="H9" s="9">
        <v>0.99480000000000002</v>
      </c>
      <c r="I9" s="7">
        <v>41.67</v>
      </c>
      <c r="J9" s="8">
        <v>33.333300000000001</v>
      </c>
      <c r="K9" s="8">
        <v>33.333300000000001</v>
      </c>
      <c r="L9" s="8">
        <v>43.75</v>
      </c>
      <c r="M9" s="9">
        <v>53.333300000000001</v>
      </c>
      <c r="N9" s="8">
        <v>-11.1455</v>
      </c>
      <c r="O9" s="8">
        <v>-20</v>
      </c>
      <c r="P9" s="8">
        <v>-4.6696999999999997</v>
      </c>
      <c r="Q9" s="8">
        <v>-21.972100000000001</v>
      </c>
      <c r="R9" s="8">
        <v>2.7576000000000001</v>
      </c>
      <c r="S9" s="8">
        <v>-5.1732670000000001</v>
      </c>
      <c r="T9" s="9">
        <v>-9.0343</v>
      </c>
    </row>
    <row r="10" spans="1:20" ht="25" customHeight="1">
      <c r="A10" s="6" t="s">
        <v>18</v>
      </c>
      <c r="B10" s="7">
        <v>10.006500000000001</v>
      </c>
      <c r="C10" s="8">
        <v>2.2747999999999999</v>
      </c>
      <c r="D10" s="8">
        <v>7.6482000000000001</v>
      </c>
      <c r="E10" s="8">
        <v>2.5078</v>
      </c>
      <c r="F10" s="8">
        <v>2.9878999999999998</v>
      </c>
      <c r="G10" s="8">
        <v>3.4325000000000001</v>
      </c>
      <c r="H10" s="9">
        <v>1.1121000000000001</v>
      </c>
      <c r="I10" s="7">
        <v>41.67</v>
      </c>
      <c r="J10" s="8">
        <v>20</v>
      </c>
      <c r="K10" s="8">
        <v>36.842100000000002</v>
      </c>
      <c r="L10" s="8">
        <v>43.75</v>
      </c>
      <c r="M10" s="9">
        <v>53.333300000000001</v>
      </c>
      <c r="N10" s="8">
        <v>-19.716999999999999</v>
      </c>
      <c r="O10" s="8">
        <v>10.6279</v>
      </c>
      <c r="P10" s="8">
        <v>-0.8175</v>
      </c>
      <c r="Q10" s="8">
        <v>-10.202299999999999</v>
      </c>
      <c r="R10" s="8">
        <v>-14.6128</v>
      </c>
      <c r="S10" s="8">
        <v>-8.9450400000000005</v>
      </c>
      <c r="T10" s="9">
        <v>-2.3025000000000002</v>
      </c>
    </row>
    <row r="11" spans="1:20" ht="25" customHeight="1">
      <c r="A11" s="6" t="s">
        <v>19</v>
      </c>
      <c r="B11" s="7">
        <v>4.8495999999999997</v>
      </c>
      <c r="C11" s="8">
        <v>2.9607000000000001</v>
      </c>
      <c r="D11" s="8">
        <v>5.9625000000000004</v>
      </c>
      <c r="E11" s="8">
        <v>1.4683999999999999</v>
      </c>
      <c r="F11" s="8">
        <v>2.3826000000000001</v>
      </c>
      <c r="G11" s="8">
        <v>3.6150000000000002</v>
      </c>
      <c r="H11" s="9">
        <v>0.88380000000000003</v>
      </c>
      <c r="I11" s="7">
        <v>41.67</v>
      </c>
      <c r="J11" s="8">
        <v>40</v>
      </c>
      <c r="K11" s="8">
        <v>36.842100000000002</v>
      </c>
      <c r="L11" s="8">
        <v>43.75</v>
      </c>
      <c r="M11" s="9">
        <v>53.333300000000001</v>
      </c>
      <c r="N11" s="8">
        <v>-1.3569</v>
      </c>
      <c r="O11" s="8">
        <v>62.127400000000002</v>
      </c>
      <c r="P11" s="8">
        <v>-16.783999999999999</v>
      </c>
      <c r="Q11" s="8">
        <v>5.7946999999999997</v>
      </c>
      <c r="R11" s="8">
        <v>-10.121600000000001</v>
      </c>
      <c r="S11" s="8">
        <v>-11.126137</v>
      </c>
      <c r="T11" s="9">
        <v>-10.596299999999999</v>
      </c>
    </row>
    <row r="12" spans="1:20" ht="25" customHeight="1">
      <c r="A12" s="6" t="s">
        <v>20</v>
      </c>
      <c r="B12" s="7">
        <v>8.0861000000000001</v>
      </c>
      <c r="C12" s="8">
        <v>3.4140999999999999</v>
      </c>
      <c r="D12" s="8">
        <v>7.7709000000000001</v>
      </c>
      <c r="E12" s="8">
        <v>1.6814</v>
      </c>
      <c r="F12" s="8">
        <v>2.4009</v>
      </c>
      <c r="G12" s="8">
        <v>3.2164999999999999</v>
      </c>
      <c r="H12" s="9">
        <v>0.74780000000000002</v>
      </c>
      <c r="I12" s="7">
        <v>54.17</v>
      </c>
      <c r="J12" s="8">
        <v>13.333299999999999</v>
      </c>
      <c r="K12" s="8">
        <v>33.333300000000001</v>
      </c>
      <c r="L12" s="8">
        <v>56.25</v>
      </c>
      <c r="M12" s="9">
        <v>66.666700000000006</v>
      </c>
      <c r="N12" s="8">
        <v>-13.781000000000001</v>
      </c>
      <c r="O12" s="8">
        <v>-22.565200000000001</v>
      </c>
      <c r="P12" s="8">
        <v>7.5254000000000003</v>
      </c>
      <c r="Q12" s="8">
        <v>-5.3394000000000004</v>
      </c>
      <c r="R12" s="8">
        <v>3.0230999999999999</v>
      </c>
      <c r="S12" s="8">
        <v>6.915279</v>
      </c>
      <c r="T12" s="9">
        <v>6.2561999999999998</v>
      </c>
    </row>
    <row r="13" spans="1:20" ht="25" customHeight="1">
      <c r="A13" s="6" t="s">
        <v>21</v>
      </c>
      <c r="B13" s="7">
        <v>11.427300000000001</v>
      </c>
      <c r="C13" s="8">
        <v>2.76</v>
      </c>
      <c r="D13" s="8">
        <v>4.1477000000000004</v>
      </c>
      <c r="E13" s="8">
        <v>9.4078999999999997</v>
      </c>
      <c r="F13" s="8">
        <v>3.242</v>
      </c>
      <c r="G13" s="8">
        <v>4.0096999999999996</v>
      </c>
      <c r="H13" s="9">
        <v>0.96919999999999995</v>
      </c>
      <c r="I13" s="7">
        <v>62.5</v>
      </c>
      <c r="J13" s="8">
        <v>46.666699999999999</v>
      </c>
      <c r="K13" s="8">
        <v>33.333300000000001</v>
      </c>
      <c r="L13" s="8">
        <v>50</v>
      </c>
      <c r="M13" s="9">
        <v>60</v>
      </c>
      <c r="N13" s="8">
        <v>17.810500000000001</v>
      </c>
      <c r="O13" s="8">
        <v>25.685300000000002</v>
      </c>
      <c r="P13" s="8">
        <v>-16.881</v>
      </c>
      <c r="Q13" s="8">
        <v>-21.877600000000001</v>
      </c>
      <c r="R13" s="8">
        <v>-15.0695</v>
      </c>
      <c r="S13" s="8">
        <v>-7.42828</v>
      </c>
      <c r="T13" s="9">
        <v>-3.8812000000000002</v>
      </c>
    </row>
    <row r="14" spans="1:20" ht="25" customHeight="1">
      <c r="A14" s="6" t="s">
        <v>22</v>
      </c>
      <c r="B14" s="7">
        <v>2.3451</v>
      </c>
      <c r="C14" s="8">
        <v>3.8001</v>
      </c>
      <c r="D14" s="8">
        <v>6.7859999999999996</v>
      </c>
      <c r="E14" s="8">
        <v>3.3704000000000001</v>
      </c>
      <c r="F14" s="8">
        <v>3.1825000000000001</v>
      </c>
      <c r="G14" s="8">
        <v>3.67</v>
      </c>
      <c r="H14" s="9">
        <v>1.8168</v>
      </c>
      <c r="I14" s="7">
        <v>54.17</v>
      </c>
      <c r="J14" s="8">
        <v>0</v>
      </c>
      <c r="K14" s="8">
        <v>31.25</v>
      </c>
      <c r="L14" s="8">
        <v>56.25</v>
      </c>
      <c r="M14" s="9">
        <v>61.538499999999999</v>
      </c>
      <c r="N14" s="8">
        <v>-16.447600000000001</v>
      </c>
      <c r="O14" s="8">
        <v>40.718600000000002</v>
      </c>
      <c r="P14" s="8">
        <v>29.569900000000001</v>
      </c>
      <c r="Q14" s="8">
        <v>-15.819800000000001</v>
      </c>
      <c r="R14" s="8">
        <v>6.0856000000000003</v>
      </c>
      <c r="S14" s="8">
        <v>-18.902146999999999</v>
      </c>
      <c r="T14" s="9">
        <v>-6.6607000000000003</v>
      </c>
    </row>
    <row r="15" spans="1:20" ht="25" customHeight="1">
      <c r="A15" s="6" t="s">
        <v>23</v>
      </c>
      <c r="B15" s="7">
        <v>1.536</v>
      </c>
      <c r="C15" s="8">
        <v>1.1125</v>
      </c>
      <c r="D15" s="8">
        <v>1.5350999999999999</v>
      </c>
      <c r="E15" s="8">
        <v>1.4683999999999999</v>
      </c>
      <c r="F15" s="8">
        <v>1.9303999999999999</v>
      </c>
      <c r="G15" s="8">
        <v>1.6403000000000001</v>
      </c>
      <c r="H15" s="9">
        <v>0.62839999999999996</v>
      </c>
      <c r="I15" s="7">
        <v>72.727272999999997</v>
      </c>
      <c r="J15" s="8">
        <v>45.45</v>
      </c>
      <c r="K15" s="8">
        <v>42.857100000000003</v>
      </c>
      <c r="L15" s="8">
        <v>42.857100000000003</v>
      </c>
      <c r="M15" s="9">
        <v>81.818200000000004</v>
      </c>
      <c r="N15" s="8">
        <v>-14.82</v>
      </c>
      <c r="O15" s="8">
        <v>6.97</v>
      </c>
      <c r="P15" s="8">
        <v>-10.011758</v>
      </c>
      <c r="Q15" s="8">
        <v>10.462142</v>
      </c>
      <c r="R15" s="8">
        <v>-8.4453999999999994</v>
      </c>
      <c r="S15" s="8">
        <v>-27.902193400000002</v>
      </c>
      <c r="T15" s="9">
        <v>-20.083912999999999</v>
      </c>
    </row>
    <row r="16" spans="1:20" ht="25" customHeight="1">
      <c r="A16" s="6" t="s">
        <v>24</v>
      </c>
      <c r="B16" s="7">
        <v>1.5748</v>
      </c>
      <c r="C16" s="8">
        <v>1.0117</v>
      </c>
      <c r="D16" s="8">
        <v>9.343</v>
      </c>
      <c r="E16" s="8">
        <v>1.5829</v>
      </c>
      <c r="F16" s="8">
        <v>2.3607999999999998</v>
      </c>
      <c r="G16" s="8">
        <v>1.6403030000000001</v>
      </c>
      <c r="H16" s="9">
        <v>0.84630000000000005</v>
      </c>
      <c r="I16" s="7">
        <v>37.5</v>
      </c>
      <c r="J16" s="8">
        <v>63.636400000000002</v>
      </c>
      <c r="K16" s="8">
        <v>36.363599999999998</v>
      </c>
      <c r="L16" s="8">
        <v>56.25</v>
      </c>
      <c r="M16" s="9">
        <v>43.75</v>
      </c>
      <c r="N16" s="8">
        <v>-3.8170999999999999</v>
      </c>
      <c r="O16" s="8">
        <v>25.695599999999999</v>
      </c>
      <c r="P16" s="8">
        <v>-9.7467000000000006</v>
      </c>
      <c r="Q16" s="8">
        <v>11.7151</v>
      </c>
      <c r="R16" s="8">
        <v>19.722100000000001</v>
      </c>
      <c r="S16" s="8">
        <v>-2.4359999999999998E-3</v>
      </c>
      <c r="T16" s="9">
        <v>-8.3584999999999994</v>
      </c>
    </row>
    <row r="17" spans="1:20" ht="25" customHeight="1">
      <c r="A17" s="6" t="s">
        <v>25</v>
      </c>
      <c r="B17" s="7">
        <v>9.3721999999999994</v>
      </c>
      <c r="C17" s="8">
        <v>3.6015000000000001</v>
      </c>
      <c r="D17" s="8">
        <v>3.9352</v>
      </c>
      <c r="E17" s="8">
        <v>1.0590999999999999</v>
      </c>
      <c r="F17" s="8">
        <v>2.6377000000000002</v>
      </c>
      <c r="G17" s="8">
        <v>3.6852</v>
      </c>
      <c r="H17" s="9">
        <v>2.286</v>
      </c>
      <c r="I17" s="7">
        <v>58.33</v>
      </c>
      <c r="J17" s="8">
        <v>18.75</v>
      </c>
      <c r="K17" s="8">
        <v>31.578900000000001</v>
      </c>
      <c r="L17" s="8">
        <v>43.75</v>
      </c>
      <c r="M17" s="9">
        <v>43.75</v>
      </c>
      <c r="N17" s="8">
        <v>-38.239100000000001</v>
      </c>
      <c r="O17" s="8">
        <v>10.756</v>
      </c>
      <c r="P17" s="8">
        <v>8.7704000000000004</v>
      </c>
      <c r="Q17" s="8">
        <v>6.1506999999999996</v>
      </c>
      <c r="R17" s="8">
        <v>-9.2794000000000008</v>
      </c>
      <c r="S17" s="8">
        <v>-20.729153</v>
      </c>
      <c r="T17" s="9">
        <v>-10.279500000000001</v>
      </c>
    </row>
    <row r="18" spans="1:20" ht="25" customHeight="1">
      <c r="A18" s="6" t="s">
        <v>26</v>
      </c>
      <c r="B18" s="7">
        <v>3.1486999999999998</v>
      </c>
      <c r="C18" s="8">
        <v>2.6825000000000001</v>
      </c>
      <c r="D18" s="8">
        <v>11.133800000000001</v>
      </c>
      <c r="E18" s="8">
        <v>5.5801999999999996</v>
      </c>
      <c r="F18" s="8">
        <v>2.9493</v>
      </c>
      <c r="G18" s="8">
        <v>3.8855</v>
      </c>
      <c r="H18" s="9">
        <v>2.2770000000000001</v>
      </c>
      <c r="I18" s="7">
        <v>58.33</v>
      </c>
      <c r="J18" s="8">
        <v>25</v>
      </c>
      <c r="K18" s="8">
        <v>25</v>
      </c>
      <c r="L18" s="8">
        <v>43.75</v>
      </c>
      <c r="M18" s="9">
        <v>81.818200000000004</v>
      </c>
      <c r="N18" s="8">
        <v>-17.7898</v>
      </c>
      <c r="O18" s="8">
        <v>18.9345</v>
      </c>
      <c r="P18" s="8">
        <v>-9.0816999999999997</v>
      </c>
      <c r="Q18" s="8">
        <v>-5.2866999999999997</v>
      </c>
      <c r="R18" s="8">
        <v>-11.7613</v>
      </c>
      <c r="S18" s="8">
        <v>-12.450256</v>
      </c>
      <c r="T18" s="9">
        <v>-6.7079000000000004</v>
      </c>
    </row>
    <row r="19" spans="1:20" ht="25" customHeight="1">
      <c r="A19" s="6" t="s">
        <v>27</v>
      </c>
      <c r="B19" s="7">
        <v>1.5691999999999999</v>
      </c>
      <c r="C19" s="8">
        <v>2.1604999999999999</v>
      </c>
      <c r="D19" s="8">
        <v>7.8552999999999997</v>
      </c>
      <c r="E19" s="8">
        <v>6.2770999999999999</v>
      </c>
      <c r="F19" s="8">
        <v>2.3908999999999998</v>
      </c>
      <c r="G19" s="8">
        <v>2.0255999999999998</v>
      </c>
      <c r="H19" s="9">
        <v>0.95840000000000003</v>
      </c>
      <c r="I19" s="7">
        <v>54.17</v>
      </c>
      <c r="J19" s="8">
        <v>27.2727</v>
      </c>
      <c r="K19" s="8">
        <v>45.454500000000003</v>
      </c>
      <c r="L19" s="8">
        <v>43.75</v>
      </c>
      <c r="M19" s="9">
        <v>76.923100000000005</v>
      </c>
      <c r="N19" s="8">
        <v>22.209099999999999</v>
      </c>
      <c r="O19" s="8">
        <v>8.0740999999999996</v>
      </c>
      <c r="P19" s="8">
        <v>-0.75280000000000002</v>
      </c>
      <c r="Q19" s="8">
        <v>11.8505</v>
      </c>
      <c r="R19" s="8">
        <v>-17.344100000000001</v>
      </c>
      <c r="S19" s="8">
        <v>3.719049</v>
      </c>
      <c r="T19" s="9">
        <v>-15.967700000000001</v>
      </c>
    </row>
    <row r="20" spans="1:20" ht="25" customHeight="1">
      <c r="A20" s="6" t="s">
        <v>28</v>
      </c>
      <c r="B20" s="7">
        <v>1.6415999999999999</v>
      </c>
      <c r="C20" s="8">
        <v>1.4523999999999999</v>
      </c>
      <c r="D20" s="8">
        <v>5.5263999999999998</v>
      </c>
      <c r="E20" s="8">
        <v>3.9182000000000001</v>
      </c>
      <c r="F20" s="8">
        <v>2.5510000000000002</v>
      </c>
      <c r="G20" s="8">
        <v>2.2206999999999999</v>
      </c>
      <c r="H20" s="9">
        <v>1.3472</v>
      </c>
      <c r="I20" s="7">
        <v>62.5</v>
      </c>
      <c r="J20" s="8">
        <v>38.461500000000001</v>
      </c>
      <c r="K20" s="8">
        <v>30.769200000000001</v>
      </c>
      <c r="L20" s="8">
        <v>68.75</v>
      </c>
      <c r="M20" s="9">
        <v>72.7273</v>
      </c>
      <c r="N20" s="8">
        <v>8.7088000000000001</v>
      </c>
      <c r="O20" s="8">
        <v>46.284300000000002</v>
      </c>
      <c r="P20" s="8">
        <v>-9.8190000000000008</v>
      </c>
      <c r="Q20" s="8">
        <v>-19.138100000000001</v>
      </c>
      <c r="R20" s="8">
        <v>-7.7859999999999996</v>
      </c>
      <c r="S20" s="8">
        <v>8.5104100000000003</v>
      </c>
      <c r="T20" s="9">
        <v>-8.2617999999999991</v>
      </c>
    </row>
    <row r="21" spans="1:20" ht="25" customHeight="1">
      <c r="A21" s="6" t="s">
        <v>29</v>
      </c>
      <c r="B21" s="7">
        <v>1.0810999999999999</v>
      </c>
      <c r="C21" s="8">
        <v>1.8096000000000001</v>
      </c>
      <c r="D21" s="8">
        <v>6.4703999999999997</v>
      </c>
      <c r="E21" s="8">
        <v>1.7125999999999999</v>
      </c>
      <c r="F21" s="8">
        <v>2.1259000000000001</v>
      </c>
      <c r="G21" s="8">
        <v>2.0007000000000001</v>
      </c>
      <c r="H21" s="9">
        <v>0.93010000000000004</v>
      </c>
      <c r="I21" s="7">
        <v>37.5</v>
      </c>
      <c r="J21" s="8">
        <v>27.2727</v>
      </c>
      <c r="K21" s="8">
        <v>45.454500000000003</v>
      </c>
      <c r="L21" s="8">
        <v>43.75</v>
      </c>
      <c r="M21" s="9">
        <v>78.571399999999997</v>
      </c>
      <c r="N21" s="8">
        <v>7.0917000000000003</v>
      </c>
      <c r="O21" s="8">
        <v>42.5595</v>
      </c>
      <c r="P21" s="8">
        <v>29.561499999999999</v>
      </c>
      <c r="Q21" s="8">
        <v>2.3525</v>
      </c>
      <c r="R21" s="8">
        <v>-15.774900000000001</v>
      </c>
      <c r="S21" s="8">
        <v>-8.5972369999999998</v>
      </c>
      <c r="T21" s="9">
        <v>-16.36</v>
      </c>
    </row>
    <row r="22" spans="1:20" ht="25" customHeight="1">
      <c r="A22" s="6" t="s">
        <v>30</v>
      </c>
      <c r="B22" s="7">
        <v>5.9318999999999997</v>
      </c>
      <c r="C22" s="8">
        <v>1.3545</v>
      </c>
      <c r="D22" s="8">
        <v>1.6627000000000001</v>
      </c>
      <c r="E22" s="8">
        <v>8.6722999999999999</v>
      </c>
      <c r="F22" s="8">
        <v>2.2574999999999998</v>
      </c>
      <c r="G22" s="8">
        <v>2.7450000000000001</v>
      </c>
      <c r="H22" s="9">
        <v>1.3576999999999999</v>
      </c>
      <c r="I22" s="7">
        <v>37.5</v>
      </c>
      <c r="J22" s="8">
        <v>61.538499999999999</v>
      </c>
      <c r="K22" s="8">
        <v>23.076899999999998</v>
      </c>
      <c r="L22" s="8">
        <v>43.75</v>
      </c>
      <c r="M22" s="9">
        <v>66.666700000000006</v>
      </c>
      <c r="N22" s="8">
        <v>-2.9824999999999999</v>
      </c>
      <c r="O22" s="8">
        <v>27.466200000000001</v>
      </c>
      <c r="P22" s="8">
        <v>19.5412</v>
      </c>
      <c r="Q22" s="8">
        <v>-22.876200000000001</v>
      </c>
      <c r="R22" s="8">
        <v>-4.1703999999999999</v>
      </c>
      <c r="S22" s="8">
        <v>-12.150829</v>
      </c>
      <c r="T22" s="9">
        <v>-13.4221</v>
      </c>
    </row>
    <row r="23" spans="1:20" ht="25" customHeight="1">
      <c r="A23" s="6" t="s">
        <v>31</v>
      </c>
      <c r="B23" s="7">
        <v>7.1818999999999997</v>
      </c>
      <c r="C23" s="8">
        <v>2.3908</v>
      </c>
      <c r="D23" s="8">
        <v>3.6663000000000001</v>
      </c>
      <c r="E23" s="8">
        <v>5.0252999999999997</v>
      </c>
      <c r="F23" s="8">
        <v>2.1126999999999998</v>
      </c>
      <c r="G23" s="8">
        <v>5.0138999999999996</v>
      </c>
      <c r="H23" s="9">
        <v>2.0430000000000001</v>
      </c>
      <c r="I23" s="7">
        <v>66.67</v>
      </c>
      <c r="J23" s="8">
        <v>33.333300000000001</v>
      </c>
      <c r="K23" s="8">
        <v>31.25</v>
      </c>
      <c r="L23" s="8">
        <v>37.5</v>
      </c>
      <c r="M23" s="9">
        <v>62.5</v>
      </c>
      <c r="N23" s="8">
        <v>-13.807600000000001</v>
      </c>
      <c r="O23" s="8">
        <v>9.4722000000000008</v>
      </c>
      <c r="P23" s="8">
        <v>13.894399999999999</v>
      </c>
      <c r="Q23" s="8">
        <v>-17.501300000000001</v>
      </c>
      <c r="R23" s="8">
        <v>-2.0125999999999999</v>
      </c>
      <c r="S23" s="8">
        <v>-0.63856500000000005</v>
      </c>
      <c r="T23" s="9">
        <v>-10.2606</v>
      </c>
    </row>
    <row r="24" spans="1:20" ht="25" customHeight="1">
      <c r="A24" s="6" t="s">
        <v>32</v>
      </c>
      <c r="B24" s="7">
        <v>3.1730999999999998</v>
      </c>
      <c r="C24" s="8">
        <v>2.3275000000000001</v>
      </c>
      <c r="D24" s="8">
        <v>3.1983999999999999</v>
      </c>
      <c r="E24" s="8">
        <v>2.7926000000000002</v>
      </c>
      <c r="F24" s="8">
        <v>3.8936000000000002</v>
      </c>
      <c r="G24" s="8">
        <v>6.3840000000000003</v>
      </c>
      <c r="H24" s="9">
        <v>1.6687000000000001</v>
      </c>
      <c r="I24" s="7">
        <v>62.5</v>
      </c>
      <c r="J24" s="8">
        <v>20</v>
      </c>
      <c r="K24" s="8">
        <v>35.2941</v>
      </c>
      <c r="L24" s="8">
        <v>25</v>
      </c>
      <c r="M24" s="9">
        <v>63.636400000000002</v>
      </c>
      <c r="N24" s="8">
        <v>-8.5075000000000003</v>
      </c>
      <c r="O24" s="8">
        <v>18.700099999999999</v>
      </c>
      <c r="P24" s="8">
        <v>-18.2362</v>
      </c>
      <c r="Q24" s="8">
        <v>-12.856199999999999</v>
      </c>
      <c r="R24" s="8">
        <v>8.9298999999999999</v>
      </c>
      <c r="S24" s="8">
        <v>8.3379019999999997</v>
      </c>
      <c r="T24" s="9">
        <v>-11.3596</v>
      </c>
    </row>
    <row r="25" spans="1:20" ht="25" customHeight="1">
      <c r="A25" s="6" t="s">
        <v>33</v>
      </c>
      <c r="B25" s="7">
        <v>6.3806000000000003</v>
      </c>
      <c r="C25" s="8">
        <v>13.585599999999999</v>
      </c>
      <c r="D25" s="8">
        <v>5.6886999999999999</v>
      </c>
      <c r="E25" s="8">
        <v>7.8590999999999998</v>
      </c>
      <c r="F25" s="8">
        <v>1.9242999999999999</v>
      </c>
      <c r="G25" s="8">
        <v>1.8383</v>
      </c>
      <c r="H25" s="9">
        <v>1.091</v>
      </c>
      <c r="I25" s="7">
        <v>54.17</v>
      </c>
      <c r="J25" s="8">
        <v>50</v>
      </c>
      <c r="K25" s="8">
        <v>36.363599999999998</v>
      </c>
      <c r="L25" s="8">
        <v>31.25</v>
      </c>
      <c r="M25" s="9">
        <v>53.333300000000001</v>
      </c>
      <c r="N25" s="8">
        <v>-13.4236</v>
      </c>
      <c r="O25" s="8">
        <v>32.103400000000001</v>
      </c>
      <c r="P25" s="8">
        <v>-9.5071999999999992</v>
      </c>
      <c r="Q25" s="8">
        <v>2.2812000000000001</v>
      </c>
      <c r="R25" s="8">
        <v>-2.5270999999999999</v>
      </c>
      <c r="S25" s="8">
        <v>-19.081401</v>
      </c>
      <c r="T25" s="9">
        <v>-5.1140999999999996</v>
      </c>
    </row>
    <row r="26" spans="1:20" ht="25" customHeight="1">
      <c r="A26" s="6" t="s">
        <v>34</v>
      </c>
      <c r="B26" s="7">
        <v>1.8502000000000001</v>
      </c>
      <c r="C26" s="8">
        <v>1.5948</v>
      </c>
      <c r="D26" s="8">
        <v>3.8275000000000001</v>
      </c>
      <c r="E26" s="8">
        <v>1.8811</v>
      </c>
      <c r="F26" s="8">
        <v>2.5783999999999998</v>
      </c>
      <c r="G26" s="8">
        <v>2.5996000000000001</v>
      </c>
      <c r="H26" s="9">
        <v>0.90100000000000002</v>
      </c>
      <c r="I26" s="7">
        <v>58.33</v>
      </c>
      <c r="J26" s="8">
        <v>18.181799999999999</v>
      </c>
      <c r="K26" s="8">
        <v>31.25</v>
      </c>
      <c r="L26" s="8">
        <v>62.5</v>
      </c>
      <c r="M26" s="9">
        <v>69.230800000000002</v>
      </c>
      <c r="N26" s="8">
        <v>-13.9887</v>
      </c>
      <c r="O26" s="8">
        <v>17.849499999999999</v>
      </c>
      <c r="P26" s="8">
        <v>-23.4559</v>
      </c>
      <c r="Q26" s="8">
        <v>14.036799999999999</v>
      </c>
      <c r="R26" s="8">
        <v>17.9315</v>
      </c>
      <c r="S26" s="8">
        <v>-171.568412</v>
      </c>
      <c r="T26" s="9">
        <v>-42.059399999999997</v>
      </c>
    </row>
    <row r="27" spans="1:20" ht="25" customHeight="1">
      <c r="A27" s="6" t="s">
        <v>35</v>
      </c>
      <c r="B27" s="7">
        <v>8.4262999999999995</v>
      </c>
      <c r="C27" s="8">
        <v>4.1138000000000003</v>
      </c>
      <c r="D27" s="8">
        <v>6.3202999999999996</v>
      </c>
      <c r="E27" s="8">
        <v>2.0931999999999999</v>
      </c>
      <c r="F27" s="8">
        <v>3.1230000000000002</v>
      </c>
      <c r="G27" s="8">
        <v>3.6932</v>
      </c>
      <c r="H27" s="9">
        <v>1.3353999999999999</v>
      </c>
      <c r="I27" s="7">
        <v>54.17</v>
      </c>
      <c r="J27" s="8">
        <v>26.666699999999999</v>
      </c>
      <c r="K27" s="8">
        <v>38.461500000000001</v>
      </c>
      <c r="L27" s="8">
        <v>43.75</v>
      </c>
      <c r="M27" s="9">
        <v>64.285700000000006</v>
      </c>
      <c r="N27" s="8">
        <v>2.4007000000000001</v>
      </c>
      <c r="O27" s="8">
        <v>64.308999999999997</v>
      </c>
      <c r="P27" s="8">
        <v>-21.796399999999998</v>
      </c>
      <c r="Q27" s="8">
        <v>-3.4068000000000001</v>
      </c>
      <c r="R27" s="8">
        <v>-15.1427</v>
      </c>
      <c r="S27" s="8">
        <v>9.0970119999999994</v>
      </c>
      <c r="T27" s="9">
        <v>5.7466999999999997</v>
      </c>
    </row>
    <row r="28" spans="1:20" ht="25" customHeight="1">
      <c r="A28" s="6" t="s">
        <v>36</v>
      </c>
      <c r="B28" s="7">
        <v>4.0906000000000002</v>
      </c>
      <c r="C28" s="8">
        <v>3.2949999999999999</v>
      </c>
      <c r="D28" s="8">
        <v>9.77</v>
      </c>
      <c r="E28" s="8">
        <v>3.5188000000000001</v>
      </c>
      <c r="F28" s="8">
        <v>3.3239000000000001</v>
      </c>
      <c r="G28" s="8">
        <v>3.2991000000000001</v>
      </c>
      <c r="H28" s="9">
        <v>0.97140000000000004</v>
      </c>
      <c r="I28" s="7">
        <v>50</v>
      </c>
      <c r="J28" s="8">
        <v>35.714300000000001</v>
      </c>
      <c r="K28" s="8">
        <v>35.714300000000001</v>
      </c>
      <c r="L28" s="8">
        <v>50</v>
      </c>
      <c r="M28" s="9">
        <v>69.230800000000002</v>
      </c>
      <c r="N28" s="8">
        <v>-8.8810000000000002</v>
      </c>
      <c r="O28" s="8">
        <v>35.3142</v>
      </c>
      <c r="P28" s="8">
        <v>-14.2136</v>
      </c>
      <c r="Q28" s="8">
        <v>-12.698</v>
      </c>
      <c r="R28" s="8">
        <v>12.432</v>
      </c>
      <c r="S28" s="8">
        <v>2.9798239999999998</v>
      </c>
      <c r="T28" s="9">
        <v>-11.050800000000001</v>
      </c>
    </row>
    <row r="29" spans="1:20" ht="25" customHeight="1">
      <c r="A29" s="6" t="s">
        <v>37</v>
      </c>
      <c r="B29" s="7">
        <v>1.9134</v>
      </c>
      <c r="C29" s="8">
        <v>3.1135000000000002</v>
      </c>
      <c r="D29" s="8">
        <v>4.6696999999999997</v>
      </c>
      <c r="E29" s="8">
        <v>6.8124000000000002</v>
      </c>
      <c r="F29" s="8">
        <v>2.3508</v>
      </c>
      <c r="G29" s="8">
        <v>3.0745</v>
      </c>
      <c r="H29" s="9">
        <v>0.91839999999999999</v>
      </c>
      <c r="I29" s="7">
        <v>54.17</v>
      </c>
      <c r="J29" s="8">
        <v>61.538499999999999</v>
      </c>
      <c r="K29" s="8">
        <v>30.769200000000001</v>
      </c>
      <c r="L29" s="8">
        <v>43.75</v>
      </c>
      <c r="M29" s="9">
        <v>50</v>
      </c>
      <c r="N29" s="8">
        <v>-10.4331</v>
      </c>
      <c r="O29" s="8">
        <v>-2.8485999999999998</v>
      </c>
      <c r="P29" s="8">
        <v>-11.2773</v>
      </c>
      <c r="Q29" s="8">
        <v>-0.47470000000000001</v>
      </c>
      <c r="R29" s="8">
        <v>6.6963999999999997</v>
      </c>
      <c r="S29" s="8">
        <v>-14.796540999999999</v>
      </c>
      <c r="T29" s="9">
        <v>-2.7458999999999998</v>
      </c>
    </row>
    <row r="30" spans="1:20" ht="25" customHeight="1">
      <c r="A30" s="6" t="s">
        <v>38</v>
      </c>
      <c r="B30" s="7">
        <v>2.1507999999999998</v>
      </c>
      <c r="C30" s="8">
        <v>2.5865</v>
      </c>
      <c r="D30" s="8">
        <v>5.4042000000000003</v>
      </c>
      <c r="E30" s="8">
        <v>2.2214</v>
      </c>
      <c r="F30" s="8">
        <v>2.8866000000000001</v>
      </c>
      <c r="G30" s="8">
        <v>3.5186999999999999</v>
      </c>
      <c r="H30" s="9">
        <v>1.8983000000000001</v>
      </c>
      <c r="I30" s="7">
        <v>37.5</v>
      </c>
      <c r="J30" s="8">
        <v>46.153799999999997</v>
      </c>
      <c r="K30" s="8">
        <v>40</v>
      </c>
      <c r="L30" s="8">
        <v>37.5</v>
      </c>
      <c r="M30" s="9">
        <v>75</v>
      </c>
      <c r="N30" s="8">
        <v>-27.6556</v>
      </c>
      <c r="O30" s="8">
        <v>7.9207999999999998</v>
      </c>
      <c r="P30" s="8">
        <v>-1.2589999999999999</v>
      </c>
      <c r="Q30" s="8">
        <v>-25.2287</v>
      </c>
      <c r="R30" s="8">
        <v>-31.163599999999999</v>
      </c>
      <c r="S30" s="8">
        <v>-36.766711000000001</v>
      </c>
      <c r="T30" s="9">
        <v>-30.5442</v>
      </c>
    </row>
    <row r="31" spans="1:20" ht="25" customHeight="1">
      <c r="A31" s="6" t="s">
        <v>39</v>
      </c>
      <c r="B31" s="7">
        <v>2.2945000000000002</v>
      </c>
      <c r="C31" s="8">
        <v>1.663</v>
      </c>
      <c r="D31" s="8">
        <v>12.3612</v>
      </c>
      <c r="E31" s="8">
        <v>5.8819999999999997</v>
      </c>
      <c r="F31" s="8">
        <v>2.8567</v>
      </c>
      <c r="G31" s="8">
        <v>2.3389000000000002</v>
      </c>
      <c r="H31" s="9">
        <v>1.5506</v>
      </c>
      <c r="I31" s="7">
        <v>58.33</v>
      </c>
      <c r="J31" s="8">
        <v>35.714300000000001</v>
      </c>
      <c r="K31" s="8">
        <v>50</v>
      </c>
      <c r="L31" s="8">
        <v>62.5</v>
      </c>
      <c r="M31" s="9">
        <v>58.823500000000003</v>
      </c>
      <c r="N31" s="8">
        <v>3.6524000000000001</v>
      </c>
      <c r="O31" s="8">
        <v>6.6668000000000003</v>
      </c>
      <c r="P31" s="8">
        <v>-31.3901</v>
      </c>
      <c r="Q31" s="8">
        <v>-5.4325000000000001</v>
      </c>
      <c r="R31" s="8">
        <v>-7.5853999999999999</v>
      </c>
      <c r="S31" s="8">
        <v>-0.22736899999999999</v>
      </c>
      <c r="T31" s="9">
        <v>-13.2935</v>
      </c>
    </row>
    <row r="32" spans="1:20" ht="25" customHeight="1">
      <c r="A32" s="6" t="s">
        <v>40</v>
      </c>
      <c r="B32" s="7">
        <v>2.0550999999999999</v>
      </c>
      <c r="C32" s="8">
        <v>2.7915999999999999</v>
      </c>
      <c r="D32" s="8">
        <v>11.552099999999999</v>
      </c>
      <c r="E32" s="8">
        <v>3.1044</v>
      </c>
      <c r="F32" s="8">
        <v>4.0697000000000001</v>
      </c>
      <c r="G32" s="8">
        <v>5.4573999999999998</v>
      </c>
      <c r="H32" s="9">
        <v>3.4725999999999999</v>
      </c>
      <c r="I32" s="7">
        <v>54.17</v>
      </c>
      <c r="J32" s="8">
        <v>33.333300000000001</v>
      </c>
      <c r="K32" s="8">
        <v>40</v>
      </c>
      <c r="L32" s="8">
        <v>50</v>
      </c>
      <c r="M32" s="9">
        <v>76.923100000000005</v>
      </c>
      <c r="N32" s="8">
        <v>-19.8447</v>
      </c>
      <c r="O32" s="8">
        <v>30.4466</v>
      </c>
      <c r="P32" s="8">
        <v>18.220099999999999</v>
      </c>
      <c r="Q32" s="8">
        <v>-5.1101999999999999</v>
      </c>
      <c r="R32" s="8">
        <v>-7.1981999999999999</v>
      </c>
      <c r="S32" s="8">
        <v>-19.338874000000001</v>
      </c>
      <c r="T32" s="9">
        <v>-11.365600000000001</v>
      </c>
    </row>
    <row r="33" spans="1:20" ht="25" customHeight="1">
      <c r="A33" s="6" t="s">
        <v>41</v>
      </c>
      <c r="B33" s="7">
        <v>2.8732000000000002</v>
      </c>
      <c r="C33" s="8">
        <v>3.5188000000000001</v>
      </c>
      <c r="D33" s="8">
        <v>4.8819999999999997</v>
      </c>
      <c r="E33" s="8">
        <v>5.4401999999999999</v>
      </c>
      <c r="F33" s="8">
        <v>2.5859000000000001</v>
      </c>
      <c r="G33" s="8">
        <v>2.2591999999999999</v>
      </c>
      <c r="H33" s="9">
        <v>1.1283000000000001</v>
      </c>
      <c r="I33" s="7">
        <v>50</v>
      </c>
      <c r="J33" s="8">
        <v>23.529399999999999</v>
      </c>
      <c r="K33" s="8">
        <v>30.769200000000001</v>
      </c>
      <c r="L33" s="8">
        <v>43.75</v>
      </c>
      <c r="M33" s="9">
        <v>53.333300000000001</v>
      </c>
      <c r="N33" s="8">
        <v>7.0890000000000004</v>
      </c>
      <c r="O33" s="8">
        <v>-1.5136000000000001</v>
      </c>
      <c r="P33" s="8">
        <v>5.1104000000000003</v>
      </c>
      <c r="Q33" s="8">
        <v>-19.442</v>
      </c>
      <c r="R33" s="8">
        <v>17.371300000000002</v>
      </c>
      <c r="S33" s="8">
        <v>10.185905999999999</v>
      </c>
      <c r="T33" s="9">
        <v>-86.209199999999996</v>
      </c>
    </row>
    <row r="34" spans="1:20" ht="25" customHeight="1">
      <c r="A34" s="6" t="s">
        <v>42</v>
      </c>
      <c r="B34" s="7">
        <v>4.4006999999999996</v>
      </c>
      <c r="C34" s="8">
        <v>2.9411999999999998</v>
      </c>
      <c r="D34" s="8">
        <v>5.1143999999999998</v>
      </c>
      <c r="E34" s="8">
        <v>3.9921000000000002</v>
      </c>
      <c r="F34" s="8">
        <v>2.3111999999999999</v>
      </c>
      <c r="G34" s="8">
        <v>3.0375000000000001</v>
      </c>
      <c r="H34" s="9">
        <v>0.69879999999999998</v>
      </c>
      <c r="I34" s="7">
        <v>41.67</v>
      </c>
      <c r="J34" s="8">
        <v>13.333299999999999</v>
      </c>
      <c r="K34" s="8">
        <v>35.2941</v>
      </c>
      <c r="L34" s="8">
        <v>56.25</v>
      </c>
      <c r="M34" s="9">
        <v>46.666699999999999</v>
      </c>
      <c r="N34" s="8">
        <v>5.0518999999999998</v>
      </c>
      <c r="O34" s="8">
        <v>19.6493</v>
      </c>
      <c r="P34" s="8">
        <v>-8.4420000000000002</v>
      </c>
      <c r="Q34" s="8">
        <v>2.3304999999999998</v>
      </c>
      <c r="R34" s="8">
        <v>-9.0597999999999992</v>
      </c>
      <c r="S34" s="8">
        <v>1.555323</v>
      </c>
      <c r="T34" s="9">
        <v>5.9115000000000002</v>
      </c>
    </row>
    <row r="35" spans="1:20" ht="25" customHeight="1">
      <c r="A35" s="6" t="s">
        <v>43</v>
      </c>
      <c r="B35" s="7">
        <v>7.5953999999999997</v>
      </c>
      <c r="C35" s="8">
        <v>1.9923</v>
      </c>
      <c r="D35" s="8">
        <v>8.9931999999999999</v>
      </c>
      <c r="E35" s="8">
        <v>4.1154999999999999</v>
      </c>
      <c r="F35" s="8">
        <v>3.121</v>
      </c>
      <c r="G35" s="8">
        <v>3.7887</v>
      </c>
      <c r="H35" s="9">
        <v>1.5934999999999999</v>
      </c>
      <c r="I35" s="7">
        <v>45.83</v>
      </c>
      <c r="J35" s="8">
        <v>26.666699999999999</v>
      </c>
      <c r="K35" s="8">
        <v>27.777799999999999</v>
      </c>
      <c r="L35" s="8">
        <v>56.25</v>
      </c>
      <c r="M35" s="9">
        <v>71.428600000000003</v>
      </c>
      <c r="N35" s="8">
        <v>-3.6006</v>
      </c>
      <c r="O35" s="8">
        <v>8.3689999999999998</v>
      </c>
      <c r="P35" s="8">
        <v>22.105499999999999</v>
      </c>
      <c r="Q35" s="8">
        <v>-4.8821000000000003</v>
      </c>
      <c r="R35" s="8">
        <v>-2.0756999999999999</v>
      </c>
      <c r="S35" s="8">
        <v>-9.0036050000000003</v>
      </c>
      <c r="T35" s="9">
        <v>-53.470599999999997</v>
      </c>
    </row>
    <row r="36" spans="1:20" ht="25" customHeight="1">
      <c r="A36" s="6" t="s">
        <v>44</v>
      </c>
      <c r="B36" s="7">
        <v>1.6951000000000001</v>
      </c>
      <c r="C36" s="8">
        <v>2.1505999999999998</v>
      </c>
      <c r="D36" s="8">
        <v>2.3300999999999998</v>
      </c>
      <c r="E36" s="8">
        <v>2.5501</v>
      </c>
      <c r="F36" s="8">
        <v>3.0425</v>
      </c>
      <c r="G36" s="8">
        <v>3.0865</v>
      </c>
      <c r="H36" s="9">
        <v>1.5122</v>
      </c>
      <c r="I36" s="7">
        <v>41.67</v>
      </c>
      <c r="J36" s="8">
        <v>14.2857</v>
      </c>
      <c r="K36" s="8">
        <v>33.333300000000001</v>
      </c>
      <c r="L36" s="8">
        <v>43.75</v>
      </c>
      <c r="M36" s="9">
        <v>60</v>
      </c>
      <c r="N36" s="8">
        <v>-14.330500000000001</v>
      </c>
      <c r="O36" s="8">
        <v>21.5501</v>
      </c>
      <c r="P36" s="8">
        <v>12.3302</v>
      </c>
      <c r="Q36" s="8">
        <v>-12.5504</v>
      </c>
      <c r="R36" s="8">
        <v>-81.756299999999996</v>
      </c>
      <c r="S36" s="8">
        <v>-24.091927999999999</v>
      </c>
      <c r="T36" s="9">
        <v>-54.182400000000001</v>
      </c>
    </row>
    <row r="37" spans="1:20" ht="25" customHeight="1">
      <c r="A37" s="6" t="s">
        <v>45</v>
      </c>
      <c r="B37" s="7">
        <v>1.9738</v>
      </c>
      <c r="C37" s="8">
        <v>4.1101999999999999</v>
      </c>
      <c r="D37" s="8">
        <v>3.1044999999999998</v>
      </c>
      <c r="E37" s="8">
        <v>6.2201000000000004</v>
      </c>
      <c r="F37" s="8">
        <v>2.3102</v>
      </c>
      <c r="G37" s="8">
        <v>4.2670000000000003</v>
      </c>
      <c r="H37" s="9">
        <v>1.6034999999999999</v>
      </c>
      <c r="I37" s="7">
        <v>45.83</v>
      </c>
      <c r="J37" s="8">
        <v>40</v>
      </c>
      <c r="K37" s="8">
        <v>29.411799999999999</v>
      </c>
      <c r="L37" s="8">
        <v>37.5</v>
      </c>
      <c r="M37" s="9">
        <v>81.818100000000001</v>
      </c>
      <c r="N37" s="8">
        <v>-9.8820999999999994</v>
      </c>
      <c r="O37" s="8">
        <v>32.8842</v>
      </c>
      <c r="P37" s="8">
        <v>15.882099999999999</v>
      </c>
      <c r="Q37" s="8">
        <v>-3.1101999999999999</v>
      </c>
      <c r="R37" s="8">
        <v>16.186800000000002</v>
      </c>
      <c r="S37" s="8">
        <v>-13.739229</v>
      </c>
      <c r="T37" s="9">
        <v>-1.4567000000000001</v>
      </c>
    </row>
    <row r="38" spans="1:20" ht="25" customHeight="1">
      <c r="A38" s="6" t="s">
        <v>46</v>
      </c>
      <c r="B38" s="7">
        <v>3.6987999999999999</v>
      </c>
      <c r="C38" s="8">
        <v>3.6</v>
      </c>
      <c r="D38" s="8">
        <v>4.4328000000000003</v>
      </c>
      <c r="E38" s="8">
        <v>3.5188000000000001</v>
      </c>
      <c r="F38" s="8">
        <v>3.3146</v>
      </c>
      <c r="G38" s="8">
        <v>3.4944999999999999</v>
      </c>
      <c r="H38" s="9">
        <v>1.3</v>
      </c>
      <c r="I38" s="7">
        <v>50</v>
      </c>
      <c r="J38" s="8">
        <v>21.43</v>
      </c>
      <c r="K38" s="8">
        <v>31.25</v>
      </c>
      <c r="L38" s="8">
        <v>42.857100000000003</v>
      </c>
      <c r="M38" s="9">
        <v>57.142800000000001</v>
      </c>
      <c r="N38" s="8">
        <v>13.52</v>
      </c>
      <c r="O38" s="8">
        <v>13.92</v>
      </c>
      <c r="P38" s="8">
        <v>15.21</v>
      </c>
      <c r="Q38" s="8">
        <v>14.24</v>
      </c>
      <c r="R38" s="8">
        <v>0.13930000000000001</v>
      </c>
      <c r="S38" s="8">
        <v>7.4894220000000002</v>
      </c>
      <c r="T38" s="9">
        <v>-26.888650999999999</v>
      </c>
    </row>
    <row r="39" spans="1:20" ht="25" customHeight="1">
      <c r="A39" s="10" t="s">
        <v>47</v>
      </c>
      <c r="B39" s="11">
        <f>AVERAGE(B4:B38)</f>
        <v>4.3452914285714304</v>
      </c>
      <c r="C39" s="12">
        <f t="shared" ref="C39:T39" si="0">AVERAGE(C4:C38)</f>
        <v>3.07741142857143</v>
      </c>
      <c r="D39" s="12">
        <f t="shared" si="0"/>
        <v>6.4683799999999998</v>
      </c>
      <c r="E39" s="12">
        <f t="shared" si="0"/>
        <v>4.5549799999999996</v>
      </c>
      <c r="F39" s="13">
        <f t="shared" si="0"/>
        <v>2.7581771428571402</v>
      </c>
      <c r="G39" s="12">
        <f t="shared" si="0"/>
        <v>3.4223658000000001</v>
      </c>
      <c r="H39" s="14">
        <f t="shared" si="0"/>
        <v>1.48206857142857</v>
      </c>
      <c r="I39" s="13">
        <f t="shared" si="0"/>
        <v>51.840493514285697</v>
      </c>
      <c r="J39" s="12">
        <f t="shared" si="0"/>
        <v>32.268914285714303</v>
      </c>
      <c r="K39" s="12">
        <f t="shared" si="0"/>
        <v>34.0722257142857</v>
      </c>
      <c r="L39" s="12">
        <f t="shared" si="0"/>
        <v>46.913262857142897</v>
      </c>
      <c r="M39" s="14">
        <f t="shared" si="0"/>
        <v>63.077562857142873</v>
      </c>
      <c r="N39" s="12">
        <f>AVERAGE(N4:N38)</f>
        <v>-6.4303485714285697</v>
      </c>
      <c r="O39" s="12">
        <f>AVERAGE(O4:O38)</f>
        <v>19.3890314285714</v>
      </c>
      <c r="P39" s="12">
        <f>AVERAGE(P4:P38)</f>
        <v>-4.12586451428571</v>
      </c>
      <c r="Q39" s="12">
        <f t="shared" si="0"/>
        <v>-4.8980216571428601</v>
      </c>
      <c r="R39" s="12">
        <f t="shared" si="0"/>
        <v>-6.1767885714285704</v>
      </c>
      <c r="S39" s="13">
        <f t="shared" si="0"/>
        <v>-11.64279984</v>
      </c>
      <c r="T39" s="14">
        <f t="shared" si="0"/>
        <v>-15.6461018285714</v>
      </c>
    </row>
    <row r="40" spans="1:20" ht="25" customHeight="1">
      <c r="A40" s="10" t="s">
        <v>49</v>
      </c>
      <c r="B40" s="18" t="s">
        <v>48</v>
      </c>
      <c r="C40" s="16" t="s">
        <v>48</v>
      </c>
      <c r="D40" s="16" t="s">
        <v>48</v>
      </c>
      <c r="E40" s="16" t="s">
        <v>48</v>
      </c>
      <c r="F40" s="16" t="s">
        <v>48</v>
      </c>
      <c r="G40" s="16" t="s">
        <v>48</v>
      </c>
      <c r="H40" s="17">
        <f>(MIN(B39:G39)-H39)/MIN(B39:G39)*100</f>
        <v>46.266374686387081</v>
      </c>
      <c r="I40" s="18" t="s">
        <v>48</v>
      </c>
      <c r="J40" s="16" t="s">
        <v>48</v>
      </c>
      <c r="K40" s="16" t="s">
        <v>48</v>
      </c>
      <c r="L40" s="16" t="s">
        <v>48</v>
      </c>
      <c r="M40" s="17">
        <f>(M39-MAX(I39:L39))/MAX(I39:L39)*100</f>
        <v>21.676239134877399</v>
      </c>
      <c r="N40" s="16" t="s">
        <v>48</v>
      </c>
      <c r="O40" s="16" t="s">
        <v>48</v>
      </c>
      <c r="P40" s="16" t="s">
        <v>48</v>
      </c>
      <c r="Q40" s="16" t="s">
        <v>48</v>
      </c>
      <c r="R40" s="16" t="s">
        <v>48</v>
      </c>
      <c r="S40" s="16" t="s">
        <v>48</v>
      </c>
      <c r="T40" s="17">
        <f>(T39-MIN(N39:S39))/MIN(N39:S39)*100</f>
        <v>34.384358089002411</v>
      </c>
    </row>
    <row r="41" spans="1:20" ht="23">
      <c r="M41" s="15"/>
    </row>
  </sheetData>
  <mergeCells count="4">
    <mergeCell ref="A1:T1"/>
    <mergeCell ref="B2:H2"/>
    <mergeCell ref="I2:M2"/>
    <mergeCell ref="N2:T2"/>
  </mergeCells>
  <phoneticPr fontId="6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Xinyuan Zhu</cp:lastModifiedBy>
  <dcterms:created xsi:type="dcterms:W3CDTF">2026-01-07T16:27:00Z</dcterms:created>
  <dcterms:modified xsi:type="dcterms:W3CDTF">2026-02-11T02:47:56Z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5DAEE14A89BC084372966C69133216B3_43</vt:lpwstr>
  </property>
  <property fmtid="{D5CDD505-2E9C-101B-9397-08002B2CF9AE}" pid="3" name="KSOProductBuildVer">
    <vt:lpwstr>2052-12.1.24031.24031</vt:lpwstr>
  </property>
  <property fmtid="{D5CDD505-2E9C-101B-9397-08002B2CF9AE}" pid="4" name="CalculationRule">
    <vt:i4>0</vt:i4>
  </property>
</Properties>
</file>