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/>
  <mc:AlternateContent xmlns:mc="http://schemas.openxmlformats.org/markup-compatibility/2006">
    <mc:Choice Requires="x15">
      <x15ac:absPath xmlns:x15ac="http://schemas.microsoft.com/office/spreadsheetml/2010/11/ac" url="/Users/xinyuanzhu/2025/ProTSC-TCR/NatMethods/SUBMISSION/"/>
    </mc:Choice>
  </mc:AlternateContent>
  <xr:revisionPtr revIDLastSave="0" documentId="13_ncr:1_{6B1F70FF-76F1-0B4E-9B25-77EC344FF4A3}" xr6:coauthVersionLast="47" xr6:coauthVersionMax="47" xr10:uidLastSave="{00000000-0000-0000-0000-000000000000}"/>
  <bookViews>
    <workbookView xWindow="-51200" yWindow="-9180" windowWidth="27980" windowHeight="28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J39" i="1"/>
  <c r="K39" i="1"/>
  <c r="L39" i="1"/>
  <c r="M39" i="1"/>
  <c r="N39" i="1"/>
  <c r="O39" i="1"/>
  <c r="P39" i="1"/>
  <c r="Q39" i="1"/>
  <c r="R39" i="1"/>
  <c r="S39" i="1"/>
  <c r="T39" i="1"/>
  <c r="C39" i="1"/>
  <c r="D39" i="1"/>
  <c r="E39" i="1"/>
  <c r="H40" i="1" s="1"/>
  <c r="F39" i="1"/>
  <c r="G39" i="1"/>
  <c r="H39" i="1"/>
  <c r="B39" i="1"/>
  <c r="T40" i="1"/>
  <c r="M40" i="1"/>
</calcChain>
</file>

<file path=xl/sharedStrings.xml><?xml version="1.0" encoding="utf-8"?>
<sst xmlns="http://schemas.openxmlformats.org/spreadsheetml/2006/main" count="77" uniqueCount="54">
  <si>
    <t>RMSD (Å)</t>
  </si>
  <si>
    <t>AAR (%)</t>
  </si>
  <si>
    <t>ΔΔG (REU)</t>
  </si>
  <si>
    <t>PDB ID</t>
  </si>
  <si>
    <t xml:space="preserve">ProteinMPNN+ AlphaFold3 </t>
  </si>
  <si>
    <t>ProteinMPNN+tFold-TCR</t>
  </si>
  <si>
    <t>ESM-IF+ AlphaFold3</t>
  </si>
  <si>
    <t>ESM-IF+    tFold-TCR</t>
  </si>
  <si>
    <t>DiffAb</t>
  </si>
  <si>
    <t>FlowDesign</t>
  </si>
  <si>
    <t>ProTSC-TCR</t>
  </si>
  <si>
    <t>ProteinMPNN</t>
  </si>
  <si>
    <t>ESM-IF</t>
  </si>
  <si>
    <t xml:space="preserve">ProteinMPNN+AlphaFold3 </t>
  </si>
  <si>
    <t>ESM-IF+   tFold-TCR</t>
  </si>
  <si>
    <t>6zkw</t>
  </si>
  <si>
    <t>7dzm</t>
  </si>
  <si>
    <t>7l1d</t>
  </si>
  <si>
    <t>7n2n</t>
  </si>
  <si>
    <t>7n2o</t>
  </si>
  <si>
    <t>7n2p</t>
  </si>
  <si>
    <t>7n2q</t>
  </si>
  <si>
    <t>7n2r</t>
  </si>
  <si>
    <t>7n2s</t>
  </si>
  <si>
    <t>7na5</t>
  </si>
  <si>
    <t>7ndq</t>
  </si>
  <si>
    <t>7nme</t>
  </si>
  <si>
    <t>7nmg</t>
  </si>
  <si>
    <t>7ow5</t>
  </si>
  <si>
    <t>7ow6</t>
  </si>
  <si>
    <t>7pbc</t>
  </si>
  <si>
    <t>7pbe</t>
  </si>
  <si>
    <t>7pdw</t>
  </si>
  <si>
    <t>7phr</t>
  </si>
  <si>
    <t>7q99</t>
  </si>
  <si>
    <t>7q9a</t>
  </si>
  <si>
    <t>7q9b</t>
  </si>
  <si>
    <t>7qpj</t>
  </si>
  <si>
    <t>7r80</t>
  </si>
  <si>
    <t>7rrg</t>
  </si>
  <si>
    <t>7rdv</t>
  </si>
  <si>
    <t>7sg0</t>
  </si>
  <si>
    <t>7sg1</t>
  </si>
  <si>
    <t>7t2b</t>
  </si>
  <si>
    <t>7t2c</t>
  </si>
  <si>
    <t>8cx4</t>
  </si>
  <si>
    <t>8d5q</t>
  </si>
  <si>
    <t>8dnt</t>
  </si>
  <si>
    <t>8gvb</t>
  </si>
  <si>
    <t>8shi</t>
  </si>
  <si>
    <t>Mean</t>
  </si>
  <si>
    <t>Supplementary Table 2. Detailed performance comparison of ProTSC-TCR and baselines on the 35-target benchmark for CDR3α design.
This table lists quantitative evaluation results for each of the 35 test targets under the Best-of-10 protocol. The "Mean" row summarizes the average performance across all targets. The best baseline performance for each metric is underlined and italicized. The "R.I. (%)" row indicates the relative improvement of ProTSC-TCR over the strongest baseline.</t>
    <phoneticPr fontId="6" type="noConversion"/>
  </si>
  <si>
    <t>R. I. (%)</t>
    <phoneticPr fontId="6" type="noConversion"/>
  </si>
  <si>
    <t>\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</si>
</sst>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"/>
  </numFmts>
  <fonts count="7">
    <font>
      <sz val="11"/>
      <color theme="1"/>
      <name val="宋体"/>
      <charset val="134"/>
      <scheme val="minor"/>
    </font>
    <font>
      <sz val="18"/>
      <color theme="1"/>
      <name val="Helvetica Neue"/>
      <family val="2"/>
    </font>
    <font>
      <b/>
      <sz val="18"/>
      <name val="Helvetica Neue"/>
      <family val="2"/>
    </font>
    <font>
      <b/>
      <sz val="16"/>
      <name val="Helvetica Neue"/>
      <family val="2"/>
    </font>
    <font>
      <i/>
      <u/>
      <sz val="18"/>
      <color theme="1"/>
      <name val="Helvetica Neue"/>
      <family val="2"/>
    </font>
    <font>
      <b/>
      <sz val="18"/>
      <color theme="1"/>
      <name val="Helvetica Neue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180" fontId="1" fillId="0" borderId="10" xfId="0" applyNumberFormat="1" applyFont="1" applyBorder="1" applyAlignment="1">
      <alignment horizontal="center" vertical="center"/>
    </xf>
    <xf numFmtId="180" fontId="1" fillId="0" borderId="11" xfId="0" applyNumberFormat="1" applyFont="1" applyBorder="1" applyAlignment="1">
      <alignment horizontal="center" vertical="center"/>
    </xf>
    <xf numFmtId="180" fontId="1" fillId="0" borderId="12" xfId="0" applyNumberFormat="1" applyFont="1" applyBorder="1" applyAlignment="1">
      <alignment horizontal="center" vertical="center"/>
    </xf>
    <xf numFmtId="180" fontId="1" fillId="0" borderId="13" xfId="0" applyNumberFormat="1" applyFont="1" applyBorder="1" applyAlignment="1">
      <alignment horizontal="center" vertical="center"/>
    </xf>
    <xf numFmtId="180" fontId="1" fillId="0" borderId="1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J1" zoomScaleNormal="50" workbookViewId="0">
      <selection activeCell="I39" sqref="I39"/>
    </sheetView>
  </sheetViews>
  <sheetFormatPr baseColWidth="10" defaultColWidth="8.83203125" defaultRowHeight="14"/>
  <cols>
    <col min="1" max="1" width="18" customWidth="1"/>
    <col min="2" max="20" width="20.83203125" customWidth="1"/>
  </cols>
  <sheetData>
    <row r="1" spans="1:20" ht="90" customHeight="1">
      <c r="A1" s="17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23">
      <c r="A2" s="1"/>
      <c r="B2" s="19" t="s">
        <v>0</v>
      </c>
      <c r="C2" s="20"/>
      <c r="D2" s="20"/>
      <c r="E2" s="20"/>
      <c r="F2" s="20"/>
      <c r="G2" s="20"/>
      <c r="H2" s="21"/>
      <c r="I2" s="19" t="s">
        <v>1</v>
      </c>
      <c r="J2" s="20"/>
      <c r="K2" s="20"/>
      <c r="L2" s="20"/>
      <c r="M2" s="21"/>
      <c r="N2" s="19" t="s">
        <v>2</v>
      </c>
      <c r="O2" s="20"/>
      <c r="P2" s="20"/>
      <c r="Q2" s="20"/>
      <c r="R2" s="20"/>
      <c r="S2" s="20"/>
      <c r="T2" s="21"/>
    </row>
    <row r="3" spans="1:20" ht="42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3" t="s">
        <v>11</v>
      </c>
      <c r="J3" s="4" t="s">
        <v>12</v>
      </c>
      <c r="K3" s="4" t="s">
        <v>8</v>
      </c>
      <c r="L3" s="4" t="s">
        <v>9</v>
      </c>
      <c r="M3" s="5" t="s">
        <v>10</v>
      </c>
      <c r="N3" s="3" t="s">
        <v>13</v>
      </c>
      <c r="O3" s="4" t="s">
        <v>5</v>
      </c>
      <c r="P3" s="4" t="s">
        <v>6</v>
      </c>
      <c r="Q3" s="4" t="s">
        <v>14</v>
      </c>
      <c r="R3" s="4" t="s">
        <v>8</v>
      </c>
      <c r="S3" s="4" t="s">
        <v>9</v>
      </c>
      <c r="T3" s="5" t="s">
        <v>10</v>
      </c>
    </row>
    <row r="4" spans="1:20" ht="23">
      <c r="A4" s="6" t="s">
        <v>15</v>
      </c>
      <c r="B4" s="7">
        <v>1.6474</v>
      </c>
      <c r="C4" s="8">
        <v>2.3675999999999999</v>
      </c>
      <c r="D4" s="8">
        <v>5.2649999999999997</v>
      </c>
      <c r="E4" s="8">
        <v>3.9091999999999998</v>
      </c>
      <c r="F4" s="8">
        <v>2.097</v>
      </c>
      <c r="G4" s="8">
        <v>1.8626</v>
      </c>
      <c r="H4" s="9">
        <v>1.9591000000000001</v>
      </c>
      <c r="I4" s="7">
        <v>61.538499999999999</v>
      </c>
      <c r="J4" s="8">
        <v>23.076923076923102</v>
      </c>
      <c r="K4" s="8">
        <v>23.076899999999998</v>
      </c>
      <c r="L4" s="8">
        <v>46.153799999999997</v>
      </c>
      <c r="M4" s="9">
        <v>46.153799999999997</v>
      </c>
      <c r="N4" s="7">
        <v>-3.5254059999999998</v>
      </c>
      <c r="O4" s="8">
        <v>-4.941484</v>
      </c>
      <c r="P4" s="8">
        <v>-2.840843</v>
      </c>
      <c r="Q4" s="8">
        <v>-3.9020039999999998</v>
      </c>
      <c r="R4" s="10">
        <v>-16.180599999999998</v>
      </c>
      <c r="S4" s="8">
        <v>-32.561599999999999</v>
      </c>
      <c r="T4" s="9">
        <v>-17.211300000000001</v>
      </c>
    </row>
    <row r="5" spans="1:20" ht="23">
      <c r="A5" s="6" t="s">
        <v>16</v>
      </c>
      <c r="B5" s="7">
        <v>0.86</v>
      </c>
      <c r="C5" s="8">
        <v>0.93069999999999997</v>
      </c>
      <c r="D5" s="8">
        <v>11.2165</v>
      </c>
      <c r="E5" s="8">
        <v>10.273899999999999</v>
      </c>
      <c r="F5" s="8">
        <v>3.2090000000000001</v>
      </c>
      <c r="G5" s="8">
        <v>1.9228000000000001</v>
      </c>
      <c r="H5" s="9">
        <v>1.7988999999999999</v>
      </c>
      <c r="I5" s="7">
        <v>53.333300000000001</v>
      </c>
      <c r="J5" s="8">
        <v>20</v>
      </c>
      <c r="K5" s="8">
        <v>26.666699999999999</v>
      </c>
      <c r="L5" s="8">
        <v>62.5</v>
      </c>
      <c r="M5" s="9">
        <v>62.5</v>
      </c>
      <c r="N5" s="7">
        <v>-10.769867</v>
      </c>
      <c r="O5" s="8">
        <v>-4.3655730000000004</v>
      </c>
      <c r="P5" s="8">
        <v>-9.7320349999999998</v>
      </c>
      <c r="Q5" s="8">
        <v>-6.5254560000000001</v>
      </c>
      <c r="R5" s="10">
        <v>8.2860999999999994</v>
      </c>
      <c r="S5" s="8">
        <v>-7.4206000000000003</v>
      </c>
      <c r="T5" s="9">
        <v>-3.0312999999999999</v>
      </c>
    </row>
    <row r="6" spans="1:20" ht="23">
      <c r="A6" s="6" t="s">
        <v>17</v>
      </c>
      <c r="B6" s="7">
        <v>6.8909000000000002</v>
      </c>
      <c r="C6" s="8">
        <v>6.8727</v>
      </c>
      <c r="D6" s="8">
        <v>7.4184000000000001</v>
      </c>
      <c r="E6" s="8">
        <v>7.2803000000000004</v>
      </c>
      <c r="F6" s="8">
        <v>4.0598000000000001</v>
      </c>
      <c r="G6" s="8">
        <v>3.2378</v>
      </c>
      <c r="H6" s="9">
        <v>2.1212</v>
      </c>
      <c r="I6" s="7">
        <v>53.846200000000003</v>
      </c>
      <c r="J6" s="8">
        <v>38.461538461538503</v>
      </c>
      <c r="K6" s="8">
        <v>38.461500000000001</v>
      </c>
      <c r="L6" s="8">
        <v>46.153799999999997</v>
      </c>
      <c r="M6" s="9">
        <v>57.142899999999997</v>
      </c>
      <c r="N6" s="7">
        <v>-19.242956</v>
      </c>
      <c r="O6" s="8">
        <v>4.2909670000000002</v>
      </c>
      <c r="P6" s="8">
        <v>-9.0758650000000003</v>
      </c>
      <c r="Q6" s="8">
        <v>9.8948440000000009</v>
      </c>
      <c r="R6" s="10">
        <v>-27.8674</v>
      </c>
      <c r="S6" s="8">
        <v>5.3849999999999998</v>
      </c>
      <c r="T6" s="9">
        <v>-2.6017999999999999</v>
      </c>
    </row>
    <row r="7" spans="1:20" ht="23">
      <c r="A7" s="6" t="s">
        <v>18</v>
      </c>
      <c r="B7" s="7">
        <v>2.5491999999999999</v>
      </c>
      <c r="C7" s="8">
        <v>2.6518999999999999</v>
      </c>
      <c r="D7" s="8">
        <v>4.0782999999999996</v>
      </c>
      <c r="E7" s="8">
        <v>5.4657</v>
      </c>
      <c r="F7" s="8">
        <v>1.9177999999999999</v>
      </c>
      <c r="G7" s="8">
        <v>2.4056999999999999</v>
      </c>
      <c r="H7" s="9">
        <v>1.9881</v>
      </c>
      <c r="I7" s="7">
        <v>35.2941</v>
      </c>
      <c r="J7" s="8">
        <v>23.529411764705898</v>
      </c>
      <c r="K7" s="8">
        <v>41.176499999999997</v>
      </c>
      <c r="L7" s="8">
        <v>30</v>
      </c>
      <c r="M7" s="9">
        <v>41.176499999999997</v>
      </c>
      <c r="N7" s="7">
        <v>-2.4502109999999999</v>
      </c>
      <c r="O7" s="8">
        <v>-5.988791</v>
      </c>
      <c r="P7" s="8">
        <v>-6.3089579999999996</v>
      </c>
      <c r="Q7" s="8">
        <v>-4.6604279999999996</v>
      </c>
      <c r="R7" s="10">
        <v>-19.131</v>
      </c>
      <c r="S7" s="8">
        <v>-18.940999999999999</v>
      </c>
      <c r="T7" s="9">
        <v>-0.99209999999999998</v>
      </c>
    </row>
    <row r="8" spans="1:20" ht="23">
      <c r="A8" s="6" t="s">
        <v>19</v>
      </c>
      <c r="B8" s="7">
        <v>3.0798000000000001</v>
      </c>
      <c r="C8" s="8">
        <v>3.1554000000000002</v>
      </c>
      <c r="D8" s="8">
        <v>3.7538999999999998</v>
      </c>
      <c r="E8" s="8">
        <v>3.6198999999999999</v>
      </c>
      <c r="F8" s="8">
        <v>1.7568999999999999</v>
      </c>
      <c r="G8" s="8">
        <v>2.3437000000000001</v>
      </c>
      <c r="H8" s="9">
        <v>2.1543000000000001</v>
      </c>
      <c r="I8" s="7">
        <v>35.2941</v>
      </c>
      <c r="J8" s="8">
        <v>29.411764705882401</v>
      </c>
      <c r="K8" s="8">
        <v>41.176499999999997</v>
      </c>
      <c r="L8" s="8">
        <v>29.411799999999999</v>
      </c>
      <c r="M8" s="9">
        <v>41.176499999999997</v>
      </c>
      <c r="N8" s="7">
        <v>-13.469787999999999</v>
      </c>
      <c r="O8" s="8">
        <v>-28.660026999999999</v>
      </c>
      <c r="P8" s="8">
        <v>-9.0547120000000003</v>
      </c>
      <c r="Q8" s="8">
        <v>14.582151</v>
      </c>
      <c r="R8" s="10">
        <v>0.3165</v>
      </c>
      <c r="S8" s="8">
        <v>-37.204500000000003</v>
      </c>
      <c r="T8" s="9">
        <v>-6.9248000000000003</v>
      </c>
    </row>
    <row r="9" spans="1:20" ht="23">
      <c r="A9" s="6" t="s">
        <v>20</v>
      </c>
      <c r="B9" s="7">
        <v>1.9434</v>
      </c>
      <c r="C9" s="8">
        <v>2.1625999999999999</v>
      </c>
      <c r="D9" s="8">
        <v>2.0661</v>
      </c>
      <c r="E9" s="8">
        <v>2.0024000000000002</v>
      </c>
      <c r="F9" s="8">
        <v>0.84450000000000003</v>
      </c>
      <c r="G9" s="8">
        <v>1.0904</v>
      </c>
      <c r="H9" s="9">
        <v>1.5203</v>
      </c>
      <c r="I9" s="7">
        <v>54.545499999999997</v>
      </c>
      <c r="J9" s="8">
        <v>9.0909090909090899</v>
      </c>
      <c r="K9" s="8">
        <v>36.363599999999998</v>
      </c>
      <c r="L9" s="8">
        <v>36.363599999999998</v>
      </c>
      <c r="M9" s="9">
        <v>54.545499999999997</v>
      </c>
      <c r="N9" s="7">
        <v>-10.260286000000001</v>
      </c>
      <c r="O9" s="8">
        <v>0.97436699999999998</v>
      </c>
      <c r="P9" s="8">
        <v>-11.472593</v>
      </c>
      <c r="Q9" s="8">
        <v>12.787737999999999</v>
      </c>
      <c r="R9" s="10">
        <v>2.7576000000000001</v>
      </c>
      <c r="S9" s="8">
        <v>3.3580999999999999</v>
      </c>
      <c r="T9" s="9">
        <v>-8.6273</v>
      </c>
    </row>
    <row r="10" spans="1:20" ht="23">
      <c r="A10" s="6" t="s">
        <v>21</v>
      </c>
      <c r="B10" s="7">
        <v>1.2923</v>
      </c>
      <c r="C10" s="8">
        <v>1.3652</v>
      </c>
      <c r="D10" s="8">
        <v>2.1132</v>
      </c>
      <c r="E10" s="8">
        <v>2.2439</v>
      </c>
      <c r="F10" s="8">
        <v>1.1805000000000001</v>
      </c>
      <c r="G10" s="8">
        <v>1.2859</v>
      </c>
      <c r="H10" s="9">
        <v>2.0505</v>
      </c>
      <c r="I10" s="7">
        <v>45.454500000000003</v>
      </c>
      <c r="J10" s="8">
        <v>9.0909090909090899</v>
      </c>
      <c r="K10" s="8">
        <v>36.363599999999998</v>
      </c>
      <c r="L10" s="8">
        <v>36.363599999999998</v>
      </c>
      <c r="M10" s="9">
        <v>54.545499999999997</v>
      </c>
      <c r="N10" s="7">
        <v>-14.852067999999999</v>
      </c>
      <c r="O10" s="8">
        <v>12.298610999999999</v>
      </c>
      <c r="P10" s="8">
        <v>-3.125483</v>
      </c>
      <c r="Q10" s="8">
        <v>7.1666889999999999</v>
      </c>
      <c r="R10" s="10">
        <v>-14.6128</v>
      </c>
      <c r="S10" s="8">
        <v>-6.6157000000000004</v>
      </c>
      <c r="T10" s="9">
        <v>-15.154199999999999</v>
      </c>
    </row>
    <row r="11" spans="1:20" ht="23">
      <c r="A11" s="6" t="s">
        <v>22</v>
      </c>
      <c r="B11" s="7">
        <v>3.1648999999999998</v>
      </c>
      <c r="C11" s="8">
        <v>3.4287000000000001</v>
      </c>
      <c r="D11" s="8">
        <v>2.4495</v>
      </c>
      <c r="E11" s="8">
        <v>2.8134999999999999</v>
      </c>
      <c r="F11" s="8">
        <v>1.1613</v>
      </c>
      <c r="G11" s="8">
        <v>1.393</v>
      </c>
      <c r="H11" s="9">
        <v>1.1655</v>
      </c>
      <c r="I11" s="7">
        <v>54.545499999999997</v>
      </c>
      <c r="J11" s="8">
        <v>9.0909090909090899</v>
      </c>
      <c r="K11" s="8">
        <v>36.363599999999998</v>
      </c>
      <c r="L11" s="8">
        <v>36.363599999999998</v>
      </c>
      <c r="M11" s="9">
        <v>54.545499999999997</v>
      </c>
      <c r="N11" s="7">
        <v>-6.5989230000000001</v>
      </c>
      <c r="O11" s="8">
        <v>9.8855039999999992</v>
      </c>
      <c r="P11" s="8">
        <v>-12.051905</v>
      </c>
      <c r="Q11" s="8">
        <v>22.352688000000001</v>
      </c>
      <c r="R11" s="10">
        <v>-10.121600000000001</v>
      </c>
      <c r="S11" s="8">
        <v>7.0522</v>
      </c>
      <c r="T11" s="9">
        <v>8.8964999999999996</v>
      </c>
    </row>
    <row r="12" spans="1:20" ht="23">
      <c r="A12" s="6" t="s">
        <v>23</v>
      </c>
      <c r="B12" s="7">
        <v>4.5446999999999997</v>
      </c>
      <c r="C12" s="8">
        <v>5.2317</v>
      </c>
      <c r="D12" s="8">
        <v>11.3817</v>
      </c>
      <c r="E12" s="8">
        <v>11.4894</v>
      </c>
      <c r="F12" s="8">
        <v>1.9136</v>
      </c>
      <c r="G12" s="8">
        <v>1.5687</v>
      </c>
      <c r="H12" s="9">
        <v>1.7850999999999999</v>
      </c>
      <c r="I12" s="7">
        <v>43.75</v>
      </c>
      <c r="J12" s="8">
        <v>43.75</v>
      </c>
      <c r="K12" s="8">
        <v>35.2941</v>
      </c>
      <c r="L12" s="8">
        <v>37.5</v>
      </c>
      <c r="M12" s="9">
        <v>64.7059</v>
      </c>
      <c r="N12" s="7">
        <v>-15.742573</v>
      </c>
      <c r="O12" s="8">
        <v>-9.6855580000000003</v>
      </c>
      <c r="P12" s="8">
        <v>-4.9495120000000004</v>
      </c>
      <c r="Q12" s="8">
        <v>4.1427019999999999</v>
      </c>
      <c r="R12" s="10">
        <v>3.0230999999999999</v>
      </c>
      <c r="S12" s="8">
        <v>-15.467700000000001</v>
      </c>
      <c r="T12" s="9">
        <v>-13.5985</v>
      </c>
    </row>
    <row r="13" spans="1:20" ht="23">
      <c r="A13" s="6" t="s">
        <v>24</v>
      </c>
      <c r="B13" s="7">
        <v>2.4558</v>
      </c>
      <c r="C13" s="8">
        <v>4.5023</v>
      </c>
      <c r="D13" s="8">
        <v>4.9316000000000004</v>
      </c>
      <c r="E13" s="8">
        <v>5.2259000000000002</v>
      </c>
      <c r="F13" s="8">
        <v>1.2154</v>
      </c>
      <c r="G13" s="8">
        <v>1.4316</v>
      </c>
      <c r="H13" s="9">
        <v>0.98209999999999997</v>
      </c>
      <c r="I13" s="7">
        <v>81.818200000000004</v>
      </c>
      <c r="J13" s="8">
        <v>9.0909090909090899</v>
      </c>
      <c r="K13" s="8">
        <v>36.363599999999998</v>
      </c>
      <c r="L13" s="8">
        <v>36.363599999999998</v>
      </c>
      <c r="M13" s="9">
        <v>63.636400000000002</v>
      </c>
      <c r="N13" s="7">
        <v>-12.416373999999999</v>
      </c>
      <c r="O13" s="8">
        <v>12.321032000000001</v>
      </c>
      <c r="P13" s="8">
        <v>-7.3392850000000003</v>
      </c>
      <c r="Q13" s="8">
        <v>-20.395990999999999</v>
      </c>
      <c r="R13" s="10">
        <v>-15.0695</v>
      </c>
      <c r="S13" s="8">
        <v>-2.2766999999999999</v>
      </c>
      <c r="T13" s="9">
        <v>2.1537000000000002</v>
      </c>
    </row>
    <row r="14" spans="1:20" ht="23">
      <c r="A14" s="6" t="s">
        <v>25</v>
      </c>
      <c r="B14" s="7">
        <v>2.0869</v>
      </c>
      <c r="C14" s="8">
        <v>2.7023000000000001</v>
      </c>
      <c r="D14" s="8">
        <v>7.0275999999999996</v>
      </c>
      <c r="E14" s="8">
        <v>5.7123999999999997</v>
      </c>
      <c r="F14" s="8">
        <v>3.6151</v>
      </c>
      <c r="G14" s="8">
        <v>3.4323000000000001</v>
      </c>
      <c r="H14" s="9">
        <v>2.6505999999999998</v>
      </c>
      <c r="I14" s="7">
        <v>40</v>
      </c>
      <c r="J14" s="8">
        <v>6.6666666666666696</v>
      </c>
      <c r="K14" s="8">
        <v>26.666699999999999</v>
      </c>
      <c r="L14" s="8">
        <v>33.333300000000001</v>
      </c>
      <c r="M14" s="9">
        <v>60</v>
      </c>
      <c r="N14" s="7">
        <v>-8.4152389999999997</v>
      </c>
      <c r="O14" s="8">
        <v>-1.885162</v>
      </c>
      <c r="P14" s="8">
        <v>-2.5044879999999998</v>
      </c>
      <c r="Q14" s="8">
        <v>-18.036339000000002</v>
      </c>
      <c r="R14" s="10">
        <v>6.0856000000000003</v>
      </c>
      <c r="S14" s="8">
        <v>-43.582500000000003</v>
      </c>
      <c r="T14" s="9">
        <v>-16.819299999999998</v>
      </c>
    </row>
    <row r="15" spans="1:20" ht="23">
      <c r="A15" s="6" t="s">
        <v>26</v>
      </c>
      <c r="B15" s="7">
        <v>0.92810000000000004</v>
      </c>
      <c r="C15" s="8">
        <v>0.89</v>
      </c>
      <c r="D15" s="8">
        <v>4.8499999999999996</v>
      </c>
      <c r="E15" s="8">
        <v>5.1750999999999996</v>
      </c>
      <c r="F15" s="8">
        <v>2.5488</v>
      </c>
      <c r="G15" s="8">
        <v>2.3443000000000001</v>
      </c>
      <c r="H15" s="9">
        <v>1.8086</v>
      </c>
      <c r="I15" s="7">
        <v>53.846200000000003</v>
      </c>
      <c r="J15" s="8">
        <v>23.076923076923102</v>
      </c>
      <c r="K15" s="8">
        <v>38.461500000000001</v>
      </c>
      <c r="L15" s="8">
        <v>30.769200000000001</v>
      </c>
      <c r="M15" s="9">
        <v>61.538499999999999</v>
      </c>
      <c r="N15" s="7">
        <v>-1.0204299999999999</v>
      </c>
      <c r="O15" s="8">
        <v>-8.8848439999999993</v>
      </c>
      <c r="P15" s="8">
        <v>-3.9437890000000002</v>
      </c>
      <c r="Q15" s="8">
        <v>-1.612446</v>
      </c>
      <c r="R15" s="10">
        <v>-7.81</v>
      </c>
      <c r="S15" s="8">
        <v>-14.2782</v>
      </c>
      <c r="T15" s="9">
        <v>-21.941199999999998</v>
      </c>
    </row>
    <row r="16" spans="1:20" ht="23">
      <c r="A16" s="6" t="s">
        <v>27</v>
      </c>
      <c r="B16" s="7">
        <v>1.2902</v>
      </c>
      <c r="C16" s="8">
        <v>0.89649999999999996</v>
      </c>
      <c r="D16" s="8">
        <v>4.8570000000000002</v>
      </c>
      <c r="E16" s="8">
        <v>5.1750999999999996</v>
      </c>
      <c r="F16" s="8">
        <v>2.9477000000000002</v>
      </c>
      <c r="G16" s="8">
        <v>1.8343</v>
      </c>
      <c r="H16" s="9">
        <v>1.3431999999999999</v>
      </c>
      <c r="I16" s="7">
        <v>61.538499999999999</v>
      </c>
      <c r="J16" s="8">
        <v>23.076923076923102</v>
      </c>
      <c r="K16" s="8">
        <v>38.461500000000001</v>
      </c>
      <c r="L16" s="8">
        <v>30.769200000000001</v>
      </c>
      <c r="M16" s="9">
        <v>64.285700000000006</v>
      </c>
      <c r="N16" s="7">
        <v>-8.8848439999999993</v>
      </c>
      <c r="O16" s="8">
        <v>-1.612446</v>
      </c>
      <c r="P16" s="8">
        <v>-1.0204299999999999</v>
      </c>
      <c r="Q16" s="8">
        <v>-3.9437890000000002</v>
      </c>
      <c r="R16" s="10">
        <v>19.722100000000001</v>
      </c>
      <c r="S16" s="8">
        <v>-56.182699999999997</v>
      </c>
      <c r="T16" s="9">
        <v>-37.749899999999997</v>
      </c>
    </row>
    <row r="17" spans="1:20" ht="23">
      <c r="A17" s="6" t="s">
        <v>28</v>
      </c>
      <c r="B17" s="7">
        <v>1.133</v>
      </c>
      <c r="C17" s="8">
        <v>1.0290999999999999</v>
      </c>
      <c r="D17" s="8">
        <v>4.2496999999999998</v>
      </c>
      <c r="E17" s="8">
        <v>4.1569000000000003</v>
      </c>
      <c r="F17" s="8">
        <v>2.9222999999999999</v>
      </c>
      <c r="G17" s="8">
        <v>2.5798999999999999</v>
      </c>
      <c r="H17" s="9">
        <v>1.5656000000000001</v>
      </c>
      <c r="I17" s="7">
        <v>50</v>
      </c>
      <c r="J17" s="8">
        <v>25</v>
      </c>
      <c r="K17" s="8">
        <v>43.75</v>
      </c>
      <c r="L17" s="8">
        <v>33.333300000000001</v>
      </c>
      <c r="M17" s="9">
        <v>50</v>
      </c>
      <c r="N17" s="7">
        <v>-8.7345559999999995</v>
      </c>
      <c r="O17" s="8">
        <v>-13.669148</v>
      </c>
      <c r="P17" s="8">
        <v>10.98583</v>
      </c>
      <c r="Q17" s="8">
        <v>-11.406369</v>
      </c>
      <c r="R17" s="10">
        <v>-9.2794000000000008</v>
      </c>
      <c r="S17" s="8">
        <v>-8.3575999999999997</v>
      </c>
      <c r="T17" s="9">
        <v>-38.734499999999997</v>
      </c>
    </row>
    <row r="18" spans="1:20" ht="23">
      <c r="A18" s="6" t="s">
        <v>29</v>
      </c>
      <c r="B18" s="7">
        <v>0.8286</v>
      </c>
      <c r="C18" s="8">
        <v>0.91830000000000001</v>
      </c>
      <c r="D18" s="8">
        <v>3.7189000000000001</v>
      </c>
      <c r="E18" s="8">
        <v>4.3098000000000001</v>
      </c>
      <c r="F18" s="8">
        <v>2.2176</v>
      </c>
      <c r="G18" s="8">
        <v>2.8258999999999999</v>
      </c>
      <c r="H18" s="9">
        <v>3.3540999999999999</v>
      </c>
      <c r="I18" s="7">
        <v>43.75</v>
      </c>
      <c r="J18" s="8">
        <v>25</v>
      </c>
      <c r="K18" s="8">
        <v>37.5</v>
      </c>
      <c r="L18" s="8">
        <v>33.333300000000001</v>
      </c>
      <c r="M18" s="9">
        <v>50</v>
      </c>
      <c r="N18" s="7">
        <v>6.9851150000000004</v>
      </c>
      <c r="O18" s="8">
        <v>-1.76573</v>
      </c>
      <c r="P18" s="8">
        <v>14.468826999999999</v>
      </c>
      <c r="Q18" s="8">
        <v>10.885656000000001</v>
      </c>
      <c r="R18" s="10">
        <v>-11.7613</v>
      </c>
      <c r="S18" s="8">
        <v>7.6494</v>
      </c>
      <c r="T18" s="9">
        <v>-2.0954000000000002</v>
      </c>
    </row>
    <row r="19" spans="1:20" ht="23">
      <c r="A19" s="6" t="s">
        <v>30</v>
      </c>
      <c r="B19" s="7">
        <v>0.69089999999999996</v>
      </c>
      <c r="C19" s="8">
        <v>0.69030000000000002</v>
      </c>
      <c r="D19" s="8">
        <v>5.2125000000000004</v>
      </c>
      <c r="E19" s="8">
        <v>4.2317999999999998</v>
      </c>
      <c r="F19" s="8">
        <v>2.3582999999999998</v>
      </c>
      <c r="G19" s="8">
        <v>1.8241000000000001</v>
      </c>
      <c r="H19" s="9">
        <v>1.7666999999999999</v>
      </c>
      <c r="I19" s="7">
        <v>61.538499999999999</v>
      </c>
      <c r="J19" s="8">
        <v>30.769230769230798</v>
      </c>
      <c r="K19" s="8">
        <v>35.714300000000001</v>
      </c>
      <c r="L19" s="8">
        <v>38.461500000000001</v>
      </c>
      <c r="M19" s="9">
        <v>61.538499999999999</v>
      </c>
      <c r="N19" s="7">
        <v>7.5679090000000002</v>
      </c>
      <c r="O19" s="8">
        <v>1.2986690000000001</v>
      </c>
      <c r="P19" s="8">
        <v>12.305509000000001</v>
      </c>
      <c r="Q19" s="8">
        <v>16.580431000000001</v>
      </c>
      <c r="R19" s="10">
        <v>-17.344100000000001</v>
      </c>
      <c r="S19" s="8">
        <v>-12.0906</v>
      </c>
      <c r="T19" s="9">
        <v>-5.0819999999999999</v>
      </c>
    </row>
    <row r="20" spans="1:20" ht="23">
      <c r="A20" s="6" t="s">
        <v>31</v>
      </c>
      <c r="B20" s="7">
        <v>1.0568</v>
      </c>
      <c r="C20" s="8">
        <v>0.99809999999999999</v>
      </c>
      <c r="D20" s="8">
        <v>1.5099</v>
      </c>
      <c r="E20" s="8">
        <v>4.2058</v>
      </c>
      <c r="F20" s="8">
        <v>2.0190000000000001</v>
      </c>
      <c r="G20" s="8">
        <v>1.4471000000000001</v>
      </c>
      <c r="H20" s="9">
        <v>1.5881000000000001</v>
      </c>
      <c r="I20" s="7">
        <v>41.666699999999999</v>
      </c>
      <c r="J20" s="8">
        <v>16.6666666666667</v>
      </c>
      <c r="K20" s="8">
        <v>25</v>
      </c>
      <c r="L20" s="8">
        <v>25</v>
      </c>
      <c r="M20" s="9">
        <v>58.333300000000001</v>
      </c>
      <c r="N20" s="7">
        <v>1.2571030000000001</v>
      </c>
      <c r="O20" s="8">
        <v>-4.6591779999999998</v>
      </c>
      <c r="P20" s="8">
        <v>-17.292725000000001</v>
      </c>
      <c r="Q20" s="8">
        <v>-8.9165860000000006</v>
      </c>
      <c r="R20" s="10">
        <v>-7.7859999999999996</v>
      </c>
      <c r="S20" s="8">
        <v>-11.9573</v>
      </c>
      <c r="T20" s="9">
        <v>-14.3736</v>
      </c>
    </row>
    <row r="21" spans="1:20" ht="23">
      <c r="A21" s="6" t="s">
        <v>32</v>
      </c>
      <c r="B21" s="7">
        <v>0.67300000000000004</v>
      </c>
      <c r="C21" s="8">
        <v>0.68979999999999997</v>
      </c>
      <c r="D21" s="8">
        <v>4.2926000000000002</v>
      </c>
      <c r="E21" s="8">
        <v>4.4001000000000001</v>
      </c>
      <c r="F21" s="8">
        <v>1.8154999999999999</v>
      </c>
      <c r="G21" s="8">
        <v>1.8240000000000001</v>
      </c>
      <c r="H21" s="9">
        <v>1.159</v>
      </c>
      <c r="I21" s="7">
        <v>53.846200000000003</v>
      </c>
      <c r="J21" s="8">
        <v>38.461538461538503</v>
      </c>
      <c r="K21" s="8">
        <v>35.714300000000001</v>
      </c>
      <c r="L21" s="8">
        <v>38.461500000000001</v>
      </c>
      <c r="M21" s="9">
        <v>61.538499999999999</v>
      </c>
      <c r="N21" s="7">
        <v>-7.3729290000000001</v>
      </c>
      <c r="O21" s="8">
        <v>5.056756</v>
      </c>
      <c r="P21" s="8">
        <v>-4.742292</v>
      </c>
      <c r="Q21" s="8">
        <v>-2.2125029999999999</v>
      </c>
      <c r="R21" s="10">
        <v>-15.774900000000001</v>
      </c>
      <c r="S21" s="8">
        <v>-11.7234</v>
      </c>
      <c r="T21" s="9">
        <v>-10.7972</v>
      </c>
    </row>
    <row r="22" spans="1:20" ht="23">
      <c r="A22" s="6" t="s">
        <v>33</v>
      </c>
      <c r="B22" s="7">
        <v>0.97919999999999996</v>
      </c>
      <c r="C22" s="8">
        <v>0.90100000000000002</v>
      </c>
      <c r="D22" s="8">
        <v>2.7486000000000002</v>
      </c>
      <c r="E22" s="8">
        <v>2.7867000000000002</v>
      </c>
      <c r="F22" s="8">
        <v>1.4279999999999999</v>
      </c>
      <c r="G22" s="8">
        <v>2.0074000000000001</v>
      </c>
      <c r="H22" s="9">
        <v>1.4236</v>
      </c>
      <c r="I22" s="7">
        <v>63.636400000000002</v>
      </c>
      <c r="J22" s="8">
        <v>18.181818181818201</v>
      </c>
      <c r="K22" s="8">
        <v>45.454500000000003</v>
      </c>
      <c r="L22" s="8">
        <v>45.454500000000003</v>
      </c>
      <c r="M22" s="9">
        <v>54.545499999999997</v>
      </c>
      <c r="N22" s="7">
        <v>-11.902321000000001</v>
      </c>
      <c r="O22" s="8">
        <v>0.35311599999999999</v>
      </c>
      <c r="P22" s="8">
        <v>68.001467000000005</v>
      </c>
      <c r="Q22" s="8">
        <v>-8.2377219999999998</v>
      </c>
      <c r="R22" s="10">
        <v>-4.1703999999999999</v>
      </c>
      <c r="S22" s="8">
        <v>-0.64490000000000003</v>
      </c>
      <c r="T22" s="9">
        <v>-6.3719999999999999</v>
      </c>
    </row>
    <row r="23" spans="1:20" ht="23">
      <c r="A23" s="6" t="s">
        <v>34</v>
      </c>
      <c r="B23" s="7">
        <v>1.0865</v>
      </c>
      <c r="C23" s="8">
        <v>0.98429999999999995</v>
      </c>
      <c r="D23" s="8">
        <v>3.2237</v>
      </c>
      <c r="E23" s="8">
        <v>3.7940999999999998</v>
      </c>
      <c r="F23" s="8">
        <v>1.4330000000000001</v>
      </c>
      <c r="G23" s="8">
        <v>1.5145999999999999</v>
      </c>
      <c r="H23" s="9">
        <v>1.365</v>
      </c>
      <c r="I23" s="7">
        <v>54.545499999999997</v>
      </c>
      <c r="J23" s="8">
        <v>18.181818181818201</v>
      </c>
      <c r="K23" s="8">
        <v>36.363599999999998</v>
      </c>
      <c r="L23" s="8">
        <v>27.2727</v>
      </c>
      <c r="M23" s="9">
        <v>54.545499999999997</v>
      </c>
      <c r="N23" s="7">
        <v>-10.825687</v>
      </c>
      <c r="O23" s="8">
        <v>23.492037</v>
      </c>
      <c r="P23" s="8">
        <v>7.6653840000000004</v>
      </c>
      <c r="Q23" s="8">
        <v>20.150839000000001</v>
      </c>
      <c r="R23" s="10">
        <v>-2.0125999999999999</v>
      </c>
      <c r="S23" s="8">
        <v>-14.455399999999999</v>
      </c>
      <c r="T23" s="9">
        <v>-18.032299999999999</v>
      </c>
    </row>
    <row r="24" spans="1:20" ht="23">
      <c r="A24" s="6" t="s">
        <v>35</v>
      </c>
      <c r="B24" s="7">
        <v>1.1489</v>
      </c>
      <c r="C24" s="8">
        <v>1.2219</v>
      </c>
      <c r="D24" s="8">
        <v>3.6379000000000001</v>
      </c>
      <c r="E24" s="8">
        <v>3.9350000000000001</v>
      </c>
      <c r="F24" s="8">
        <v>2.0171999999999999</v>
      </c>
      <c r="G24" s="8">
        <v>2.081</v>
      </c>
      <c r="H24" s="9">
        <v>1.6077999999999999</v>
      </c>
      <c r="I24" s="7">
        <v>72.7273</v>
      </c>
      <c r="J24" s="8">
        <v>25</v>
      </c>
      <c r="K24" s="8">
        <v>37.5</v>
      </c>
      <c r="L24" s="8">
        <v>25</v>
      </c>
      <c r="M24" s="9">
        <v>50</v>
      </c>
      <c r="N24" s="7">
        <v>-20.762191999999999</v>
      </c>
      <c r="O24" s="8">
        <v>9.8990120000000008</v>
      </c>
      <c r="P24" s="8">
        <v>-4.6011179999999996</v>
      </c>
      <c r="Q24" s="8">
        <v>-4.6294630000000003</v>
      </c>
      <c r="R24" s="10">
        <v>8.9298999999999999</v>
      </c>
      <c r="S24" s="8">
        <v>-1.9165000000000001</v>
      </c>
      <c r="T24" s="9">
        <v>-3.7084999999999999</v>
      </c>
    </row>
    <row r="25" spans="1:20" ht="23">
      <c r="A25" s="6" t="s">
        <v>36</v>
      </c>
      <c r="B25" s="7">
        <v>3.6299000000000001</v>
      </c>
      <c r="C25" s="8">
        <v>3.5375999999999999</v>
      </c>
      <c r="D25" s="8">
        <v>16.3309</v>
      </c>
      <c r="E25" s="8">
        <v>3.2985000000000002</v>
      </c>
      <c r="F25" s="8">
        <v>1.8021</v>
      </c>
      <c r="G25" s="8">
        <v>1.3090999999999999</v>
      </c>
      <c r="H25" s="9">
        <v>1.7591000000000001</v>
      </c>
      <c r="I25" s="7">
        <v>50</v>
      </c>
      <c r="J25" s="8">
        <v>18.181818181818201</v>
      </c>
      <c r="K25" s="8">
        <v>30.769200000000001</v>
      </c>
      <c r="L25" s="8">
        <v>46.666699999999999</v>
      </c>
      <c r="M25" s="9">
        <v>61.538499999999999</v>
      </c>
      <c r="N25" s="7">
        <v>-5.4844059999999999</v>
      </c>
      <c r="O25" s="8">
        <v>-0.98777999999999999</v>
      </c>
      <c r="P25" s="8">
        <v>-24.29447</v>
      </c>
      <c r="Q25" s="8">
        <v>24.252157</v>
      </c>
      <c r="R25" s="10">
        <v>-2.5270999999999999</v>
      </c>
      <c r="S25" s="8">
        <v>4.4408000000000003</v>
      </c>
      <c r="T25" s="9">
        <v>-12.866400000000001</v>
      </c>
    </row>
    <row r="26" spans="1:20" ht="23">
      <c r="A26" s="6" t="s">
        <v>37</v>
      </c>
      <c r="B26" s="7">
        <v>0.87749999999999995</v>
      </c>
      <c r="C26" s="8">
        <v>0.49519999999999997</v>
      </c>
      <c r="D26" s="8">
        <v>4.1158000000000001</v>
      </c>
      <c r="E26" s="8">
        <v>2.5566</v>
      </c>
      <c r="F26" s="8">
        <v>1.9178999999999999</v>
      </c>
      <c r="G26" s="8">
        <v>2.2241</v>
      </c>
      <c r="H26" s="9">
        <v>1.6942999999999999</v>
      </c>
      <c r="I26" s="7">
        <v>61.538499999999999</v>
      </c>
      <c r="J26" s="8">
        <v>38.461538461538503</v>
      </c>
      <c r="K26" s="8">
        <v>30.769200000000001</v>
      </c>
      <c r="L26" s="8">
        <v>30.769200000000001</v>
      </c>
      <c r="M26" s="9">
        <v>57.142899999999997</v>
      </c>
      <c r="N26" s="7">
        <v>-0.27524900000000002</v>
      </c>
      <c r="O26" s="8">
        <v>12.553672000000001</v>
      </c>
      <c r="P26" s="8">
        <v>-10.452303000000001</v>
      </c>
      <c r="Q26" s="8">
        <v>-4.4727040000000002</v>
      </c>
      <c r="R26" s="10">
        <v>17.9315</v>
      </c>
      <c r="S26" s="8">
        <v>-16.5519</v>
      </c>
      <c r="T26" s="9">
        <v>-10.0433</v>
      </c>
    </row>
    <row r="27" spans="1:20" ht="23">
      <c r="A27" s="6" t="s">
        <v>38</v>
      </c>
      <c r="B27" s="7">
        <v>1.4946999999999999</v>
      </c>
      <c r="C27" s="8">
        <v>1.6291</v>
      </c>
      <c r="D27" s="8">
        <v>2.4306000000000001</v>
      </c>
      <c r="E27" s="8">
        <v>2.9401999999999999</v>
      </c>
      <c r="F27" s="8">
        <v>2.2302</v>
      </c>
      <c r="G27" s="8">
        <v>2.1073</v>
      </c>
      <c r="H27" s="9">
        <v>0.88670000000000004</v>
      </c>
      <c r="I27" s="7">
        <v>38.461500000000001</v>
      </c>
      <c r="J27" s="8">
        <v>23.076923076923102</v>
      </c>
      <c r="K27" s="8">
        <v>30.769200000000001</v>
      </c>
      <c r="L27" s="8">
        <v>38.461500000000001</v>
      </c>
      <c r="M27" s="9">
        <v>61.538499999999999</v>
      </c>
      <c r="N27" s="7">
        <v>6.4086689999999997</v>
      </c>
      <c r="O27" s="8">
        <v>20.078043999999998</v>
      </c>
      <c r="P27" s="8">
        <v>-1.331934</v>
      </c>
      <c r="Q27" s="8">
        <v>-4.9762940000000002</v>
      </c>
      <c r="R27" s="10">
        <v>-15.1427</v>
      </c>
      <c r="S27" s="8">
        <v>10.6143</v>
      </c>
      <c r="T27" s="9">
        <v>-5.8789999999999996</v>
      </c>
    </row>
    <row r="28" spans="1:20" ht="23">
      <c r="A28" s="6" t="s">
        <v>39</v>
      </c>
      <c r="B28" s="7">
        <v>2.2732000000000001</v>
      </c>
      <c r="C28" s="8">
        <v>2.1886000000000001</v>
      </c>
      <c r="D28" s="8">
        <v>6.3426999999999998</v>
      </c>
      <c r="E28" s="8">
        <v>4.9343000000000004</v>
      </c>
      <c r="F28" s="8">
        <v>3.5076999999999998</v>
      </c>
      <c r="G28" s="8">
        <v>3.3258999999999999</v>
      </c>
      <c r="H28" s="9">
        <v>2.7945000000000002</v>
      </c>
      <c r="I28" s="7">
        <v>60</v>
      </c>
      <c r="J28" s="8">
        <v>15.384615384615399</v>
      </c>
      <c r="K28" s="8">
        <v>20</v>
      </c>
      <c r="L28" s="8">
        <v>22.222200000000001</v>
      </c>
      <c r="M28" s="9">
        <v>47.058799999999998</v>
      </c>
      <c r="N28" s="7">
        <v>6.9488890000000003</v>
      </c>
      <c r="O28" s="8">
        <v>-9.6821439999999992</v>
      </c>
      <c r="P28" s="8">
        <v>-3.592714</v>
      </c>
      <c r="Q28" s="8">
        <v>7.9888709999999996</v>
      </c>
      <c r="R28" s="10">
        <v>12.432</v>
      </c>
      <c r="S28" s="8">
        <v>-15.3094</v>
      </c>
      <c r="T28" s="9">
        <v>-4.8470000000000004</v>
      </c>
    </row>
    <row r="29" spans="1:20" ht="23">
      <c r="A29" s="6" t="s">
        <v>40</v>
      </c>
      <c r="B29" s="7">
        <v>10.42</v>
      </c>
      <c r="C29" s="8">
        <v>7.7892999999999999</v>
      </c>
      <c r="D29" s="8">
        <v>12.218500000000001</v>
      </c>
      <c r="E29" s="8">
        <v>12.0145</v>
      </c>
      <c r="F29" s="8">
        <v>2.1442999999999999</v>
      </c>
      <c r="G29" s="8">
        <v>2.6113</v>
      </c>
      <c r="H29" s="9">
        <v>1.2370000000000001</v>
      </c>
      <c r="I29" s="7">
        <v>38.461500000000001</v>
      </c>
      <c r="J29" s="8">
        <v>40</v>
      </c>
      <c r="K29" s="8">
        <v>43.75</v>
      </c>
      <c r="L29" s="8">
        <v>53.333300000000001</v>
      </c>
      <c r="M29" s="9">
        <v>71.428600000000003</v>
      </c>
      <c r="N29" s="7">
        <v>4.2921310000000004</v>
      </c>
      <c r="O29" s="8">
        <v>-1.8249489999999999</v>
      </c>
      <c r="P29" s="8">
        <v>3.2846410000000001</v>
      </c>
      <c r="Q29" s="8">
        <v>17.476434999999999</v>
      </c>
      <c r="R29" s="10">
        <v>6.6963999999999997</v>
      </c>
      <c r="S29" s="8">
        <v>-31.351099999999999</v>
      </c>
      <c r="T29" s="9">
        <v>-26.494599999999998</v>
      </c>
    </row>
    <row r="30" spans="1:20" ht="23">
      <c r="A30" s="6" t="s">
        <v>41</v>
      </c>
      <c r="B30" s="7">
        <v>1.0688</v>
      </c>
      <c r="C30" s="8">
        <v>1.0674999999999999</v>
      </c>
      <c r="D30" s="8">
        <v>7.0026999999999999</v>
      </c>
      <c r="E30" s="8">
        <v>5.8178999999999998</v>
      </c>
      <c r="F30" s="8">
        <v>2.6884999999999999</v>
      </c>
      <c r="G30" s="8">
        <v>3.0230999999999999</v>
      </c>
      <c r="H30" s="9">
        <v>2.0724</v>
      </c>
      <c r="I30" s="7">
        <v>42.857100000000003</v>
      </c>
      <c r="J30" s="8">
        <v>21.428571428571399</v>
      </c>
      <c r="K30" s="8">
        <v>25</v>
      </c>
      <c r="L30" s="8">
        <v>33.333300000000001</v>
      </c>
      <c r="M30" s="9">
        <v>41.666699999999999</v>
      </c>
      <c r="N30" s="7">
        <v>0.95970500000000003</v>
      </c>
      <c r="O30" s="8">
        <v>-2.425376</v>
      </c>
      <c r="P30" s="8">
        <v>-4.2093350000000003</v>
      </c>
      <c r="Q30" s="8">
        <v>8.549944</v>
      </c>
      <c r="R30" s="10">
        <v>-31.163599999999999</v>
      </c>
      <c r="S30" s="8">
        <v>13.238099999999999</v>
      </c>
      <c r="T30" s="9">
        <v>7.5404999999999998</v>
      </c>
    </row>
    <row r="31" spans="1:20" ht="23">
      <c r="A31" s="6" t="s">
        <v>42</v>
      </c>
      <c r="B31" s="7">
        <v>2.137</v>
      </c>
      <c r="C31" s="8">
        <v>3.1051000000000002</v>
      </c>
      <c r="D31" s="8">
        <v>4.7157999999999998</v>
      </c>
      <c r="E31" s="8">
        <v>3.6061999999999999</v>
      </c>
      <c r="F31" s="8">
        <v>1.8645</v>
      </c>
      <c r="G31" s="8">
        <v>3.9453999999999998</v>
      </c>
      <c r="H31" s="9">
        <v>2.1629999999999998</v>
      </c>
      <c r="I31" s="7">
        <v>41.666699999999999</v>
      </c>
      <c r="J31" s="8">
        <v>33.3333333333333</v>
      </c>
      <c r="K31" s="8">
        <v>26.666699999999999</v>
      </c>
      <c r="L31" s="8">
        <v>31.578900000000001</v>
      </c>
      <c r="M31" s="9">
        <v>53.333300000000001</v>
      </c>
      <c r="N31" s="7">
        <v>-2.8673190000000002</v>
      </c>
      <c r="O31" s="8">
        <v>0.679701</v>
      </c>
      <c r="P31" s="8">
        <v>20.816658</v>
      </c>
      <c r="Q31" s="8">
        <v>-7.776605</v>
      </c>
      <c r="R31" s="10">
        <v>-7.5853999999999999</v>
      </c>
      <c r="S31" s="8">
        <v>-6.3253000000000004</v>
      </c>
      <c r="T31" s="9">
        <v>-19.46</v>
      </c>
    </row>
    <row r="32" spans="1:20" ht="23">
      <c r="A32" s="6" t="s">
        <v>43</v>
      </c>
      <c r="B32" s="7">
        <v>2.4478</v>
      </c>
      <c r="C32" s="8">
        <v>3.3304999999999998</v>
      </c>
      <c r="D32" s="8">
        <v>6.7507000000000001</v>
      </c>
      <c r="E32" s="8">
        <v>6.8246000000000002</v>
      </c>
      <c r="F32" s="8">
        <v>2.8538999999999999</v>
      </c>
      <c r="G32" s="8">
        <v>3.2745000000000002</v>
      </c>
      <c r="H32" s="9">
        <v>1.2526999999999999</v>
      </c>
      <c r="I32" s="7">
        <v>33.333300000000001</v>
      </c>
      <c r="J32" s="8">
        <v>20</v>
      </c>
      <c r="K32" s="8">
        <v>38.461500000000001</v>
      </c>
      <c r="L32" s="8">
        <v>38.461500000000001</v>
      </c>
      <c r="M32" s="9">
        <v>69.230800000000002</v>
      </c>
      <c r="N32" s="7">
        <v>1.316683</v>
      </c>
      <c r="O32" s="8">
        <v>5.0637889999999999</v>
      </c>
      <c r="P32" s="8">
        <v>-12.972673</v>
      </c>
      <c r="Q32" s="8">
        <v>16.448588000000001</v>
      </c>
      <c r="R32" s="10">
        <v>-7.1981999999999999</v>
      </c>
      <c r="S32" s="8">
        <v>17.415700000000001</v>
      </c>
      <c r="T32" s="9">
        <v>7.2279</v>
      </c>
    </row>
    <row r="33" spans="1:20" ht="23">
      <c r="A33" s="6" t="s">
        <v>44</v>
      </c>
      <c r="B33" s="7">
        <v>5.4672000000000001</v>
      </c>
      <c r="C33" s="8">
        <v>5.3068</v>
      </c>
      <c r="D33" s="8">
        <v>7.9303999999999997</v>
      </c>
      <c r="E33" s="8">
        <v>8.0899000000000001</v>
      </c>
      <c r="F33" s="8">
        <v>1.6586000000000001</v>
      </c>
      <c r="G33" s="8">
        <v>2.2627000000000002</v>
      </c>
      <c r="H33" s="9">
        <v>1.3633</v>
      </c>
      <c r="I33" s="7">
        <v>38.461500000000001</v>
      </c>
      <c r="J33" s="8">
        <v>15.384615384615399</v>
      </c>
      <c r="K33" s="8">
        <v>25</v>
      </c>
      <c r="L33" s="8">
        <v>25</v>
      </c>
      <c r="M33" s="9">
        <v>58.333300000000001</v>
      </c>
      <c r="N33" s="7">
        <v>10.742934</v>
      </c>
      <c r="O33" s="8">
        <v>-1.733589</v>
      </c>
      <c r="P33" s="8">
        <v>-6.1877690000000003</v>
      </c>
      <c r="Q33" s="8">
        <v>-2.1753420000000001</v>
      </c>
      <c r="R33" s="10">
        <v>17.371300000000002</v>
      </c>
      <c r="S33" s="8">
        <v>11.793200000000001</v>
      </c>
      <c r="T33" s="9">
        <v>-36.685299999999998</v>
      </c>
    </row>
    <row r="34" spans="1:20" ht="23">
      <c r="A34" s="6" t="s">
        <v>45</v>
      </c>
      <c r="B34" s="7">
        <v>2.9201999999999999</v>
      </c>
      <c r="C34" s="8">
        <v>2.8555000000000001</v>
      </c>
      <c r="D34" s="8">
        <v>5.8685</v>
      </c>
      <c r="E34" s="8">
        <v>5.9093</v>
      </c>
      <c r="F34" s="8">
        <v>2.6821000000000002</v>
      </c>
      <c r="G34" s="8">
        <v>3.0438999999999998</v>
      </c>
      <c r="H34" s="9">
        <v>2.8203</v>
      </c>
      <c r="I34" s="7">
        <v>35.2941</v>
      </c>
      <c r="J34" s="8">
        <v>8.3333333333333304</v>
      </c>
      <c r="K34" s="8">
        <v>47.058799999999998</v>
      </c>
      <c r="L34" s="8">
        <v>38.8889</v>
      </c>
      <c r="M34" s="9">
        <v>64.7059</v>
      </c>
      <c r="N34" s="7">
        <v>-1.768551</v>
      </c>
      <c r="O34" s="8">
        <v>-0.34998699999999999</v>
      </c>
      <c r="P34" s="8">
        <v>0.91950600000000005</v>
      </c>
      <c r="Q34" s="8">
        <v>10.342371</v>
      </c>
      <c r="R34" s="10">
        <v>-9.0597999999999992</v>
      </c>
      <c r="S34" s="8">
        <v>-3.5356000000000001</v>
      </c>
      <c r="T34" s="9">
        <v>-14.6691</v>
      </c>
    </row>
    <row r="35" spans="1:20" ht="23">
      <c r="A35" s="6" t="s">
        <v>46</v>
      </c>
      <c r="B35" s="7">
        <v>1.3766</v>
      </c>
      <c r="C35" s="8">
        <v>1.4025000000000001</v>
      </c>
      <c r="D35" s="8">
        <v>1.6498999999999999</v>
      </c>
      <c r="E35" s="8">
        <v>27.414200000000001</v>
      </c>
      <c r="F35" s="8">
        <v>2.9512999999999998</v>
      </c>
      <c r="G35" s="8">
        <v>3.1240999999999999</v>
      </c>
      <c r="H35" s="9">
        <v>2.5398000000000001</v>
      </c>
      <c r="I35" s="7">
        <v>56.25</v>
      </c>
      <c r="J35" s="8">
        <v>41.176470588235297</v>
      </c>
      <c r="K35" s="8">
        <v>43.75</v>
      </c>
      <c r="L35" s="8">
        <v>37.5</v>
      </c>
      <c r="M35" s="9">
        <v>56.25</v>
      </c>
      <c r="N35" s="7">
        <v>-20.885166999999999</v>
      </c>
      <c r="O35" s="8">
        <v>-1.8562099999999999</v>
      </c>
      <c r="P35" s="8">
        <v>1.2670669999999999</v>
      </c>
      <c r="Q35" s="8">
        <v>12.256131999999999</v>
      </c>
      <c r="R35" s="10">
        <v>-2.0756999999999999</v>
      </c>
      <c r="S35" s="8">
        <v>-4.6143000000000001</v>
      </c>
      <c r="T35" s="9">
        <v>-8.8225999999999996</v>
      </c>
    </row>
    <row r="36" spans="1:20" ht="23">
      <c r="A36" s="6" t="s">
        <v>47</v>
      </c>
      <c r="B36" s="7">
        <v>12.0686</v>
      </c>
      <c r="C36" s="8">
        <v>22.174499999999998</v>
      </c>
      <c r="D36" s="8">
        <v>2.8426999999999998</v>
      </c>
      <c r="E36" s="8">
        <v>3.0196000000000001</v>
      </c>
      <c r="F36" s="8">
        <v>0.88839999999999997</v>
      </c>
      <c r="G36" s="8">
        <v>2.2454000000000001</v>
      </c>
      <c r="H36" s="9">
        <v>1.6226</v>
      </c>
      <c r="I36" s="7">
        <v>83.333299999999994</v>
      </c>
      <c r="J36" s="8">
        <v>25</v>
      </c>
      <c r="K36" s="8">
        <v>33.333300000000001</v>
      </c>
      <c r="L36" s="8">
        <v>33.333300000000001</v>
      </c>
      <c r="M36" s="9">
        <v>58.333300000000001</v>
      </c>
      <c r="N36" s="7">
        <v>-12.076916000000001</v>
      </c>
      <c r="O36" s="8">
        <v>-1.49892</v>
      </c>
      <c r="P36" s="8">
        <v>-24.070028000000001</v>
      </c>
      <c r="Q36" s="8">
        <v>-4.2426490000000001</v>
      </c>
      <c r="R36" s="10">
        <v>-81.756299999999996</v>
      </c>
      <c r="S36" s="8">
        <v>-16.854099999999999</v>
      </c>
      <c r="T36" s="9">
        <v>-22.4055</v>
      </c>
    </row>
    <row r="37" spans="1:20" ht="23">
      <c r="A37" s="6" t="s">
        <v>48</v>
      </c>
      <c r="B37" s="7">
        <v>1.8614999999999999</v>
      </c>
      <c r="C37" s="8">
        <v>1.7683</v>
      </c>
      <c r="D37" s="8">
        <v>4.2481999999999998</v>
      </c>
      <c r="E37" s="8">
        <v>4.0755999999999997</v>
      </c>
      <c r="F37" s="8">
        <v>1.4776</v>
      </c>
      <c r="G37" s="8">
        <v>1.7343999999999999</v>
      </c>
      <c r="H37" s="9">
        <v>1.2606999999999999</v>
      </c>
      <c r="I37" s="7">
        <v>57.142899999999997</v>
      </c>
      <c r="J37" s="8">
        <v>25</v>
      </c>
      <c r="K37" s="8">
        <v>37.5</v>
      </c>
      <c r="L37" s="8">
        <v>42.857100000000003</v>
      </c>
      <c r="M37" s="9">
        <v>64.285700000000006</v>
      </c>
      <c r="N37" s="7">
        <v>-4.4404009999999996</v>
      </c>
      <c r="O37" s="8">
        <v>19.512827000000001</v>
      </c>
      <c r="P37" s="8">
        <v>-2.3995989999999998</v>
      </c>
      <c r="Q37" s="8">
        <v>10.336954</v>
      </c>
      <c r="R37" s="10">
        <v>16.186800000000002</v>
      </c>
      <c r="S37" s="8">
        <v>-83.163600000000002</v>
      </c>
      <c r="T37" s="9">
        <v>-19.145600000000002</v>
      </c>
    </row>
    <row r="38" spans="1:20" ht="23">
      <c r="A38" s="11" t="s">
        <v>49</v>
      </c>
      <c r="B38" s="7">
        <v>5.2906000000000004</v>
      </c>
      <c r="C38" s="8">
        <v>4.3655999999999997</v>
      </c>
      <c r="D38" s="8">
        <v>5.3952999999999998</v>
      </c>
      <c r="E38" s="8">
        <v>4.0629</v>
      </c>
      <c r="F38" s="8">
        <v>3.3247</v>
      </c>
      <c r="G38" s="8">
        <v>2.6511</v>
      </c>
      <c r="H38" s="9">
        <v>2.6699000000000002</v>
      </c>
      <c r="I38" s="7">
        <v>47.058799999999998</v>
      </c>
      <c r="J38" s="8">
        <v>17.647058999999999</v>
      </c>
      <c r="K38" s="8">
        <v>37.5</v>
      </c>
      <c r="L38" s="8">
        <v>41.176499999999997</v>
      </c>
      <c r="M38" s="9">
        <v>52.941200000000002</v>
      </c>
      <c r="N38" s="7">
        <v>4.8</v>
      </c>
      <c r="O38" s="8">
        <v>8.2499149999999997</v>
      </c>
      <c r="P38" s="8">
        <v>4.21</v>
      </c>
      <c r="Q38" s="8">
        <v>2.64</v>
      </c>
      <c r="R38" s="10">
        <v>16.547999999999998</v>
      </c>
      <c r="S38" s="8">
        <v>16.567900000000002</v>
      </c>
      <c r="T38" s="9">
        <v>-3.7612760000000001</v>
      </c>
    </row>
    <row r="39" spans="1:20" ht="23">
      <c r="A39" s="13" t="s">
        <v>50</v>
      </c>
      <c r="B39" s="13">
        <f>AVERAGE(B4:B38)</f>
        <v>2.6761171428571435</v>
      </c>
      <c r="C39" s="14">
        <f t="shared" ref="C39:H39" si="0">AVERAGE(C4:C38)</f>
        <v>3.0173285714285711</v>
      </c>
      <c r="D39" s="14">
        <f t="shared" si="0"/>
        <v>5.3670085714285714</v>
      </c>
      <c r="E39" s="14">
        <f t="shared" si="0"/>
        <v>5.6220342857142862</v>
      </c>
      <c r="F39" s="15">
        <f t="shared" si="0"/>
        <v>2.1905742857142863</v>
      </c>
      <c r="G39" s="14">
        <f t="shared" si="0"/>
        <v>2.2611257142857135</v>
      </c>
      <c r="H39" s="29">
        <f t="shared" si="0"/>
        <v>1.8083914285714284</v>
      </c>
      <c r="I39" s="31">
        <f t="shared" ref="I39" si="1">AVERAGE(I4:I38)</f>
        <v>51.43926857142857</v>
      </c>
      <c r="J39" s="14">
        <f t="shared" ref="J39" si="2">AVERAGE(J4:J38)</f>
        <v>23.059518217921578</v>
      </c>
      <c r="K39" s="14">
        <f t="shared" ref="K39" si="3">AVERAGE(K4:K38)</f>
        <v>34.92059714285714</v>
      </c>
      <c r="L39" s="14">
        <f t="shared" ref="L39" si="4">AVERAGE(L4:L38)</f>
        <v>36.341277142857145</v>
      </c>
      <c r="M39" s="16">
        <f t="shared" ref="M39" si="5">AVERAGE(M4:M38)</f>
        <v>56.692614285714278</v>
      </c>
      <c r="N39" s="12">
        <f t="shared" ref="N39" si="6">AVERAGE(N4:N38)</f>
        <v>-5.2504434571428575</v>
      </c>
      <c r="O39" s="28">
        <f t="shared" ref="O39" si="7">AVERAGE(O4:O38)</f>
        <v>1.1294606571428574</v>
      </c>
      <c r="P39" s="28">
        <f t="shared" ref="P39" si="8">AVERAGE(P4:P38)</f>
        <v>-1.5897705428571429</v>
      </c>
      <c r="Q39" s="28">
        <f t="shared" ref="Q39" si="9">AVERAGE(Q4:Q38)</f>
        <v>3.1632142857142851</v>
      </c>
      <c r="R39" s="28">
        <f t="shared" ref="R39" si="10">AVERAGE(R4:R38)</f>
        <v>-5.6898142857142862</v>
      </c>
      <c r="S39" s="30">
        <f t="shared" ref="S39" si="11">AVERAGE(S4:S38)</f>
        <v>-10.739071428571426</v>
      </c>
      <c r="T39" s="16">
        <f t="shared" ref="T39" si="12">AVERAGE(T4:T38)</f>
        <v>-11.517379314285714</v>
      </c>
    </row>
    <row r="40" spans="1:20" ht="25" customHeight="1">
      <c r="A40" s="22" t="s">
        <v>52</v>
      </c>
      <c r="B40" s="25" t="s">
        <v>53</v>
      </c>
      <c r="C40" s="26" t="s">
        <v>53</v>
      </c>
      <c r="D40" s="26" t="s">
        <v>53</v>
      </c>
      <c r="E40" s="26" t="s">
        <v>53</v>
      </c>
      <c r="F40" s="26" t="s">
        <v>53</v>
      </c>
      <c r="G40" s="26" t="s">
        <v>53</v>
      </c>
      <c r="H40" s="27">
        <f>(MIN(B39:G39)-H39)/MIN(B39:G39)*100</f>
        <v>17.446696952266947</v>
      </c>
      <c r="I40" s="25" t="s">
        <v>53</v>
      </c>
      <c r="J40" s="26" t="s">
        <v>53</v>
      </c>
      <c r="K40" s="26" t="s">
        <v>53</v>
      </c>
      <c r="L40" s="26" t="s">
        <v>53</v>
      </c>
      <c r="M40" s="27">
        <f>(M39-MAX(I39:L39))/MAX(I39:L39)*100</f>
        <v>10.212714644242874</v>
      </c>
      <c r="N40" s="23" t="s">
        <v>53</v>
      </c>
      <c r="O40" s="23" t="s">
        <v>53</v>
      </c>
      <c r="P40" s="23" t="s">
        <v>53</v>
      </c>
      <c r="Q40" s="23" t="s">
        <v>53</v>
      </c>
      <c r="R40" s="23" t="s">
        <v>53</v>
      </c>
      <c r="S40" s="23" t="s">
        <v>53</v>
      </c>
      <c r="T40" s="24">
        <f>(T39-MIN(N39:S39))/MIN(N39:S39)*100</f>
        <v>7.2474411860562746</v>
      </c>
    </row>
  </sheetData>
  <mergeCells count="4">
    <mergeCell ref="A1:T1"/>
    <mergeCell ref="B2:H2"/>
    <mergeCell ref="I2:M2"/>
    <mergeCell ref="N2:T2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Xinyuan Zhu</cp:lastModifiedBy>
  <dcterms:created xsi:type="dcterms:W3CDTF">2026-01-07T16:24:00Z</dcterms:created>
  <dcterms:modified xsi:type="dcterms:W3CDTF">2026-01-18T09:33:20Z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47AD6593157792FF74936C693C83ABFE_42</vt:lpwstr>
  </property>
</Properties>
</file>