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86188\Desktop\文件夹\类器官\总 汇合\sci\转化肿瘤\"/>
    </mc:Choice>
  </mc:AlternateContent>
  <xr:revisionPtr revIDLastSave="0" documentId="13_ncr:1_{053EDFAF-FB20-4D1D-87C0-E99CFD10903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GI50" sheetId="1" r:id="rId1"/>
    <sheet name="AU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2" l="1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<sst xmlns="http://schemas.openxmlformats.org/spreadsheetml/2006/main" count="85" uniqueCount="38">
  <si>
    <t>Drug</t>
  </si>
  <si>
    <t>Bortezomib</t>
  </si>
  <si>
    <t>Carfilzomib</t>
  </si>
  <si>
    <t>MLN-2238</t>
  </si>
  <si>
    <t>Delanzomib</t>
  </si>
  <si>
    <t>MG-132</t>
  </si>
  <si>
    <t>Ixazomib citrate</t>
  </si>
  <si>
    <t>Oprozomib</t>
  </si>
  <si>
    <t>PI-1840</t>
  </si>
  <si>
    <t>VR-23</t>
  </si>
  <si>
    <t>Paclitaxel</t>
  </si>
  <si>
    <t>Docetaxel</t>
  </si>
  <si>
    <t>Cisplatin</t>
  </si>
  <si>
    <t>Oxaliplatin</t>
  </si>
  <si>
    <t>5-Fluorouracil</t>
  </si>
  <si>
    <t>Anlotinib</t>
  </si>
  <si>
    <t>GI50(nM)</t>
  </si>
  <si>
    <t>ECA-109</t>
  </si>
  <si>
    <t>NA</t>
  </si>
  <si>
    <t>KYSE-30</t>
  </si>
  <si>
    <t>KYSE-140</t>
  </si>
  <si>
    <t>KYSE-520</t>
  </si>
  <si>
    <t>10470.0 </t>
  </si>
  <si>
    <t>KYSE-70</t>
  </si>
  <si>
    <t>110.6000 </t>
  </si>
  <si>
    <t>188.9000 </t>
  </si>
  <si>
    <t>KYSE-150</t>
  </si>
  <si>
    <t>HEEC</t>
  </si>
  <si>
    <t>OE33</t>
  </si>
  <si>
    <t>31.9900 </t>
  </si>
  <si>
    <t>9.1120 </t>
  </si>
  <si>
    <t>Note: NA denotes GI50 values that were removed for cases where values were not reached or higher than the tested drug dose range.</t>
  </si>
  <si>
    <t>mean(ESCC)</t>
  </si>
  <si>
    <t>SD(ESCC)</t>
  </si>
  <si>
    <t>mean(control)</t>
  </si>
  <si>
    <t>SD(control)</t>
  </si>
  <si>
    <t>AUC</t>
  </si>
  <si>
    <t>Table S3: Drug efficacy in 8 esophageal cell lines described by GI50 and AUC values.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</si>
</sst>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 readingOrder="1"/>
    </xf>
    <xf numFmtId="0" fontId="0" fillId="0" borderId="1" xfId="0" applyBorder="1" applyAlignment="1">
      <alignment horizontal="left" vertical="center"/>
    </xf>
    <xf numFmtId="0" fontId="0" fillId="0" borderId="5" xfId="0" applyBorder="1">
      <alignment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sqref="A1:P1"/>
    </sheetView>
  </sheetViews>
  <sheetFormatPr defaultColWidth="9" defaultRowHeight="14" x14ac:dyDescent="0.25"/>
  <cols>
    <col min="1" max="16" width="18.6328125" customWidth="1"/>
  </cols>
  <sheetData>
    <row r="1" spans="1:16" x14ac:dyDescent="0.25">
      <c r="A1" s="10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customHeight="1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 customHeight="1" x14ac:dyDescent="0.2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</row>
    <row r="4" spans="1:16" ht="18" customHeight="1" x14ac:dyDescent="0.25">
      <c r="A4" s="5" t="s">
        <v>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8" customHeight="1" x14ac:dyDescent="0.25">
      <c r="A5" s="5" t="s">
        <v>17</v>
      </c>
      <c r="B5" s="5">
        <v>8.141</v>
      </c>
      <c r="C5" s="5">
        <v>7.048</v>
      </c>
      <c r="D5" s="5">
        <v>72.78</v>
      </c>
      <c r="E5" s="5">
        <v>30.07</v>
      </c>
      <c r="F5" s="5">
        <v>189.7</v>
      </c>
      <c r="G5" s="5">
        <v>34.46</v>
      </c>
      <c r="H5" s="5">
        <v>86.72</v>
      </c>
      <c r="I5" s="5" t="s">
        <v>18</v>
      </c>
      <c r="J5" s="5">
        <v>5090</v>
      </c>
      <c r="K5" s="5">
        <v>83.75</v>
      </c>
      <c r="L5" s="5">
        <v>4677</v>
      </c>
      <c r="M5" s="5">
        <v>6075</v>
      </c>
      <c r="N5" s="5">
        <v>93920</v>
      </c>
      <c r="O5" s="5">
        <v>110800</v>
      </c>
      <c r="P5" s="5">
        <v>7407</v>
      </c>
    </row>
    <row r="6" spans="1:16" ht="18" customHeight="1" x14ac:dyDescent="0.25">
      <c r="A6" s="5" t="s">
        <v>19</v>
      </c>
      <c r="B6" s="5">
        <v>2.496</v>
      </c>
      <c r="C6" s="5">
        <v>2.75</v>
      </c>
      <c r="D6" s="5">
        <v>24.22</v>
      </c>
      <c r="E6" s="5">
        <v>6.2439999999999998</v>
      </c>
      <c r="F6" s="5">
        <v>28.49</v>
      </c>
      <c r="G6" s="5">
        <v>7.5490000000000004</v>
      </c>
      <c r="H6" s="5">
        <v>18.399999999999999</v>
      </c>
      <c r="I6" s="5" t="s">
        <v>18</v>
      </c>
      <c r="J6" s="5">
        <v>3386</v>
      </c>
      <c r="K6" s="5" t="s">
        <v>18</v>
      </c>
      <c r="L6" s="5" t="s">
        <v>18</v>
      </c>
      <c r="M6" s="5">
        <v>3867</v>
      </c>
      <c r="N6" s="5">
        <v>26610</v>
      </c>
      <c r="O6" s="5">
        <v>77930</v>
      </c>
      <c r="P6" s="5">
        <v>3966</v>
      </c>
    </row>
    <row r="7" spans="1:16" ht="18" customHeight="1" x14ac:dyDescent="0.25">
      <c r="A7" s="5" t="s">
        <v>20</v>
      </c>
      <c r="B7" s="5">
        <v>2.2970000000000002</v>
      </c>
      <c r="C7" s="5">
        <v>1.042</v>
      </c>
      <c r="D7" s="5">
        <v>30.22</v>
      </c>
      <c r="E7" s="5">
        <v>10.58</v>
      </c>
      <c r="F7" s="5">
        <v>53.21</v>
      </c>
      <c r="G7" s="5">
        <v>14.4</v>
      </c>
      <c r="H7" s="5">
        <v>26.45</v>
      </c>
      <c r="I7" s="5" t="s">
        <v>18</v>
      </c>
      <c r="J7" s="5">
        <v>1343</v>
      </c>
      <c r="K7" s="5">
        <v>4.194</v>
      </c>
      <c r="L7" s="5">
        <v>9.8989999999999991</v>
      </c>
      <c r="M7" s="5">
        <v>8384</v>
      </c>
      <c r="N7" s="5">
        <v>109300</v>
      </c>
      <c r="O7" s="5">
        <v>114000</v>
      </c>
      <c r="P7" s="5">
        <v>7526</v>
      </c>
    </row>
    <row r="8" spans="1:16" ht="18" customHeight="1" x14ac:dyDescent="0.25">
      <c r="A8" s="5" t="s">
        <v>21</v>
      </c>
      <c r="B8" s="5">
        <v>3.4409999999999998</v>
      </c>
      <c r="C8" s="5">
        <v>3.2879999999999998</v>
      </c>
      <c r="D8" s="5">
        <v>39.94</v>
      </c>
      <c r="E8" s="5">
        <v>11.9</v>
      </c>
      <c r="F8" s="5">
        <v>38.450000000000003</v>
      </c>
      <c r="G8" s="5">
        <v>21.25</v>
      </c>
      <c r="H8" s="5">
        <v>23.41</v>
      </c>
      <c r="I8" s="5" t="s">
        <v>18</v>
      </c>
      <c r="J8" s="5">
        <v>3854</v>
      </c>
      <c r="K8" s="5">
        <v>70.06</v>
      </c>
      <c r="L8" s="5">
        <v>467</v>
      </c>
      <c r="M8" s="5" t="s">
        <v>22</v>
      </c>
      <c r="N8" s="5">
        <v>67310</v>
      </c>
      <c r="O8" s="5">
        <v>182900</v>
      </c>
      <c r="P8" s="5">
        <v>5349</v>
      </c>
    </row>
    <row r="9" spans="1:16" ht="18" customHeight="1" x14ac:dyDescent="0.25">
      <c r="A9" s="5" t="s">
        <v>23</v>
      </c>
      <c r="B9" s="5">
        <v>5.8019999999999996</v>
      </c>
      <c r="C9" s="5">
        <v>7.8559999999999999</v>
      </c>
      <c r="D9" s="5">
        <v>116.9</v>
      </c>
      <c r="E9" s="5">
        <v>50.88</v>
      </c>
      <c r="F9" s="5" t="s">
        <v>24</v>
      </c>
      <c r="G9" s="5">
        <v>63.86</v>
      </c>
      <c r="H9" s="5" t="s">
        <v>25</v>
      </c>
      <c r="I9" s="5" t="s">
        <v>18</v>
      </c>
      <c r="J9" s="5">
        <v>4068</v>
      </c>
      <c r="K9" s="5" t="s">
        <v>18</v>
      </c>
      <c r="L9" s="5" t="s">
        <v>18</v>
      </c>
      <c r="M9" s="5" t="s">
        <v>18</v>
      </c>
      <c r="N9" s="5">
        <v>3673</v>
      </c>
      <c r="O9" s="5">
        <v>5797</v>
      </c>
      <c r="P9" s="5">
        <v>3834</v>
      </c>
    </row>
    <row r="10" spans="1:16" ht="18" customHeight="1" x14ac:dyDescent="0.25">
      <c r="A10" s="5" t="s">
        <v>26</v>
      </c>
      <c r="B10" s="5">
        <v>98.04</v>
      </c>
      <c r="C10" s="5">
        <v>48.31</v>
      </c>
      <c r="D10" s="5">
        <v>3756</v>
      </c>
      <c r="E10" s="5">
        <v>5965</v>
      </c>
      <c r="F10" s="5">
        <v>1114</v>
      </c>
      <c r="G10" s="5">
        <v>2200</v>
      </c>
      <c r="H10" s="5">
        <v>3338</v>
      </c>
      <c r="I10" s="5" t="s">
        <v>18</v>
      </c>
      <c r="J10" s="5">
        <v>3481</v>
      </c>
      <c r="K10" s="5" t="s">
        <v>18</v>
      </c>
      <c r="L10" s="5" t="s">
        <v>18</v>
      </c>
      <c r="M10" s="5">
        <v>10620</v>
      </c>
      <c r="N10" s="5">
        <v>52670</v>
      </c>
      <c r="O10" s="5" t="s">
        <v>18</v>
      </c>
      <c r="P10" s="5">
        <v>11660</v>
      </c>
    </row>
    <row r="11" spans="1:16" ht="18" customHeight="1" x14ac:dyDescent="0.25">
      <c r="A11" s="5" t="s">
        <v>27</v>
      </c>
      <c r="B11" s="5">
        <v>9.2810000000000006</v>
      </c>
      <c r="C11" s="5">
        <v>7.2430000000000003</v>
      </c>
      <c r="D11" s="5">
        <v>115.6</v>
      </c>
      <c r="E11" s="5">
        <v>58.83</v>
      </c>
      <c r="F11" s="5">
        <v>331.3</v>
      </c>
      <c r="G11" s="5">
        <v>64.209999999999994</v>
      </c>
      <c r="H11" s="5">
        <v>257.89999999999998</v>
      </c>
      <c r="I11" s="5" t="s">
        <v>18</v>
      </c>
      <c r="J11" s="5">
        <v>4663</v>
      </c>
      <c r="K11" s="5" t="s">
        <v>18</v>
      </c>
      <c r="L11" s="5">
        <v>11.75</v>
      </c>
      <c r="M11" s="5" t="s">
        <v>18</v>
      </c>
      <c r="N11" s="5">
        <v>112200</v>
      </c>
      <c r="O11" s="5">
        <v>616300</v>
      </c>
      <c r="P11" s="5">
        <v>5877</v>
      </c>
    </row>
    <row r="12" spans="1:16" ht="18" customHeight="1" x14ac:dyDescent="0.25">
      <c r="A12" s="5" t="s">
        <v>28</v>
      </c>
      <c r="B12" s="5">
        <v>2.6509999999999998</v>
      </c>
      <c r="C12" s="5">
        <v>4.3460000000000001</v>
      </c>
      <c r="D12" s="5" t="s">
        <v>29</v>
      </c>
      <c r="E12" s="5" t="s">
        <v>30</v>
      </c>
      <c r="F12" s="5">
        <v>103.6</v>
      </c>
      <c r="G12" s="5">
        <v>13.19</v>
      </c>
      <c r="H12" s="5">
        <v>38.97</v>
      </c>
      <c r="I12" s="5" t="s">
        <v>18</v>
      </c>
      <c r="J12" s="5">
        <v>3146</v>
      </c>
      <c r="K12" s="5">
        <v>39.83</v>
      </c>
      <c r="L12" s="5">
        <v>380.6</v>
      </c>
      <c r="M12" s="5" t="s">
        <v>18</v>
      </c>
      <c r="N12" s="5">
        <v>4183</v>
      </c>
      <c r="O12" s="5">
        <v>34800</v>
      </c>
      <c r="P12" s="5">
        <v>6457</v>
      </c>
    </row>
    <row r="13" spans="1:16" x14ac:dyDescent="0.25">
      <c r="A13" s="9" t="s">
        <v>31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5">
      <c r="A14" s="7" t="s">
        <v>32</v>
      </c>
      <c r="B14">
        <f t="shared" ref="B14:P14" si="0">AVERAGE(B5:B10)</f>
        <v>20.036166666666698</v>
      </c>
      <c r="C14">
        <f t="shared" si="0"/>
        <v>11.715666666666699</v>
      </c>
      <c r="D14">
        <f t="shared" si="0"/>
        <v>673.34333333333302</v>
      </c>
      <c r="E14">
        <f t="shared" si="0"/>
        <v>1012.44566666667</v>
      </c>
      <c r="F14">
        <f t="shared" si="0"/>
        <v>284.77</v>
      </c>
      <c r="G14">
        <f t="shared" si="0"/>
        <v>390.25316666666703</v>
      </c>
      <c r="H14">
        <f t="shared" si="0"/>
        <v>698.596</v>
      </c>
      <c r="I14" t="e">
        <f t="shared" si="0"/>
        <v>#DIV/0!</v>
      </c>
      <c r="J14">
        <f t="shared" si="0"/>
        <v>3537</v>
      </c>
      <c r="K14">
        <f t="shared" si="0"/>
        <v>52.667999999999999</v>
      </c>
      <c r="L14">
        <f t="shared" si="0"/>
        <v>1717.9663333333301</v>
      </c>
      <c r="M14">
        <f t="shared" si="0"/>
        <v>7236.5</v>
      </c>
      <c r="N14">
        <f t="shared" si="0"/>
        <v>58913.833333333299</v>
      </c>
      <c r="O14">
        <f t="shared" si="0"/>
        <v>98285.4</v>
      </c>
      <c r="P14">
        <f t="shared" si="0"/>
        <v>6623.6666666666697</v>
      </c>
    </row>
    <row r="15" spans="1:16" x14ac:dyDescent="0.25">
      <c r="A15" s="7" t="s">
        <v>33</v>
      </c>
      <c r="B15">
        <f t="shared" ref="B15:P15" si="1">STDEV(B5:B10)</f>
        <v>38.279079254426499</v>
      </c>
      <c r="C15">
        <f t="shared" si="1"/>
        <v>18.117203290427199</v>
      </c>
      <c r="D15">
        <f t="shared" si="1"/>
        <v>1510.5791029623899</v>
      </c>
      <c r="E15">
        <f t="shared" si="1"/>
        <v>2426.3030785754399</v>
      </c>
      <c r="F15">
        <f t="shared" si="1"/>
        <v>468.14359768130998</v>
      </c>
      <c r="G15">
        <f t="shared" si="1"/>
        <v>886.81410639894898</v>
      </c>
      <c r="H15">
        <f t="shared" si="1"/>
        <v>1475.734452139</v>
      </c>
      <c r="I15" t="e">
        <f t="shared" si="1"/>
        <v>#DIV/0!</v>
      </c>
      <c r="J15">
        <f t="shared" si="1"/>
        <v>1235.62389099596</v>
      </c>
      <c r="K15">
        <f t="shared" si="1"/>
        <v>42.534110217565399</v>
      </c>
      <c r="L15">
        <f t="shared" si="1"/>
        <v>2572.7700074822701</v>
      </c>
      <c r="M15">
        <f t="shared" si="1"/>
        <v>2913.61407876884</v>
      </c>
      <c r="N15">
        <f t="shared" si="1"/>
        <v>39921.838336512803</v>
      </c>
      <c r="O15">
        <f t="shared" si="1"/>
        <v>64287.714306856498</v>
      </c>
      <c r="P15">
        <f t="shared" si="1"/>
        <v>2941.5192446534602</v>
      </c>
    </row>
    <row r="17" spans="1:16" x14ac:dyDescent="0.25">
      <c r="A17" s="7" t="s">
        <v>34</v>
      </c>
      <c r="B17">
        <f t="shared" ref="B17:P17" si="2">AVERAGE(B11:B12)</f>
        <v>5.9660000000000002</v>
      </c>
      <c r="C17">
        <f t="shared" si="2"/>
        <v>5.7945000000000002</v>
      </c>
      <c r="D17">
        <f t="shared" si="2"/>
        <v>115.6</v>
      </c>
      <c r="E17">
        <f t="shared" si="2"/>
        <v>58.83</v>
      </c>
      <c r="F17">
        <f t="shared" si="2"/>
        <v>217.45</v>
      </c>
      <c r="G17">
        <f t="shared" si="2"/>
        <v>38.700000000000003</v>
      </c>
      <c r="H17">
        <f t="shared" si="2"/>
        <v>148.435</v>
      </c>
      <c r="I17" t="e">
        <f t="shared" si="2"/>
        <v>#DIV/0!</v>
      </c>
      <c r="J17">
        <f t="shared" si="2"/>
        <v>3904.5</v>
      </c>
      <c r="K17">
        <f t="shared" si="2"/>
        <v>39.83</v>
      </c>
      <c r="L17">
        <f t="shared" si="2"/>
        <v>196.17500000000001</v>
      </c>
      <c r="M17" t="e">
        <f t="shared" si="2"/>
        <v>#DIV/0!</v>
      </c>
      <c r="N17">
        <f t="shared" si="2"/>
        <v>58191.5</v>
      </c>
      <c r="O17">
        <f t="shared" si="2"/>
        <v>325550</v>
      </c>
      <c r="P17">
        <f t="shared" si="2"/>
        <v>6167</v>
      </c>
    </row>
    <row r="18" spans="1:16" x14ac:dyDescent="0.25">
      <c r="A18" s="7" t="s">
        <v>35</v>
      </c>
      <c r="B18">
        <f t="shared" ref="B18:P18" si="3">STDEV(B11:B12)</f>
        <v>4.6881179592668101</v>
      </c>
      <c r="C18">
        <f t="shared" si="3"/>
        <v>2.0484883450974301</v>
      </c>
      <c r="D18" t="e">
        <f t="shared" si="3"/>
        <v>#DIV/0!</v>
      </c>
      <c r="E18" t="e">
        <f t="shared" si="3"/>
        <v>#DIV/0!</v>
      </c>
      <c r="F18">
        <f t="shared" si="3"/>
        <v>161.00821407617701</v>
      </c>
      <c r="G18">
        <f t="shared" si="3"/>
        <v>36.076587976137702</v>
      </c>
      <c r="H18">
        <f t="shared" si="3"/>
        <v>154.806887605171</v>
      </c>
      <c r="I18" t="e">
        <f t="shared" si="3"/>
        <v>#DIV/0!</v>
      </c>
      <c r="J18">
        <f t="shared" si="3"/>
        <v>1072.68098705999</v>
      </c>
      <c r="K18" t="e">
        <f t="shared" si="3"/>
        <v>#DIV/0!</v>
      </c>
      <c r="L18">
        <f t="shared" si="3"/>
        <v>260.81633624065802</v>
      </c>
      <c r="M18" t="e">
        <f t="shared" si="3"/>
        <v>#DIV/0!</v>
      </c>
      <c r="N18">
        <f t="shared" si="3"/>
        <v>76379.553183427299</v>
      </c>
      <c r="O18">
        <f t="shared" si="3"/>
        <v>411182.593259977</v>
      </c>
      <c r="P18">
        <f t="shared" si="3"/>
        <v>410.12193308819798</v>
      </c>
    </row>
  </sheetData>
  <mergeCells count="2">
    <mergeCell ref="A1:P1"/>
    <mergeCell ref="A13:P13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workbookViewId="0">
      <selection sqref="A1:P1"/>
    </sheetView>
  </sheetViews>
  <sheetFormatPr defaultColWidth="9" defaultRowHeight="14" x14ac:dyDescent="0.25"/>
  <cols>
    <col min="1" max="16" width="18.6328125" customWidth="1"/>
  </cols>
  <sheetData>
    <row r="1" spans="1:16" x14ac:dyDescent="0.25">
      <c r="A1" s="10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customHeight="1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 customHeight="1" x14ac:dyDescent="0.2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</row>
    <row r="4" spans="1:16" ht="18" customHeight="1" x14ac:dyDescent="0.25">
      <c r="A4" s="5" t="s">
        <v>36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8" customHeight="1" x14ac:dyDescent="0.25">
      <c r="A5" s="5" t="s">
        <v>17</v>
      </c>
      <c r="B5" s="5">
        <v>288.3</v>
      </c>
      <c r="C5" s="5">
        <v>294.10000000000002</v>
      </c>
      <c r="D5" s="5">
        <v>200.7</v>
      </c>
      <c r="E5" s="5">
        <v>230</v>
      </c>
      <c r="F5" s="5">
        <v>175.6</v>
      </c>
      <c r="G5" s="5">
        <v>232.5</v>
      </c>
      <c r="H5" s="5">
        <v>196.5</v>
      </c>
      <c r="I5" s="5">
        <v>16.88</v>
      </c>
      <c r="J5" s="5">
        <v>40.79</v>
      </c>
      <c r="K5" s="5">
        <v>208.1</v>
      </c>
      <c r="L5" s="5">
        <v>180.8</v>
      </c>
      <c r="M5" s="5">
        <v>168.2</v>
      </c>
      <c r="N5" s="5">
        <v>118.5</v>
      </c>
      <c r="O5" s="5">
        <v>111.1</v>
      </c>
      <c r="P5" s="5">
        <v>196.7</v>
      </c>
    </row>
    <row r="6" spans="1:16" ht="18" customHeight="1" x14ac:dyDescent="0.25">
      <c r="A6" s="5" t="s">
        <v>19</v>
      </c>
      <c r="B6" s="5">
        <v>340.2</v>
      </c>
      <c r="C6" s="5">
        <v>327.60000000000002</v>
      </c>
      <c r="D6" s="5">
        <v>251.3</v>
      </c>
      <c r="E6" s="5">
        <v>301.8</v>
      </c>
      <c r="F6" s="5">
        <v>248</v>
      </c>
      <c r="G6" s="5">
        <v>293.39999999999998</v>
      </c>
      <c r="H6" s="5">
        <v>248.1</v>
      </c>
      <c r="I6" s="5">
        <v>50.43</v>
      </c>
      <c r="J6" s="5">
        <v>58.09</v>
      </c>
      <c r="K6" s="5">
        <v>240.8</v>
      </c>
      <c r="L6" s="5">
        <v>214.6</v>
      </c>
      <c r="M6" s="5">
        <v>201.7</v>
      </c>
      <c r="N6" s="5">
        <v>153.5</v>
      </c>
      <c r="O6" s="5">
        <v>119.8</v>
      </c>
      <c r="P6" s="5">
        <v>222.3</v>
      </c>
    </row>
    <row r="7" spans="1:16" ht="18" customHeight="1" x14ac:dyDescent="0.25">
      <c r="A7" s="5" t="s">
        <v>20</v>
      </c>
      <c r="B7" s="5">
        <v>339.4</v>
      </c>
      <c r="C7" s="5">
        <v>325.3</v>
      </c>
      <c r="D7" s="5">
        <v>246.1</v>
      </c>
      <c r="E7" s="5">
        <v>282.10000000000002</v>
      </c>
      <c r="F7" s="5">
        <v>223.1</v>
      </c>
      <c r="G7" s="5">
        <v>275.2</v>
      </c>
      <c r="H7" s="5">
        <v>238.1</v>
      </c>
      <c r="I7" s="5">
        <v>26.99</v>
      </c>
      <c r="J7" s="5">
        <v>93.3</v>
      </c>
      <c r="K7" s="5">
        <v>244.5</v>
      </c>
      <c r="L7" s="5">
        <v>221.9</v>
      </c>
      <c r="M7" s="5">
        <v>171.4</v>
      </c>
      <c r="N7" s="5">
        <v>107.4</v>
      </c>
      <c r="O7" s="5">
        <v>101.6</v>
      </c>
      <c r="P7" s="5">
        <v>199.9</v>
      </c>
    </row>
    <row r="8" spans="1:16" ht="18" customHeight="1" x14ac:dyDescent="0.25">
      <c r="A8" s="5" t="s">
        <v>21</v>
      </c>
      <c r="B8" s="5">
        <v>334.1</v>
      </c>
      <c r="C8" s="5">
        <v>333.9</v>
      </c>
      <c r="D8" s="5">
        <v>236</v>
      </c>
      <c r="E8" s="5">
        <v>275.2</v>
      </c>
      <c r="F8" s="5">
        <v>239.4</v>
      </c>
      <c r="G8" s="5">
        <v>255.9</v>
      </c>
      <c r="H8" s="5">
        <v>239.8</v>
      </c>
      <c r="I8" s="5">
        <v>35.299999999999997</v>
      </c>
      <c r="J8" s="5">
        <v>68.94</v>
      </c>
      <c r="K8" s="5">
        <v>214.6</v>
      </c>
      <c r="L8" s="5">
        <v>1927</v>
      </c>
      <c r="M8" s="5">
        <v>115.8</v>
      </c>
      <c r="N8" s="5">
        <v>125.5</v>
      </c>
      <c r="O8" s="5">
        <v>97.36</v>
      </c>
      <c r="P8" s="5">
        <v>212.7</v>
      </c>
    </row>
    <row r="9" spans="1:16" ht="18" customHeight="1" x14ac:dyDescent="0.25">
      <c r="A9" s="5" t="s">
        <v>23</v>
      </c>
      <c r="B9" s="5">
        <v>290.60000000000002</v>
      </c>
      <c r="C9" s="5">
        <v>280.5</v>
      </c>
      <c r="D9" s="5">
        <v>191.2</v>
      </c>
      <c r="E9" s="5">
        <v>217.5</v>
      </c>
      <c r="F9" s="5">
        <v>191.8</v>
      </c>
      <c r="G9" s="5">
        <v>211.2</v>
      </c>
      <c r="H9" s="5">
        <v>179.9</v>
      </c>
      <c r="I9" s="5">
        <v>22.09</v>
      </c>
      <c r="J9" s="5">
        <v>56.46</v>
      </c>
      <c r="K9" s="5">
        <v>279</v>
      </c>
      <c r="L9" s="5">
        <v>267.89999999999998</v>
      </c>
      <c r="M9" s="5">
        <v>224.9</v>
      </c>
      <c r="N9" s="5">
        <v>220.7</v>
      </c>
      <c r="O9" s="5">
        <v>198.7</v>
      </c>
      <c r="P9" s="5">
        <v>228.3</v>
      </c>
    </row>
    <row r="10" spans="1:16" ht="18" customHeight="1" x14ac:dyDescent="0.25">
      <c r="A10" s="5" t="s">
        <v>26</v>
      </c>
      <c r="B10" s="5">
        <v>200.1</v>
      </c>
      <c r="C10" s="5">
        <v>218.5</v>
      </c>
      <c r="D10" s="5">
        <v>82.82</v>
      </c>
      <c r="E10" s="5">
        <v>92.02</v>
      </c>
      <c r="F10" s="5">
        <v>105.4</v>
      </c>
      <c r="G10" s="5">
        <v>104.1</v>
      </c>
      <c r="H10" s="5">
        <v>91.85</v>
      </c>
      <c r="I10" s="5">
        <v>33.07</v>
      </c>
      <c r="J10" s="5">
        <v>70.900000000000006</v>
      </c>
      <c r="K10" s="5">
        <v>64.56</v>
      </c>
      <c r="L10" s="5">
        <v>61.09</v>
      </c>
      <c r="M10" s="5">
        <v>153.6</v>
      </c>
      <c r="N10" s="5">
        <v>133.6</v>
      </c>
      <c r="O10" s="5">
        <v>63.59</v>
      </c>
      <c r="P10" s="5">
        <v>185.9</v>
      </c>
    </row>
    <row r="11" spans="1:16" ht="18" customHeight="1" x14ac:dyDescent="0.25">
      <c r="A11" s="5" t="s">
        <v>27</v>
      </c>
      <c r="B11" s="5">
        <v>282.5</v>
      </c>
      <c r="C11" s="5">
        <v>297.8</v>
      </c>
      <c r="D11" s="5">
        <v>184.5</v>
      </c>
      <c r="E11" s="5">
        <v>208.5</v>
      </c>
      <c r="F11" s="5">
        <v>156.5</v>
      </c>
      <c r="G11" s="5">
        <v>208</v>
      </c>
      <c r="H11" s="5">
        <v>158.6</v>
      </c>
      <c r="I11" s="5">
        <v>13.6</v>
      </c>
      <c r="J11" s="5">
        <v>48.32</v>
      </c>
      <c r="K11" s="5">
        <v>237.1</v>
      </c>
      <c r="L11" s="5">
        <v>213.1</v>
      </c>
      <c r="M11" s="5">
        <v>179.4</v>
      </c>
      <c r="N11" s="5">
        <v>109.9</v>
      </c>
      <c r="O11" s="5">
        <v>58.13</v>
      </c>
      <c r="P11" s="5">
        <v>208.2</v>
      </c>
    </row>
    <row r="12" spans="1:16" ht="18" customHeight="1" x14ac:dyDescent="0.25">
      <c r="A12" s="5" t="s">
        <v>28</v>
      </c>
      <c r="B12" s="5">
        <v>334.5</v>
      </c>
      <c r="C12" s="5">
        <v>314.8</v>
      </c>
      <c r="D12" s="5">
        <v>237.3</v>
      </c>
      <c r="E12" s="5">
        <v>280.2</v>
      </c>
      <c r="F12" s="5">
        <v>198.4</v>
      </c>
      <c r="G12" s="5">
        <v>272.7</v>
      </c>
      <c r="H12" s="5">
        <v>212.7</v>
      </c>
      <c r="I12" s="5">
        <v>26.94</v>
      </c>
      <c r="J12" s="5">
        <v>63.73</v>
      </c>
      <c r="K12" s="5">
        <v>211</v>
      </c>
      <c r="L12" s="5">
        <v>196.2</v>
      </c>
      <c r="M12" s="5">
        <v>170</v>
      </c>
      <c r="N12" s="5">
        <v>173.6</v>
      </c>
      <c r="O12" s="5">
        <v>145.9</v>
      </c>
      <c r="P12" s="5">
        <v>205.8</v>
      </c>
    </row>
    <row r="14" spans="1:16" x14ac:dyDescent="0.25">
      <c r="A14" s="7" t="s">
        <v>32</v>
      </c>
      <c r="B14">
        <f t="shared" ref="B14:P14" si="0">AVERAGE(B5:B10)</f>
        <v>298.78333333333302</v>
      </c>
      <c r="C14">
        <f t="shared" si="0"/>
        <v>296.64999999999998</v>
      </c>
      <c r="D14">
        <f t="shared" si="0"/>
        <v>201.35333333333301</v>
      </c>
      <c r="E14">
        <f t="shared" si="0"/>
        <v>233.10333333333301</v>
      </c>
      <c r="F14">
        <f t="shared" si="0"/>
        <v>197.21666666666701</v>
      </c>
      <c r="G14">
        <f t="shared" si="0"/>
        <v>228.71666666666701</v>
      </c>
      <c r="H14">
        <f t="shared" si="0"/>
        <v>199.041666666667</v>
      </c>
      <c r="I14">
        <f t="shared" si="0"/>
        <v>30.793333333333301</v>
      </c>
      <c r="J14">
        <f t="shared" si="0"/>
        <v>64.746666666666698</v>
      </c>
      <c r="K14">
        <f t="shared" si="0"/>
        <v>208.59333333333299</v>
      </c>
      <c r="L14">
        <f t="shared" si="0"/>
        <v>478.881666666667</v>
      </c>
      <c r="M14">
        <f t="shared" si="0"/>
        <v>172.6</v>
      </c>
      <c r="N14">
        <f t="shared" si="0"/>
        <v>143.19999999999999</v>
      </c>
      <c r="O14">
        <f t="shared" si="0"/>
        <v>115.35833333333299</v>
      </c>
      <c r="P14">
        <f t="shared" si="0"/>
        <v>207.63333333333301</v>
      </c>
    </row>
    <row r="15" spans="1:16" x14ac:dyDescent="0.25">
      <c r="A15" s="7" t="s">
        <v>33</v>
      </c>
      <c r="B15">
        <f t="shared" ref="B15:P15" si="1">STDEV(B5:B10)</f>
        <v>53.9028539751531</v>
      </c>
      <c r="C15">
        <f t="shared" si="1"/>
        <v>43.683028741148199</v>
      </c>
      <c r="D15">
        <f t="shared" si="1"/>
        <v>63.009512509355901</v>
      </c>
      <c r="E15">
        <f t="shared" si="1"/>
        <v>76.2228788925391</v>
      </c>
      <c r="F15">
        <f t="shared" si="1"/>
        <v>52.83038582735</v>
      </c>
      <c r="G15">
        <f t="shared" si="1"/>
        <v>67.725960064562102</v>
      </c>
      <c r="H15">
        <f t="shared" si="1"/>
        <v>59.087108718117797</v>
      </c>
      <c r="I15">
        <f t="shared" si="1"/>
        <v>11.788860278528499</v>
      </c>
      <c r="J15">
        <f t="shared" si="1"/>
        <v>17.650169026575</v>
      </c>
      <c r="K15">
        <f t="shared" si="1"/>
        <v>74.920733222964898</v>
      </c>
      <c r="L15">
        <f t="shared" si="1"/>
        <v>712.86000085337002</v>
      </c>
      <c r="M15">
        <f t="shared" si="1"/>
        <v>37.921339638783898</v>
      </c>
      <c r="N15">
        <f t="shared" si="1"/>
        <v>41.0110229084816</v>
      </c>
      <c r="O15">
        <f t="shared" si="1"/>
        <v>45.115157726274902</v>
      </c>
      <c r="P15">
        <f t="shared" si="1"/>
        <v>16.245450645231902</v>
      </c>
    </row>
    <row r="17" spans="1:16" x14ac:dyDescent="0.25">
      <c r="A17" s="7" t="s">
        <v>34</v>
      </c>
      <c r="B17">
        <f t="shared" ref="B17:P17" si="2">AVERAGE(B11:B12)</f>
        <v>308.5</v>
      </c>
      <c r="C17">
        <f t="shared" si="2"/>
        <v>306.3</v>
      </c>
      <c r="D17">
        <f t="shared" si="2"/>
        <v>210.9</v>
      </c>
      <c r="E17">
        <f t="shared" si="2"/>
        <v>244.35</v>
      </c>
      <c r="F17">
        <f t="shared" si="2"/>
        <v>177.45</v>
      </c>
      <c r="G17">
        <f t="shared" si="2"/>
        <v>240.35</v>
      </c>
      <c r="H17">
        <f t="shared" si="2"/>
        <v>185.65</v>
      </c>
      <c r="I17">
        <f t="shared" si="2"/>
        <v>20.27</v>
      </c>
      <c r="J17">
        <f t="shared" si="2"/>
        <v>56.024999999999999</v>
      </c>
      <c r="K17">
        <f t="shared" si="2"/>
        <v>224.05</v>
      </c>
      <c r="L17">
        <f t="shared" si="2"/>
        <v>204.65</v>
      </c>
      <c r="M17">
        <f t="shared" si="2"/>
        <v>174.7</v>
      </c>
      <c r="N17">
        <f t="shared" si="2"/>
        <v>141.75</v>
      </c>
      <c r="O17">
        <f t="shared" si="2"/>
        <v>102.015</v>
      </c>
      <c r="P17">
        <f t="shared" si="2"/>
        <v>207</v>
      </c>
    </row>
    <row r="18" spans="1:16" x14ac:dyDescent="0.25">
      <c r="A18" s="7" t="s">
        <v>35</v>
      </c>
      <c r="B18">
        <f t="shared" ref="B18:P18" si="3">STDEV(B11:B12)</f>
        <v>36.769552621700498</v>
      </c>
      <c r="C18">
        <f t="shared" si="3"/>
        <v>12.0208152801713</v>
      </c>
      <c r="D18">
        <f t="shared" si="3"/>
        <v>37.3352380466497</v>
      </c>
      <c r="E18">
        <f t="shared" si="3"/>
        <v>50.699556211075397</v>
      </c>
      <c r="F18">
        <f t="shared" si="3"/>
        <v>29.627774131716599</v>
      </c>
      <c r="G18">
        <f t="shared" si="3"/>
        <v>45.749808742769602</v>
      </c>
      <c r="H18">
        <f t="shared" si="3"/>
        <v>38.254476862192398</v>
      </c>
      <c r="I18">
        <f t="shared" si="3"/>
        <v>9.4328044610285495</v>
      </c>
      <c r="J18">
        <f t="shared" si="3"/>
        <v>10.8965154980847</v>
      </c>
      <c r="K18">
        <f t="shared" si="3"/>
        <v>18.4554869889689</v>
      </c>
      <c r="L18">
        <f t="shared" si="3"/>
        <v>11.950104602052701</v>
      </c>
      <c r="M18">
        <f t="shared" si="3"/>
        <v>6.6468037431535496</v>
      </c>
      <c r="N18">
        <f t="shared" si="3"/>
        <v>45.042701961583099</v>
      </c>
      <c r="O18">
        <f t="shared" si="3"/>
        <v>62.062762184743299</v>
      </c>
      <c r="P18">
        <f t="shared" si="3"/>
        <v>1.6970562748477001</v>
      </c>
    </row>
  </sheetData>
  <mergeCells count="1">
    <mergeCell ref="A1:P1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GI50</vt:lpstr>
      <vt:lpstr>AUC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徐文文</dc:creator>
  <cp:lastModifiedBy>文文 徐</cp:lastModifiedBy>
  <cp:lastPrinted>2024-12-04T12:45:00Z</cp:lastPrinted>
  <dcterms:created xsi:type="dcterms:W3CDTF">2023-05-12T11:15:00Z</dcterms:created>
  <dcterms:modified xsi:type="dcterms:W3CDTF">2025-02-06T08:40:11Z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2AD251FE5E8A4C7F91CA5553324EE701_12</vt:lpwstr>
  </property>
</Properties>
</file>