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50" windowHeight="736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<sst xmlns="http://schemas.openxmlformats.org/spreadsheetml/2006/main" count="103" uniqueCount="84">
  <si>
    <t>Dataset S4. Zircon U-Pb geochronologic data analyzed by Laser-Ablation ICP Mass Spectrometery</t>
  </si>
  <si>
    <t>Isotopic ratios</t>
  </si>
  <si>
    <t>Apparent ages (Ma)</t>
  </si>
  <si>
    <t>Sample #</t>
  </si>
  <si>
    <t>U</t>
  </si>
  <si>
    <t>Th</t>
  </si>
  <si>
    <t>U/Th</t>
  </si>
  <si>
    <t>207Pb*</t>
  </si>
  <si>
    <t>±</t>
  </si>
  <si>
    <t>206Pb*</t>
  </si>
  <si>
    <t>error</t>
  </si>
  <si>
    <t>Best age</t>
  </si>
  <si>
    <t>Analysis</t>
  </si>
  <si>
    <t>(ppm)</t>
  </si>
  <si>
    <t>235U</t>
  </si>
  <si>
    <t>(%)</t>
  </si>
  <si>
    <t>238U</t>
  </si>
  <si>
    <t>corr.</t>
  </si>
  <si>
    <t>(Ma)</t>
  </si>
  <si>
    <t>Discordance</t>
  </si>
  <si>
    <t>CD272</t>
  </si>
  <si>
    <t>CD272-1</t>
  </si>
  <si>
    <t>CD272-2</t>
  </si>
  <si>
    <t>CD272-3</t>
  </si>
  <si>
    <t>CD272-4</t>
  </si>
  <si>
    <t>CD272-5</t>
  </si>
  <si>
    <t>CD272-6</t>
  </si>
  <si>
    <t>CD272-7</t>
  </si>
  <si>
    <t>CD272-8</t>
  </si>
  <si>
    <t>CD272-9</t>
  </si>
  <si>
    <t>CD272-10</t>
  </si>
  <si>
    <t>CD272-11</t>
  </si>
  <si>
    <t>CD272-12</t>
  </si>
  <si>
    <t>CD272-13</t>
  </si>
  <si>
    <t>CD272-14</t>
  </si>
  <si>
    <t>CD272-15</t>
  </si>
  <si>
    <t>CD272-16</t>
  </si>
  <si>
    <t>CD272-17</t>
  </si>
  <si>
    <t>CD272-18</t>
  </si>
  <si>
    <t>CD272-19</t>
  </si>
  <si>
    <t>CD272-20</t>
  </si>
  <si>
    <t>CD274</t>
  </si>
  <si>
    <t>CD274-1</t>
  </si>
  <si>
    <t>CD274-2</t>
  </si>
  <si>
    <t>CD274-3</t>
  </si>
  <si>
    <t>CD274-4</t>
  </si>
  <si>
    <t>CD274-5</t>
  </si>
  <si>
    <t>CD274-6</t>
  </si>
  <si>
    <t>CD274-7</t>
  </si>
  <si>
    <t>CD274-8</t>
  </si>
  <si>
    <t>CD274-9</t>
  </si>
  <si>
    <t>CD274-10</t>
  </si>
  <si>
    <t>CD274-11</t>
  </si>
  <si>
    <t>CD274-12</t>
  </si>
  <si>
    <t>CD274-13</t>
  </si>
  <si>
    <t>CD274-14</t>
  </si>
  <si>
    <t>CD274-15</t>
  </si>
  <si>
    <t>CD274-16</t>
  </si>
  <si>
    <t>CD274-17</t>
  </si>
  <si>
    <t>CD274-18</t>
  </si>
  <si>
    <t>CD274-19</t>
  </si>
  <si>
    <t>CD274-20</t>
  </si>
  <si>
    <t>CD280</t>
  </si>
  <si>
    <t>CD280-1</t>
  </si>
  <si>
    <t>CD280-2</t>
  </si>
  <si>
    <t>CD280-3</t>
  </si>
  <si>
    <t>CD280-4</t>
  </si>
  <si>
    <t>CD280-5</t>
  </si>
  <si>
    <t>CD280-6</t>
  </si>
  <si>
    <t>CD280-7</t>
  </si>
  <si>
    <t>CD280-8</t>
  </si>
  <si>
    <t>CD280-9</t>
  </si>
  <si>
    <t>CD280-10</t>
  </si>
  <si>
    <t>CD280-11</t>
  </si>
  <si>
    <t>CD280-12</t>
  </si>
  <si>
    <t>CD280-13</t>
  </si>
  <si>
    <t>CD280-14</t>
  </si>
  <si>
    <t>CD280-15</t>
  </si>
  <si>
    <t>CD280-16</t>
  </si>
  <si>
    <t>CD280-17</t>
  </si>
  <si>
    <t>CD280-18</t>
  </si>
  <si>
    <t>CD280-19</t>
  </si>
  <si>
    <t>CD280-20</t>
  </si>
  <si>
    <t xml:space="preserve">Note: Ages &gt;50 Ma that are &gt;10% discordant are not considered reliable  (with strikeout).  All errors are at the 1-sigma level.  
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</si>
</sst>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[Red]\(0.0000\)"/>
    <numFmt numFmtId="177" formatCode="0.0_);[Red]\(0.0\)"/>
    <numFmt numFmtId="178" formatCode="0_);[Red]\(0\)"/>
  </numFmts>
  <fonts count="25">
    <font>
      <sz val="12"/>
      <name val="宋体"/>
      <charset val="134"/>
    </font>
    <font>
      <strike/>
      <sz val="10"/>
      <name val="Times New Roman"/>
      <charset val="0"/>
    </font>
    <font>
      <sz val="10"/>
      <name val="Times New Roman"/>
      <charset val="0"/>
    </font>
    <font>
      <b/>
      <sz val="11"/>
      <name val="Arial"/>
      <charset val="0"/>
    </font>
    <font>
      <b/>
      <sz val="12"/>
      <name val="Times New Roman"/>
      <charset val="0"/>
    </font>
    <font>
      <b/>
      <sz val="10"/>
      <name val="Times New Roman"/>
      <charset val="0"/>
    </font>
    <font>
      <sz val="11"/>
      <color rgb="FF9C57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3F3F7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178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78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/>
    <xf numFmtId="0" fontId="1" fillId="0" borderId="1" xfId="0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78" fontId="2" fillId="2" borderId="1" xfId="0" applyNumberFormat="1" applyFont="1" applyFill="1" applyBorder="1" applyAlignment="1">
      <alignment horizontal="center"/>
    </xf>
    <xf numFmtId="177" fontId="2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178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 quotePrefix="1"/>
    <xf numFmtId="0" fontId="4" fillId="0" borderId="1" xfId="0" applyFont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9C9C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6"/>
  <sheetViews>
    <sheetView tabSelected="1" zoomScale="60" zoomScaleNormal="60" workbookViewId="0">
      <selection activeCell="W23" sqref="W23"/>
    </sheetView>
  </sheetViews>
  <sheetFormatPr defaultColWidth="8.58333333333333" defaultRowHeight="13"/>
  <cols>
    <col min="1" max="1" width="6.16666666666667" style="3" customWidth="1"/>
    <col min="2" max="2" width="10" style="2" customWidth="1"/>
    <col min="3" max="4" width="5.33333333333333" style="4" customWidth="1"/>
    <col min="5" max="5" width="4.83333333333333" style="5" customWidth="1"/>
    <col min="6" max="6" width="5.91666666666667" style="6" customWidth="1"/>
    <col min="7" max="7" width="6" style="6" customWidth="1"/>
    <col min="8" max="8" width="6.25" style="6" customWidth="1"/>
    <col min="9" max="9" width="5.83333333333333" style="6" customWidth="1"/>
    <col min="10" max="10" width="6.25" style="6" customWidth="1"/>
    <col min="11" max="11" width="6.33333333333333" style="7" customWidth="1"/>
    <col min="12" max="12" width="4.75" style="5" customWidth="1"/>
    <col min="13" max="13" width="6.16666666666667" style="5" customWidth="1"/>
    <col min="14" max="14" width="4.66666666666667" style="5" customWidth="1"/>
    <col min="15" max="16" width="6" style="5" customWidth="1"/>
    <col min="17" max="17" width="6.25" style="7" customWidth="1"/>
    <col min="18" max="18" width="5.25" style="7" customWidth="1"/>
    <col min="19" max="19" width="8.58333333333333" style="8" customWidth="1"/>
    <col min="20" max="16384" width="8.58333333333333" style="3"/>
  </cols>
  <sheetData>
    <row r="1" ht="14" spans="2:2">
      <c r="B1" s="9" t="s">
        <v>0</v>
      </c>
    </row>
    <row r="2" ht="15.65" customHeight="1" spans="2:19">
      <c r="B2" s="10"/>
      <c r="C2" s="11"/>
      <c r="D2" s="12"/>
      <c r="E2" s="13"/>
      <c r="F2" s="14" t="s">
        <v>1</v>
      </c>
      <c r="G2" s="14"/>
      <c r="H2" s="14"/>
      <c r="I2" s="14"/>
      <c r="J2" s="14"/>
      <c r="K2" s="31" t="s">
        <v>2</v>
      </c>
      <c r="L2" s="32"/>
      <c r="M2" s="32"/>
      <c r="N2" s="32"/>
      <c r="O2" s="32"/>
      <c r="P2" s="33"/>
      <c r="Q2" s="36"/>
      <c r="R2" s="36"/>
      <c r="S2" s="38"/>
    </row>
    <row r="3" spans="2:19">
      <c r="B3" s="15" t="s">
        <v>3</v>
      </c>
      <c r="C3" s="11" t="s">
        <v>4</v>
      </c>
      <c r="D3" s="11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7" t="s">
        <v>8</v>
      </c>
      <c r="J3" s="17" t="s">
        <v>10</v>
      </c>
      <c r="K3" s="34" t="s">
        <v>9</v>
      </c>
      <c r="L3" s="16" t="s">
        <v>8</v>
      </c>
      <c r="M3" s="16" t="s">
        <v>7</v>
      </c>
      <c r="N3" s="16" t="s">
        <v>8</v>
      </c>
      <c r="O3" s="16" t="s">
        <v>7</v>
      </c>
      <c r="P3" s="16" t="s">
        <v>8</v>
      </c>
      <c r="Q3" s="34" t="s">
        <v>11</v>
      </c>
      <c r="R3" s="34" t="s">
        <v>8</v>
      </c>
      <c r="S3" s="38"/>
    </row>
    <row r="4" spans="2:19">
      <c r="B4" s="43" t="s">
        <v>12</v>
      </c>
      <c r="C4" s="11" t="s">
        <v>13</v>
      </c>
      <c r="D4" s="11" t="s">
        <v>13</v>
      </c>
      <c r="E4" s="16"/>
      <c r="F4" s="17" t="s">
        <v>14</v>
      </c>
      <c r="G4" s="17" t="s">
        <v>15</v>
      </c>
      <c r="H4" s="17" t="s">
        <v>16</v>
      </c>
      <c r="I4" s="17" t="s">
        <v>15</v>
      </c>
      <c r="J4" s="17" t="s">
        <v>17</v>
      </c>
      <c r="K4" s="34" t="s">
        <v>16</v>
      </c>
      <c r="L4" s="16" t="s">
        <v>18</v>
      </c>
      <c r="M4" s="16" t="s">
        <v>14</v>
      </c>
      <c r="N4" s="16" t="s">
        <v>18</v>
      </c>
      <c r="O4" s="16" t="s">
        <v>9</v>
      </c>
      <c r="P4" s="16" t="s">
        <v>18</v>
      </c>
      <c r="Q4" s="34" t="s">
        <v>18</v>
      </c>
      <c r="R4" s="34" t="s">
        <v>18</v>
      </c>
      <c r="S4" s="38" t="s">
        <v>19</v>
      </c>
    </row>
    <row r="5" ht="15" spans="2:19">
      <c r="B5" s="44" t="s">
        <v>20</v>
      </c>
      <c r="C5" s="11"/>
      <c r="D5" s="11"/>
      <c r="E5" s="16"/>
      <c r="F5" s="17"/>
      <c r="G5" s="17"/>
      <c r="H5" s="17"/>
      <c r="I5" s="17"/>
      <c r="J5" s="17"/>
      <c r="K5" s="34"/>
      <c r="L5" s="16"/>
      <c r="M5" s="16"/>
      <c r="N5" s="16"/>
      <c r="O5" s="16"/>
      <c r="P5" s="16"/>
      <c r="Q5" s="34"/>
      <c r="R5" s="34"/>
      <c r="S5" s="38"/>
    </row>
    <row r="6" spans="2:19">
      <c r="B6" s="19" t="s">
        <v>21</v>
      </c>
      <c r="C6" s="20">
        <v>1209.05786497044</v>
      </c>
      <c r="D6" s="20">
        <v>354.131162801873</v>
      </c>
      <c r="E6" s="21">
        <f>C6/D6</f>
        <v>3.41415269812579</v>
      </c>
      <c r="F6" s="22">
        <v>0.379451691155174</v>
      </c>
      <c r="G6" s="22">
        <v>0.0151711333010396</v>
      </c>
      <c r="H6" s="22">
        <v>0.0370645430800871</v>
      </c>
      <c r="I6" s="22">
        <v>0.000364271831289776</v>
      </c>
      <c r="J6" s="22">
        <v>0.245813316810306</v>
      </c>
      <c r="K6" s="35">
        <v>234.611877540679</v>
      </c>
      <c r="L6" s="21">
        <v>2.2678625141656</v>
      </c>
      <c r="M6" s="21">
        <v>326.634609295474</v>
      </c>
      <c r="N6" s="21">
        <v>11.1693352394621</v>
      </c>
      <c r="O6" s="21">
        <v>1055.25</v>
      </c>
      <c r="P6" s="21">
        <v>84.1075</v>
      </c>
      <c r="Q6" s="35">
        <v>234.611877540679</v>
      </c>
      <c r="R6" s="35">
        <v>2.2678625141656</v>
      </c>
      <c r="S6" s="39">
        <f>ABS(1-K6/M6)</f>
        <v>0.281729887574624</v>
      </c>
    </row>
    <row r="7" spans="2:19">
      <c r="B7" s="10" t="s">
        <v>22</v>
      </c>
      <c r="C7" s="12">
        <v>860.758008117162</v>
      </c>
      <c r="D7" s="12">
        <v>317.743335826738</v>
      </c>
      <c r="E7" s="13">
        <f t="shared" ref="E7:E25" si="0">C7/D7</f>
        <v>2.7089726551701</v>
      </c>
      <c r="F7" s="14">
        <v>0.2667945614312</v>
      </c>
      <c r="G7" s="14">
        <v>0.0127410823484381</v>
      </c>
      <c r="H7" s="14">
        <v>0.0346133398396212</v>
      </c>
      <c r="I7" s="14">
        <v>0.000359024657428983</v>
      </c>
      <c r="J7" s="14">
        <v>0.217195798438934</v>
      </c>
      <c r="K7" s="36">
        <v>219.35711343218</v>
      </c>
      <c r="L7" s="13">
        <v>2.24012583566432</v>
      </c>
      <c r="M7" s="13">
        <v>240.127676821949</v>
      </c>
      <c r="N7" s="13">
        <v>10.2137576631212</v>
      </c>
      <c r="O7" s="13">
        <v>461.155</v>
      </c>
      <c r="P7" s="13">
        <v>109.2475</v>
      </c>
      <c r="Q7" s="36">
        <v>219.35711343218</v>
      </c>
      <c r="R7" s="36">
        <v>2.24012583566432</v>
      </c>
      <c r="S7" s="38">
        <f t="shared" ref="S7:S25" si="1">ABS(1-K7/M7)</f>
        <v>0.0864979983343194</v>
      </c>
    </row>
    <row r="8" spans="2:19">
      <c r="B8" s="19" t="s">
        <v>23</v>
      </c>
      <c r="C8" s="20">
        <v>1002.80156744678</v>
      </c>
      <c r="D8" s="20">
        <v>367.469329140432</v>
      </c>
      <c r="E8" s="21">
        <f t="shared" si="0"/>
        <v>2.72893950031827</v>
      </c>
      <c r="F8" s="22">
        <v>0.345991720774207</v>
      </c>
      <c r="G8" s="22">
        <v>0.0213703052454672</v>
      </c>
      <c r="H8" s="22">
        <v>0.0358795193790413</v>
      </c>
      <c r="I8" s="22">
        <v>0.000441753792531247</v>
      </c>
      <c r="J8" s="22">
        <v>0.199337336498964</v>
      </c>
      <c r="K8" s="35">
        <v>227.241534497607</v>
      </c>
      <c r="L8" s="21">
        <v>2.75182915215015</v>
      </c>
      <c r="M8" s="21">
        <v>301.701863449897</v>
      </c>
      <c r="N8" s="21">
        <v>16.1225380874274</v>
      </c>
      <c r="O8" s="21">
        <v>875.925</v>
      </c>
      <c r="P8" s="21">
        <v>108.3325</v>
      </c>
      <c r="Q8" s="35">
        <v>227.241534497607</v>
      </c>
      <c r="R8" s="35">
        <v>2.75182915215015</v>
      </c>
      <c r="S8" s="39">
        <f t="shared" si="1"/>
        <v>0.246801024365088</v>
      </c>
    </row>
    <row r="9" spans="2:19">
      <c r="B9" s="10" t="s">
        <v>24</v>
      </c>
      <c r="C9" s="12">
        <v>984.525293208617</v>
      </c>
      <c r="D9" s="12">
        <v>273.275919382055</v>
      </c>
      <c r="E9" s="13">
        <f t="shared" si="0"/>
        <v>3.60267855080269</v>
      </c>
      <c r="F9" s="14">
        <v>0.258277845153232</v>
      </c>
      <c r="G9" s="14">
        <v>0.0111308107283674</v>
      </c>
      <c r="H9" s="14">
        <v>0.0356887730821233</v>
      </c>
      <c r="I9" s="14">
        <v>0.00036469065116496</v>
      </c>
      <c r="J9" s="14">
        <v>0.237111909966426</v>
      </c>
      <c r="K9" s="36">
        <v>226.054385957453</v>
      </c>
      <c r="L9" s="13">
        <v>2.27321562977109</v>
      </c>
      <c r="M9" s="13">
        <v>233.278160627129</v>
      </c>
      <c r="N9" s="13">
        <v>8.98354763373062</v>
      </c>
      <c r="O9" s="13">
        <v>298.21</v>
      </c>
      <c r="P9" s="13">
        <v>98.1325</v>
      </c>
      <c r="Q9" s="36">
        <v>226.054385957453</v>
      </c>
      <c r="R9" s="36">
        <v>2.27321562977109</v>
      </c>
      <c r="S9" s="38">
        <f t="shared" si="1"/>
        <v>0.0309663564315497</v>
      </c>
    </row>
    <row r="10" spans="2:19">
      <c r="B10" s="10" t="s">
        <v>25</v>
      </c>
      <c r="C10" s="12">
        <v>2019.120177443</v>
      </c>
      <c r="D10" s="12">
        <v>184.84602801911</v>
      </c>
      <c r="E10" s="13">
        <f t="shared" si="0"/>
        <v>10.9232543381146</v>
      </c>
      <c r="F10" s="14">
        <v>0.252852700441792</v>
      </c>
      <c r="G10" s="14">
        <v>0.00775412896631455</v>
      </c>
      <c r="H10" s="14">
        <v>0.0330348266586141</v>
      </c>
      <c r="I10" s="14">
        <v>0.000242950067769261</v>
      </c>
      <c r="J10" s="14">
        <v>0.239816780611482</v>
      </c>
      <c r="K10" s="36">
        <v>209.5142863028</v>
      </c>
      <c r="L10" s="13">
        <v>1.52028915272207</v>
      </c>
      <c r="M10" s="13">
        <v>228.89080722441</v>
      </c>
      <c r="N10" s="13">
        <v>6.28631408522853</v>
      </c>
      <c r="O10" s="13">
        <v>433.38</v>
      </c>
      <c r="P10" s="13">
        <v>73.14</v>
      </c>
      <c r="Q10" s="36">
        <v>209.5142863028</v>
      </c>
      <c r="R10" s="36">
        <v>1.52028915272207</v>
      </c>
      <c r="S10" s="38">
        <f t="shared" si="1"/>
        <v>0.084653993563895</v>
      </c>
    </row>
    <row r="11" spans="2:19">
      <c r="B11" s="10" t="s">
        <v>26</v>
      </c>
      <c r="C11" s="12">
        <v>824.120720991893</v>
      </c>
      <c r="D11" s="12">
        <v>368.739818580403</v>
      </c>
      <c r="E11" s="13">
        <f t="shared" si="0"/>
        <v>2.23496535894779</v>
      </c>
      <c r="F11" s="14">
        <v>0.267991034630086</v>
      </c>
      <c r="G11" s="14">
        <v>0.0133455847409732</v>
      </c>
      <c r="H11" s="14">
        <v>0.0343207139479984</v>
      </c>
      <c r="I11" s="14">
        <v>0.000362331549660716</v>
      </c>
      <c r="J11" s="14">
        <v>0.211998357407996</v>
      </c>
      <c r="K11" s="36">
        <v>217.533577581015</v>
      </c>
      <c r="L11" s="13">
        <v>2.26128814811731</v>
      </c>
      <c r="M11" s="13">
        <v>241.086242076492</v>
      </c>
      <c r="N11" s="13">
        <v>10.6881472492795</v>
      </c>
      <c r="O11" s="13">
        <v>464.86</v>
      </c>
      <c r="P11" s="13">
        <v>107.395</v>
      </c>
      <c r="Q11" s="36">
        <v>217.533577581015</v>
      </c>
      <c r="R11" s="36">
        <v>2.26128814811731</v>
      </c>
      <c r="S11" s="38">
        <f t="shared" si="1"/>
        <v>0.0976939384537919</v>
      </c>
    </row>
    <row r="12" spans="2:19">
      <c r="B12" s="19" t="s">
        <v>27</v>
      </c>
      <c r="C12" s="20">
        <v>1025.25272875712</v>
      </c>
      <c r="D12" s="20">
        <v>214.029689802127</v>
      </c>
      <c r="E12" s="21">
        <f t="shared" si="0"/>
        <v>4.7902360168114</v>
      </c>
      <c r="F12" s="22">
        <v>0.678699997897447</v>
      </c>
      <c r="G12" s="22">
        <v>0.0349528500306853</v>
      </c>
      <c r="H12" s="22">
        <v>0.0367823579444317</v>
      </c>
      <c r="I12" s="22">
        <v>0.00048445830856244</v>
      </c>
      <c r="J12" s="22">
        <v>0.255747911843495</v>
      </c>
      <c r="K12" s="35">
        <v>232.857570343945</v>
      </c>
      <c r="L12" s="21">
        <v>3.01484565865614</v>
      </c>
      <c r="M12" s="21">
        <v>525.988407466866</v>
      </c>
      <c r="N12" s="21">
        <v>21.1447013845368</v>
      </c>
      <c r="O12" s="21">
        <v>2092.28</v>
      </c>
      <c r="P12" s="21">
        <v>74.5349999999999</v>
      </c>
      <c r="Q12" s="35">
        <v>232.857570343945</v>
      </c>
      <c r="R12" s="35">
        <v>3.01484565865614</v>
      </c>
      <c r="S12" s="39">
        <f t="shared" si="1"/>
        <v>0.557295242559859</v>
      </c>
    </row>
    <row r="13" spans="2:19">
      <c r="B13" s="10" t="s">
        <v>28</v>
      </c>
      <c r="C13" s="12">
        <v>820.080732846484</v>
      </c>
      <c r="D13" s="12">
        <v>419.504819092222</v>
      </c>
      <c r="E13" s="13">
        <f t="shared" si="0"/>
        <v>1.95487797880625</v>
      </c>
      <c r="F13" s="14">
        <v>0.233904831859041</v>
      </c>
      <c r="G13" s="14">
        <v>0.00987492446217344</v>
      </c>
      <c r="H13" s="14">
        <v>0.0326866437227759</v>
      </c>
      <c r="I13" s="14">
        <v>0.000371178967389629</v>
      </c>
      <c r="J13" s="14">
        <v>0.268979041082939</v>
      </c>
      <c r="K13" s="36">
        <v>207.341165222351</v>
      </c>
      <c r="L13" s="13">
        <v>2.31974078920726</v>
      </c>
      <c r="M13" s="13">
        <v>213.417069441054</v>
      </c>
      <c r="N13" s="13">
        <v>8.12739325979411</v>
      </c>
      <c r="O13" s="13">
        <v>294.505</v>
      </c>
      <c r="P13" s="13">
        <v>96.2825</v>
      </c>
      <c r="Q13" s="36">
        <v>207.341165222351</v>
      </c>
      <c r="R13" s="36">
        <v>2.31974078920726</v>
      </c>
      <c r="S13" s="38">
        <f t="shared" si="1"/>
        <v>0.0284696263265942</v>
      </c>
    </row>
    <row r="14" spans="2:19">
      <c r="B14" s="10" t="s">
        <v>29</v>
      </c>
      <c r="C14" s="12">
        <v>1484.22288116154</v>
      </c>
      <c r="D14" s="12">
        <v>308.776963999574</v>
      </c>
      <c r="E14" s="13">
        <f t="shared" si="0"/>
        <v>4.80677982559472</v>
      </c>
      <c r="F14" s="14">
        <v>0.227212468408833</v>
      </c>
      <c r="G14" s="14">
        <v>0.00836815236740991</v>
      </c>
      <c r="H14" s="14">
        <v>0.0332975565655603</v>
      </c>
      <c r="I14" s="14">
        <v>0.00027537676659627</v>
      </c>
      <c r="J14" s="14">
        <v>0.22455230194658</v>
      </c>
      <c r="K14" s="36">
        <v>211.153582885558</v>
      </c>
      <c r="L14" s="13">
        <v>1.72176759010586</v>
      </c>
      <c r="M14" s="13">
        <v>207.894919658378</v>
      </c>
      <c r="N14" s="13">
        <v>6.92516682011735</v>
      </c>
      <c r="O14" s="13">
        <v>172.305</v>
      </c>
      <c r="P14" s="13">
        <v>88.875</v>
      </c>
      <c r="Q14" s="36">
        <v>211.153582885558</v>
      </c>
      <c r="R14" s="36">
        <v>1.72176759010586</v>
      </c>
      <c r="S14" s="38">
        <f t="shared" si="1"/>
        <v>0.0156745688280175</v>
      </c>
    </row>
    <row r="15" spans="2:19">
      <c r="B15" s="19" t="s">
        <v>30</v>
      </c>
      <c r="C15" s="20">
        <v>684.386819719217</v>
      </c>
      <c r="D15" s="20">
        <v>293.575357589295</v>
      </c>
      <c r="E15" s="21">
        <f t="shared" si="0"/>
        <v>2.33121344154729</v>
      </c>
      <c r="F15" s="22">
        <v>0.377898633656577</v>
      </c>
      <c r="G15" s="22">
        <v>0.0180731527452762</v>
      </c>
      <c r="H15" s="22">
        <v>0.0353186651700248</v>
      </c>
      <c r="I15" s="22">
        <v>0.000365367898519484</v>
      </c>
      <c r="J15" s="22">
        <v>0.216305473091769</v>
      </c>
      <c r="K15" s="35">
        <v>223.750319950933</v>
      </c>
      <c r="L15" s="21">
        <v>2.27817040845878</v>
      </c>
      <c r="M15" s="21">
        <v>325.490794947782</v>
      </c>
      <c r="N15" s="21">
        <v>13.3200705512397</v>
      </c>
      <c r="O15" s="21">
        <v>1127.785</v>
      </c>
      <c r="P15" s="21">
        <v>94.4424999999999</v>
      </c>
      <c r="Q15" s="35">
        <v>223.750319950933</v>
      </c>
      <c r="R15" s="35">
        <v>2.27817040845878</v>
      </c>
      <c r="S15" s="39">
        <f t="shared" si="1"/>
        <v>0.312575583015092</v>
      </c>
    </row>
    <row r="16" spans="2:19">
      <c r="B16" s="10" t="s">
        <v>31</v>
      </c>
      <c r="C16" s="12">
        <v>1180.49212555319</v>
      </c>
      <c r="D16" s="12">
        <v>245.687521405588</v>
      </c>
      <c r="E16" s="13">
        <f t="shared" si="0"/>
        <v>4.80485178408553</v>
      </c>
      <c r="F16" s="14">
        <v>0.265183922628953</v>
      </c>
      <c r="G16" s="14">
        <v>0.0102311358308437</v>
      </c>
      <c r="H16" s="14">
        <v>0.033866936944516</v>
      </c>
      <c r="I16" s="14">
        <v>0.000323439903751426</v>
      </c>
      <c r="J16" s="14">
        <v>0.247537511059183</v>
      </c>
      <c r="K16" s="36">
        <v>214.704787305197</v>
      </c>
      <c r="L16" s="13">
        <v>2.02005714158165</v>
      </c>
      <c r="M16" s="13">
        <v>238.835868399717</v>
      </c>
      <c r="N16" s="13">
        <v>8.21268246633229</v>
      </c>
      <c r="O16" s="13">
        <v>500.04</v>
      </c>
      <c r="P16" s="13">
        <v>95.3575</v>
      </c>
      <c r="Q16" s="36">
        <v>214.704787305197</v>
      </c>
      <c r="R16" s="36">
        <v>2.02005714158165</v>
      </c>
      <c r="S16" s="38">
        <f t="shared" si="1"/>
        <v>0.101036252453228</v>
      </c>
    </row>
    <row r="17" spans="2:19">
      <c r="B17" s="19" t="s">
        <v>32</v>
      </c>
      <c r="C17" s="20">
        <v>557.645559377603</v>
      </c>
      <c r="D17" s="20">
        <v>267.322362783707</v>
      </c>
      <c r="E17" s="21">
        <f t="shared" si="0"/>
        <v>2.08604156259385</v>
      </c>
      <c r="F17" s="22">
        <v>0.988098647018957</v>
      </c>
      <c r="G17" s="22">
        <v>0.0324102313289474</v>
      </c>
      <c r="H17" s="22">
        <v>0.0397262623338993</v>
      </c>
      <c r="I17" s="22">
        <v>0.000439677102784551</v>
      </c>
      <c r="J17" s="22">
        <v>0.337422716075847</v>
      </c>
      <c r="K17" s="35">
        <v>251.135982035828</v>
      </c>
      <c r="L17" s="21">
        <v>2.72941624454177</v>
      </c>
      <c r="M17" s="21">
        <v>697.749635213677</v>
      </c>
      <c r="N17" s="21">
        <v>16.5596994463311</v>
      </c>
      <c r="O17" s="21">
        <v>2657.72</v>
      </c>
      <c r="P17" s="21">
        <v>60.3425000000002</v>
      </c>
      <c r="Q17" s="35">
        <v>251.135982035828</v>
      </c>
      <c r="R17" s="35">
        <v>2.72941624454177</v>
      </c>
      <c r="S17" s="39">
        <f t="shared" si="1"/>
        <v>0.640077229192788</v>
      </c>
    </row>
    <row r="18" spans="2:19">
      <c r="B18" s="19" t="s">
        <v>33</v>
      </c>
      <c r="C18" s="20">
        <v>1134.74858353942</v>
      </c>
      <c r="D18" s="20">
        <v>338.243465709581</v>
      </c>
      <c r="E18" s="21">
        <f t="shared" si="0"/>
        <v>3.35482780475566</v>
      </c>
      <c r="F18" s="22">
        <v>0.255848535892204</v>
      </c>
      <c r="G18" s="22">
        <v>0.0107407800226745</v>
      </c>
      <c r="H18" s="22">
        <v>0.0323910053938127</v>
      </c>
      <c r="I18" s="22">
        <v>0.000289890060699168</v>
      </c>
      <c r="J18" s="22">
        <v>0.213184689224465</v>
      </c>
      <c r="K18" s="35">
        <v>205.495416583854</v>
      </c>
      <c r="L18" s="21">
        <v>1.81351798313885</v>
      </c>
      <c r="M18" s="21">
        <v>231.315904281506</v>
      </c>
      <c r="N18" s="21">
        <v>8.68559746185859</v>
      </c>
      <c r="O18" s="21">
        <v>501.89</v>
      </c>
      <c r="P18" s="21">
        <v>90.73</v>
      </c>
      <c r="Q18" s="35">
        <v>205.495416583854</v>
      </c>
      <c r="R18" s="35">
        <v>1.81351798313885</v>
      </c>
      <c r="S18" s="39">
        <f t="shared" si="1"/>
        <v>0.111624351027025</v>
      </c>
    </row>
    <row r="19" spans="2:19">
      <c r="B19" s="19" t="s">
        <v>34</v>
      </c>
      <c r="C19" s="20">
        <v>1168.40553463323</v>
      </c>
      <c r="D19" s="20">
        <v>344.199507246056</v>
      </c>
      <c r="E19" s="21">
        <f t="shared" si="0"/>
        <v>3.39455899859257</v>
      </c>
      <c r="F19" s="22">
        <v>0.703595825215619</v>
      </c>
      <c r="G19" s="22">
        <v>0.0199938270557728</v>
      </c>
      <c r="H19" s="22">
        <v>0.0357850255184782</v>
      </c>
      <c r="I19" s="22">
        <v>0.000381793952938752</v>
      </c>
      <c r="J19" s="22">
        <v>0.375452531559304</v>
      </c>
      <c r="K19" s="35">
        <v>226.65345998064</v>
      </c>
      <c r="L19" s="21">
        <v>2.37932067168034</v>
      </c>
      <c r="M19" s="21">
        <v>540.936394880271</v>
      </c>
      <c r="N19" s="21">
        <v>11.9224653632027</v>
      </c>
      <c r="O19" s="21">
        <v>2250.005</v>
      </c>
      <c r="P19" s="21">
        <v>42.1300000000001</v>
      </c>
      <c r="Q19" s="35">
        <v>226.65345998064</v>
      </c>
      <c r="R19" s="35">
        <v>2.37932067168034</v>
      </c>
      <c r="S19" s="39">
        <f t="shared" si="1"/>
        <v>0.580997947030711</v>
      </c>
    </row>
    <row r="20" spans="2:19">
      <c r="B20" s="19" t="s">
        <v>35</v>
      </c>
      <c r="C20" s="20">
        <v>1312.88986892442</v>
      </c>
      <c r="D20" s="20">
        <v>490.536730934942</v>
      </c>
      <c r="E20" s="21">
        <f t="shared" si="0"/>
        <v>2.67643539439363</v>
      </c>
      <c r="F20" s="22">
        <v>0.272786689781901</v>
      </c>
      <c r="G20" s="22">
        <v>0.00920911975853458</v>
      </c>
      <c r="H20" s="22">
        <v>0.0339788556835921</v>
      </c>
      <c r="I20" s="22">
        <v>0.000341034633420565</v>
      </c>
      <c r="J20" s="22">
        <v>0.297299919549172</v>
      </c>
      <c r="K20" s="35">
        <v>215.402590352311</v>
      </c>
      <c r="L20" s="21">
        <v>2.12938378848711</v>
      </c>
      <c r="M20" s="21">
        <v>244.919267457807</v>
      </c>
      <c r="N20" s="21">
        <v>7.34858919434666</v>
      </c>
      <c r="O20" s="21">
        <v>553.74</v>
      </c>
      <c r="P20" s="21">
        <v>78.5375</v>
      </c>
      <c r="Q20" s="35">
        <v>215.402590352311</v>
      </c>
      <c r="R20" s="35">
        <v>2.12938378848711</v>
      </c>
      <c r="S20" s="39">
        <f t="shared" si="1"/>
        <v>0.120515945567986</v>
      </c>
    </row>
    <row r="21" spans="2:19">
      <c r="B21" s="19" t="s">
        <v>36</v>
      </c>
      <c r="C21" s="20">
        <v>1644.8673371454</v>
      </c>
      <c r="D21" s="20">
        <v>146.197176137931</v>
      </c>
      <c r="E21" s="21">
        <f t="shared" si="0"/>
        <v>11.2510198938011</v>
      </c>
      <c r="F21" s="22">
        <v>0.293064653990287</v>
      </c>
      <c r="G21" s="22">
        <v>0.0148845161668369</v>
      </c>
      <c r="H21" s="22">
        <v>0.0340755066967483</v>
      </c>
      <c r="I21" s="22">
        <v>0.000340315908737857</v>
      </c>
      <c r="J21" s="22">
        <v>0.196638543650639</v>
      </c>
      <c r="K21" s="35">
        <v>216.005139756925</v>
      </c>
      <c r="L21" s="21">
        <v>2.12472937880606</v>
      </c>
      <c r="M21" s="21">
        <v>260.968778621797</v>
      </c>
      <c r="N21" s="21">
        <v>11.6894598388014</v>
      </c>
      <c r="O21" s="21">
        <v>642.61</v>
      </c>
      <c r="P21" s="21">
        <v>99.985</v>
      </c>
      <c r="Q21" s="35">
        <v>216.005139756925</v>
      </c>
      <c r="R21" s="35">
        <v>2.12472937880606</v>
      </c>
      <c r="S21" s="39">
        <f t="shared" si="1"/>
        <v>0.172295088716472</v>
      </c>
    </row>
    <row r="22" spans="2:19">
      <c r="B22" s="19" t="s">
        <v>37</v>
      </c>
      <c r="C22" s="20">
        <v>1214.4271390748</v>
      </c>
      <c r="D22" s="20">
        <v>377.242114713664</v>
      </c>
      <c r="E22" s="21">
        <f t="shared" si="0"/>
        <v>3.2192247146016</v>
      </c>
      <c r="F22" s="22">
        <v>0.273384179355172</v>
      </c>
      <c r="G22" s="22">
        <v>0.0105603386700209</v>
      </c>
      <c r="H22" s="22">
        <v>0.0335329303085388</v>
      </c>
      <c r="I22" s="22">
        <v>0.000309625859500197</v>
      </c>
      <c r="J22" s="22">
        <v>0.239034865246477</v>
      </c>
      <c r="K22" s="35">
        <v>212.621837443469</v>
      </c>
      <c r="L22" s="21">
        <v>1.93462719649235</v>
      </c>
      <c r="M22" s="21">
        <v>245.395811122404</v>
      </c>
      <c r="N22" s="21">
        <v>8.42235539189713</v>
      </c>
      <c r="O22" s="21">
        <v>575.96</v>
      </c>
      <c r="P22" s="21">
        <v>85.17</v>
      </c>
      <c r="Q22" s="35">
        <v>212.621837443469</v>
      </c>
      <c r="R22" s="35">
        <v>1.93462719649235</v>
      </c>
      <c r="S22" s="39">
        <f t="shared" si="1"/>
        <v>0.133555554713958</v>
      </c>
    </row>
    <row r="23" spans="2:19">
      <c r="B23" s="10" t="s">
        <v>38</v>
      </c>
      <c r="C23" s="12">
        <v>1918.42519838109</v>
      </c>
      <c r="D23" s="12">
        <v>335.294257471984</v>
      </c>
      <c r="E23" s="13">
        <f t="shared" si="0"/>
        <v>5.72161662667719</v>
      </c>
      <c r="F23" s="14">
        <v>0.266202297204984</v>
      </c>
      <c r="G23" s="14">
        <v>0.00690546886225778</v>
      </c>
      <c r="H23" s="14">
        <v>0.0330385506228146</v>
      </c>
      <c r="I23" s="14">
        <v>0.000253785537330454</v>
      </c>
      <c r="J23" s="14">
        <v>0.296117796983905</v>
      </c>
      <c r="K23" s="36">
        <v>209.537524795585</v>
      </c>
      <c r="L23" s="13">
        <v>1.58772106690912</v>
      </c>
      <c r="M23" s="13">
        <v>239.652843963582</v>
      </c>
      <c r="N23" s="13">
        <v>5.53997702896415</v>
      </c>
      <c r="O23" s="13">
        <v>542.63</v>
      </c>
      <c r="P23" s="13">
        <v>57.3975</v>
      </c>
      <c r="Q23" s="36">
        <v>209.537524795585</v>
      </c>
      <c r="R23" s="36">
        <v>1.58772106690912</v>
      </c>
      <c r="S23" s="38">
        <f t="shared" si="1"/>
        <v>0.12566226492423</v>
      </c>
    </row>
    <row r="24" spans="2:19">
      <c r="B24" s="19" t="s">
        <v>39</v>
      </c>
      <c r="C24" s="20">
        <v>1218.96941733863</v>
      </c>
      <c r="D24" s="20">
        <v>337.016296235337</v>
      </c>
      <c r="E24" s="21">
        <f t="shared" si="0"/>
        <v>3.61694502893543</v>
      </c>
      <c r="F24" s="22">
        <v>0.463727293363869</v>
      </c>
      <c r="G24" s="22">
        <v>0.0265401692117872</v>
      </c>
      <c r="H24" s="22">
        <v>0.0371487331209502</v>
      </c>
      <c r="I24" s="22">
        <v>0.000462836230184147</v>
      </c>
      <c r="J24" s="22">
        <v>0.217691920198417</v>
      </c>
      <c r="K24" s="35">
        <v>235.135183297071</v>
      </c>
      <c r="L24" s="21">
        <v>2.87956659829068</v>
      </c>
      <c r="M24" s="21">
        <v>386.846852985828</v>
      </c>
      <c r="N24" s="21">
        <v>18.4127117052937</v>
      </c>
      <c r="O24" s="21">
        <v>1361.11</v>
      </c>
      <c r="P24" s="21">
        <v>96.765</v>
      </c>
      <c r="Q24" s="35">
        <v>235.135183297071</v>
      </c>
      <c r="R24" s="35">
        <v>2.87956659829068</v>
      </c>
      <c r="S24" s="39">
        <f t="shared" si="1"/>
        <v>0.392175013232731</v>
      </c>
    </row>
    <row r="25" spans="2:19">
      <c r="B25" s="19" t="s">
        <v>40</v>
      </c>
      <c r="C25" s="20">
        <v>936.326058638975</v>
      </c>
      <c r="D25" s="20">
        <v>427.259071975872</v>
      </c>
      <c r="E25" s="21">
        <f t="shared" si="0"/>
        <v>2.19147145152216</v>
      </c>
      <c r="F25" s="22">
        <v>0.49811544787123</v>
      </c>
      <c r="G25" s="22">
        <v>0.0357178502409407</v>
      </c>
      <c r="H25" s="22">
        <v>0.035698655989588</v>
      </c>
      <c r="I25" s="22">
        <v>0.000420906493501667</v>
      </c>
      <c r="J25" s="22">
        <v>0.164429016297749</v>
      </c>
      <c r="K25" s="35">
        <v>226.115899621142</v>
      </c>
      <c r="L25" s="21">
        <v>2.62265765430908</v>
      </c>
      <c r="M25" s="21">
        <v>410.425902553961</v>
      </c>
      <c r="N25" s="21">
        <v>24.2102235122966</v>
      </c>
      <c r="O25" s="21">
        <v>1550.005</v>
      </c>
      <c r="P25" s="21">
        <v>117.1275</v>
      </c>
      <c r="Q25" s="35">
        <v>226.115899621142</v>
      </c>
      <c r="R25" s="35">
        <v>2.62265765430908</v>
      </c>
      <c r="S25" s="39">
        <f t="shared" si="1"/>
        <v>0.449070104459566</v>
      </c>
    </row>
    <row r="26" ht="7" customHeight="1" spans="2:19">
      <c r="B26" s="23"/>
      <c r="C26" s="24"/>
      <c r="D26" s="24"/>
      <c r="E26" s="25"/>
      <c r="F26" s="26"/>
      <c r="G26" s="26"/>
      <c r="H26" s="26"/>
      <c r="I26" s="26"/>
      <c r="J26" s="26"/>
      <c r="K26" s="25"/>
      <c r="L26" s="25"/>
      <c r="M26" s="25"/>
      <c r="N26" s="25"/>
      <c r="O26" s="25"/>
      <c r="P26" s="25"/>
      <c r="Q26" s="25"/>
      <c r="R26" s="25"/>
      <c r="S26" s="40"/>
    </row>
    <row r="27" ht="15" spans="2:19">
      <c r="B27" s="44" t="s">
        <v>41</v>
      </c>
      <c r="C27" s="11"/>
      <c r="D27" s="11"/>
      <c r="E27" s="16"/>
      <c r="F27" s="17"/>
      <c r="G27" s="17"/>
      <c r="H27" s="17"/>
      <c r="I27" s="17"/>
      <c r="J27" s="17"/>
      <c r="K27" s="34"/>
      <c r="L27" s="16"/>
      <c r="M27" s="16"/>
      <c r="N27" s="16"/>
      <c r="O27" s="16"/>
      <c r="P27" s="16"/>
      <c r="Q27" s="34"/>
      <c r="R27" s="34"/>
      <c r="S27" s="38"/>
    </row>
    <row r="28" spans="2:19">
      <c r="B28" s="10" t="s">
        <v>42</v>
      </c>
      <c r="C28" s="12">
        <v>692.29136768532</v>
      </c>
      <c r="D28" s="12">
        <v>416.13126988479</v>
      </c>
      <c r="E28" s="13">
        <f>C28/D28</f>
        <v>1.66363697656508</v>
      </c>
      <c r="F28" s="14">
        <v>0.249577411159037</v>
      </c>
      <c r="G28" s="14">
        <v>0.0124070561423968</v>
      </c>
      <c r="H28" s="14">
        <v>0.0334863329371952</v>
      </c>
      <c r="I28" s="14">
        <v>0.000372013837938009</v>
      </c>
      <c r="J28" s="14">
        <v>0.223474529703792</v>
      </c>
      <c r="K28" s="36">
        <v>212.331190945036</v>
      </c>
      <c r="L28" s="13">
        <v>2.32328290822113</v>
      </c>
      <c r="M28" s="13">
        <v>226.232850771723</v>
      </c>
      <c r="N28" s="13">
        <v>10.0829136323179</v>
      </c>
      <c r="O28" s="13">
        <v>390.79</v>
      </c>
      <c r="P28" s="13">
        <v>86.1025</v>
      </c>
      <c r="Q28" s="36">
        <v>212.331190945036</v>
      </c>
      <c r="R28" s="36">
        <v>2.32328290822113</v>
      </c>
      <c r="S28" s="38">
        <f>ABS(1-K28/M28)</f>
        <v>0.0614484579903688</v>
      </c>
    </row>
    <row r="29" spans="2:19">
      <c r="B29" s="10" t="s">
        <v>43</v>
      </c>
      <c r="C29" s="12">
        <v>2481.0371131582</v>
      </c>
      <c r="D29" s="12">
        <v>345.660504785575</v>
      </c>
      <c r="E29" s="13">
        <f t="shared" ref="E29:E47" si="2">C29/D29</f>
        <v>7.1776702250009</v>
      </c>
      <c r="F29" s="14">
        <v>0.248165012552676</v>
      </c>
      <c r="G29" s="14">
        <v>0.00679287573633044</v>
      </c>
      <c r="H29" s="14">
        <v>0.0354184579957868</v>
      </c>
      <c r="I29" s="14">
        <v>0.000289540246347789</v>
      </c>
      <c r="J29" s="14">
        <v>0.298652512483373</v>
      </c>
      <c r="K29" s="36">
        <v>224.371650278734</v>
      </c>
      <c r="L29" s="13">
        <v>1.80671646428087</v>
      </c>
      <c r="M29" s="13">
        <v>225.084513178074</v>
      </c>
      <c r="N29" s="13">
        <v>5.52812810978734</v>
      </c>
      <c r="O29" s="13">
        <v>233.4</v>
      </c>
      <c r="P29" s="13">
        <v>60.175</v>
      </c>
      <c r="Q29" s="36">
        <v>224.371650278734</v>
      </c>
      <c r="R29" s="36">
        <v>1.80671646428087</v>
      </c>
      <c r="S29" s="38">
        <f t="shared" ref="S29:S39" si="3">ABS(1-K29/M29)</f>
        <v>0.00316708994890191</v>
      </c>
    </row>
    <row r="30" spans="2:19">
      <c r="B30" s="10" t="s">
        <v>44</v>
      </c>
      <c r="C30" s="12">
        <v>368.885436287631</v>
      </c>
      <c r="D30" s="12">
        <v>256.682093540818</v>
      </c>
      <c r="E30" s="13">
        <f t="shared" si="2"/>
        <v>1.43712960728587</v>
      </c>
      <c r="F30" s="14">
        <v>0.261447161309773</v>
      </c>
      <c r="G30" s="14">
        <v>0.0216858555854238</v>
      </c>
      <c r="H30" s="14">
        <v>0.0342070024377794</v>
      </c>
      <c r="I30" s="14">
        <v>0.000497516718504872</v>
      </c>
      <c r="J30" s="14">
        <v>0.175347682438078</v>
      </c>
      <c r="K30" s="36">
        <v>216.824830497689</v>
      </c>
      <c r="L30" s="13">
        <v>3.10332839276032</v>
      </c>
      <c r="M30" s="13">
        <v>235.832464453602</v>
      </c>
      <c r="N30" s="13">
        <v>17.4564422117377</v>
      </c>
      <c r="O30" s="13">
        <v>442.64</v>
      </c>
      <c r="P30" s="13">
        <v>180.5325</v>
      </c>
      <c r="Q30" s="36">
        <v>216.824830497689</v>
      </c>
      <c r="R30" s="36">
        <v>3.10332839276032</v>
      </c>
      <c r="S30" s="38">
        <f t="shared" si="3"/>
        <v>0.080598038102818</v>
      </c>
    </row>
    <row r="31" spans="2:19">
      <c r="B31" s="10" t="s">
        <v>45</v>
      </c>
      <c r="C31" s="12">
        <v>480.22528745973</v>
      </c>
      <c r="D31" s="12">
        <v>297.247000861498</v>
      </c>
      <c r="E31" s="13">
        <f t="shared" si="2"/>
        <v>1.61557656113573</v>
      </c>
      <c r="F31" s="14">
        <v>0.261486205975121</v>
      </c>
      <c r="G31" s="14">
        <v>0.0173047653473778</v>
      </c>
      <c r="H31" s="14">
        <v>0.0340259286414667</v>
      </c>
      <c r="I31" s="14">
        <v>0.000476049041398421</v>
      </c>
      <c r="J31" s="14">
        <v>0.211409635381855</v>
      </c>
      <c r="K31" s="36">
        <v>215.69606335159</v>
      </c>
      <c r="L31" s="13">
        <v>2.97011098528528</v>
      </c>
      <c r="M31" s="13">
        <v>235.863892387476</v>
      </c>
      <c r="N31" s="13">
        <v>13.9297046845588</v>
      </c>
      <c r="O31" s="13">
        <v>453.75</v>
      </c>
      <c r="P31" s="13">
        <v>146.28</v>
      </c>
      <c r="Q31" s="36">
        <v>215.69606335159</v>
      </c>
      <c r="R31" s="36">
        <v>2.97011098528528</v>
      </c>
      <c r="S31" s="38">
        <f t="shared" si="3"/>
        <v>0.0855062164528121</v>
      </c>
    </row>
    <row r="32" spans="2:19">
      <c r="B32" s="10" t="s">
        <v>46</v>
      </c>
      <c r="C32" s="12">
        <v>841.154800773037</v>
      </c>
      <c r="D32" s="12">
        <v>375.446367449397</v>
      </c>
      <c r="E32" s="13">
        <f t="shared" si="2"/>
        <v>2.24041267595007</v>
      </c>
      <c r="F32" s="14">
        <v>0.217429968108345</v>
      </c>
      <c r="G32" s="14">
        <v>0.011997736360639</v>
      </c>
      <c r="H32" s="14">
        <v>0.0343739862516937</v>
      </c>
      <c r="I32" s="14">
        <v>0.000397182682909735</v>
      </c>
      <c r="J32" s="14">
        <v>0.209401840167555</v>
      </c>
      <c r="K32" s="36">
        <v>217.86558919597</v>
      </c>
      <c r="L32" s="13">
        <v>2.47811175704478</v>
      </c>
      <c r="M32" s="13">
        <v>199.768546742448</v>
      </c>
      <c r="N32" s="13">
        <v>10.0074919977515</v>
      </c>
      <c r="O32" s="13" t="s">
        <v>10</v>
      </c>
      <c r="P32" s="13" t="s">
        <v>10</v>
      </c>
      <c r="Q32" s="36">
        <v>217.86558919597</v>
      </c>
      <c r="R32" s="36">
        <v>2.47811175704478</v>
      </c>
      <c r="S32" s="38">
        <f t="shared" si="3"/>
        <v>0.0905900490774101</v>
      </c>
    </row>
    <row r="33" spans="2:19">
      <c r="B33" s="10" t="s">
        <v>47</v>
      </c>
      <c r="C33" s="12">
        <v>632.57818296202</v>
      </c>
      <c r="D33" s="12">
        <v>494.061474611719</v>
      </c>
      <c r="E33" s="13">
        <f t="shared" si="2"/>
        <v>1.28036330592091</v>
      </c>
      <c r="F33" s="14">
        <v>0.256070978687941</v>
      </c>
      <c r="G33" s="14">
        <v>0.0125881724066899</v>
      </c>
      <c r="H33" s="14">
        <v>0.0348252622273864</v>
      </c>
      <c r="I33" s="14">
        <v>0.000402630219759834</v>
      </c>
      <c r="J33" s="14">
        <v>0.235185017694614</v>
      </c>
      <c r="K33" s="36">
        <v>220.677413043299</v>
      </c>
      <c r="L33" s="13">
        <v>2.5110026104939</v>
      </c>
      <c r="M33" s="13">
        <v>231.495738583035</v>
      </c>
      <c r="N33" s="13">
        <v>10.1772482751271</v>
      </c>
      <c r="O33" s="13">
        <v>366.72</v>
      </c>
      <c r="P33" s="13">
        <v>118.5075</v>
      </c>
      <c r="Q33" s="36">
        <v>220.677413043299</v>
      </c>
      <c r="R33" s="36">
        <v>2.5110026104939</v>
      </c>
      <c r="S33" s="38">
        <f t="shared" si="3"/>
        <v>0.0467322880583194</v>
      </c>
    </row>
    <row r="34" spans="2:19">
      <c r="B34" s="10" t="s">
        <v>48</v>
      </c>
      <c r="C34" s="12">
        <v>1378.01164418716</v>
      </c>
      <c r="D34" s="12">
        <v>425.052713727741</v>
      </c>
      <c r="E34" s="13">
        <f t="shared" si="2"/>
        <v>3.24197822924574</v>
      </c>
      <c r="F34" s="14">
        <v>0.222419509790374</v>
      </c>
      <c r="G34" s="14">
        <v>0.00960591772557508</v>
      </c>
      <c r="H34" s="14">
        <v>0.0341424224342648</v>
      </c>
      <c r="I34" s="14">
        <v>0.000379449131565447</v>
      </c>
      <c r="J34" s="14">
        <v>0.257331675900929</v>
      </c>
      <c r="K34" s="36">
        <v>216.422278157484</v>
      </c>
      <c r="L34" s="13">
        <v>2.36821362203117</v>
      </c>
      <c r="M34" s="13">
        <v>203.921510419889</v>
      </c>
      <c r="N34" s="13">
        <v>7.9802055041686</v>
      </c>
      <c r="O34" s="13">
        <v>57.5</v>
      </c>
      <c r="P34" s="13">
        <v>96.29</v>
      </c>
      <c r="Q34" s="36">
        <v>216.422278157484</v>
      </c>
      <c r="R34" s="36">
        <v>2.36821362203117</v>
      </c>
      <c r="S34" s="38">
        <f t="shared" si="3"/>
        <v>0.0613018592881882</v>
      </c>
    </row>
    <row r="35" spans="2:19">
      <c r="B35" s="10" t="s">
        <v>49</v>
      </c>
      <c r="C35" s="12">
        <v>577.404249123261</v>
      </c>
      <c r="D35" s="12">
        <v>344.830892019631</v>
      </c>
      <c r="E35" s="13">
        <f t="shared" si="2"/>
        <v>1.67445626968476</v>
      </c>
      <c r="F35" s="14">
        <v>0.258555321617837</v>
      </c>
      <c r="G35" s="14">
        <v>0.0142462281010643</v>
      </c>
      <c r="H35" s="14">
        <v>0.0341333002289708</v>
      </c>
      <c r="I35" s="14">
        <v>0.00049106516132554</v>
      </c>
      <c r="J35" s="14">
        <v>0.261104544438787</v>
      </c>
      <c r="K35" s="36">
        <v>216.365413869096</v>
      </c>
      <c r="L35" s="13">
        <v>3.06335210260726</v>
      </c>
      <c r="M35" s="13">
        <v>233.502049047466</v>
      </c>
      <c r="N35" s="13">
        <v>11.4947341653</v>
      </c>
      <c r="O35" s="13">
        <v>431.53</v>
      </c>
      <c r="P35" s="13">
        <v>134.245</v>
      </c>
      <c r="Q35" s="36">
        <v>216.365413869096</v>
      </c>
      <c r="R35" s="36">
        <v>3.06335210260726</v>
      </c>
      <c r="S35" s="38">
        <f t="shared" si="3"/>
        <v>0.0733896565288242</v>
      </c>
    </row>
    <row r="36" spans="2:19">
      <c r="B36" s="10" t="s">
        <v>50</v>
      </c>
      <c r="C36" s="12">
        <v>831.557540008458</v>
      </c>
      <c r="D36" s="12">
        <v>332.937324660072</v>
      </c>
      <c r="E36" s="13">
        <f t="shared" si="2"/>
        <v>2.49763988119228</v>
      </c>
      <c r="F36" s="14">
        <v>0.250574671526717</v>
      </c>
      <c r="G36" s="14">
        <v>0.0108773562358344</v>
      </c>
      <c r="H36" s="14">
        <v>0.0332105977597845</v>
      </c>
      <c r="I36" s="14">
        <v>0.000347907794928916</v>
      </c>
      <c r="J36" s="14">
        <v>0.241324427427042</v>
      </c>
      <c r="K36" s="36">
        <v>210.611051777737</v>
      </c>
      <c r="L36" s="13">
        <v>2.17364588423491</v>
      </c>
      <c r="M36" s="13">
        <v>227.042882559584</v>
      </c>
      <c r="N36" s="13">
        <v>8.83303565076108</v>
      </c>
      <c r="O36" s="13">
        <v>435.23</v>
      </c>
      <c r="P36" s="13">
        <v>136.095</v>
      </c>
      <c r="Q36" s="36">
        <v>210.611051777737</v>
      </c>
      <c r="R36" s="36">
        <v>2.17364588423491</v>
      </c>
      <c r="S36" s="38">
        <f t="shared" si="3"/>
        <v>0.0723732477169143</v>
      </c>
    </row>
    <row r="37" spans="2:19">
      <c r="B37" s="10" t="s">
        <v>51</v>
      </c>
      <c r="C37" s="12">
        <v>649.507512779914</v>
      </c>
      <c r="D37" s="12">
        <v>358.915635689023</v>
      </c>
      <c r="E37" s="13">
        <f t="shared" si="2"/>
        <v>1.80963838906887</v>
      </c>
      <c r="F37" s="14">
        <v>0.250150378030489</v>
      </c>
      <c r="G37" s="14">
        <v>0.012487846540392</v>
      </c>
      <c r="H37" s="14">
        <v>0.0341803707866287</v>
      </c>
      <c r="I37" s="14">
        <v>0.000411734657845023</v>
      </c>
      <c r="J37" s="14">
        <v>0.241298302164189</v>
      </c>
      <c r="K37" s="36">
        <v>216.6588280787</v>
      </c>
      <c r="L37" s="13">
        <v>2.56915390164796</v>
      </c>
      <c r="M37" s="13">
        <v>226.698326143925</v>
      </c>
      <c r="N37" s="13">
        <v>10.1439094002207</v>
      </c>
      <c r="O37" s="13">
        <v>338.945</v>
      </c>
      <c r="P37" s="13">
        <v>114.8025</v>
      </c>
      <c r="Q37" s="36">
        <v>216.6588280787</v>
      </c>
      <c r="R37" s="36">
        <v>2.56915390164796</v>
      </c>
      <c r="S37" s="38">
        <f t="shared" si="3"/>
        <v>0.044285717658324</v>
      </c>
    </row>
    <row r="38" spans="2:19">
      <c r="B38" s="10" t="s">
        <v>52</v>
      </c>
      <c r="C38" s="12">
        <v>958.273402466173</v>
      </c>
      <c r="D38" s="12">
        <v>324.280476468492</v>
      </c>
      <c r="E38" s="13">
        <f t="shared" si="2"/>
        <v>2.95507584330098</v>
      </c>
      <c r="F38" s="14">
        <v>0.25255141044553</v>
      </c>
      <c r="G38" s="14">
        <v>0.0109718357884272</v>
      </c>
      <c r="H38" s="14">
        <v>0.0337342395396577</v>
      </c>
      <c r="I38" s="14">
        <v>0.000335218853047344</v>
      </c>
      <c r="J38" s="14">
        <v>0.228732570502</v>
      </c>
      <c r="K38" s="36">
        <v>213.87733330342</v>
      </c>
      <c r="L38" s="13">
        <v>2.09362815878323</v>
      </c>
      <c r="M38" s="13">
        <v>228.646595317464</v>
      </c>
      <c r="N38" s="13">
        <v>8.89569725855758</v>
      </c>
      <c r="O38" s="13">
        <v>388.94</v>
      </c>
      <c r="P38" s="13">
        <v>101.84</v>
      </c>
      <c r="Q38" s="36">
        <v>213.87733330342</v>
      </c>
      <c r="R38" s="36">
        <v>2.09362815878323</v>
      </c>
      <c r="S38" s="38">
        <f t="shared" si="3"/>
        <v>0.0645942791911591</v>
      </c>
    </row>
    <row r="39" spans="2:19">
      <c r="B39" s="10" t="s">
        <v>53</v>
      </c>
      <c r="C39" s="12">
        <v>2615.0186702198</v>
      </c>
      <c r="D39" s="12">
        <v>312.990161269719</v>
      </c>
      <c r="E39" s="13">
        <f t="shared" si="2"/>
        <v>8.354954863793</v>
      </c>
      <c r="F39" s="14">
        <v>0.22784669680644</v>
      </c>
      <c r="G39" s="14">
        <v>0.00571314349067109</v>
      </c>
      <c r="H39" s="14">
        <v>0.0338363789063148</v>
      </c>
      <c r="I39" s="14">
        <v>0.000247520237712642</v>
      </c>
      <c r="J39" s="14">
        <v>0.291738965572434</v>
      </c>
      <c r="K39" s="36">
        <v>214.514247618636</v>
      </c>
      <c r="L39" s="13">
        <v>1.54773599603407</v>
      </c>
      <c r="M39" s="13">
        <v>208.419538201404</v>
      </c>
      <c r="N39" s="13">
        <v>4.72668009294841</v>
      </c>
      <c r="O39" s="13">
        <v>200.075</v>
      </c>
      <c r="P39" s="13">
        <v>61.105</v>
      </c>
      <c r="Q39" s="36">
        <v>214.514247618636</v>
      </c>
      <c r="R39" s="36">
        <v>1.54773599603407</v>
      </c>
      <c r="S39" s="38">
        <f t="shared" si="3"/>
        <v>0.029242505140485</v>
      </c>
    </row>
    <row r="40" spans="2:19">
      <c r="B40" s="10" t="s">
        <v>54</v>
      </c>
      <c r="C40" s="12">
        <v>1525.06155294922</v>
      </c>
      <c r="D40" s="12">
        <v>211.831333269118</v>
      </c>
      <c r="E40" s="13">
        <f t="shared" si="2"/>
        <v>7.19941440868775</v>
      </c>
      <c r="F40" s="14">
        <v>1.13831725161428</v>
      </c>
      <c r="G40" s="14">
        <v>0.0237226622637964</v>
      </c>
      <c r="H40" s="14">
        <v>0.121462912607508</v>
      </c>
      <c r="I40" s="14">
        <v>0.000919424548839026</v>
      </c>
      <c r="J40" s="14">
        <v>0.363222126076089</v>
      </c>
      <c r="K40" s="36">
        <v>738.978275438968</v>
      </c>
      <c r="L40" s="13">
        <v>5.30009713361182</v>
      </c>
      <c r="M40" s="13">
        <v>771.710604347866</v>
      </c>
      <c r="N40" s="13">
        <v>11.2769569504643</v>
      </c>
      <c r="O40" s="13">
        <v>858.94</v>
      </c>
      <c r="P40" s="13">
        <v>42.5925</v>
      </c>
      <c r="Q40" s="36">
        <v>738.978275438968</v>
      </c>
      <c r="R40" s="36">
        <v>5.30009713361182</v>
      </c>
      <c r="S40" s="38">
        <f t="shared" ref="S40:S47" si="4">ABS(1-K40/M40)</f>
        <v>0.0424152897789422</v>
      </c>
    </row>
    <row r="41" spans="2:19">
      <c r="B41" s="10" t="s">
        <v>55</v>
      </c>
      <c r="C41" s="12">
        <v>519.013191334057</v>
      </c>
      <c r="D41" s="12">
        <v>322.291203373234</v>
      </c>
      <c r="E41" s="13">
        <f t="shared" si="2"/>
        <v>1.61038584330521</v>
      </c>
      <c r="F41" s="14">
        <v>0.228123134029941</v>
      </c>
      <c r="G41" s="14">
        <v>0.0149918982771732</v>
      </c>
      <c r="H41" s="14">
        <v>0.0339773888668903</v>
      </c>
      <c r="I41" s="14">
        <v>0.000469356547179177</v>
      </c>
      <c r="J41" s="14">
        <v>0.210196549389847</v>
      </c>
      <c r="K41" s="36">
        <v>215.39344537353</v>
      </c>
      <c r="L41" s="13">
        <v>2.92855137078218</v>
      </c>
      <c r="M41" s="13">
        <v>208.648115661675</v>
      </c>
      <c r="N41" s="13">
        <v>12.3957576119752</v>
      </c>
      <c r="O41" s="13">
        <v>131.57</v>
      </c>
      <c r="P41" s="13">
        <v>148.12</v>
      </c>
      <c r="Q41" s="36">
        <v>215.39344537353</v>
      </c>
      <c r="R41" s="36">
        <v>2.92855137078218</v>
      </c>
      <c r="S41" s="38">
        <f t="shared" si="4"/>
        <v>0.0323287353468968</v>
      </c>
    </row>
    <row r="42" spans="2:19">
      <c r="B42" s="10" t="s">
        <v>56</v>
      </c>
      <c r="C42" s="12">
        <v>551.400670603184</v>
      </c>
      <c r="D42" s="12">
        <v>271.847973304299</v>
      </c>
      <c r="E42" s="13">
        <f t="shared" si="2"/>
        <v>2.02834203213265</v>
      </c>
      <c r="F42" s="14">
        <v>0.234088800081814</v>
      </c>
      <c r="G42" s="14">
        <v>0.014387189775059</v>
      </c>
      <c r="H42" s="14">
        <v>0.0337081783679116</v>
      </c>
      <c r="I42" s="14">
        <v>0.000465358946585473</v>
      </c>
      <c r="J42" s="14">
        <v>0.22462466768659</v>
      </c>
      <c r="K42" s="36">
        <v>213.714812591161</v>
      </c>
      <c r="L42" s="13">
        <v>2.90436667528051</v>
      </c>
      <c r="M42" s="13">
        <v>213.568446019721</v>
      </c>
      <c r="N42" s="13">
        <v>11.8383766403665</v>
      </c>
      <c r="O42" s="13">
        <v>231.55</v>
      </c>
      <c r="P42" s="13">
        <v>144.425</v>
      </c>
      <c r="Q42" s="36">
        <v>213.714812591161</v>
      </c>
      <c r="R42" s="36">
        <v>2.90436667528051</v>
      </c>
      <c r="S42" s="38">
        <f t="shared" si="4"/>
        <v>0.000685337998977742</v>
      </c>
    </row>
    <row r="43" spans="2:19">
      <c r="B43" s="10" t="s">
        <v>57</v>
      </c>
      <c r="C43" s="12">
        <v>690.310451044164</v>
      </c>
      <c r="D43" s="12">
        <v>522.216623370903</v>
      </c>
      <c r="E43" s="13">
        <f t="shared" si="2"/>
        <v>1.32188524866983</v>
      </c>
      <c r="F43" s="14">
        <v>0.257167824928137</v>
      </c>
      <c r="G43" s="14">
        <v>0.0135626191324655</v>
      </c>
      <c r="H43" s="14">
        <v>0.035440336466765</v>
      </c>
      <c r="I43" s="14">
        <v>0.000442725010495664</v>
      </c>
      <c r="J43" s="14">
        <v>0.236869577951975</v>
      </c>
      <c r="K43" s="36">
        <v>224.507862062927</v>
      </c>
      <c r="L43" s="13">
        <v>2.75896934599624</v>
      </c>
      <c r="M43" s="13">
        <v>232.382020581729</v>
      </c>
      <c r="N43" s="13">
        <v>10.9553284329695</v>
      </c>
      <c r="O43" s="13">
        <v>305.615</v>
      </c>
      <c r="P43" s="13">
        <v>118.5025</v>
      </c>
      <c r="Q43" s="36">
        <v>224.507862062927</v>
      </c>
      <c r="R43" s="36">
        <v>2.75896934599624</v>
      </c>
      <c r="S43" s="38">
        <f t="shared" si="4"/>
        <v>0.0338845427847256</v>
      </c>
    </row>
    <row r="44" spans="2:19">
      <c r="B44" s="10" t="s">
        <v>58</v>
      </c>
      <c r="C44" s="12">
        <v>536.771588973671</v>
      </c>
      <c r="D44" s="12">
        <v>280.955567433307</v>
      </c>
      <c r="E44" s="13">
        <f t="shared" si="2"/>
        <v>1.91052127522295</v>
      </c>
      <c r="F44" s="14">
        <v>0.247673561451405</v>
      </c>
      <c r="G44" s="14">
        <v>0.0136967573987492</v>
      </c>
      <c r="H44" s="14">
        <v>0.0335552990541411</v>
      </c>
      <c r="I44" s="14">
        <v>0.00047021686136791</v>
      </c>
      <c r="J44" s="14">
        <v>0.253395542143912</v>
      </c>
      <c r="K44" s="36">
        <v>212.761355628367</v>
      </c>
      <c r="L44" s="13">
        <v>2.93505114903283</v>
      </c>
      <c r="M44" s="13">
        <v>224.684638657837</v>
      </c>
      <c r="N44" s="13">
        <v>11.1477570366171</v>
      </c>
      <c r="O44" s="13">
        <v>372.275</v>
      </c>
      <c r="P44" s="13">
        <v>119.4325</v>
      </c>
      <c r="Q44" s="36">
        <v>212.761355628367</v>
      </c>
      <c r="R44" s="36">
        <v>2.93505114903283</v>
      </c>
      <c r="S44" s="38">
        <f t="shared" si="4"/>
        <v>0.0530667476899822</v>
      </c>
    </row>
    <row r="45" spans="2:19">
      <c r="B45" s="10" t="s">
        <v>59</v>
      </c>
      <c r="C45" s="12">
        <v>1099.36455661657</v>
      </c>
      <c r="D45" s="12">
        <v>343.383309910694</v>
      </c>
      <c r="E45" s="13">
        <f t="shared" si="2"/>
        <v>3.2015666600176</v>
      </c>
      <c r="F45" s="14">
        <v>0.242014701622177</v>
      </c>
      <c r="G45" s="14">
        <v>0.00905202114530781</v>
      </c>
      <c r="H45" s="14">
        <v>0.0323731898433413</v>
      </c>
      <c r="I45" s="14">
        <v>0.000306826554152103</v>
      </c>
      <c r="J45" s="14">
        <v>0.253398265391685</v>
      </c>
      <c r="K45" s="36">
        <v>205.384172483932</v>
      </c>
      <c r="L45" s="13">
        <v>1.91911443193785</v>
      </c>
      <c r="M45" s="13">
        <v>220.068863782426</v>
      </c>
      <c r="N45" s="13">
        <v>7.40180281922256</v>
      </c>
      <c r="O45" s="13">
        <v>375.98</v>
      </c>
      <c r="P45" s="13">
        <v>78.695</v>
      </c>
      <c r="Q45" s="36">
        <v>205.384172483932</v>
      </c>
      <c r="R45" s="36">
        <v>1.91911443193785</v>
      </c>
      <c r="S45" s="38">
        <f t="shared" si="4"/>
        <v>0.0667277098909025</v>
      </c>
    </row>
    <row r="46" spans="2:19">
      <c r="B46" s="10" t="s">
        <v>60</v>
      </c>
      <c r="C46" s="12">
        <v>918.465892104405</v>
      </c>
      <c r="D46" s="12">
        <v>426.544342799859</v>
      </c>
      <c r="E46" s="13">
        <f t="shared" si="2"/>
        <v>2.15327177023506</v>
      </c>
      <c r="F46" s="14">
        <v>0.231763140539712</v>
      </c>
      <c r="G46" s="14">
        <v>0.0101182688265915</v>
      </c>
      <c r="H46" s="14">
        <v>0.034644018840535</v>
      </c>
      <c r="I46" s="14">
        <v>0.000381957327858252</v>
      </c>
      <c r="J46" s="14">
        <v>0.252536835293153</v>
      </c>
      <c r="K46" s="36">
        <v>219.548263697534</v>
      </c>
      <c r="L46" s="13">
        <v>2.38276023920069</v>
      </c>
      <c r="M46" s="13">
        <v>211.653135576316</v>
      </c>
      <c r="N46" s="13">
        <v>8.34206493446409</v>
      </c>
      <c r="O46" s="13">
        <v>146.38</v>
      </c>
      <c r="P46" s="13">
        <v>105.54</v>
      </c>
      <c r="Q46" s="36">
        <v>219.548263697534</v>
      </c>
      <c r="R46" s="36">
        <v>2.38276023920069</v>
      </c>
      <c r="S46" s="38">
        <f t="shared" si="4"/>
        <v>0.0373022024914498</v>
      </c>
    </row>
    <row r="47" s="1" customFormat="1" spans="2:19">
      <c r="B47" s="10" t="s">
        <v>61</v>
      </c>
      <c r="C47" s="12">
        <v>3462.69590527698</v>
      </c>
      <c r="D47" s="12">
        <v>670.29954742065</v>
      </c>
      <c r="E47" s="13">
        <f t="shared" si="2"/>
        <v>5.16589324668595</v>
      </c>
      <c r="F47" s="14">
        <v>0.244045914523216</v>
      </c>
      <c r="G47" s="14">
        <v>0.00716625707926299</v>
      </c>
      <c r="H47" s="14">
        <v>0.0338322500790769</v>
      </c>
      <c r="I47" s="14">
        <v>0.000249014032600159</v>
      </c>
      <c r="J47" s="14">
        <v>0.250652532535727</v>
      </c>
      <c r="K47" s="36">
        <v>214.488502554762</v>
      </c>
      <c r="L47" s="13">
        <v>1.5570296307509</v>
      </c>
      <c r="M47" s="13">
        <v>221.728082872109</v>
      </c>
      <c r="N47" s="13">
        <v>5.85100041806263</v>
      </c>
      <c r="O47" s="13">
        <v>287.1</v>
      </c>
      <c r="P47" s="13">
        <v>66.66</v>
      </c>
      <c r="Q47" s="36">
        <v>214.488502554762</v>
      </c>
      <c r="R47" s="36">
        <v>1.5570296307509</v>
      </c>
      <c r="S47" s="38">
        <f t="shared" si="4"/>
        <v>0.0326507144407241</v>
      </c>
    </row>
    <row r="48" ht="7" customHeight="1" spans="2:19">
      <c r="B48" s="23"/>
      <c r="C48" s="24"/>
      <c r="D48" s="24"/>
      <c r="E48" s="25"/>
      <c r="F48" s="26"/>
      <c r="G48" s="26"/>
      <c r="H48" s="26"/>
      <c r="I48" s="26"/>
      <c r="J48" s="26"/>
      <c r="K48" s="25"/>
      <c r="L48" s="25"/>
      <c r="M48" s="25"/>
      <c r="N48" s="25"/>
      <c r="O48" s="25"/>
      <c r="P48" s="25"/>
      <c r="Q48" s="25"/>
      <c r="R48" s="25"/>
      <c r="S48" s="40"/>
    </row>
    <row r="49" ht="15" spans="2:19">
      <c r="B49" s="44" t="s">
        <v>62</v>
      </c>
      <c r="C49" s="11"/>
      <c r="D49" s="11"/>
      <c r="E49" s="16"/>
      <c r="F49" s="17"/>
      <c r="G49" s="17"/>
      <c r="H49" s="17"/>
      <c r="I49" s="17"/>
      <c r="J49" s="17"/>
      <c r="K49" s="34"/>
      <c r="L49" s="16"/>
      <c r="M49" s="16"/>
      <c r="N49" s="16"/>
      <c r="O49" s="16"/>
      <c r="P49" s="16"/>
      <c r="Q49" s="34"/>
      <c r="R49" s="34"/>
      <c r="S49" s="38"/>
    </row>
    <row r="50" spans="2:19">
      <c r="B50" s="15" t="s">
        <v>63</v>
      </c>
      <c r="C50" s="11">
        <v>2110.75874791783</v>
      </c>
      <c r="D50" s="11">
        <v>684.714316030152</v>
      </c>
      <c r="E50" s="16">
        <f>C50/D50</f>
        <v>3.08268528713642</v>
      </c>
      <c r="F50" s="17">
        <v>0.249694725587249</v>
      </c>
      <c r="G50" s="17">
        <v>0.00795027448228586</v>
      </c>
      <c r="H50" s="17">
        <v>0.0333115595050541</v>
      </c>
      <c r="I50" s="17">
        <v>0.000263760689994435</v>
      </c>
      <c r="J50" s="17">
        <v>0.248680854525297</v>
      </c>
      <c r="K50" s="34">
        <v>211.240942170914</v>
      </c>
      <c r="L50" s="16">
        <v>1.64944567434679</v>
      </c>
      <c r="M50" s="16">
        <v>226.328173790489</v>
      </c>
      <c r="N50" s="16">
        <v>6.46146989069462</v>
      </c>
      <c r="O50" s="16">
        <v>372.275</v>
      </c>
      <c r="P50" s="16">
        <v>74.0675</v>
      </c>
      <c r="Q50" s="34">
        <v>211.240942170914</v>
      </c>
      <c r="R50" s="34">
        <v>1.64944567434679</v>
      </c>
      <c r="S50" s="38">
        <f>ABS(1-K50/M50)</f>
        <v>0.0666608640316322</v>
      </c>
    </row>
    <row r="51" spans="2:19">
      <c r="B51" s="15" t="s">
        <v>64</v>
      </c>
      <c r="C51" s="11">
        <v>8103.61086250793</v>
      </c>
      <c r="D51" s="11">
        <v>2096.03624473588</v>
      </c>
      <c r="E51" s="16">
        <f t="shared" ref="E51:E69" si="5">C51/D51</f>
        <v>3.86615970160814</v>
      </c>
      <c r="F51" s="17">
        <v>0.21764642317429</v>
      </c>
      <c r="G51" s="17">
        <v>0.00489061915101438</v>
      </c>
      <c r="H51" s="17">
        <v>0.0295842232223958</v>
      </c>
      <c r="I51" s="17">
        <v>0.000227421869380459</v>
      </c>
      <c r="J51" s="17">
        <v>0.342105254331986</v>
      </c>
      <c r="K51" s="34">
        <v>187.945553404074</v>
      </c>
      <c r="L51" s="16">
        <v>1.42754199905052</v>
      </c>
      <c r="M51" s="16">
        <v>199.949062480779</v>
      </c>
      <c r="N51" s="16">
        <v>4.08050377318732</v>
      </c>
      <c r="O51" s="16">
        <v>324.13</v>
      </c>
      <c r="P51" s="16">
        <v>21.295</v>
      </c>
      <c r="Q51" s="34">
        <v>187.945553404074</v>
      </c>
      <c r="R51" s="34">
        <v>1.42754199905052</v>
      </c>
      <c r="S51" s="38">
        <f t="shared" ref="S51:S69" si="6">ABS(1-K51/M51)</f>
        <v>0.0600328350019591</v>
      </c>
    </row>
    <row r="52" spans="2:19">
      <c r="B52" s="15" t="s">
        <v>65</v>
      </c>
      <c r="C52" s="11">
        <v>2051.23949332553</v>
      </c>
      <c r="D52" s="11">
        <v>682.133372279575</v>
      </c>
      <c r="E52" s="16">
        <f t="shared" si="5"/>
        <v>3.00709447255253</v>
      </c>
      <c r="F52" s="17">
        <v>0.261440878727878</v>
      </c>
      <c r="G52" s="17">
        <v>0.00869238529311322</v>
      </c>
      <c r="H52" s="17">
        <v>0.0337135019231993</v>
      </c>
      <c r="I52" s="17">
        <v>0.000295711251248785</v>
      </c>
      <c r="J52" s="17">
        <v>0.263814406977612</v>
      </c>
      <c r="K52" s="34">
        <v>213.748011277847</v>
      </c>
      <c r="L52" s="16">
        <v>1.84771463725704</v>
      </c>
      <c r="M52" s="16">
        <v>235.82740737054</v>
      </c>
      <c r="N52" s="16">
        <v>6.99867802946194</v>
      </c>
      <c r="O52" s="16">
        <v>435.23</v>
      </c>
      <c r="P52" s="16">
        <v>74.0675</v>
      </c>
      <c r="Q52" s="34">
        <v>213.748011277847</v>
      </c>
      <c r="R52" s="34">
        <v>1.84771463725704</v>
      </c>
      <c r="S52" s="38">
        <f t="shared" si="6"/>
        <v>0.0936252335505747</v>
      </c>
    </row>
    <row r="53" spans="2:19">
      <c r="B53" s="15" t="s">
        <v>66</v>
      </c>
      <c r="C53" s="11">
        <v>6860.71442919623</v>
      </c>
      <c r="D53" s="11">
        <v>2050.65188023337</v>
      </c>
      <c r="E53" s="16">
        <f t="shared" si="5"/>
        <v>3.34562608862478</v>
      </c>
      <c r="F53" s="17">
        <v>0.222865892560938</v>
      </c>
      <c r="G53" s="17">
        <v>0.00516286678452899</v>
      </c>
      <c r="H53" s="17">
        <v>0.0302136504061277</v>
      </c>
      <c r="I53" s="17">
        <v>0.000322619710693762</v>
      </c>
      <c r="J53" s="17">
        <v>0.460935743911479</v>
      </c>
      <c r="K53" s="34">
        <v>191.885307398443</v>
      </c>
      <c r="L53" s="16">
        <v>2.02140407576179</v>
      </c>
      <c r="M53" s="16">
        <v>204.292223388687</v>
      </c>
      <c r="N53" s="16">
        <v>4.28913689985423</v>
      </c>
      <c r="O53" s="16">
        <v>327.835</v>
      </c>
      <c r="P53" s="16">
        <v>49.995</v>
      </c>
      <c r="Q53" s="34">
        <v>191.885307398443</v>
      </c>
      <c r="R53" s="34">
        <v>2.02140407576179</v>
      </c>
      <c r="S53" s="38">
        <f t="shared" si="6"/>
        <v>0.0607312201338117</v>
      </c>
    </row>
    <row r="54" spans="2:19">
      <c r="B54" s="15" t="s">
        <v>67</v>
      </c>
      <c r="C54" s="11">
        <v>2550.95921521389</v>
      </c>
      <c r="D54" s="11">
        <v>760.048190744531</v>
      </c>
      <c r="E54" s="16">
        <f t="shared" si="5"/>
        <v>3.35631246318081</v>
      </c>
      <c r="F54" s="17">
        <v>0.228785976006112</v>
      </c>
      <c r="G54" s="17">
        <v>0.00631768467032296</v>
      </c>
      <c r="H54" s="17">
        <v>0.0330615910351415</v>
      </c>
      <c r="I54" s="17">
        <v>0.000246907817371996</v>
      </c>
      <c r="J54" s="17">
        <v>0.270447234731677</v>
      </c>
      <c r="K54" s="34">
        <v>209.681301021914</v>
      </c>
      <c r="L54" s="16">
        <v>1.54488597725995</v>
      </c>
      <c r="M54" s="16">
        <v>209.195989836729</v>
      </c>
      <c r="N54" s="16">
        <v>5.22243188036368</v>
      </c>
      <c r="O54" s="16">
        <v>187.12</v>
      </c>
      <c r="P54" s="16">
        <v>64.8025</v>
      </c>
      <c r="Q54" s="34">
        <v>209.681301021914</v>
      </c>
      <c r="R54" s="34">
        <v>1.54488597725995</v>
      </c>
      <c r="S54" s="38">
        <f t="shared" si="6"/>
        <v>0.00231988761144053</v>
      </c>
    </row>
    <row r="55" spans="2:19">
      <c r="B55" s="15" t="s">
        <v>68</v>
      </c>
      <c r="C55" s="11">
        <v>7488.79172735303</v>
      </c>
      <c r="D55" s="11">
        <v>1768.44071827107</v>
      </c>
      <c r="E55" s="16">
        <f t="shared" si="5"/>
        <v>4.23468632563184</v>
      </c>
      <c r="F55" s="17">
        <v>0.203498044091212</v>
      </c>
      <c r="G55" s="17">
        <v>0.00478971996381192</v>
      </c>
      <c r="H55" s="17">
        <v>0.028195307724069</v>
      </c>
      <c r="I55" s="17">
        <v>0.00035901325568904</v>
      </c>
      <c r="J55" s="17">
        <v>0.54098317948748</v>
      </c>
      <c r="K55" s="34">
        <v>179.243429788627</v>
      </c>
      <c r="L55" s="16">
        <v>2.2529639112114</v>
      </c>
      <c r="M55" s="16">
        <v>188.081792207746</v>
      </c>
      <c r="N55" s="16">
        <v>4.04307729605618</v>
      </c>
      <c r="O55" s="16">
        <v>287.1</v>
      </c>
      <c r="P55" s="16">
        <v>54.625</v>
      </c>
      <c r="Q55" s="34">
        <v>179.243429788627</v>
      </c>
      <c r="R55" s="34">
        <v>2.2529639112114</v>
      </c>
      <c r="S55" s="38">
        <f t="shared" si="6"/>
        <v>0.0469921214348963</v>
      </c>
    </row>
    <row r="56" s="1" customFormat="1" spans="2:19">
      <c r="B56" s="15" t="s">
        <v>69</v>
      </c>
      <c r="C56" s="11">
        <v>4243.31971841307</v>
      </c>
      <c r="D56" s="11">
        <v>1585.08605251149</v>
      </c>
      <c r="E56" s="16">
        <f t="shared" si="5"/>
        <v>2.67702798323772</v>
      </c>
      <c r="F56" s="17">
        <v>0.230809765938063</v>
      </c>
      <c r="G56" s="17">
        <v>0.00542775813254061</v>
      </c>
      <c r="H56" s="17">
        <v>0.0333109263778205</v>
      </c>
      <c r="I56" s="17">
        <v>0.0002458994604241</v>
      </c>
      <c r="J56" s="17">
        <v>0.313909572170275</v>
      </c>
      <c r="K56" s="34">
        <v>211.236992344173</v>
      </c>
      <c r="L56" s="16">
        <v>1.53830352744984</v>
      </c>
      <c r="M56" s="16">
        <v>210.866933097001</v>
      </c>
      <c r="N56" s="16">
        <v>4.48004136782236</v>
      </c>
      <c r="O56" s="16">
        <v>190.82</v>
      </c>
      <c r="P56" s="16">
        <v>27.7725</v>
      </c>
      <c r="Q56" s="34">
        <v>211.236992344173</v>
      </c>
      <c r="R56" s="34">
        <v>1.53830352744984</v>
      </c>
      <c r="S56" s="38">
        <f t="shared" si="6"/>
        <v>0.00175494204680304</v>
      </c>
    </row>
    <row r="57" spans="2:19">
      <c r="B57" s="15" t="s">
        <v>70</v>
      </c>
      <c r="C57" s="11">
        <v>5633.29309651051</v>
      </c>
      <c r="D57" s="11">
        <v>3397.38787908163</v>
      </c>
      <c r="E57" s="16">
        <f t="shared" si="5"/>
        <v>1.65812479970149</v>
      </c>
      <c r="F57" s="17">
        <v>0.20904964117937</v>
      </c>
      <c r="G57" s="17">
        <v>0.00509052185836077</v>
      </c>
      <c r="H57" s="17">
        <v>0.0323101355721247</v>
      </c>
      <c r="I57" s="17">
        <v>0.000338443786421884</v>
      </c>
      <c r="J57" s="17">
        <v>0.430164814984608</v>
      </c>
      <c r="K57" s="34">
        <v>204.990432733786</v>
      </c>
      <c r="L57" s="16">
        <v>2.1163594565264</v>
      </c>
      <c r="M57" s="16">
        <v>192.754866722284</v>
      </c>
      <c r="N57" s="16">
        <v>4.27712664191383</v>
      </c>
      <c r="O57" s="16">
        <v>35.28</v>
      </c>
      <c r="P57" s="16">
        <v>64.81</v>
      </c>
      <c r="Q57" s="34">
        <v>204.990432733786</v>
      </c>
      <c r="R57" s="34">
        <v>2.1163594565264</v>
      </c>
      <c r="S57" s="38">
        <f t="shared" si="6"/>
        <v>0.0634773389619827</v>
      </c>
    </row>
    <row r="58" spans="2:19">
      <c r="B58" s="27" t="s">
        <v>71</v>
      </c>
      <c r="C58" s="28">
        <v>8365.52738146671</v>
      </c>
      <c r="D58" s="28">
        <v>2031.26781220202</v>
      </c>
      <c r="E58" s="29">
        <f t="shared" si="5"/>
        <v>4.11837736570934</v>
      </c>
      <c r="F58" s="30">
        <v>0.282417846434882</v>
      </c>
      <c r="G58" s="30">
        <v>0.00736983480343207</v>
      </c>
      <c r="H58" s="30">
        <v>0.0295489066917774</v>
      </c>
      <c r="I58" s="30">
        <v>0.000212013504274604</v>
      </c>
      <c r="J58" s="30">
        <v>0.27495175212744</v>
      </c>
      <c r="K58" s="37">
        <v>187.724426386538</v>
      </c>
      <c r="L58" s="29">
        <v>1.33136551681549</v>
      </c>
      <c r="M58" s="29">
        <v>252.573730669961</v>
      </c>
      <c r="N58" s="29">
        <v>5.83775881330832</v>
      </c>
      <c r="O58" s="29">
        <v>903.39</v>
      </c>
      <c r="P58" s="29">
        <v>52.78</v>
      </c>
      <c r="Q58" s="37">
        <v>187.724426386538</v>
      </c>
      <c r="R58" s="37">
        <v>1.33136551681549</v>
      </c>
      <c r="S58" s="39">
        <f t="shared" si="6"/>
        <v>0.256753955019029</v>
      </c>
    </row>
    <row r="59" spans="2:19">
      <c r="B59" s="27" t="s">
        <v>72</v>
      </c>
      <c r="C59" s="28">
        <v>3409.19053060813</v>
      </c>
      <c r="D59" s="28">
        <v>933.398857966518</v>
      </c>
      <c r="E59" s="29">
        <f t="shared" si="5"/>
        <v>3.65244771997613</v>
      </c>
      <c r="F59" s="30">
        <v>0.372113044406341</v>
      </c>
      <c r="G59" s="30">
        <v>0.014895800432888</v>
      </c>
      <c r="H59" s="30">
        <v>0.0346019254956826</v>
      </c>
      <c r="I59" s="30">
        <v>0.000271903014822216</v>
      </c>
      <c r="J59" s="30">
        <v>0.196302036708871</v>
      </c>
      <c r="K59" s="37">
        <v>219.285993148198</v>
      </c>
      <c r="L59" s="29">
        <v>1.69831088481528</v>
      </c>
      <c r="M59" s="29">
        <v>321.218378221736</v>
      </c>
      <c r="N59" s="29">
        <v>11.0252668575545</v>
      </c>
      <c r="O59" s="29">
        <v>1099.075</v>
      </c>
      <c r="P59" s="29">
        <v>69.4449999999999</v>
      </c>
      <c r="Q59" s="37">
        <v>219.285993148198</v>
      </c>
      <c r="R59" s="37">
        <v>1.69831088481528</v>
      </c>
      <c r="S59" s="39">
        <f t="shared" si="6"/>
        <v>0.317330489114089</v>
      </c>
    </row>
    <row r="60" spans="2:19">
      <c r="B60" s="15" t="s">
        <v>73</v>
      </c>
      <c r="C60" s="11">
        <v>3081.62921843189</v>
      </c>
      <c r="D60" s="11">
        <v>1057.52584626351</v>
      </c>
      <c r="E60" s="16">
        <f t="shared" si="5"/>
        <v>2.9139989621247</v>
      </c>
      <c r="F60" s="17">
        <v>0.258536102614659</v>
      </c>
      <c r="G60" s="17">
        <v>0.006478706763733</v>
      </c>
      <c r="H60" s="17">
        <v>0.0362055988828276</v>
      </c>
      <c r="I60" s="17">
        <v>0.000276344464823463</v>
      </c>
      <c r="J60" s="17">
        <v>0.304584576995794</v>
      </c>
      <c r="K60" s="34">
        <v>229.270450719754</v>
      </c>
      <c r="L60" s="16">
        <v>1.7236388316068</v>
      </c>
      <c r="M60" s="16">
        <v>233.486543333259</v>
      </c>
      <c r="N60" s="16">
        <v>5.2294114596461</v>
      </c>
      <c r="O60" s="16">
        <v>261.175</v>
      </c>
      <c r="P60" s="16">
        <v>52.77</v>
      </c>
      <c r="Q60" s="34">
        <v>229.270450719754</v>
      </c>
      <c r="R60" s="34">
        <v>1.7236388316068</v>
      </c>
      <c r="S60" s="38">
        <f t="shared" si="6"/>
        <v>0.0180571117860401</v>
      </c>
    </row>
    <row r="61" spans="2:19">
      <c r="B61" s="15" t="s">
        <v>74</v>
      </c>
      <c r="C61" s="11">
        <v>4775.77777434128</v>
      </c>
      <c r="D61" s="11">
        <v>2413.29250068752</v>
      </c>
      <c r="E61" s="16">
        <f t="shared" si="5"/>
        <v>1.97894692540615</v>
      </c>
      <c r="F61" s="17">
        <v>0.226364771924007</v>
      </c>
      <c r="G61" s="17">
        <v>0.00536805363308327</v>
      </c>
      <c r="H61" s="17">
        <v>0.0329524890779557</v>
      </c>
      <c r="I61" s="17">
        <v>0.000214691775068652</v>
      </c>
      <c r="J61" s="17">
        <v>0.274738280805746</v>
      </c>
      <c r="K61" s="34">
        <v>209.00045725466</v>
      </c>
      <c r="L61" s="16">
        <v>1.34458594352197</v>
      </c>
      <c r="M61" s="16">
        <v>207.193301901987</v>
      </c>
      <c r="N61" s="16">
        <v>4.44677533595139</v>
      </c>
      <c r="O61" s="16">
        <v>172.305</v>
      </c>
      <c r="P61" s="16">
        <v>54.62</v>
      </c>
      <c r="Q61" s="34">
        <v>209.00045725466</v>
      </c>
      <c r="R61" s="34">
        <v>1.34458594352197</v>
      </c>
      <c r="S61" s="38">
        <f t="shared" si="6"/>
        <v>0.00872207419874704</v>
      </c>
    </row>
    <row r="62" spans="2:19">
      <c r="B62" s="27" t="s">
        <v>75</v>
      </c>
      <c r="C62" s="28">
        <v>4291.50361966749</v>
      </c>
      <c r="D62" s="28">
        <v>2009.51243559454</v>
      </c>
      <c r="E62" s="29">
        <f t="shared" si="5"/>
        <v>2.13559445746739</v>
      </c>
      <c r="F62" s="30">
        <v>0.340511787462578</v>
      </c>
      <c r="G62" s="30">
        <v>0.0101265228599226</v>
      </c>
      <c r="H62" s="30">
        <v>0.0356150945099507</v>
      </c>
      <c r="I62" s="30">
        <v>0.000242894595747223</v>
      </c>
      <c r="J62" s="30">
        <v>0.229327192332476</v>
      </c>
      <c r="K62" s="37">
        <v>225.595773775819</v>
      </c>
      <c r="L62" s="29">
        <v>1.51685069540402</v>
      </c>
      <c r="M62" s="29">
        <v>297.559498388573</v>
      </c>
      <c r="N62" s="29">
        <v>7.67309674613612</v>
      </c>
      <c r="O62" s="29">
        <v>895.99</v>
      </c>
      <c r="P62" s="29">
        <v>67.5925</v>
      </c>
      <c r="Q62" s="37">
        <v>225.595773775819</v>
      </c>
      <c r="R62" s="37">
        <v>1.51685069540402</v>
      </c>
      <c r="S62" s="39">
        <f t="shared" si="6"/>
        <v>0.241846504656958</v>
      </c>
    </row>
    <row r="63" spans="2:19">
      <c r="B63" s="15" t="s">
        <v>76</v>
      </c>
      <c r="C63" s="11">
        <v>3361.91031766275</v>
      </c>
      <c r="D63" s="11">
        <v>1160.25325531518</v>
      </c>
      <c r="E63" s="16">
        <f t="shared" si="5"/>
        <v>2.8975659428333</v>
      </c>
      <c r="F63" s="17">
        <v>0.246655794729403</v>
      </c>
      <c r="G63" s="17">
        <v>0.00599879155936848</v>
      </c>
      <c r="H63" s="17">
        <v>0.0338916561645928</v>
      </c>
      <c r="I63" s="17">
        <v>0.000275927157364676</v>
      </c>
      <c r="J63" s="17">
        <v>0.334756644663809</v>
      </c>
      <c r="K63" s="34">
        <v>214.858915868767</v>
      </c>
      <c r="L63" s="16">
        <v>1.7243402480308</v>
      </c>
      <c r="M63" s="16">
        <v>223.856020627519</v>
      </c>
      <c r="N63" s="16">
        <v>4.88829935013309</v>
      </c>
      <c r="O63" s="16">
        <v>301.91</v>
      </c>
      <c r="P63" s="16">
        <v>55.55</v>
      </c>
      <c r="Q63" s="34">
        <v>214.858915868767</v>
      </c>
      <c r="R63" s="34">
        <v>1.7243402480308</v>
      </c>
      <c r="S63" s="38">
        <f t="shared" si="6"/>
        <v>0.0401914799232643</v>
      </c>
    </row>
    <row r="64" spans="2:19">
      <c r="B64" s="15" t="s">
        <v>77</v>
      </c>
      <c r="C64" s="11">
        <v>2270.10871607462</v>
      </c>
      <c r="D64" s="11">
        <v>1071.14260491069</v>
      </c>
      <c r="E64" s="16">
        <f t="shared" si="5"/>
        <v>2.11933378960675</v>
      </c>
      <c r="F64" s="17">
        <v>0.240526345836411</v>
      </c>
      <c r="G64" s="17">
        <v>0.007547572474686</v>
      </c>
      <c r="H64" s="17">
        <v>0.0343591798542194</v>
      </c>
      <c r="I64" s="17">
        <v>0.00029400478434936</v>
      </c>
      <c r="J64" s="17">
        <v>0.272688592553367</v>
      </c>
      <c r="K64" s="34">
        <v>217.773312268012</v>
      </c>
      <c r="L64" s="16">
        <v>1.83608941871041</v>
      </c>
      <c r="M64" s="16">
        <v>218.851360108361</v>
      </c>
      <c r="N64" s="16">
        <v>6.17955475915465</v>
      </c>
      <c r="O64" s="16">
        <v>213.035</v>
      </c>
      <c r="P64" s="16">
        <v>72.21</v>
      </c>
      <c r="Q64" s="34">
        <v>217.773312268012</v>
      </c>
      <c r="R64" s="34">
        <v>1.83608941871041</v>
      </c>
      <c r="S64" s="38">
        <f t="shared" si="6"/>
        <v>0.00492593621449378</v>
      </c>
    </row>
    <row r="65" spans="2:19">
      <c r="B65" s="15" t="s">
        <v>78</v>
      </c>
      <c r="C65" s="11">
        <v>9406.78458540633</v>
      </c>
      <c r="D65" s="11">
        <v>1658.14810006638</v>
      </c>
      <c r="E65" s="16">
        <f t="shared" si="5"/>
        <v>5.6730665885814</v>
      </c>
      <c r="F65" s="17">
        <v>0.208914173711513</v>
      </c>
      <c r="G65" s="17">
        <v>0.0045534560497148</v>
      </c>
      <c r="H65" s="17">
        <v>0.0286134234548854</v>
      </c>
      <c r="I65" s="17">
        <v>0.00024651232655152</v>
      </c>
      <c r="J65" s="17">
        <v>0.39527156648706</v>
      </c>
      <c r="K65" s="34">
        <v>181.864331939777</v>
      </c>
      <c r="L65" s="16">
        <v>1.548033485954</v>
      </c>
      <c r="M65" s="16">
        <v>192.64109217328</v>
      </c>
      <c r="N65" s="16">
        <v>3.82675090708768</v>
      </c>
      <c r="O65" s="16">
        <v>305.615</v>
      </c>
      <c r="P65" s="16">
        <v>46.2925</v>
      </c>
      <c r="Q65" s="34">
        <v>181.864331939777</v>
      </c>
      <c r="R65" s="34">
        <v>1.548033485954</v>
      </c>
      <c r="S65" s="38">
        <f t="shared" si="6"/>
        <v>0.0559421674364728</v>
      </c>
    </row>
    <row r="66" spans="2:19">
      <c r="B66" s="15" t="s">
        <v>79</v>
      </c>
      <c r="C66" s="11">
        <v>6795.13111605186</v>
      </c>
      <c r="D66" s="11">
        <v>1617.82471531039</v>
      </c>
      <c r="E66" s="16">
        <f t="shared" si="5"/>
        <v>4.20016522911643</v>
      </c>
      <c r="F66" s="17">
        <v>0.24622598406572</v>
      </c>
      <c r="G66" s="17">
        <v>0.0060878237042002</v>
      </c>
      <c r="H66" s="17">
        <v>0.0323195814965296</v>
      </c>
      <c r="I66" s="17">
        <v>0.000371164096563498</v>
      </c>
      <c r="J66" s="17">
        <v>0.46448537636455</v>
      </c>
      <c r="K66" s="34">
        <v>205.049418943802</v>
      </c>
      <c r="L66" s="16">
        <v>2.32041156196697</v>
      </c>
      <c r="M66" s="16">
        <v>223.505885717754</v>
      </c>
      <c r="N66" s="16">
        <v>4.96248210044776</v>
      </c>
      <c r="O66" s="16">
        <v>398.2</v>
      </c>
      <c r="P66" s="16">
        <v>52.7725</v>
      </c>
      <c r="Q66" s="34">
        <v>205.049418943802</v>
      </c>
      <c r="R66" s="34">
        <v>2.32041156196697</v>
      </c>
      <c r="S66" s="38">
        <f t="shared" si="6"/>
        <v>0.0825770950714892</v>
      </c>
    </row>
    <row r="67" spans="2:19">
      <c r="B67" s="15" t="s">
        <v>80</v>
      </c>
      <c r="C67" s="11">
        <v>3906.82639899761</v>
      </c>
      <c r="D67" s="11">
        <v>1246.95337635384</v>
      </c>
      <c r="E67" s="16">
        <f t="shared" si="5"/>
        <v>3.13309741413219</v>
      </c>
      <c r="F67" s="17">
        <v>0.247574346517996</v>
      </c>
      <c r="G67" s="17">
        <v>0.00574179664692602</v>
      </c>
      <c r="H67" s="17">
        <v>0.0348729149431891</v>
      </c>
      <c r="I67" s="17">
        <v>0.000252233177347764</v>
      </c>
      <c r="J67" s="17">
        <v>0.311868703043902</v>
      </c>
      <c r="K67" s="34">
        <v>220.974257429993</v>
      </c>
      <c r="L67" s="16">
        <v>1.57573158979401</v>
      </c>
      <c r="M67" s="16">
        <v>224.603892242425</v>
      </c>
      <c r="N67" s="16">
        <v>4.67566193654577</v>
      </c>
      <c r="O67" s="16">
        <v>250.065</v>
      </c>
      <c r="P67" s="16">
        <v>55.545</v>
      </c>
      <c r="Q67" s="34">
        <v>220.974257429993</v>
      </c>
      <c r="R67" s="34">
        <v>1.57573158979401</v>
      </c>
      <c r="S67" s="38">
        <f t="shared" si="6"/>
        <v>0.0161601598983625</v>
      </c>
    </row>
    <row r="68" spans="2:19">
      <c r="B68" s="15" t="s">
        <v>81</v>
      </c>
      <c r="C68" s="11">
        <v>4271.22671083468</v>
      </c>
      <c r="D68" s="11">
        <v>794.402961597791</v>
      </c>
      <c r="E68" s="16">
        <f t="shared" si="5"/>
        <v>5.37665003444086</v>
      </c>
      <c r="F68" s="17">
        <v>0.241993733410781</v>
      </c>
      <c r="G68" s="17">
        <v>0.00567341863127529</v>
      </c>
      <c r="H68" s="17">
        <v>0.034026087672274</v>
      </c>
      <c r="I68" s="17">
        <v>0.000223708849133596</v>
      </c>
      <c r="J68" s="17">
        <v>0.280433851168917</v>
      </c>
      <c r="K68" s="34">
        <v>215.697054795174</v>
      </c>
      <c r="L68" s="16">
        <v>1.39952025945291</v>
      </c>
      <c r="M68" s="16">
        <v>220.051721516556</v>
      </c>
      <c r="N68" s="16">
        <v>4.6406757048428</v>
      </c>
      <c r="O68" s="16">
        <v>255.62</v>
      </c>
      <c r="P68" s="16">
        <v>53.6925</v>
      </c>
      <c r="Q68" s="34">
        <v>215.697054795174</v>
      </c>
      <c r="R68" s="34">
        <v>1.39952025945291</v>
      </c>
      <c r="S68" s="38">
        <f t="shared" si="6"/>
        <v>0.0197892872247019</v>
      </c>
    </row>
    <row r="69" spans="2:19">
      <c r="B69" s="15" t="s">
        <v>82</v>
      </c>
      <c r="C69" s="11">
        <v>3591.0356310747</v>
      </c>
      <c r="D69" s="11">
        <v>1298.7983402179</v>
      </c>
      <c r="E69" s="16">
        <f t="shared" si="5"/>
        <v>2.76489083784341</v>
      </c>
      <c r="F69" s="17">
        <v>0.238935519031942</v>
      </c>
      <c r="G69" s="17">
        <v>0.00599219019998768</v>
      </c>
      <c r="H69" s="17">
        <v>0.0335876077638139</v>
      </c>
      <c r="I69" s="17">
        <v>0.000249814546260857</v>
      </c>
      <c r="J69" s="17">
        <v>0.296574478130456</v>
      </c>
      <c r="K69" s="34">
        <v>212.962865957983</v>
      </c>
      <c r="L69" s="16">
        <v>1.56231423651212</v>
      </c>
      <c r="M69" s="16">
        <v>217.548417060549</v>
      </c>
      <c r="N69" s="16">
        <v>4.91319210915873</v>
      </c>
      <c r="O69" s="16">
        <v>255.62</v>
      </c>
      <c r="P69" s="16">
        <v>59.2475</v>
      </c>
      <c r="Q69" s="34">
        <v>212.962865957983</v>
      </c>
      <c r="R69" s="34">
        <v>1.56231423651212</v>
      </c>
      <c r="S69" s="38">
        <f t="shared" si="6"/>
        <v>0.0210783013938907</v>
      </c>
    </row>
    <row r="70" ht="7" customHeight="1" spans="2:19">
      <c r="B70" s="23"/>
      <c r="C70" s="24"/>
      <c r="D70" s="24"/>
      <c r="E70" s="25"/>
      <c r="F70" s="26"/>
      <c r="G70" s="26"/>
      <c r="H70" s="26"/>
      <c r="I70" s="26"/>
      <c r="J70" s="26"/>
      <c r="K70" s="25"/>
      <c r="L70" s="25"/>
      <c r="M70" s="25"/>
      <c r="N70" s="25"/>
      <c r="O70" s="25"/>
      <c r="P70" s="25"/>
      <c r="Q70" s="25"/>
      <c r="R70" s="25"/>
      <c r="S70" s="40"/>
    </row>
    <row r="71" ht="12.9" customHeight="1" spans="1:20">
      <c r="A71" s="2"/>
      <c r="B71" s="41" t="s">
        <v>83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2"/>
    </row>
    <row r="72" spans="2:20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2:20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</row>
    <row r="74" spans="2:19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90" ht="7" customHeight="1"/>
    <row r="97" s="1" customFormat="1" spans="1:20">
      <c r="A97" s="3"/>
      <c r="B97" s="2"/>
      <c r="C97" s="4"/>
      <c r="D97" s="4"/>
      <c r="E97" s="5"/>
      <c r="F97" s="6"/>
      <c r="G97" s="6"/>
      <c r="H97" s="6"/>
      <c r="I97" s="6"/>
      <c r="J97" s="6"/>
      <c r="K97" s="7"/>
      <c r="L97" s="5"/>
      <c r="M97" s="5"/>
      <c r="N97" s="5"/>
      <c r="O97" s="5"/>
      <c r="P97" s="5"/>
      <c r="Q97" s="7"/>
      <c r="R97" s="7"/>
      <c r="S97" s="8"/>
      <c r="T97" s="3"/>
    </row>
    <row r="100" s="1" customFormat="1" spans="1:20">
      <c r="A100" s="3"/>
      <c r="B100" s="2"/>
      <c r="C100" s="4"/>
      <c r="D100" s="4"/>
      <c r="E100" s="5"/>
      <c r="F100" s="6"/>
      <c r="G100" s="6"/>
      <c r="H100" s="6"/>
      <c r="I100" s="6"/>
      <c r="J100" s="6"/>
      <c r="K100" s="7"/>
      <c r="L100" s="5"/>
      <c r="M100" s="5"/>
      <c r="N100" s="5"/>
      <c r="O100" s="5"/>
      <c r="P100" s="5"/>
      <c r="Q100" s="7"/>
      <c r="R100" s="7"/>
      <c r="S100" s="8"/>
      <c r="T100" s="3"/>
    </row>
    <row r="103" s="1" customFormat="1" spans="1:20">
      <c r="A103" s="3"/>
      <c r="B103" s="2"/>
      <c r="C103" s="4"/>
      <c r="D103" s="4"/>
      <c r="E103" s="5"/>
      <c r="F103" s="6"/>
      <c r="G103" s="6"/>
      <c r="H103" s="6"/>
      <c r="I103" s="6"/>
      <c r="J103" s="6"/>
      <c r="K103" s="7"/>
      <c r="L103" s="5"/>
      <c r="M103" s="5"/>
      <c r="N103" s="5"/>
      <c r="O103" s="5"/>
      <c r="P103" s="5"/>
      <c r="Q103" s="7"/>
      <c r="R103" s="7"/>
      <c r="S103" s="8"/>
      <c r="T103" s="3"/>
    </row>
    <row r="109" s="1" customFormat="1" spans="1:20">
      <c r="A109" s="3"/>
      <c r="B109" s="2"/>
      <c r="C109" s="4"/>
      <c r="D109" s="4"/>
      <c r="E109" s="5"/>
      <c r="F109" s="6"/>
      <c r="G109" s="6"/>
      <c r="H109" s="6"/>
      <c r="I109" s="6"/>
      <c r="J109" s="6"/>
      <c r="K109" s="7"/>
      <c r="L109" s="5"/>
      <c r="M109" s="5"/>
      <c r="N109" s="5"/>
      <c r="O109" s="5"/>
      <c r="P109" s="5"/>
      <c r="Q109" s="7"/>
      <c r="R109" s="7"/>
      <c r="S109" s="8"/>
      <c r="T109" s="3"/>
    </row>
    <row r="112" ht="7" customHeight="1"/>
    <row r="118" s="1" customFormat="1" spans="1:20">
      <c r="A118" s="3"/>
      <c r="B118" s="2"/>
      <c r="C118" s="4"/>
      <c r="D118" s="4"/>
      <c r="E118" s="5"/>
      <c r="F118" s="6"/>
      <c r="G118" s="6"/>
      <c r="H118" s="6"/>
      <c r="I118" s="6"/>
      <c r="J118" s="6"/>
      <c r="K118" s="7"/>
      <c r="L118" s="5"/>
      <c r="M118" s="5"/>
      <c r="N118" s="5"/>
      <c r="O118" s="5"/>
      <c r="P118" s="5"/>
      <c r="Q118" s="7"/>
      <c r="R118" s="7"/>
      <c r="S118" s="8"/>
      <c r="T118" s="3"/>
    </row>
    <row r="125" s="1" customFormat="1" spans="1:20">
      <c r="A125" s="3"/>
      <c r="B125" s="2"/>
      <c r="C125" s="4"/>
      <c r="D125" s="4"/>
      <c r="E125" s="5"/>
      <c r="F125" s="6"/>
      <c r="G125" s="6"/>
      <c r="H125" s="6"/>
      <c r="I125" s="6"/>
      <c r="J125" s="6"/>
      <c r="K125" s="7"/>
      <c r="L125" s="5"/>
      <c r="M125" s="5"/>
      <c r="N125" s="5"/>
      <c r="O125" s="5"/>
      <c r="P125" s="5"/>
      <c r="Q125" s="7"/>
      <c r="R125" s="7"/>
      <c r="S125" s="8"/>
      <c r="T125" s="3"/>
    </row>
    <row r="126" s="1" customFormat="1" spans="1:20">
      <c r="A126" s="3"/>
      <c r="B126" s="2"/>
      <c r="C126" s="4"/>
      <c r="D126" s="4"/>
      <c r="E126" s="5"/>
      <c r="F126" s="6"/>
      <c r="G126" s="6"/>
      <c r="H126" s="6"/>
      <c r="I126" s="6"/>
      <c r="J126" s="6"/>
      <c r="K126" s="7"/>
      <c r="L126" s="5"/>
      <c r="M126" s="5"/>
      <c r="N126" s="5"/>
      <c r="O126" s="5"/>
      <c r="P126" s="5"/>
      <c r="Q126" s="7"/>
      <c r="R126" s="7"/>
      <c r="S126" s="8"/>
      <c r="T126" s="3"/>
    </row>
    <row r="134" ht="7" customHeight="1"/>
    <row r="154" s="1" customFormat="1" spans="1:20">
      <c r="A154" s="3"/>
      <c r="B154" s="2"/>
      <c r="C154" s="4"/>
      <c r="D154" s="4"/>
      <c r="E154" s="5"/>
      <c r="F154" s="6"/>
      <c r="G154" s="6"/>
      <c r="H154" s="6"/>
      <c r="I154" s="6"/>
      <c r="J154" s="6"/>
      <c r="K154" s="7"/>
      <c r="L154" s="5"/>
      <c r="M154" s="5"/>
      <c r="N154" s="5"/>
      <c r="O154" s="5"/>
      <c r="P154" s="5"/>
      <c r="Q154" s="7"/>
      <c r="R154" s="7"/>
      <c r="S154" s="8"/>
      <c r="T154" s="3"/>
    </row>
    <row r="156" ht="7" customHeight="1"/>
    <row r="159" s="1" customFormat="1" spans="1:20">
      <c r="A159" s="3"/>
      <c r="B159" s="2"/>
      <c r="C159" s="4"/>
      <c r="D159" s="4"/>
      <c r="E159" s="5"/>
      <c r="F159" s="6"/>
      <c r="G159" s="6"/>
      <c r="H159" s="6"/>
      <c r="I159" s="6"/>
      <c r="J159" s="6"/>
      <c r="K159" s="7"/>
      <c r="L159" s="5"/>
      <c r="M159" s="5"/>
      <c r="N159" s="5"/>
      <c r="O159" s="5"/>
      <c r="P159" s="5"/>
      <c r="Q159" s="7"/>
      <c r="R159" s="7"/>
      <c r="S159" s="8"/>
      <c r="T159" s="3"/>
    </row>
    <row r="160" s="1" customFormat="1" spans="1:20">
      <c r="A160" s="3"/>
      <c r="B160" s="2"/>
      <c r="C160" s="4"/>
      <c r="D160" s="4"/>
      <c r="E160" s="5"/>
      <c r="F160" s="6"/>
      <c r="G160" s="6"/>
      <c r="H160" s="6"/>
      <c r="I160" s="6"/>
      <c r="J160" s="6"/>
      <c r="K160" s="7"/>
      <c r="L160" s="5"/>
      <c r="M160" s="5"/>
      <c r="N160" s="5"/>
      <c r="O160" s="5"/>
      <c r="P160" s="5"/>
      <c r="Q160" s="7"/>
      <c r="R160" s="7"/>
      <c r="S160" s="8"/>
      <c r="T160" s="3"/>
    </row>
    <row r="161" s="1" customFormat="1" spans="1:20">
      <c r="A161" s="3"/>
      <c r="B161" s="2"/>
      <c r="C161" s="4"/>
      <c r="D161" s="4"/>
      <c r="E161" s="5"/>
      <c r="F161" s="6"/>
      <c r="G161" s="6"/>
      <c r="H161" s="6"/>
      <c r="I161" s="6"/>
      <c r="J161" s="6"/>
      <c r="K161" s="7"/>
      <c r="L161" s="5"/>
      <c r="M161" s="5"/>
      <c r="N161" s="5"/>
      <c r="O161" s="5"/>
      <c r="P161" s="5"/>
      <c r="Q161" s="7"/>
      <c r="R161" s="7"/>
      <c r="S161" s="8"/>
      <c r="T161" s="3"/>
    </row>
    <row r="163" s="1" customFormat="1" spans="1:20">
      <c r="A163" s="3"/>
      <c r="B163" s="2"/>
      <c r="C163" s="4"/>
      <c r="D163" s="4"/>
      <c r="E163" s="5"/>
      <c r="F163" s="6"/>
      <c r="G163" s="6"/>
      <c r="H163" s="6"/>
      <c r="I163" s="6"/>
      <c r="J163" s="6"/>
      <c r="K163" s="7"/>
      <c r="L163" s="5"/>
      <c r="M163" s="5"/>
      <c r="N163" s="5"/>
      <c r="O163" s="5"/>
      <c r="P163" s="5"/>
      <c r="Q163" s="7"/>
      <c r="R163" s="7"/>
      <c r="S163" s="8"/>
      <c r="T163" s="3"/>
    </row>
    <row r="164" s="1" customFormat="1" spans="1:20">
      <c r="A164" s="3"/>
      <c r="B164" s="2"/>
      <c r="C164" s="4"/>
      <c r="D164" s="4"/>
      <c r="E164" s="5"/>
      <c r="F164" s="6"/>
      <c r="G164" s="6"/>
      <c r="H164" s="6"/>
      <c r="I164" s="6"/>
      <c r="J164" s="6"/>
      <c r="K164" s="7"/>
      <c r="L164" s="5"/>
      <c r="M164" s="5"/>
      <c r="N164" s="5"/>
      <c r="O164" s="5"/>
      <c r="P164" s="5"/>
      <c r="Q164" s="7"/>
      <c r="R164" s="7"/>
      <c r="S164" s="8"/>
      <c r="T164" s="3"/>
    </row>
    <row r="166" s="1" customFormat="1" spans="1:20">
      <c r="A166" s="3"/>
      <c r="B166" s="2"/>
      <c r="C166" s="4"/>
      <c r="D166" s="4"/>
      <c r="E166" s="5"/>
      <c r="F166" s="6"/>
      <c r="G166" s="6"/>
      <c r="H166" s="6"/>
      <c r="I166" s="6"/>
      <c r="J166" s="6"/>
      <c r="K166" s="7"/>
      <c r="L166" s="5"/>
      <c r="M166" s="5"/>
      <c r="N166" s="5"/>
      <c r="O166" s="5"/>
      <c r="P166" s="5"/>
      <c r="Q166" s="7"/>
      <c r="R166" s="7"/>
      <c r="S166" s="8"/>
      <c r="T166" s="3"/>
    </row>
    <row r="167" s="1" customFormat="1" spans="1:20">
      <c r="A167" s="3"/>
      <c r="B167" s="2"/>
      <c r="C167" s="4"/>
      <c r="D167" s="4"/>
      <c r="E167" s="5"/>
      <c r="F167" s="6"/>
      <c r="G167" s="6"/>
      <c r="H167" s="6"/>
      <c r="I167" s="6"/>
      <c r="J167" s="6"/>
      <c r="K167" s="7"/>
      <c r="L167" s="5"/>
      <c r="M167" s="5"/>
      <c r="N167" s="5"/>
      <c r="O167" s="5"/>
      <c r="P167" s="5"/>
      <c r="Q167" s="7"/>
      <c r="R167" s="7"/>
      <c r="S167" s="8"/>
      <c r="T167" s="3"/>
    </row>
    <row r="168" s="1" customFormat="1" spans="1:20">
      <c r="A168" s="3"/>
      <c r="B168" s="2"/>
      <c r="C168" s="4"/>
      <c r="D168" s="4"/>
      <c r="E168" s="5"/>
      <c r="F168" s="6"/>
      <c r="G168" s="6"/>
      <c r="H168" s="6"/>
      <c r="I168" s="6"/>
      <c r="J168" s="6"/>
      <c r="K168" s="7"/>
      <c r="L168" s="5"/>
      <c r="M168" s="5"/>
      <c r="N168" s="5"/>
      <c r="O168" s="5"/>
      <c r="P168" s="5"/>
      <c r="Q168" s="7"/>
      <c r="R168" s="7"/>
      <c r="S168" s="8"/>
      <c r="T168" s="3"/>
    </row>
    <row r="169" s="1" customFormat="1" spans="1:20">
      <c r="A169" s="3"/>
      <c r="B169" s="2"/>
      <c r="C169" s="4"/>
      <c r="D169" s="4"/>
      <c r="E169" s="5"/>
      <c r="F169" s="6"/>
      <c r="G169" s="6"/>
      <c r="H169" s="6"/>
      <c r="I169" s="6"/>
      <c r="J169" s="6"/>
      <c r="K169" s="7"/>
      <c r="L169" s="5"/>
      <c r="M169" s="5"/>
      <c r="N169" s="5"/>
      <c r="O169" s="5"/>
      <c r="P169" s="5"/>
      <c r="Q169" s="7"/>
      <c r="R169" s="7"/>
      <c r="S169" s="8"/>
      <c r="T169" s="3"/>
    </row>
    <row r="173" s="1" customFormat="1" spans="1:20">
      <c r="A173" s="3"/>
      <c r="B173" s="2"/>
      <c r="C173" s="4"/>
      <c r="D173" s="4"/>
      <c r="E173" s="5"/>
      <c r="F173" s="6"/>
      <c r="G173" s="6"/>
      <c r="H173" s="6"/>
      <c r="I173" s="6"/>
      <c r="J173" s="6"/>
      <c r="K173" s="7"/>
      <c r="L173" s="5"/>
      <c r="M173" s="5"/>
      <c r="N173" s="5"/>
      <c r="O173" s="5"/>
      <c r="P173" s="5"/>
      <c r="Q173" s="7"/>
      <c r="R173" s="7"/>
      <c r="S173" s="8"/>
      <c r="T173" s="3"/>
    </row>
    <row r="176" s="1" customFormat="1" spans="1:20">
      <c r="A176" s="3"/>
      <c r="B176" s="2"/>
      <c r="C176" s="4"/>
      <c r="D176" s="4"/>
      <c r="E176" s="5"/>
      <c r="F176" s="6"/>
      <c r="G176" s="6"/>
      <c r="H176" s="6"/>
      <c r="I176" s="6"/>
      <c r="J176" s="6"/>
      <c r="K176" s="7"/>
      <c r="L176" s="5"/>
      <c r="M176" s="5"/>
      <c r="N176" s="5"/>
      <c r="O176" s="5"/>
      <c r="P176" s="5"/>
      <c r="Q176" s="7"/>
      <c r="R176" s="7"/>
      <c r="S176" s="8"/>
      <c r="T176" s="3"/>
    </row>
    <row r="178" ht="7" customHeight="1"/>
    <row r="236" s="2" customFormat="1" ht="35.65" customHeight="1" spans="1:20">
      <c r="A236" s="3"/>
      <c r="C236" s="4"/>
      <c r="D236" s="4"/>
      <c r="E236" s="5"/>
      <c r="F236" s="6"/>
      <c r="G236" s="6"/>
      <c r="H236" s="6"/>
      <c r="I236" s="6"/>
      <c r="J236" s="6"/>
      <c r="K236" s="7"/>
      <c r="L236" s="5"/>
      <c r="M236" s="5"/>
      <c r="N236" s="5"/>
      <c r="O236" s="5"/>
      <c r="P236" s="5"/>
      <c r="Q236" s="7"/>
      <c r="R236" s="7"/>
      <c r="S236" s="8"/>
      <c r="T236" s="3"/>
    </row>
  </sheetData>
  <mergeCells count="3">
    <mergeCell ref="F2:J2"/>
    <mergeCell ref="K2:P2"/>
    <mergeCell ref="B71:S71"/>
  </mergeCells>
  <pageMargins left="0.75" right="0.75" top="1" bottom="1" header="0.5" footer="0.5"/>
  <pageSetup paperSize="9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kaicao</dc:creator>
  <cp:lastModifiedBy>kaicao</cp:lastModifiedBy>
  <dcterms:created xsi:type="dcterms:W3CDTF">1996-12-17T01:32:00Z</dcterms:created>
  <cp:lastPrinted>2020-08-01T13:31:00Z</cp:lastPrinted>
  <dcterms:modified xsi:type="dcterms:W3CDTF">2020-10-07T13:34:27Z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