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Zhiwei\my thesis\KA\Trochlear\FOR Inter Orthop\"/>
    </mc:Choice>
  </mc:AlternateContent>
  <bookViews>
    <workbookView xWindow="0" yWindow="0" windowWidth="28800" windowHeight="12540" activeTab="1"/>
  </bookViews>
  <sheets>
    <sheet name="RAW DATA" sheetId="1" r:id="rId1"/>
    <sheet name="For Inter Orthop" sheetId="3" r:id="rId2"/>
    <sheet name="ICC" sheetId="2" r:id="rId3"/>
  </sheets>
  <calcPr calcId="152511"/>
</workbook>
</file>

<file path=xl/calcChain.xml><?xml version="1.0" encoding="utf-8"?>
<calcChain xmlns="http://schemas.openxmlformats.org/spreadsheetml/2006/main">
  <c r="R58" i="3" l="1"/>
  <c r="B58" i="3" l="1"/>
  <c r="B57" i="3"/>
  <c r="B56" i="3"/>
  <c r="B55" i="3"/>
  <c r="C58" i="3"/>
  <c r="C56" i="3"/>
  <c r="R53" i="3"/>
  <c r="Q53" i="3"/>
  <c r="K53" i="3"/>
  <c r="R52" i="3"/>
  <c r="Q52" i="3"/>
  <c r="K52" i="3"/>
  <c r="R51" i="3"/>
  <c r="Q51" i="3"/>
  <c r="K51" i="3"/>
  <c r="R50" i="3"/>
  <c r="Q50" i="3"/>
  <c r="K50" i="3"/>
  <c r="R49" i="3"/>
  <c r="Q49" i="3"/>
  <c r="K49" i="3"/>
  <c r="R48" i="3"/>
  <c r="Q48" i="3"/>
  <c r="K48" i="3"/>
  <c r="R47" i="3"/>
  <c r="Q47" i="3"/>
  <c r="K47" i="3"/>
  <c r="R46" i="3"/>
  <c r="Q46" i="3"/>
  <c r="K46" i="3"/>
  <c r="R45" i="3"/>
  <c r="Q45" i="3"/>
  <c r="K45" i="3"/>
  <c r="R44" i="3"/>
  <c r="Q44" i="3"/>
  <c r="K44" i="3"/>
  <c r="R43" i="3"/>
  <c r="Q43" i="3"/>
  <c r="K43" i="3"/>
  <c r="R42" i="3"/>
  <c r="Q42" i="3"/>
  <c r="K42" i="3"/>
  <c r="R41" i="3"/>
  <c r="Q41" i="3"/>
  <c r="K41" i="3"/>
  <c r="R40" i="3"/>
  <c r="Q40" i="3"/>
  <c r="K40" i="3"/>
  <c r="R39" i="3"/>
  <c r="Q39" i="3"/>
  <c r="K39" i="3"/>
  <c r="R38" i="3"/>
  <c r="Q38" i="3"/>
  <c r="K38" i="3"/>
  <c r="R37" i="3"/>
  <c r="Q37" i="3"/>
  <c r="K37" i="3"/>
  <c r="R36" i="3"/>
  <c r="Q36" i="3"/>
  <c r="K36" i="3"/>
  <c r="R35" i="3"/>
  <c r="Q35" i="3"/>
  <c r="K35" i="3"/>
  <c r="R34" i="3"/>
  <c r="Q34" i="3"/>
  <c r="K34" i="3"/>
  <c r="R33" i="3"/>
  <c r="Q33" i="3"/>
  <c r="K33" i="3"/>
  <c r="R32" i="3"/>
  <c r="Q32" i="3"/>
  <c r="K32" i="3"/>
  <c r="R31" i="3"/>
  <c r="Q31" i="3"/>
  <c r="K31" i="3"/>
  <c r="R30" i="3"/>
  <c r="Q30" i="3"/>
  <c r="K30" i="3"/>
  <c r="R29" i="3"/>
  <c r="Q29" i="3"/>
  <c r="K29" i="3"/>
  <c r="R28" i="3"/>
  <c r="Q28" i="3"/>
  <c r="K28" i="3"/>
  <c r="R27" i="3"/>
  <c r="Q27" i="3"/>
  <c r="K27" i="3"/>
  <c r="R26" i="3"/>
  <c r="Q26" i="3"/>
  <c r="K26" i="3"/>
  <c r="R25" i="3"/>
  <c r="Q25" i="3"/>
  <c r="K25" i="3"/>
  <c r="R24" i="3"/>
  <c r="Q24" i="3"/>
  <c r="K24" i="3"/>
  <c r="R23" i="3"/>
  <c r="Q23" i="3"/>
  <c r="K23" i="3"/>
  <c r="R22" i="3"/>
  <c r="Q22" i="3"/>
  <c r="K22" i="3"/>
  <c r="R21" i="3"/>
  <c r="Q21" i="3"/>
  <c r="K21" i="3"/>
  <c r="R20" i="3"/>
  <c r="Q20" i="3"/>
  <c r="K20" i="3"/>
  <c r="R19" i="3"/>
  <c r="Q19" i="3"/>
  <c r="K19" i="3"/>
  <c r="R18" i="3"/>
  <c r="Q18" i="3"/>
  <c r="K18" i="3"/>
  <c r="R17" i="3"/>
  <c r="Q17" i="3"/>
  <c r="K17" i="3"/>
  <c r="R16" i="3"/>
  <c r="Q16" i="3"/>
  <c r="K16" i="3"/>
  <c r="R15" i="3"/>
  <c r="Q15" i="3"/>
  <c r="K15" i="3"/>
  <c r="R14" i="3"/>
  <c r="Q14" i="3"/>
  <c r="K14" i="3"/>
  <c r="R13" i="3"/>
  <c r="Q13" i="3"/>
  <c r="K13" i="3"/>
  <c r="R12" i="3"/>
  <c r="Q12" i="3"/>
  <c r="K12" i="3"/>
  <c r="R11" i="3"/>
  <c r="Q11" i="3"/>
  <c r="K11" i="3"/>
  <c r="R10" i="3"/>
  <c r="Q10" i="3"/>
  <c r="K10" i="3"/>
  <c r="R9" i="3"/>
  <c r="Q9" i="3"/>
  <c r="K9" i="3"/>
  <c r="R8" i="3"/>
  <c r="Q8" i="3"/>
  <c r="K8" i="3"/>
  <c r="R7" i="3"/>
  <c r="Q7" i="3"/>
  <c r="K7" i="3"/>
  <c r="R6" i="3"/>
  <c r="Q6" i="3"/>
  <c r="K6" i="3"/>
  <c r="R5" i="3"/>
  <c r="Q5" i="3"/>
  <c r="K5" i="3"/>
  <c r="R4" i="3"/>
  <c r="Q4" i="3"/>
  <c r="K4" i="3"/>
  <c r="R3" i="3"/>
  <c r="Q3" i="3"/>
  <c r="K3" i="3"/>
  <c r="R2" i="3"/>
  <c r="R56" i="3" s="1"/>
  <c r="Q2" i="3"/>
  <c r="Q56" i="3" s="1"/>
  <c r="K2" i="3"/>
  <c r="R60" i="1"/>
  <c r="Q60" i="1"/>
  <c r="K60" i="1"/>
  <c r="R59" i="1"/>
  <c r="Q59" i="1"/>
  <c r="K59" i="1"/>
  <c r="R58" i="1"/>
  <c r="Q58" i="1"/>
  <c r="K58" i="1"/>
  <c r="R57" i="1"/>
  <c r="Q57" i="1"/>
  <c r="K57" i="1"/>
  <c r="R56" i="1"/>
  <c r="Q56" i="1"/>
  <c r="K56" i="1"/>
  <c r="R55" i="1"/>
  <c r="Q55" i="1"/>
  <c r="K55" i="1"/>
  <c r="R54" i="1"/>
  <c r="Q54" i="1"/>
  <c r="K54" i="1"/>
  <c r="R53" i="1"/>
  <c r="Q53" i="1"/>
  <c r="K53" i="1"/>
  <c r="R52" i="1"/>
  <c r="Q52" i="1"/>
  <c r="K52" i="1"/>
  <c r="R51" i="1"/>
  <c r="Q51" i="1"/>
  <c r="K51" i="1"/>
  <c r="R50" i="1"/>
  <c r="Q50" i="1"/>
  <c r="K50" i="1"/>
  <c r="R49" i="1"/>
  <c r="Q49" i="1"/>
  <c r="K49" i="1"/>
  <c r="R48" i="1"/>
  <c r="Q48" i="1"/>
  <c r="K48" i="1"/>
  <c r="R47" i="1"/>
  <c r="Q47" i="1"/>
  <c r="K47" i="1"/>
  <c r="R46" i="1"/>
  <c r="Q46" i="1"/>
  <c r="K46" i="1"/>
  <c r="R45" i="1"/>
  <c r="Q45" i="1"/>
  <c r="K45" i="1"/>
  <c r="R44" i="1"/>
  <c r="Q44" i="1"/>
  <c r="K44" i="1"/>
  <c r="R43" i="1"/>
  <c r="Q43" i="1"/>
  <c r="K43" i="1"/>
  <c r="R42" i="1"/>
  <c r="Q42" i="1"/>
  <c r="K42" i="1"/>
  <c r="R41" i="1"/>
  <c r="Q41" i="1"/>
  <c r="K41" i="1"/>
  <c r="R40" i="1"/>
  <c r="Q40" i="1"/>
  <c r="K40" i="1"/>
  <c r="R39" i="1"/>
  <c r="Q39" i="1"/>
  <c r="K39" i="1"/>
  <c r="R38" i="1"/>
  <c r="Q38" i="1"/>
  <c r="K38" i="1"/>
  <c r="R37" i="1"/>
  <c r="Q37" i="1"/>
  <c r="K37" i="1"/>
  <c r="R36" i="1"/>
  <c r="Q36" i="1"/>
  <c r="K36" i="1"/>
  <c r="R35" i="1"/>
  <c r="Q35" i="1"/>
  <c r="K35" i="1"/>
  <c r="R34" i="1"/>
  <c r="Q34" i="1"/>
  <c r="K34" i="1"/>
  <c r="R33" i="1"/>
  <c r="Q33" i="1"/>
  <c r="K33" i="1"/>
  <c r="R32" i="1"/>
  <c r="Q32" i="1"/>
  <c r="K32" i="1"/>
  <c r="R31" i="1"/>
  <c r="Q31" i="1"/>
  <c r="K31" i="1"/>
  <c r="R30" i="1"/>
  <c r="Q30" i="1"/>
  <c r="K30" i="1"/>
  <c r="R29" i="1"/>
  <c r="Q29" i="1"/>
  <c r="K29" i="1"/>
  <c r="R28" i="1"/>
  <c r="Q28" i="1"/>
  <c r="K28" i="1"/>
  <c r="R27" i="1"/>
  <c r="Q27" i="1"/>
  <c r="K27" i="1"/>
  <c r="R26" i="1"/>
  <c r="Q26" i="1"/>
  <c r="K26" i="1"/>
  <c r="R25" i="1"/>
  <c r="Q25" i="1"/>
  <c r="K25" i="1"/>
  <c r="R24" i="1"/>
  <c r="Q24" i="1"/>
  <c r="K24" i="1"/>
  <c r="R23" i="1"/>
  <c r="Q23" i="1"/>
  <c r="K23" i="1"/>
  <c r="R22" i="1"/>
  <c r="Q22" i="1"/>
  <c r="K22" i="1"/>
  <c r="R21" i="1"/>
  <c r="Q21" i="1"/>
  <c r="K21" i="1"/>
  <c r="R20" i="1"/>
  <c r="Q20" i="1"/>
  <c r="K20" i="1"/>
  <c r="R19" i="1"/>
  <c r="Q19" i="1"/>
  <c r="K19" i="1"/>
  <c r="R18" i="1"/>
  <c r="Q18" i="1"/>
  <c r="K18" i="1"/>
  <c r="R17" i="1"/>
  <c r="Q17" i="1"/>
  <c r="K17" i="1"/>
  <c r="R16" i="1"/>
  <c r="Q16" i="1"/>
  <c r="K16" i="1"/>
  <c r="R15" i="1"/>
  <c r="Q15" i="1"/>
  <c r="K15" i="1"/>
  <c r="R14" i="1"/>
  <c r="Q14" i="1"/>
  <c r="K14" i="1"/>
  <c r="R13" i="1"/>
  <c r="Q13" i="1"/>
  <c r="K13" i="1"/>
  <c r="R12" i="1"/>
  <c r="Q12" i="1"/>
  <c r="K12" i="1"/>
  <c r="R11" i="1"/>
  <c r="Q11" i="1"/>
  <c r="K11" i="1"/>
  <c r="R10" i="1"/>
  <c r="Q10" i="1"/>
  <c r="K10" i="1"/>
  <c r="R9" i="1"/>
  <c r="Q9" i="1"/>
  <c r="K9" i="1"/>
  <c r="R8" i="1"/>
  <c r="Q8" i="1"/>
  <c r="K8" i="1"/>
  <c r="R7" i="1"/>
  <c r="Q7" i="1"/>
  <c r="K7" i="1"/>
  <c r="R6" i="1"/>
  <c r="Q6" i="1"/>
  <c r="K6" i="1"/>
  <c r="R5" i="1"/>
  <c r="Q5" i="1"/>
  <c r="K5" i="1"/>
  <c r="R4" i="1"/>
  <c r="Q4" i="1"/>
  <c r="K4" i="1"/>
  <c r="R3" i="1"/>
  <c r="Q3" i="1"/>
  <c r="K3" i="1"/>
  <c r="R2" i="1"/>
  <c r="Q2" i="1"/>
  <c r="K2" i="1"/>
</calcChain>
</file>

<file path=xl/sharedStrings.xml><?xml version="1.0" encoding="utf-8"?>
<sst xmlns="http://schemas.openxmlformats.org/spreadsheetml/2006/main" count="285" uniqueCount="31">
  <si>
    <t>Number</t>
  </si>
  <si>
    <t>Age</t>
  </si>
  <si>
    <t>Gender</t>
  </si>
  <si>
    <t>HKA</t>
  </si>
  <si>
    <t>Alignment</t>
  </si>
  <si>
    <t>mLDFA</t>
  </si>
  <si>
    <t>JLCA</t>
  </si>
  <si>
    <t>MPTA</t>
  </si>
  <si>
    <t>TEA_COM</t>
  </si>
  <si>
    <t>TEA_OP</t>
  </si>
  <si>
    <t>TEA_mean</t>
  </si>
  <si>
    <t>Instrument</t>
  </si>
  <si>
    <t>L_COVER_I_COM</t>
  </si>
  <si>
    <t>L_COVER_M_COM</t>
  </si>
  <si>
    <t>L_COVER_I_OP</t>
  </si>
  <si>
    <t>L_COVER_M_OP</t>
  </si>
  <si>
    <t>INFcover</t>
  </si>
  <si>
    <t>MIDcover</t>
  </si>
  <si>
    <t>NA</t>
  </si>
  <si>
    <t>male</t>
  </si>
  <si>
    <t>varus</t>
  </si>
  <si>
    <t>PSI</t>
  </si>
  <si>
    <t>female</t>
  </si>
  <si>
    <t>valgus</t>
  </si>
  <si>
    <t>Calipered</t>
  </si>
  <si>
    <t>M</t>
    <phoneticPr fontId="1" type="noConversion"/>
  </si>
  <si>
    <t>F</t>
    <phoneticPr fontId="1" type="noConversion"/>
  </si>
  <si>
    <r>
      <t>M</t>
    </r>
    <r>
      <rPr>
        <sz val="11"/>
        <color theme="1"/>
        <rFont val="宋体"/>
        <family val="3"/>
        <charset val="134"/>
        <scheme val="minor"/>
      </rPr>
      <t>AX</t>
    </r>
    <phoneticPr fontId="1" type="noConversion"/>
  </si>
  <si>
    <r>
      <t>M</t>
    </r>
    <r>
      <rPr>
        <sz val="11"/>
        <color theme="1"/>
        <rFont val="宋体"/>
        <family val="3"/>
        <charset val="134"/>
        <scheme val="minor"/>
      </rPr>
      <t>AX</t>
    </r>
    <phoneticPr fontId="1" type="noConversion"/>
  </si>
  <si>
    <t>INFexposure</t>
    <phoneticPr fontId="1" type="noConversion"/>
  </si>
  <si>
    <t>MIDexposure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</si>
</sst>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'For Inter Orthop'!$Q$1</c:f>
              <c:strCache>
                <c:ptCount val="1"/>
                <c:pt idx="0">
                  <c:v>INFexposure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050328197710124"/>
                  <c:y val="-5.70533805688331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accent1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'For Inter Orthop'!$F$2:$F$53</c:f>
              <c:numCache>
                <c:formatCode>General</c:formatCode>
                <c:ptCount val="52"/>
                <c:pt idx="0">
                  <c:v>88.3</c:v>
                </c:pt>
                <c:pt idx="1">
                  <c:v>91.7</c:v>
                </c:pt>
                <c:pt idx="2">
                  <c:v>87.2</c:v>
                </c:pt>
                <c:pt idx="3">
                  <c:v>88.7</c:v>
                </c:pt>
                <c:pt idx="4">
                  <c:v>85.9</c:v>
                </c:pt>
                <c:pt idx="5">
                  <c:v>89</c:v>
                </c:pt>
                <c:pt idx="6">
                  <c:v>89.2</c:v>
                </c:pt>
                <c:pt idx="7">
                  <c:v>85.9</c:v>
                </c:pt>
                <c:pt idx="8">
                  <c:v>89.1</c:v>
                </c:pt>
                <c:pt idx="9">
                  <c:v>85.1</c:v>
                </c:pt>
                <c:pt idx="10">
                  <c:v>87.8</c:v>
                </c:pt>
                <c:pt idx="11">
                  <c:v>86.7</c:v>
                </c:pt>
                <c:pt idx="12">
                  <c:v>88.9</c:v>
                </c:pt>
                <c:pt idx="13">
                  <c:v>89.8</c:v>
                </c:pt>
                <c:pt idx="14">
                  <c:v>83.7</c:v>
                </c:pt>
                <c:pt idx="15">
                  <c:v>84.3</c:v>
                </c:pt>
                <c:pt idx="16">
                  <c:v>86.5</c:v>
                </c:pt>
                <c:pt idx="17">
                  <c:v>85.5</c:v>
                </c:pt>
                <c:pt idx="18">
                  <c:v>90.5</c:v>
                </c:pt>
                <c:pt idx="19">
                  <c:v>93</c:v>
                </c:pt>
                <c:pt idx="20">
                  <c:v>89.2</c:v>
                </c:pt>
                <c:pt idx="21">
                  <c:v>87.9</c:v>
                </c:pt>
                <c:pt idx="22">
                  <c:v>89.2</c:v>
                </c:pt>
                <c:pt idx="23">
                  <c:v>89.5</c:v>
                </c:pt>
                <c:pt idx="24">
                  <c:v>89.8</c:v>
                </c:pt>
                <c:pt idx="25">
                  <c:v>88.4</c:v>
                </c:pt>
                <c:pt idx="26">
                  <c:v>86.6</c:v>
                </c:pt>
                <c:pt idx="27">
                  <c:v>90.8</c:v>
                </c:pt>
                <c:pt idx="28">
                  <c:v>89.8</c:v>
                </c:pt>
                <c:pt idx="29">
                  <c:v>90.9</c:v>
                </c:pt>
                <c:pt idx="30">
                  <c:v>90.1</c:v>
                </c:pt>
                <c:pt idx="31">
                  <c:v>90.3</c:v>
                </c:pt>
                <c:pt idx="32">
                  <c:v>86.9</c:v>
                </c:pt>
                <c:pt idx="33">
                  <c:v>91.1</c:v>
                </c:pt>
                <c:pt idx="34">
                  <c:v>88.7</c:v>
                </c:pt>
                <c:pt idx="35">
                  <c:v>89.2</c:v>
                </c:pt>
                <c:pt idx="36">
                  <c:v>88.5</c:v>
                </c:pt>
                <c:pt idx="37">
                  <c:v>85.9</c:v>
                </c:pt>
                <c:pt idx="38">
                  <c:v>91.6</c:v>
                </c:pt>
                <c:pt idx="39">
                  <c:v>86.3</c:v>
                </c:pt>
                <c:pt idx="40">
                  <c:v>88.9</c:v>
                </c:pt>
                <c:pt idx="41">
                  <c:v>88.4</c:v>
                </c:pt>
                <c:pt idx="42">
                  <c:v>87</c:v>
                </c:pt>
                <c:pt idx="43">
                  <c:v>87</c:v>
                </c:pt>
                <c:pt idx="44">
                  <c:v>89</c:v>
                </c:pt>
                <c:pt idx="45">
                  <c:v>87.7</c:v>
                </c:pt>
                <c:pt idx="46">
                  <c:v>84.3</c:v>
                </c:pt>
                <c:pt idx="47">
                  <c:v>86</c:v>
                </c:pt>
                <c:pt idx="48">
                  <c:v>88.4</c:v>
                </c:pt>
                <c:pt idx="49">
                  <c:v>85.8</c:v>
                </c:pt>
                <c:pt idx="50">
                  <c:v>89.2</c:v>
                </c:pt>
                <c:pt idx="51">
                  <c:v>89</c:v>
                </c:pt>
              </c:numCache>
            </c:numRef>
          </c:xVal>
          <c:yVal>
            <c:numRef>
              <c:f>'For Inter Orthop'!$Q$2:$Q$53</c:f>
              <c:numCache>
                <c:formatCode>General</c:formatCode>
                <c:ptCount val="52"/>
                <c:pt idx="0">
                  <c:v>3</c:v>
                </c:pt>
                <c:pt idx="1">
                  <c:v>0</c:v>
                </c:pt>
                <c:pt idx="2">
                  <c:v>4</c:v>
                </c:pt>
                <c:pt idx="3">
                  <c:v>3</c:v>
                </c:pt>
                <c:pt idx="4">
                  <c:v>3.5</c:v>
                </c:pt>
                <c:pt idx="5">
                  <c:v>1</c:v>
                </c:pt>
                <c:pt idx="6">
                  <c:v>3.5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2.5</c:v>
                </c:pt>
                <c:pt idx="13">
                  <c:v>3</c:v>
                </c:pt>
                <c:pt idx="14">
                  <c:v>4</c:v>
                </c:pt>
                <c:pt idx="15">
                  <c:v>4</c:v>
                </c:pt>
                <c:pt idx="16">
                  <c:v>2.5</c:v>
                </c:pt>
                <c:pt idx="17">
                  <c:v>5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  <c:pt idx="24">
                  <c:v>2</c:v>
                </c:pt>
                <c:pt idx="25">
                  <c:v>3.5</c:v>
                </c:pt>
                <c:pt idx="26">
                  <c:v>4</c:v>
                </c:pt>
                <c:pt idx="27">
                  <c:v>2</c:v>
                </c:pt>
                <c:pt idx="28">
                  <c:v>0</c:v>
                </c:pt>
                <c:pt idx="29">
                  <c:v>0.5</c:v>
                </c:pt>
                <c:pt idx="30">
                  <c:v>2</c:v>
                </c:pt>
                <c:pt idx="31">
                  <c:v>1</c:v>
                </c:pt>
                <c:pt idx="32">
                  <c:v>4</c:v>
                </c:pt>
                <c:pt idx="33">
                  <c:v>1.5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3</c:v>
                </c:pt>
                <c:pt idx="38">
                  <c:v>1</c:v>
                </c:pt>
                <c:pt idx="39">
                  <c:v>2</c:v>
                </c:pt>
                <c:pt idx="40">
                  <c:v>0</c:v>
                </c:pt>
                <c:pt idx="41">
                  <c:v>1</c:v>
                </c:pt>
                <c:pt idx="42">
                  <c:v>3.5</c:v>
                </c:pt>
                <c:pt idx="43">
                  <c:v>2</c:v>
                </c:pt>
                <c:pt idx="44">
                  <c:v>0.5</c:v>
                </c:pt>
                <c:pt idx="45">
                  <c:v>3.5</c:v>
                </c:pt>
                <c:pt idx="46">
                  <c:v>5</c:v>
                </c:pt>
                <c:pt idx="47">
                  <c:v>3</c:v>
                </c:pt>
                <c:pt idx="48">
                  <c:v>0</c:v>
                </c:pt>
                <c:pt idx="49">
                  <c:v>4.5</c:v>
                </c:pt>
                <c:pt idx="50">
                  <c:v>0.5</c:v>
                </c:pt>
                <c:pt idx="51">
                  <c:v>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'For Inter Orthop'!$R$1</c:f>
              <c:strCache>
                <c:ptCount val="1"/>
                <c:pt idx="0">
                  <c:v>MIDexposure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3090016694187056E-2"/>
                  <c:y val="-0.3545745580203894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accent2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'For Inter Orthop'!$F$2:$F$53</c:f>
              <c:numCache>
                <c:formatCode>General</c:formatCode>
                <c:ptCount val="52"/>
                <c:pt idx="0">
                  <c:v>88.3</c:v>
                </c:pt>
                <c:pt idx="1">
                  <c:v>91.7</c:v>
                </c:pt>
                <c:pt idx="2">
                  <c:v>87.2</c:v>
                </c:pt>
                <c:pt idx="3">
                  <c:v>88.7</c:v>
                </c:pt>
                <c:pt idx="4">
                  <c:v>85.9</c:v>
                </c:pt>
                <c:pt idx="5">
                  <c:v>89</c:v>
                </c:pt>
                <c:pt idx="6">
                  <c:v>89.2</c:v>
                </c:pt>
                <c:pt idx="7">
                  <c:v>85.9</c:v>
                </c:pt>
                <c:pt idx="8">
                  <c:v>89.1</c:v>
                </c:pt>
                <c:pt idx="9">
                  <c:v>85.1</c:v>
                </c:pt>
                <c:pt idx="10">
                  <c:v>87.8</c:v>
                </c:pt>
                <c:pt idx="11">
                  <c:v>86.7</c:v>
                </c:pt>
                <c:pt idx="12">
                  <c:v>88.9</c:v>
                </c:pt>
                <c:pt idx="13">
                  <c:v>89.8</c:v>
                </c:pt>
                <c:pt idx="14">
                  <c:v>83.7</c:v>
                </c:pt>
                <c:pt idx="15">
                  <c:v>84.3</c:v>
                </c:pt>
                <c:pt idx="16">
                  <c:v>86.5</c:v>
                </c:pt>
                <c:pt idx="17">
                  <c:v>85.5</c:v>
                </c:pt>
                <c:pt idx="18">
                  <c:v>90.5</c:v>
                </c:pt>
                <c:pt idx="19">
                  <c:v>93</c:v>
                </c:pt>
                <c:pt idx="20">
                  <c:v>89.2</c:v>
                </c:pt>
                <c:pt idx="21">
                  <c:v>87.9</c:v>
                </c:pt>
                <c:pt idx="22">
                  <c:v>89.2</c:v>
                </c:pt>
                <c:pt idx="23">
                  <c:v>89.5</c:v>
                </c:pt>
                <c:pt idx="24">
                  <c:v>89.8</c:v>
                </c:pt>
                <c:pt idx="25">
                  <c:v>88.4</c:v>
                </c:pt>
                <c:pt idx="26">
                  <c:v>86.6</c:v>
                </c:pt>
                <c:pt idx="27">
                  <c:v>90.8</c:v>
                </c:pt>
                <c:pt idx="28">
                  <c:v>89.8</c:v>
                </c:pt>
                <c:pt idx="29">
                  <c:v>90.9</c:v>
                </c:pt>
                <c:pt idx="30">
                  <c:v>90.1</c:v>
                </c:pt>
                <c:pt idx="31">
                  <c:v>90.3</c:v>
                </c:pt>
                <c:pt idx="32">
                  <c:v>86.9</c:v>
                </c:pt>
                <c:pt idx="33">
                  <c:v>91.1</c:v>
                </c:pt>
                <c:pt idx="34">
                  <c:v>88.7</c:v>
                </c:pt>
                <c:pt idx="35">
                  <c:v>89.2</c:v>
                </c:pt>
                <c:pt idx="36">
                  <c:v>88.5</c:v>
                </c:pt>
                <c:pt idx="37">
                  <c:v>85.9</c:v>
                </c:pt>
                <c:pt idx="38">
                  <c:v>91.6</c:v>
                </c:pt>
                <c:pt idx="39">
                  <c:v>86.3</c:v>
                </c:pt>
                <c:pt idx="40">
                  <c:v>88.9</c:v>
                </c:pt>
                <c:pt idx="41">
                  <c:v>88.4</c:v>
                </c:pt>
                <c:pt idx="42">
                  <c:v>87</c:v>
                </c:pt>
                <c:pt idx="43">
                  <c:v>87</c:v>
                </c:pt>
                <c:pt idx="44">
                  <c:v>89</c:v>
                </c:pt>
                <c:pt idx="45">
                  <c:v>87.7</c:v>
                </c:pt>
                <c:pt idx="46">
                  <c:v>84.3</c:v>
                </c:pt>
                <c:pt idx="47">
                  <c:v>86</c:v>
                </c:pt>
                <c:pt idx="48">
                  <c:v>88.4</c:v>
                </c:pt>
                <c:pt idx="49">
                  <c:v>85.8</c:v>
                </c:pt>
                <c:pt idx="50">
                  <c:v>89.2</c:v>
                </c:pt>
                <c:pt idx="51">
                  <c:v>89</c:v>
                </c:pt>
              </c:numCache>
            </c:numRef>
          </c:xVal>
          <c:yVal>
            <c:numRef>
              <c:f>'For Inter Orthop'!$R$2:$R$53</c:f>
              <c:numCache>
                <c:formatCode>General</c:formatCode>
                <c:ptCount val="52"/>
                <c:pt idx="0">
                  <c:v>4</c:v>
                </c:pt>
                <c:pt idx="1">
                  <c:v>0.5</c:v>
                </c:pt>
                <c:pt idx="2">
                  <c:v>5</c:v>
                </c:pt>
                <c:pt idx="3">
                  <c:v>2.5</c:v>
                </c:pt>
                <c:pt idx="4">
                  <c:v>4.5</c:v>
                </c:pt>
                <c:pt idx="5">
                  <c:v>2.5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4</c:v>
                </c:pt>
                <c:pt idx="10">
                  <c:v>3</c:v>
                </c:pt>
                <c:pt idx="11">
                  <c:v>4</c:v>
                </c:pt>
                <c:pt idx="12">
                  <c:v>4</c:v>
                </c:pt>
                <c:pt idx="13">
                  <c:v>2</c:v>
                </c:pt>
                <c:pt idx="14">
                  <c:v>6</c:v>
                </c:pt>
                <c:pt idx="15">
                  <c:v>5.5</c:v>
                </c:pt>
                <c:pt idx="16">
                  <c:v>3</c:v>
                </c:pt>
                <c:pt idx="17">
                  <c:v>5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3</c:v>
                </c:pt>
                <c:pt idx="22">
                  <c:v>3.5</c:v>
                </c:pt>
                <c:pt idx="23">
                  <c:v>1.5</c:v>
                </c:pt>
                <c:pt idx="24">
                  <c:v>1.5</c:v>
                </c:pt>
                <c:pt idx="25">
                  <c:v>5</c:v>
                </c:pt>
                <c:pt idx="26">
                  <c:v>4</c:v>
                </c:pt>
                <c:pt idx="27">
                  <c:v>1.5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4</c:v>
                </c:pt>
                <c:pt idx="33">
                  <c:v>0.5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5</c:v>
                </c:pt>
                <c:pt idx="38">
                  <c:v>0</c:v>
                </c:pt>
                <c:pt idx="39">
                  <c:v>4.5</c:v>
                </c:pt>
                <c:pt idx="40">
                  <c:v>0</c:v>
                </c:pt>
                <c:pt idx="41">
                  <c:v>2.5</c:v>
                </c:pt>
                <c:pt idx="42">
                  <c:v>3.5</c:v>
                </c:pt>
                <c:pt idx="43">
                  <c:v>2.5</c:v>
                </c:pt>
                <c:pt idx="44">
                  <c:v>2</c:v>
                </c:pt>
                <c:pt idx="45">
                  <c:v>3.5</c:v>
                </c:pt>
                <c:pt idx="46">
                  <c:v>6</c:v>
                </c:pt>
                <c:pt idx="47">
                  <c:v>4</c:v>
                </c:pt>
                <c:pt idx="48">
                  <c:v>0.5</c:v>
                </c:pt>
                <c:pt idx="49">
                  <c:v>5</c:v>
                </c:pt>
                <c:pt idx="50">
                  <c:v>1</c:v>
                </c:pt>
                <c:pt idx="51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593408"/>
        <c:axId val="348599288"/>
      </c:scatterChart>
      <c:valAx>
        <c:axId val="348593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/>
                  <a:t>mLDFA(°)</a:t>
                </a:r>
                <a:endParaRPr lang="zh-CN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48599288"/>
        <c:crossesAt val="0"/>
        <c:crossBetween val="midCat"/>
      </c:valAx>
      <c:valAx>
        <c:axId val="34859928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/>
                  <a:t>Exposed bone resection of trochlea(mm)</a:t>
                </a:r>
                <a:endParaRPr lang="zh-CN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48593408"/>
        <c:crossesAt val="82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76121391076115497"/>
          <c:y val="4.6874453193350839E-2"/>
          <c:w val="0.21646084864391946"/>
          <c:h val="0.16608850976961217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'For Inter Orthop'!$Q$1</c:f>
              <c:strCache>
                <c:ptCount val="1"/>
                <c:pt idx="0">
                  <c:v>INFexposure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5420494313210851"/>
                  <c:y val="-1.679102116423422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accent1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'For Inter Orthop'!$D$2:$D$53</c:f>
              <c:numCache>
                <c:formatCode>General</c:formatCode>
                <c:ptCount val="52"/>
                <c:pt idx="0">
                  <c:v>4.7</c:v>
                </c:pt>
                <c:pt idx="1">
                  <c:v>8.8000000000000007</c:v>
                </c:pt>
                <c:pt idx="2">
                  <c:v>5.4</c:v>
                </c:pt>
                <c:pt idx="3">
                  <c:v>4.8</c:v>
                </c:pt>
                <c:pt idx="4">
                  <c:v>3</c:v>
                </c:pt>
                <c:pt idx="5">
                  <c:v>4.9000000000000004</c:v>
                </c:pt>
                <c:pt idx="6">
                  <c:v>7.8</c:v>
                </c:pt>
                <c:pt idx="7">
                  <c:v>2.6</c:v>
                </c:pt>
                <c:pt idx="8">
                  <c:v>5.8</c:v>
                </c:pt>
                <c:pt idx="9">
                  <c:v>5.0999999999999996</c:v>
                </c:pt>
                <c:pt idx="10">
                  <c:v>4.8</c:v>
                </c:pt>
                <c:pt idx="11">
                  <c:v>7.2</c:v>
                </c:pt>
                <c:pt idx="12">
                  <c:v>9.1</c:v>
                </c:pt>
                <c:pt idx="13">
                  <c:v>5.8</c:v>
                </c:pt>
                <c:pt idx="14">
                  <c:v>0.8</c:v>
                </c:pt>
                <c:pt idx="15">
                  <c:v>2.2000000000000002</c:v>
                </c:pt>
                <c:pt idx="16">
                  <c:v>-3.2</c:v>
                </c:pt>
                <c:pt idx="17">
                  <c:v>-2</c:v>
                </c:pt>
                <c:pt idx="18">
                  <c:v>7</c:v>
                </c:pt>
                <c:pt idx="19">
                  <c:v>9.4</c:v>
                </c:pt>
                <c:pt idx="20">
                  <c:v>5.6</c:v>
                </c:pt>
                <c:pt idx="21">
                  <c:v>4.2</c:v>
                </c:pt>
                <c:pt idx="22">
                  <c:v>5.4</c:v>
                </c:pt>
                <c:pt idx="23">
                  <c:v>7.2</c:v>
                </c:pt>
                <c:pt idx="24">
                  <c:v>4.7</c:v>
                </c:pt>
                <c:pt idx="25">
                  <c:v>3.8</c:v>
                </c:pt>
                <c:pt idx="26">
                  <c:v>2.2999999999999998</c:v>
                </c:pt>
                <c:pt idx="27">
                  <c:v>5.3</c:v>
                </c:pt>
                <c:pt idx="28">
                  <c:v>7.1</c:v>
                </c:pt>
                <c:pt idx="29">
                  <c:v>8.5</c:v>
                </c:pt>
                <c:pt idx="30">
                  <c:v>6.8</c:v>
                </c:pt>
                <c:pt idx="31">
                  <c:v>8.8000000000000007</c:v>
                </c:pt>
                <c:pt idx="32">
                  <c:v>6.1</c:v>
                </c:pt>
                <c:pt idx="33">
                  <c:v>9.3000000000000007</c:v>
                </c:pt>
                <c:pt idx="34">
                  <c:v>7.6</c:v>
                </c:pt>
                <c:pt idx="35">
                  <c:v>7.1</c:v>
                </c:pt>
                <c:pt idx="36">
                  <c:v>5.6</c:v>
                </c:pt>
                <c:pt idx="37">
                  <c:v>5.0999999999999996</c:v>
                </c:pt>
                <c:pt idx="38">
                  <c:v>9.6</c:v>
                </c:pt>
                <c:pt idx="39">
                  <c:v>6.5</c:v>
                </c:pt>
                <c:pt idx="40">
                  <c:v>9.1</c:v>
                </c:pt>
                <c:pt idx="41">
                  <c:v>7.3</c:v>
                </c:pt>
                <c:pt idx="42">
                  <c:v>6.5</c:v>
                </c:pt>
                <c:pt idx="43">
                  <c:v>6.7</c:v>
                </c:pt>
                <c:pt idx="44">
                  <c:v>9.1</c:v>
                </c:pt>
                <c:pt idx="45">
                  <c:v>8.6999999999999993</c:v>
                </c:pt>
                <c:pt idx="46">
                  <c:v>4.3</c:v>
                </c:pt>
                <c:pt idx="47">
                  <c:v>4.3</c:v>
                </c:pt>
                <c:pt idx="48">
                  <c:v>7</c:v>
                </c:pt>
                <c:pt idx="49">
                  <c:v>5.2</c:v>
                </c:pt>
                <c:pt idx="50">
                  <c:v>8.1999999999999993</c:v>
                </c:pt>
                <c:pt idx="51">
                  <c:v>7.8</c:v>
                </c:pt>
              </c:numCache>
            </c:numRef>
          </c:xVal>
          <c:yVal>
            <c:numRef>
              <c:f>'For Inter Orthop'!$Q$2:$Q$53</c:f>
              <c:numCache>
                <c:formatCode>General</c:formatCode>
                <c:ptCount val="52"/>
                <c:pt idx="0">
                  <c:v>3</c:v>
                </c:pt>
                <c:pt idx="1">
                  <c:v>0</c:v>
                </c:pt>
                <c:pt idx="2">
                  <c:v>4</c:v>
                </c:pt>
                <c:pt idx="3">
                  <c:v>3</c:v>
                </c:pt>
                <c:pt idx="4">
                  <c:v>3.5</c:v>
                </c:pt>
                <c:pt idx="5">
                  <c:v>1</c:v>
                </c:pt>
                <c:pt idx="6">
                  <c:v>3.5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2.5</c:v>
                </c:pt>
                <c:pt idx="13">
                  <c:v>3</c:v>
                </c:pt>
                <c:pt idx="14">
                  <c:v>4</c:v>
                </c:pt>
                <c:pt idx="15">
                  <c:v>4</c:v>
                </c:pt>
                <c:pt idx="16">
                  <c:v>2.5</c:v>
                </c:pt>
                <c:pt idx="17">
                  <c:v>5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  <c:pt idx="24">
                  <c:v>2</c:v>
                </c:pt>
                <c:pt idx="25">
                  <c:v>3.5</c:v>
                </c:pt>
                <c:pt idx="26">
                  <c:v>4</c:v>
                </c:pt>
                <c:pt idx="27">
                  <c:v>2</c:v>
                </c:pt>
                <c:pt idx="28">
                  <c:v>0</c:v>
                </c:pt>
                <c:pt idx="29">
                  <c:v>0.5</c:v>
                </c:pt>
                <c:pt idx="30">
                  <c:v>2</c:v>
                </c:pt>
                <c:pt idx="31">
                  <c:v>1</c:v>
                </c:pt>
                <c:pt idx="32">
                  <c:v>4</c:v>
                </c:pt>
                <c:pt idx="33">
                  <c:v>1.5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3</c:v>
                </c:pt>
                <c:pt idx="38">
                  <c:v>1</c:v>
                </c:pt>
                <c:pt idx="39">
                  <c:v>2</c:v>
                </c:pt>
                <c:pt idx="40">
                  <c:v>0</c:v>
                </c:pt>
                <c:pt idx="41">
                  <c:v>1</c:v>
                </c:pt>
                <c:pt idx="42">
                  <c:v>3.5</c:v>
                </c:pt>
                <c:pt idx="43">
                  <c:v>2</c:v>
                </c:pt>
                <c:pt idx="44">
                  <c:v>0.5</c:v>
                </c:pt>
                <c:pt idx="45">
                  <c:v>3.5</c:v>
                </c:pt>
                <c:pt idx="46">
                  <c:v>5</c:v>
                </c:pt>
                <c:pt idx="47">
                  <c:v>3</c:v>
                </c:pt>
                <c:pt idx="48">
                  <c:v>0</c:v>
                </c:pt>
                <c:pt idx="49">
                  <c:v>4.5</c:v>
                </c:pt>
                <c:pt idx="50">
                  <c:v>0.5</c:v>
                </c:pt>
                <c:pt idx="51">
                  <c:v>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'For Inter Orthop'!$R$1</c:f>
              <c:strCache>
                <c:ptCount val="1"/>
                <c:pt idx="0">
                  <c:v>MIDexposure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2542468649752123"/>
                  <c:y val="-0.369822126087981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accent2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'For Inter Orthop'!$D$2:$D$53</c:f>
              <c:numCache>
                <c:formatCode>General</c:formatCode>
                <c:ptCount val="52"/>
                <c:pt idx="0">
                  <c:v>4.7</c:v>
                </c:pt>
                <c:pt idx="1">
                  <c:v>8.8000000000000007</c:v>
                </c:pt>
                <c:pt idx="2">
                  <c:v>5.4</c:v>
                </c:pt>
                <c:pt idx="3">
                  <c:v>4.8</c:v>
                </c:pt>
                <c:pt idx="4">
                  <c:v>3</c:v>
                </c:pt>
                <c:pt idx="5">
                  <c:v>4.9000000000000004</c:v>
                </c:pt>
                <c:pt idx="6">
                  <c:v>7.8</c:v>
                </c:pt>
                <c:pt idx="7">
                  <c:v>2.6</c:v>
                </c:pt>
                <c:pt idx="8">
                  <c:v>5.8</c:v>
                </c:pt>
                <c:pt idx="9">
                  <c:v>5.0999999999999996</c:v>
                </c:pt>
                <c:pt idx="10">
                  <c:v>4.8</c:v>
                </c:pt>
                <c:pt idx="11">
                  <c:v>7.2</c:v>
                </c:pt>
                <c:pt idx="12">
                  <c:v>9.1</c:v>
                </c:pt>
                <c:pt idx="13">
                  <c:v>5.8</c:v>
                </c:pt>
                <c:pt idx="14">
                  <c:v>0.8</c:v>
                </c:pt>
                <c:pt idx="15">
                  <c:v>2.2000000000000002</c:v>
                </c:pt>
                <c:pt idx="16">
                  <c:v>-3.2</c:v>
                </c:pt>
                <c:pt idx="17">
                  <c:v>-2</c:v>
                </c:pt>
                <c:pt idx="18">
                  <c:v>7</c:v>
                </c:pt>
                <c:pt idx="19">
                  <c:v>9.4</c:v>
                </c:pt>
                <c:pt idx="20">
                  <c:v>5.6</c:v>
                </c:pt>
                <c:pt idx="21">
                  <c:v>4.2</c:v>
                </c:pt>
                <c:pt idx="22">
                  <c:v>5.4</c:v>
                </c:pt>
                <c:pt idx="23">
                  <c:v>7.2</c:v>
                </c:pt>
                <c:pt idx="24">
                  <c:v>4.7</c:v>
                </c:pt>
                <c:pt idx="25">
                  <c:v>3.8</c:v>
                </c:pt>
                <c:pt idx="26">
                  <c:v>2.2999999999999998</c:v>
                </c:pt>
                <c:pt idx="27">
                  <c:v>5.3</c:v>
                </c:pt>
                <c:pt idx="28">
                  <c:v>7.1</c:v>
                </c:pt>
                <c:pt idx="29">
                  <c:v>8.5</c:v>
                </c:pt>
                <c:pt idx="30">
                  <c:v>6.8</c:v>
                </c:pt>
                <c:pt idx="31">
                  <c:v>8.8000000000000007</c:v>
                </c:pt>
                <c:pt idx="32">
                  <c:v>6.1</c:v>
                </c:pt>
                <c:pt idx="33">
                  <c:v>9.3000000000000007</c:v>
                </c:pt>
                <c:pt idx="34">
                  <c:v>7.6</c:v>
                </c:pt>
                <c:pt idx="35">
                  <c:v>7.1</c:v>
                </c:pt>
                <c:pt idx="36">
                  <c:v>5.6</c:v>
                </c:pt>
                <c:pt idx="37">
                  <c:v>5.0999999999999996</c:v>
                </c:pt>
                <c:pt idx="38">
                  <c:v>9.6</c:v>
                </c:pt>
                <c:pt idx="39">
                  <c:v>6.5</c:v>
                </c:pt>
                <c:pt idx="40">
                  <c:v>9.1</c:v>
                </c:pt>
                <c:pt idx="41">
                  <c:v>7.3</c:v>
                </c:pt>
                <c:pt idx="42">
                  <c:v>6.5</c:v>
                </c:pt>
                <c:pt idx="43">
                  <c:v>6.7</c:v>
                </c:pt>
                <c:pt idx="44">
                  <c:v>9.1</c:v>
                </c:pt>
                <c:pt idx="45">
                  <c:v>8.6999999999999993</c:v>
                </c:pt>
                <c:pt idx="46">
                  <c:v>4.3</c:v>
                </c:pt>
                <c:pt idx="47">
                  <c:v>4.3</c:v>
                </c:pt>
                <c:pt idx="48">
                  <c:v>7</c:v>
                </c:pt>
                <c:pt idx="49">
                  <c:v>5.2</c:v>
                </c:pt>
                <c:pt idx="50">
                  <c:v>8.1999999999999993</c:v>
                </c:pt>
                <c:pt idx="51">
                  <c:v>7.8</c:v>
                </c:pt>
              </c:numCache>
            </c:numRef>
          </c:xVal>
          <c:yVal>
            <c:numRef>
              <c:f>'For Inter Orthop'!$R$2:$R$53</c:f>
              <c:numCache>
                <c:formatCode>General</c:formatCode>
                <c:ptCount val="52"/>
                <c:pt idx="0">
                  <c:v>4</c:v>
                </c:pt>
                <c:pt idx="1">
                  <c:v>0.5</c:v>
                </c:pt>
                <c:pt idx="2">
                  <c:v>5</c:v>
                </c:pt>
                <c:pt idx="3">
                  <c:v>2.5</c:v>
                </c:pt>
                <c:pt idx="4">
                  <c:v>4.5</c:v>
                </c:pt>
                <c:pt idx="5">
                  <c:v>2.5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4</c:v>
                </c:pt>
                <c:pt idx="10">
                  <c:v>3</c:v>
                </c:pt>
                <c:pt idx="11">
                  <c:v>4</c:v>
                </c:pt>
                <c:pt idx="12">
                  <c:v>4</c:v>
                </c:pt>
                <c:pt idx="13">
                  <c:v>2</c:v>
                </c:pt>
                <c:pt idx="14">
                  <c:v>6</c:v>
                </c:pt>
                <c:pt idx="15">
                  <c:v>5.5</c:v>
                </c:pt>
                <c:pt idx="16">
                  <c:v>3</c:v>
                </c:pt>
                <c:pt idx="17">
                  <c:v>5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3</c:v>
                </c:pt>
                <c:pt idx="22">
                  <c:v>3.5</c:v>
                </c:pt>
                <c:pt idx="23">
                  <c:v>1.5</c:v>
                </c:pt>
                <c:pt idx="24">
                  <c:v>1.5</c:v>
                </c:pt>
                <c:pt idx="25">
                  <c:v>5</c:v>
                </c:pt>
                <c:pt idx="26">
                  <c:v>4</c:v>
                </c:pt>
                <c:pt idx="27">
                  <c:v>1.5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4</c:v>
                </c:pt>
                <c:pt idx="33">
                  <c:v>0.5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5</c:v>
                </c:pt>
                <c:pt idx="38">
                  <c:v>0</c:v>
                </c:pt>
                <c:pt idx="39">
                  <c:v>4.5</c:v>
                </c:pt>
                <c:pt idx="40">
                  <c:v>0</c:v>
                </c:pt>
                <c:pt idx="41">
                  <c:v>2.5</c:v>
                </c:pt>
                <c:pt idx="42">
                  <c:v>3.5</c:v>
                </c:pt>
                <c:pt idx="43">
                  <c:v>2.5</c:v>
                </c:pt>
                <c:pt idx="44">
                  <c:v>2</c:v>
                </c:pt>
                <c:pt idx="45">
                  <c:v>3.5</c:v>
                </c:pt>
                <c:pt idx="46">
                  <c:v>6</c:v>
                </c:pt>
                <c:pt idx="47">
                  <c:v>4</c:v>
                </c:pt>
                <c:pt idx="48">
                  <c:v>0.5</c:v>
                </c:pt>
                <c:pt idx="49">
                  <c:v>5</c:v>
                </c:pt>
                <c:pt idx="50">
                  <c:v>1</c:v>
                </c:pt>
                <c:pt idx="51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8593016"/>
        <c:axId val="348595760"/>
      </c:scatterChart>
      <c:valAx>
        <c:axId val="3485930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/>
                  <a:t>HKA(°)</a:t>
                </a:r>
                <a:endParaRPr lang="zh-CN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48595760"/>
        <c:crosses val="autoZero"/>
        <c:crossBetween val="midCat"/>
      </c:valAx>
      <c:valAx>
        <c:axId val="34859576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b="1"/>
                  <a:t>Exposed bone resection of trochlea(mm)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48593016"/>
        <c:crossesAt val="-4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79135651793525819"/>
          <c:y val="4.6874453193350839E-2"/>
          <c:w val="0.19584773257509477"/>
          <c:h val="0.13996065143731556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1</xdr:row>
      <xdr:rowOff>6</xdr:rowOff>
    </xdr:from>
    <xdr:to>
      <xdr:col>28</xdr:col>
      <xdr:colOff>9525</xdr:colOff>
      <xdr:row>21</xdr:row>
      <xdr:rowOff>28575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19050</xdr:colOff>
      <xdr:row>22</xdr:row>
      <xdr:rowOff>5</xdr:rowOff>
    </xdr:from>
    <xdr:to>
      <xdr:col>28</xdr:col>
      <xdr:colOff>19050</xdr:colOff>
      <xdr:row>42</xdr:row>
      <xdr:rowOff>47625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topLeftCell="C1" workbookViewId="0">
      <pane ySplit="1" topLeftCell="A2" activePane="bottomLeft" state="frozen"/>
      <selection pane="bottomLeft" activeCell="C8" sqref="C2:C8"/>
    </sheetView>
  </sheetViews>
  <sheetFormatPr defaultColWidth="9" defaultRowHeight="13.5" x14ac:dyDescent="0.15"/>
  <cols>
    <col min="2" max="2" width="4.5" customWidth="1"/>
    <col min="3" max="3" width="7.5" customWidth="1"/>
    <col min="4" max="4" width="6.5" customWidth="1"/>
    <col min="5" max="5" width="10.5" customWidth="1"/>
    <col min="6" max="8" width="6.5" customWidth="1"/>
    <col min="9" max="9" width="8.5" customWidth="1"/>
    <col min="10" max="10" width="7.5" customWidth="1"/>
    <col min="11" max="11" width="11.25" customWidth="1"/>
    <col min="12" max="12" width="11.625" customWidth="1"/>
    <col min="13" max="14" width="15" customWidth="1"/>
    <col min="15" max="16" width="13.875" customWidth="1"/>
    <col min="17" max="17" width="12.75" customWidth="1"/>
  </cols>
  <sheetData>
    <row r="1" spans="1:1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15">
      <c r="A2">
        <v>1</v>
      </c>
      <c r="B2">
        <v>67</v>
      </c>
      <c r="C2">
        <v>2</v>
      </c>
      <c r="D2">
        <v>8.5</v>
      </c>
      <c r="E2">
        <v>1</v>
      </c>
      <c r="F2">
        <v>91.9</v>
      </c>
      <c r="G2">
        <v>2</v>
      </c>
      <c r="H2">
        <v>85.5</v>
      </c>
      <c r="I2">
        <v>1.6</v>
      </c>
      <c r="J2" t="s">
        <v>18</v>
      </c>
      <c r="K2">
        <f t="shared" ref="K2:K24" si="0">I2</f>
        <v>1.6</v>
      </c>
      <c r="L2">
        <v>1</v>
      </c>
      <c r="M2">
        <v>0.3</v>
      </c>
      <c r="N2">
        <v>1</v>
      </c>
      <c r="O2" t="s">
        <v>18</v>
      </c>
      <c r="P2" t="s">
        <v>18</v>
      </c>
      <c r="Q2">
        <f t="shared" ref="Q2:R8" si="1">M2</f>
        <v>0.3</v>
      </c>
      <c r="R2">
        <f t="shared" si="1"/>
        <v>1</v>
      </c>
    </row>
    <row r="3" spans="1:18" x14ac:dyDescent="0.15">
      <c r="A3">
        <v>2</v>
      </c>
      <c r="B3">
        <v>73</v>
      </c>
      <c r="C3">
        <v>1</v>
      </c>
      <c r="D3">
        <v>9.1999999999999993</v>
      </c>
      <c r="E3">
        <v>1</v>
      </c>
      <c r="F3">
        <v>92.5</v>
      </c>
      <c r="G3">
        <v>2.6</v>
      </c>
      <c r="H3">
        <v>85.9</v>
      </c>
      <c r="I3">
        <v>0.8</v>
      </c>
      <c r="J3" t="s">
        <v>18</v>
      </c>
      <c r="K3">
        <f t="shared" si="0"/>
        <v>0.8</v>
      </c>
      <c r="L3">
        <v>1</v>
      </c>
      <c r="M3">
        <v>0</v>
      </c>
      <c r="N3">
        <v>0</v>
      </c>
      <c r="O3" t="s">
        <v>18</v>
      </c>
      <c r="P3" t="s">
        <v>18</v>
      </c>
      <c r="Q3">
        <f t="shared" si="1"/>
        <v>0</v>
      </c>
      <c r="R3">
        <f t="shared" si="1"/>
        <v>0</v>
      </c>
    </row>
    <row r="4" spans="1:18" x14ac:dyDescent="0.15">
      <c r="A4">
        <v>3</v>
      </c>
      <c r="B4">
        <v>62</v>
      </c>
      <c r="C4">
        <v>2</v>
      </c>
      <c r="D4">
        <v>4.5</v>
      </c>
      <c r="E4">
        <v>1</v>
      </c>
      <c r="F4">
        <v>88.1</v>
      </c>
      <c r="G4">
        <v>2.9</v>
      </c>
      <c r="H4">
        <v>86.5</v>
      </c>
      <c r="I4">
        <v>2.5</v>
      </c>
      <c r="J4" t="s">
        <v>18</v>
      </c>
      <c r="K4">
        <f t="shared" si="0"/>
        <v>2.5</v>
      </c>
      <c r="L4">
        <v>1</v>
      </c>
      <c r="M4">
        <v>4.2</v>
      </c>
      <c r="N4">
        <v>4.0999999999999996</v>
      </c>
      <c r="O4" t="s">
        <v>18</v>
      </c>
      <c r="P4" t="s">
        <v>18</v>
      </c>
      <c r="Q4">
        <f t="shared" si="1"/>
        <v>4.2</v>
      </c>
      <c r="R4">
        <f t="shared" si="1"/>
        <v>4.0999999999999996</v>
      </c>
    </row>
    <row r="5" spans="1:18" x14ac:dyDescent="0.15">
      <c r="A5">
        <v>4</v>
      </c>
      <c r="B5">
        <v>76</v>
      </c>
      <c r="C5">
        <v>2</v>
      </c>
      <c r="D5">
        <v>0</v>
      </c>
      <c r="E5">
        <v>1</v>
      </c>
      <c r="F5">
        <v>88.6</v>
      </c>
      <c r="G5">
        <v>3.2</v>
      </c>
      <c r="H5">
        <v>88.7</v>
      </c>
      <c r="I5">
        <v>3.3</v>
      </c>
      <c r="J5" t="s">
        <v>18</v>
      </c>
      <c r="K5">
        <f t="shared" si="0"/>
        <v>3.3</v>
      </c>
      <c r="L5">
        <v>1</v>
      </c>
      <c r="M5">
        <v>0.2</v>
      </c>
      <c r="N5">
        <v>1.2</v>
      </c>
      <c r="O5" t="s">
        <v>18</v>
      </c>
      <c r="P5" t="s">
        <v>18</v>
      </c>
      <c r="Q5">
        <f t="shared" si="1"/>
        <v>0.2</v>
      </c>
      <c r="R5">
        <f t="shared" si="1"/>
        <v>1.2</v>
      </c>
    </row>
    <row r="6" spans="1:18" x14ac:dyDescent="0.15">
      <c r="A6">
        <v>5</v>
      </c>
      <c r="B6">
        <v>59</v>
      </c>
      <c r="C6">
        <v>1</v>
      </c>
      <c r="D6">
        <v>6.6</v>
      </c>
      <c r="E6">
        <v>1</v>
      </c>
      <c r="F6">
        <v>88.7</v>
      </c>
      <c r="G6">
        <v>3.3</v>
      </c>
      <c r="H6">
        <v>85.4</v>
      </c>
      <c r="I6">
        <v>4.2</v>
      </c>
      <c r="J6" t="s">
        <v>18</v>
      </c>
      <c r="K6">
        <f t="shared" si="0"/>
        <v>4.2</v>
      </c>
      <c r="L6">
        <v>1</v>
      </c>
      <c r="M6">
        <v>2.8</v>
      </c>
      <c r="N6">
        <v>3.2</v>
      </c>
      <c r="O6" t="s">
        <v>18</v>
      </c>
      <c r="P6" t="s">
        <v>18</v>
      </c>
      <c r="Q6">
        <f t="shared" si="1"/>
        <v>2.8</v>
      </c>
      <c r="R6">
        <f t="shared" si="1"/>
        <v>3.2</v>
      </c>
    </row>
    <row r="7" spans="1:18" x14ac:dyDescent="0.15">
      <c r="A7">
        <v>6</v>
      </c>
      <c r="B7">
        <v>65</v>
      </c>
      <c r="C7">
        <v>2</v>
      </c>
      <c r="D7">
        <v>5.2</v>
      </c>
      <c r="E7">
        <v>1</v>
      </c>
      <c r="F7">
        <v>89.9</v>
      </c>
      <c r="G7">
        <v>3.7</v>
      </c>
      <c r="H7">
        <v>88.3</v>
      </c>
      <c r="I7">
        <v>3.1</v>
      </c>
      <c r="J7" t="s">
        <v>18</v>
      </c>
      <c r="K7">
        <f t="shared" si="0"/>
        <v>3.1</v>
      </c>
      <c r="L7">
        <v>1</v>
      </c>
      <c r="M7">
        <v>2.5</v>
      </c>
      <c r="N7">
        <v>2.2999999999999998</v>
      </c>
      <c r="O7" t="s">
        <v>18</v>
      </c>
      <c r="P7" t="s">
        <v>18</v>
      </c>
      <c r="Q7">
        <f t="shared" si="1"/>
        <v>2.5</v>
      </c>
      <c r="R7">
        <f t="shared" si="1"/>
        <v>2.2999999999999998</v>
      </c>
    </row>
    <row r="8" spans="1:18" x14ac:dyDescent="0.15">
      <c r="A8">
        <v>7</v>
      </c>
      <c r="B8">
        <v>66</v>
      </c>
      <c r="C8">
        <v>1</v>
      </c>
      <c r="D8">
        <v>6.2</v>
      </c>
      <c r="E8">
        <v>1</v>
      </c>
      <c r="F8">
        <v>88</v>
      </c>
      <c r="G8">
        <v>3.8</v>
      </c>
      <c r="H8">
        <v>85.6</v>
      </c>
      <c r="I8">
        <v>1.4</v>
      </c>
      <c r="J8" t="s">
        <v>18</v>
      </c>
      <c r="K8">
        <f t="shared" si="0"/>
        <v>1.4</v>
      </c>
      <c r="L8">
        <v>1</v>
      </c>
      <c r="M8">
        <v>4.5999999999999996</v>
      </c>
      <c r="N8">
        <v>5.0999999999999996</v>
      </c>
      <c r="O8" t="s">
        <v>18</v>
      </c>
      <c r="P8" t="s">
        <v>18</v>
      </c>
      <c r="Q8">
        <f t="shared" si="1"/>
        <v>4.5999999999999996</v>
      </c>
      <c r="R8">
        <f t="shared" si="1"/>
        <v>5.0999999999999996</v>
      </c>
    </row>
    <row r="9" spans="1:18" x14ac:dyDescent="0.15">
      <c r="A9">
        <v>8</v>
      </c>
      <c r="B9">
        <v>68</v>
      </c>
      <c r="C9">
        <v>1</v>
      </c>
      <c r="D9">
        <v>4.7</v>
      </c>
      <c r="E9">
        <v>1</v>
      </c>
      <c r="F9">
        <v>88.3</v>
      </c>
      <c r="G9">
        <v>4.0999999999999996</v>
      </c>
      <c r="H9">
        <v>87.8</v>
      </c>
      <c r="I9">
        <v>3</v>
      </c>
      <c r="J9">
        <v>3</v>
      </c>
      <c r="K9">
        <f t="shared" si="0"/>
        <v>3</v>
      </c>
      <c r="L9">
        <v>1</v>
      </c>
      <c r="M9">
        <v>3.2</v>
      </c>
      <c r="N9">
        <v>3.5</v>
      </c>
      <c r="O9">
        <v>3</v>
      </c>
      <c r="P9">
        <v>4</v>
      </c>
      <c r="Q9">
        <f t="shared" ref="Q9:Q60" si="2">O9</f>
        <v>3</v>
      </c>
      <c r="R9">
        <f t="shared" ref="R9:R60" si="3">P9</f>
        <v>4</v>
      </c>
    </row>
    <row r="10" spans="1:18" x14ac:dyDescent="0.15">
      <c r="A10">
        <v>9</v>
      </c>
      <c r="B10">
        <v>70</v>
      </c>
      <c r="C10">
        <v>2</v>
      </c>
      <c r="D10">
        <v>8.8000000000000007</v>
      </c>
      <c r="E10">
        <v>1</v>
      </c>
      <c r="F10">
        <v>91.7</v>
      </c>
      <c r="G10">
        <v>4.2</v>
      </c>
      <c r="H10">
        <v>87.2</v>
      </c>
      <c r="I10">
        <v>2.1</v>
      </c>
      <c r="J10">
        <v>2</v>
      </c>
      <c r="K10">
        <f t="shared" si="0"/>
        <v>2.1</v>
      </c>
      <c r="L10">
        <v>1</v>
      </c>
      <c r="M10">
        <v>0</v>
      </c>
      <c r="N10">
        <v>1.7</v>
      </c>
      <c r="O10">
        <v>0</v>
      </c>
      <c r="P10">
        <v>0.5</v>
      </c>
      <c r="Q10">
        <f t="shared" si="2"/>
        <v>0</v>
      </c>
      <c r="R10">
        <f t="shared" si="3"/>
        <v>0.5</v>
      </c>
    </row>
    <row r="11" spans="1:18" x14ac:dyDescent="0.15">
      <c r="A11">
        <v>10</v>
      </c>
      <c r="B11">
        <v>75</v>
      </c>
      <c r="C11">
        <v>2</v>
      </c>
      <c r="D11">
        <v>5.4</v>
      </c>
      <c r="E11">
        <v>1</v>
      </c>
      <c r="F11">
        <v>87.2</v>
      </c>
      <c r="G11">
        <v>4.4000000000000004</v>
      </c>
      <c r="H11">
        <v>86.2</v>
      </c>
      <c r="I11">
        <v>4.3</v>
      </c>
      <c r="J11">
        <v>4</v>
      </c>
      <c r="K11">
        <f t="shared" si="0"/>
        <v>4.3</v>
      </c>
      <c r="L11">
        <v>1</v>
      </c>
      <c r="M11">
        <v>3.5</v>
      </c>
      <c r="N11">
        <v>5.0999999999999996</v>
      </c>
      <c r="O11">
        <v>4</v>
      </c>
      <c r="P11">
        <v>5</v>
      </c>
      <c r="Q11">
        <f t="shared" si="2"/>
        <v>4</v>
      </c>
      <c r="R11">
        <f t="shared" si="3"/>
        <v>5</v>
      </c>
    </row>
    <row r="12" spans="1:18" x14ac:dyDescent="0.15">
      <c r="A12">
        <v>11</v>
      </c>
      <c r="B12">
        <v>72</v>
      </c>
      <c r="C12">
        <v>2</v>
      </c>
      <c r="D12">
        <v>4.8</v>
      </c>
      <c r="E12">
        <v>1</v>
      </c>
      <c r="F12">
        <v>88.7</v>
      </c>
      <c r="G12">
        <v>4.5</v>
      </c>
      <c r="H12">
        <v>88.3</v>
      </c>
      <c r="I12">
        <v>2.8</v>
      </c>
      <c r="J12">
        <v>3.5</v>
      </c>
      <c r="K12">
        <f t="shared" si="0"/>
        <v>2.8</v>
      </c>
      <c r="L12">
        <v>1</v>
      </c>
      <c r="M12">
        <v>2.4</v>
      </c>
      <c r="N12">
        <v>3</v>
      </c>
      <c r="O12">
        <v>3</v>
      </c>
      <c r="P12">
        <v>2.5</v>
      </c>
      <c r="Q12">
        <f t="shared" si="2"/>
        <v>3</v>
      </c>
      <c r="R12">
        <f t="shared" si="3"/>
        <v>2.5</v>
      </c>
    </row>
    <row r="13" spans="1:18" x14ac:dyDescent="0.15">
      <c r="A13">
        <v>12</v>
      </c>
      <c r="B13">
        <v>71</v>
      </c>
      <c r="C13">
        <v>2</v>
      </c>
      <c r="D13">
        <v>3</v>
      </c>
      <c r="E13">
        <v>1</v>
      </c>
      <c r="F13">
        <v>85.9</v>
      </c>
      <c r="G13">
        <v>4.5999999999999996</v>
      </c>
      <c r="H13">
        <v>87.5</v>
      </c>
      <c r="I13">
        <v>4.2</v>
      </c>
      <c r="J13">
        <v>4</v>
      </c>
      <c r="K13">
        <f t="shared" si="0"/>
        <v>4.2</v>
      </c>
      <c r="L13">
        <v>1</v>
      </c>
      <c r="M13">
        <v>3.5</v>
      </c>
      <c r="N13">
        <v>4.5</v>
      </c>
      <c r="O13">
        <v>3.5</v>
      </c>
      <c r="P13">
        <v>4.5</v>
      </c>
      <c r="Q13">
        <f t="shared" si="2"/>
        <v>3.5</v>
      </c>
      <c r="R13">
        <f t="shared" si="3"/>
        <v>4.5</v>
      </c>
    </row>
    <row r="14" spans="1:18" x14ac:dyDescent="0.15">
      <c r="A14">
        <v>13</v>
      </c>
      <c r="B14">
        <v>64</v>
      </c>
      <c r="C14">
        <v>1</v>
      </c>
      <c r="D14">
        <v>4.9000000000000004</v>
      </c>
      <c r="E14">
        <v>1</v>
      </c>
      <c r="F14">
        <v>89</v>
      </c>
      <c r="G14">
        <v>4.8</v>
      </c>
      <c r="H14">
        <v>88.9</v>
      </c>
      <c r="I14">
        <v>2.2000000000000002</v>
      </c>
      <c r="J14">
        <v>3</v>
      </c>
      <c r="K14">
        <f t="shared" si="0"/>
        <v>2.2000000000000002</v>
      </c>
      <c r="L14">
        <v>1</v>
      </c>
      <c r="M14">
        <v>1.9</v>
      </c>
      <c r="N14">
        <v>2.4</v>
      </c>
      <c r="O14">
        <v>1</v>
      </c>
      <c r="P14">
        <v>2.5</v>
      </c>
      <c r="Q14">
        <f t="shared" si="2"/>
        <v>1</v>
      </c>
      <c r="R14">
        <f t="shared" si="3"/>
        <v>2.5</v>
      </c>
    </row>
    <row r="15" spans="1:18" x14ac:dyDescent="0.15">
      <c r="A15">
        <v>14</v>
      </c>
      <c r="B15">
        <v>76</v>
      </c>
      <c r="C15">
        <v>1</v>
      </c>
      <c r="D15">
        <v>7.8</v>
      </c>
      <c r="E15">
        <v>1</v>
      </c>
      <c r="F15">
        <v>89.2</v>
      </c>
      <c r="G15">
        <v>4.9000000000000004</v>
      </c>
      <c r="H15">
        <v>86.3</v>
      </c>
      <c r="I15">
        <v>2.8</v>
      </c>
      <c r="J15">
        <v>3</v>
      </c>
      <c r="K15">
        <f t="shared" si="0"/>
        <v>2.8</v>
      </c>
      <c r="L15">
        <v>1</v>
      </c>
      <c r="M15">
        <v>3.1</v>
      </c>
      <c r="N15">
        <v>3.9</v>
      </c>
      <c r="O15">
        <v>3.5</v>
      </c>
      <c r="P15">
        <v>4</v>
      </c>
      <c r="Q15">
        <f t="shared" si="2"/>
        <v>3.5</v>
      </c>
      <c r="R15">
        <f t="shared" si="3"/>
        <v>4</v>
      </c>
    </row>
    <row r="16" spans="1:18" x14ac:dyDescent="0.15">
      <c r="A16">
        <v>15</v>
      </c>
      <c r="B16">
        <v>68</v>
      </c>
      <c r="C16">
        <v>2</v>
      </c>
      <c r="D16">
        <v>2.6</v>
      </c>
      <c r="E16">
        <v>1</v>
      </c>
      <c r="F16">
        <v>85.9</v>
      </c>
      <c r="G16">
        <v>4.9000000000000004</v>
      </c>
      <c r="H16">
        <v>88.1</v>
      </c>
      <c r="I16">
        <v>5.2</v>
      </c>
      <c r="J16">
        <v>3.5</v>
      </c>
      <c r="K16">
        <f t="shared" si="0"/>
        <v>5.2</v>
      </c>
      <c r="L16">
        <v>1</v>
      </c>
      <c r="M16">
        <v>2.5</v>
      </c>
      <c r="N16">
        <v>4.8</v>
      </c>
      <c r="O16">
        <v>2</v>
      </c>
      <c r="P16">
        <v>5</v>
      </c>
      <c r="Q16">
        <f t="shared" si="2"/>
        <v>2</v>
      </c>
      <c r="R16">
        <f t="shared" si="3"/>
        <v>5</v>
      </c>
    </row>
    <row r="17" spans="1:18" x14ac:dyDescent="0.15">
      <c r="A17">
        <v>16</v>
      </c>
      <c r="B17">
        <v>83</v>
      </c>
      <c r="C17">
        <v>2</v>
      </c>
      <c r="D17">
        <v>5.8</v>
      </c>
      <c r="E17">
        <v>1</v>
      </c>
      <c r="F17">
        <v>89.1</v>
      </c>
      <c r="G17">
        <v>5</v>
      </c>
      <c r="H17">
        <v>88.3</v>
      </c>
      <c r="I17">
        <v>2.9</v>
      </c>
      <c r="J17">
        <v>3</v>
      </c>
      <c r="K17">
        <f t="shared" si="0"/>
        <v>2.9</v>
      </c>
      <c r="L17">
        <v>1</v>
      </c>
      <c r="M17">
        <v>1.7</v>
      </c>
      <c r="N17">
        <v>2.7</v>
      </c>
      <c r="O17">
        <v>2</v>
      </c>
      <c r="P17">
        <v>3</v>
      </c>
      <c r="Q17">
        <f t="shared" si="2"/>
        <v>2</v>
      </c>
      <c r="R17">
        <f t="shared" si="3"/>
        <v>3</v>
      </c>
    </row>
    <row r="18" spans="1:18" x14ac:dyDescent="0.15">
      <c r="A18">
        <v>17</v>
      </c>
      <c r="B18">
        <v>72</v>
      </c>
      <c r="C18">
        <v>1</v>
      </c>
      <c r="D18">
        <v>5.0999999999999996</v>
      </c>
      <c r="E18">
        <v>1</v>
      </c>
      <c r="F18">
        <v>85.1</v>
      </c>
      <c r="G18">
        <v>5.0999999999999996</v>
      </c>
      <c r="H18">
        <v>85.1</v>
      </c>
      <c r="I18">
        <v>3.6</v>
      </c>
      <c r="J18">
        <v>3.5</v>
      </c>
      <c r="K18">
        <f t="shared" si="0"/>
        <v>3.6</v>
      </c>
      <c r="L18">
        <v>1</v>
      </c>
      <c r="M18">
        <v>2.7</v>
      </c>
      <c r="N18">
        <v>3</v>
      </c>
      <c r="O18">
        <v>3</v>
      </c>
      <c r="P18">
        <v>4</v>
      </c>
      <c r="Q18">
        <f t="shared" si="2"/>
        <v>3</v>
      </c>
      <c r="R18">
        <f t="shared" si="3"/>
        <v>4</v>
      </c>
    </row>
    <row r="19" spans="1:18" x14ac:dyDescent="0.15">
      <c r="A19">
        <v>18</v>
      </c>
      <c r="B19">
        <v>73</v>
      </c>
      <c r="C19">
        <v>2</v>
      </c>
      <c r="D19">
        <v>4.8</v>
      </c>
      <c r="E19">
        <v>1</v>
      </c>
      <c r="F19">
        <v>87.8</v>
      </c>
      <c r="G19">
        <v>5.5</v>
      </c>
      <c r="H19">
        <v>88.4</v>
      </c>
      <c r="I19">
        <v>3</v>
      </c>
      <c r="J19">
        <v>3</v>
      </c>
      <c r="K19">
        <f t="shared" si="0"/>
        <v>3</v>
      </c>
      <c r="L19">
        <v>1</v>
      </c>
      <c r="M19">
        <v>2.5</v>
      </c>
      <c r="N19">
        <v>4.0999999999999996</v>
      </c>
      <c r="O19">
        <v>3</v>
      </c>
      <c r="P19">
        <v>3</v>
      </c>
      <c r="Q19">
        <f t="shared" si="2"/>
        <v>3</v>
      </c>
      <c r="R19">
        <f t="shared" si="3"/>
        <v>3</v>
      </c>
    </row>
    <row r="20" spans="1:18" x14ac:dyDescent="0.15">
      <c r="A20">
        <v>19</v>
      </c>
      <c r="B20">
        <v>80</v>
      </c>
      <c r="C20">
        <v>2</v>
      </c>
      <c r="D20">
        <v>7.2</v>
      </c>
      <c r="E20">
        <v>1</v>
      </c>
      <c r="F20">
        <v>86.7</v>
      </c>
      <c r="G20">
        <v>5.6</v>
      </c>
      <c r="H20">
        <v>85.1</v>
      </c>
      <c r="I20">
        <v>4.5</v>
      </c>
      <c r="J20">
        <v>4</v>
      </c>
      <c r="K20">
        <f t="shared" si="0"/>
        <v>4.5</v>
      </c>
      <c r="L20">
        <v>1</v>
      </c>
      <c r="M20">
        <v>0.9</v>
      </c>
      <c r="N20">
        <v>3.5</v>
      </c>
      <c r="O20">
        <v>2</v>
      </c>
      <c r="P20">
        <v>4</v>
      </c>
      <c r="Q20">
        <f t="shared" si="2"/>
        <v>2</v>
      </c>
      <c r="R20">
        <f t="shared" si="3"/>
        <v>4</v>
      </c>
    </row>
    <row r="21" spans="1:18" x14ac:dyDescent="0.15">
      <c r="A21">
        <v>20</v>
      </c>
      <c r="B21">
        <v>64</v>
      </c>
      <c r="C21">
        <v>2</v>
      </c>
      <c r="D21">
        <v>9.1</v>
      </c>
      <c r="E21">
        <v>1</v>
      </c>
      <c r="F21">
        <v>88.9</v>
      </c>
      <c r="G21">
        <v>5.8</v>
      </c>
      <c r="H21">
        <v>85.6</v>
      </c>
      <c r="I21">
        <v>1.7</v>
      </c>
      <c r="J21">
        <v>2.5</v>
      </c>
      <c r="K21">
        <f t="shared" si="0"/>
        <v>1.7</v>
      </c>
      <c r="L21">
        <v>1</v>
      </c>
      <c r="M21">
        <v>2.4</v>
      </c>
      <c r="N21">
        <v>4</v>
      </c>
      <c r="O21">
        <v>2.5</v>
      </c>
      <c r="P21">
        <v>4</v>
      </c>
      <c r="Q21">
        <f t="shared" si="2"/>
        <v>2.5</v>
      </c>
      <c r="R21">
        <f t="shared" si="3"/>
        <v>4</v>
      </c>
    </row>
    <row r="22" spans="1:18" x14ac:dyDescent="0.15">
      <c r="A22">
        <v>21</v>
      </c>
      <c r="B22">
        <v>78</v>
      </c>
      <c r="C22">
        <v>2</v>
      </c>
      <c r="D22">
        <v>5.8</v>
      </c>
      <c r="E22">
        <v>1</v>
      </c>
      <c r="F22">
        <v>89.8</v>
      </c>
      <c r="G22">
        <v>5.9</v>
      </c>
      <c r="H22">
        <v>89.9</v>
      </c>
      <c r="I22">
        <v>5.6</v>
      </c>
      <c r="J22">
        <v>5</v>
      </c>
      <c r="K22">
        <f t="shared" si="0"/>
        <v>5.6</v>
      </c>
      <c r="L22">
        <v>1</v>
      </c>
      <c r="M22">
        <v>3.5</v>
      </c>
      <c r="N22">
        <v>2.5</v>
      </c>
      <c r="O22">
        <v>3</v>
      </c>
      <c r="P22">
        <v>2</v>
      </c>
      <c r="Q22">
        <f t="shared" si="2"/>
        <v>3</v>
      </c>
      <c r="R22">
        <f t="shared" si="3"/>
        <v>2</v>
      </c>
    </row>
    <row r="23" spans="1:18" x14ac:dyDescent="0.15">
      <c r="A23">
        <v>22</v>
      </c>
      <c r="B23">
        <v>71</v>
      </c>
      <c r="C23">
        <v>2</v>
      </c>
      <c r="D23">
        <v>0.8</v>
      </c>
      <c r="E23">
        <v>1</v>
      </c>
      <c r="F23">
        <v>83.7</v>
      </c>
      <c r="G23">
        <v>5.9</v>
      </c>
      <c r="H23">
        <v>88.9</v>
      </c>
      <c r="I23">
        <v>2.7</v>
      </c>
      <c r="J23">
        <v>2.5</v>
      </c>
      <c r="K23">
        <f t="shared" si="0"/>
        <v>2.7</v>
      </c>
      <c r="L23">
        <v>1</v>
      </c>
      <c r="M23">
        <v>3.7</v>
      </c>
      <c r="N23">
        <v>5.2</v>
      </c>
      <c r="O23">
        <v>4</v>
      </c>
      <c r="P23">
        <v>6</v>
      </c>
      <c r="Q23">
        <f t="shared" si="2"/>
        <v>4</v>
      </c>
      <c r="R23">
        <f t="shared" si="3"/>
        <v>6</v>
      </c>
    </row>
    <row r="24" spans="1:18" x14ac:dyDescent="0.15">
      <c r="A24">
        <v>23</v>
      </c>
      <c r="B24">
        <v>61</v>
      </c>
      <c r="C24">
        <v>2</v>
      </c>
      <c r="D24">
        <v>2.2000000000000002</v>
      </c>
      <c r="E24">
        <v>1</v>
      </c>
      <c r="F24">
        <v>84.3</v>
      </c>
      <c r="G24">
        <v>6.1</v>
      </c>
      <c r="H24">
        <v>88.2</v>
      </c>
      <c r="I24">
        <v>4</v>
      </c>
      <c r="J24">
        <v>3.5</v>
      </c>
      <c r="K24">
        <f t="shared" si="0"/>
        <v>4</v>
      </c>
      <c r="L24">
        <v>1</v>
      </c>
      <c r="M24">
        <v>3.5</v>
      </c>
      <c r="N24">
        <v>5.2</v>
      </c>
      <c r="O24">
        <v>4</v>
      </c>
      <c r="P24">
        <v>5.5</v>
      </c>
      <c r="Q24">
        <f t="shared" si="2"/>
        <v>4</v>
      </c>
      <c r="R24">
        <f t="shared" si="3"/>
        <v>5.5</v>
      </c>
    </row>
    <row r="25" spans="1:18" x14ac:dyDescent="0.15">
      <c r="A25">
        <v>24</v>
      </c>
      <c r="B25">
        <v>85</v>
      </c>
      <c r="C25">
        <v>1</v>
      </c>
      <c r="D25">
        <v>-3.2</v>
      </c>
      <c r="E25">
        <v>2</v>
      </c>
      <c r="F25">
        <v>86.5</v>
      </c>
      <c r="G25">
        <v>-4.9000000000000004</v>
      </c>
      <c r="H25">
        <v>90.7</v>
      </c>
      <c r="I25" t="s">
        <v>18</v>
      </c>
      <c r="J25">
        <v>4.5</v>
      </c>
      <c r="K25">
        <f t="shared" ref="K25:K60" si="4">J25</f>
        <v>4.5</v>
      </c>
      <c r="L25">
        <v>2</v>
      </c>
      <c r="M25" t="s">
        <v>18</v>
      </c>
      <c r="N25" t="s">
        <v>18</v>
      </c>
      <c r="O25">
        <v>2.5</v>
      </c>
      <c r="P25">
        <v>3</v>
      </c>
      <c r="Q25">
        <f t="shared" si="2"/>
        <v>2.5</v>
      </c>
      <c r="R25">
        <f t="shared" si="3"/>
        <v>3</v>
      </c>
    </row>
    <row r="26" spans="1:18" x14ac:dyDescent="0.15">
      <c r="A26">
        <v>25</v>
      </c>
      <c r="B26">
        <v>77</v>
      </c>
      <c r="C26">
        <v>2</v>
      </c>
      <c r="D26">
        <v>-2</v>
      </c>
      <c r="E26">
        <v>2</v>
      </c>
      <c r="F26">
        <v>85.5</v>
      </c>
      <c r="G26">
        <v>-2.6</v>
      </c>
      <c r="H26">
        <v>87</v>
      </c>
      <c r="I26" t="s">
        <v>18</v>
      </c>
      <c r="J26">
        <v>4.5</v>
      </c>
      <c r="K26">
        <f t="shared" si="4"/>
        <v>4.5</v>
      </c>
      <c r="L26">
        <v>2</v>
      </c>
      <c r="M26" t="s">
        <v>18</v>
      </c>
      <c r="N26" t="s">
        <v>18</v>
      </c>
      <c r="O26">
        <v>5</v>
      </c>
      <c r="P26">
        <v>5</v>
      </c>
      <c r="Q26">
        <f t="shared" si="2"/>
        <v>5</v>
      </c>
      <c r="R26">
        <f t="shared" si="3"/>
        <v>5</v>
      </c>
    </row>
    <row r="27" spans="1:18" x14ac:dyDescent="0.15">
      <c r="A27">
        <v>26</v>
      </c>
      <c r="B27">
        <v>64</v>
      </c>
      <c r="C27">
        <v>1</v>
      </c>
      <c r="D27">
        <v>7</v>
      </c>
      <c r="E27">
        <v>1</v>
      </c>
      <c r="F27">
        <v>90.5</v>
      </c>
      <c r="G27">
        <v>1.5</v>
      </c>
      <c r="H27">
        <v>85</v>
      </c>
      <c r="I27" t="s">
        <v>18</v>
      </c>
      <c r="J27">
        <v>2</v>
      </c>
      <c r="K27">
        <f t="shared" si="4"/>
        <v>2</v>
      </c>
      <c r="L27">
        <v>2</v>
      </c>
      <c r="M27" t="s">
        <v>18</v>
      </c>
      <c r="N27" t="s">
        <v>18</v>
      </c>
      <c r="O27">
        <v>1</v>
      </c>
      <c r="P27">
        <v>1</v>
      </c>
      <c r="Q27">
        <f t="shared" si="2"/>
        <v>1</v>
      </c>
      <c r="R27">
        <f t="shared" si="3"/>
        <v>1</v>
      </c>
    </row>
    <row r="28" spans="1:18" x14ac:dyDescent="0.15">
      <c r="A28">
        <v>27</v>
      </c>
      <c r="B28">
        <v>67</v>
      </c>
      <c r="C28">
        <v>2</v>
      </c>
      <c r="D28">
        <v>9.4</v>
      </c>
      <c r="E28">
        <v>1</v>
      </c>
      <c r="F28">
        <v>93</v>
      </c>
      <c r="G28">
        <v>2.5</v>
      </c>
      <c r="H28">
        <v>86.1</v>
      </c>
      <c r="I28" t="s">
        <v>18</v>
      </c>
      <c r="J28">
        <v>3</v>
      </c>
      <c r="K28">
        <f t="shared" si="4"/>
        <v>3</v>
      </c>
      <c r="L28">
        <v>2</v>
      </c>
      <c r="M28" t="s">
        <v>18</v>
      </c>
      <c r="N28" t="s">
        <v>18</v>
      </c>
      <c r="O28">
        <v>0</v>
      </c>
      <c r="P28">
        <v>0</v>
      </c>
      <c r="Q28">
        <f t="shared" si="2"/>
        <v>0</v>
      </c>
      <c r="R28">
        <f t="shared" si="3"/>
        <v>0</v>
      </c>
    </row>
    <row r="29" spans="1:18" x14ac:dyDescent="0.15">
      <c r="A29">
        <v>28</v>
      </c>
      <c r="B29">
        <v>62</v>
      </c>
      <c r="C29">
        <v>2</v>
      </c>
      <c r="D29">
        <v>5.6</v>
      </c>
      <c r="E29">
        <v>1</v>
      </c>
      <c r="F29">
        <v>89.2</v>
      </c>
      <c r="G29">
        <v>2.9</v>
      </c>
      <c r="H29">
        <v>86.5</v>
      </c>
      <c r="I29" t="s">
        <v>18</v>
      </c>
      <c r="J29">
        <v>4</v>
      </c>
      <c r="K29">
        <f t="shared" si="4"/>
        <v>4</v>
      </c>
      <c r="L29">
        <v>2</v>
      </c>
      <c r="M29" t="s">
        <v>18</v>
      </c>
      <c r="N29" t="s">
        <v>18</v>
      </c>
      <c r="O29">
        <v>0</v>
      </c>
      <c r="P29">
        <v>0</v>
      </c>
      <c r="Q29">
        <f t="shared" si="2"/>
        <v>0</v>
      </c>
      <c r="R29">
        <f t="shared" si="3"/>
        <v>0</v>
      </c>
    </row>
    <row r="30" spans="1:18" x14ac:dyDescent="0.15">
      <c r="A30">
        <v>29</v>
      </c>
      <c r="B30">
        <v>77</v>
      </c>
      <c r="C30">
        <v>2</v>
      </c>
      <c r="D30">
        <v>4.2</v>
      </c>
      <c r="E30">
        <v>1</v>
      </c>
      <c r="F30">
        <v>87.9</v>
      </c>
      <c r="G30">
        <v>3.1</v>
      </c>
      <c r="H30">
        <v>86.8</v>
      </c>
      <c r="I30" t="s">
        <v>18</v>
      </c>
      <c r="J30">
        <v>3</v>
      </c>
      <c r="K30">
        <f t="shared" si="4"/>
        <v>3</v>
      </c>
      <c r="L30">
        <v>2</v>
      </c>
      <c r="M30" t="s">
        <v>18</v>
      </c>
      <c r="N30" t="s">
        <v>18</v>
      </c>
      <c r="O30">
        <v>3</v>
      </c>
      <c r="P30">
        <v>3</v>
      </c>
      <c r="Q30">
        <f t="shared" si="2"/>
        <v>3</v>
      </c>
      <c r="R30">
        <f t="shared" si="3"/>
        <v>3</v>
      </c>
    </row>
    <row r="31" spans="1:18" x14ac:dyDescent="0.15">
      <c r="A31">
        <v>30</v>
      </c>
      <c r="B31">
        <v>65</v>
      </c>
      <c r="C31">
        <v>2</v>
      </c>
      <c r="D31">
        <v>5.4</v>
      </c>
      <c r="E31">
        <v>1</v>
      </c>
      <c r="F31">
        <v>89.2</v>
      </c>
      <c r="G31">
        <v>3.3</v>
      </c>
      <c r="H31">
        <v>87.1</v>
      </c>
      <c r="I31" t="s">
        <v>18</v>
      </c>
      <c r="J31">
        <v>5</v>
      </c>
      <c r="K31">
        <f t="shared" si="4"/>
        <v>5</v>
      </c>
      <c r="L31">
        <v>2</v>
      </c>
      <c r="M31" t="s">
        <v>18</v>
      </c>
      <c r="N31" t="s">
        <v>18</v>
      </c>
      <c r="O31">
        <v>3</v>
      </c>
      <c r="P31">
        <v>3.5</v>
      </c>
      <c r="Q31">
        <f t="shared" si="2"/>
        <v>3</v>
      </c>
      <c r="R31">
        <f t="shared" si="3"/>
        <v>3.5</v>
      </c>
    </row>
    <row r="32" spans="1:18" x14ac:dyDescent="0.15">
      <c r="A32">
        <v>31</v>
      </c>
      <c r="B32">
        <v>62</v>
      </c>
      <c r="C32">
        <v>2</v>
      </c>
      <c r="D32">
        <v>7.2</v>
      </c>
      <c r="E32">
        <v>1</v>
      </c>
      <c r="F32">
        <v>89.5</v>
      </c>
      <c r="G32">
        <v>3.6</v>
      </c>
      <c r="H32">
        <v>85.8</v>
      </c>
      <c r="I32" t="s">
        <v>18</v>
      </c>
      <c r="J32">
        <v>6</v>
      </c>
      <c r="K32">
        <f t="shared" si="4"/>
        <v>6</v>
      </c>
      <c r="L32">
        <v>2</v>
      </c>
      <c r="M32" t="s">
        <v>18</v>
      </c>
      <c r="N32" t="s">
        <v>18</v>
      </c>
      <c r="O32">
        <v>2</v>
      </c>
      <c r="P32">
        <v>1.5</v>
      </c>
      <c r="Q32">
        <f t="shared" si="2"/>
        <v>2</v>
      </c>
      <c r="R32">
        <f t="shared" si="3"/>
        <v>1.5</v>
      </c>
    </row>
    <row r="33" spans="1:18" x14ac:dyDescent="0.15">
      <c r="A33">
        <v>32</v>
      </c>
      <c r="B33">
        <v>66</v>
      </c>
      <c r="C33">
        <v>2</v>
      </c>
      <c r="D33">
        <v>4.7</v>
      </c>
      <c r="E33">
        <v>1</v>
      </c>
      <c r="F33">
        <v>89.8</v>
      </c>
      <c r="G33">
        <v>3.8</v>
      </c>
      <c r="H33">
        <v>89</v>
      </c>
      <c r="I33" t="s">
        <v>18</v>
      </c>
      <c r="J33">
        <v>1.5</v>
      </c>
      <c r="K33">
        <f t="shared" si="4"/>
        <v>1.5</v>
      </c>
      <c r="L33">
        <v>2</v>
      </c>
      <c r="M33" t="s">
        <v>18</v>
      </c>
      <c r="N33" t="s">
        <v>18</v>
      </c>
      <c r="O33">
        <v>2</v>
      </c>
      <c r="P33">
        <v>1.5</v>
      </c>
      <c r="Q33">
        <f t="shared" si="2"/>
        <v>2</v>
      </c>
      <c r="R33">
        <f t="shared" si="3"/>
        <v>1.5</v>
      </c>
    </row>
    <row r="34" spans="1:18" x14ac:dyDescent="0.15">
      <c r="A34">
        <v>33</v>
      </c>
      <c r="B34">
        <v>71</v>
      </c>
      <c r="C34">
        <v>1</v>
      </c>
      <c r="D34">
        <v>3.8</v>
      </c>
      <c r="E34">
        <v>1</v>
      </c>
      <c r="F34">
        <v>88.4</v>
      </c>
      <c r="G34">
        <v>4.0999999999999996</v>
      </c>
      <c r="H34">
        <v>88.8</v>
      </c>
      <c r="I34" t="s">
        <v>18</v>
      </c>
      <c r="J34">
        <v>3</v>
      </c>
      <c r="K34">
        <f t="shared" si="4"/>
        <v>3</v>
      </c>
      <c r="L34">
        <v>2</v>
      </c>
      <c r="M34" t="s">
        <v>18</v>
      </c>
      <c r="N34" t="s">
        <v>18</v>
      </c>
      <c r="O34">
        <v>3.5</v>
      </c>
      <c r="P34">
        <v>5</v>
      </c>
      <c r="Q34">
        <f t="shared" si="2"/>
        <v>3.5</v>
      </c>
      <c r="R34">
        <f t="shared" si="3"/>
        <v>5</v>
      </c>
    </row>
    <row r="35" spans="1:18" x14ac:dyDescent="0.15">
      <c r="A35">
        <v>34</v>
      </c>
      <c r="B35">
        <v>80</v>
      </c>
      <c r="C35">
        <v>2</v>
      </c>
      <c r="D35">
        <v>2.2999999999999998</v>
      </c>
      <c r="E35">
        <v>1</v>
      </c>
      <c r="F35">
        <v>86.6</v>
      </c>
      <c r="G35">
        <v>4.0999999999999996</v>
      </c>
      <c r="H35">
        <v>88.5</v>
      </c>
      <c r="I35" t="s">
        <v>18</v>
      </c>
      <c r="J35">
        <v>1</v>
      </c>
      <c r="K35">
        <f t="shared" si="4"/>
        <v>1</v>
      </c>
      <c r="L35">
        <v>2</v>
      </c>
      <c r="M35" t="s">
        <v>18</v>
      </c>
      <c r="N35" t="s">
        <v>18</v>
      </c>
      <c r="O35">
        <v>4</v>
      </c>
      <c r="P35">
        <v>4</v>
      </c>
      <c r="Q35">
        <f t="shared" si="2"/>
        <v>4</v>
      </c>
      <c r="R35">
        <f t="shared" si="3"/>
        <v>4</v>
      </c>
    </row>
    <row r="36" spans="1:18" x14ac:dyDescent="0.15">
      <c r="A36">
        <v>35</v>
      </c>
      <c r="B36">
        <v>57</v>
      </c>
      <c r="C36">
        <v>2</v>
      </c>
      <c r="D36">
        <v>5.3</v>
      </c>
      <c r="E36">
        <v>1</v>
      </c>
      <c r="F36">
        <v>90.8</v>
      </c>
      <c r="G36">
        <v>4.2</v>
      </c>
      <c r="H36">
        <v>89.7</v>
      </c>
      <c r="I36" t="s">
        <v>18</v>
      </c>
      <c r="J36">
        <v>5</v>
      </c>
      <c r="K36">
        <f t="shared" si="4"/>
        <v>5</v>
      </c>
      <c r="L36">
        <v>2</v>
      </c>
      <c r="M36" t="s">
        <v>18</v>
      </c>
      <c r="N36" t="s">
        <v>18</v>
      </c>
      <c r="O36">
        <v>2</v>
      </c>
      <c r="P36">
        <v>1.5</v>
      </c>
      <c r="Q36">
        <f t="shared" si="2"/>
        <v>2</v>
      </c>
      <c r="R36">
        <f t="shared" si="3"/>
        <v>1.5</v>
      </c>
    </row>
    <row r="37" spans="1:18" x14ac:dyDescent="0.15">
      <c r="A37">
        <v>36</v>
      </c>
      <c r="B37">
        <v>71</v>
      </c>
      <c r="C37">
        <v>1</v>
      </c>
      <c r="D37">
        <v>7.1</v>
      </c>
      <c r="E37">
        <v>1</v>
      </c>
      <c r="F37">
        <v>89.8</v>
      </c>
      <c r="G37">
        <v>4.5</v>
      </c>
      <c r="H37">
        <v>87.2</v>
      </c>
      <c r="I37" t="s">
        <v>18</v>
      </c>
      <c r="J37">
        <v>3.5</v>
      </c>
      <c r="K37">
        <f t="shared" si="4"/>
        <v>3.5</v>
      </c>
      <c r="L37">
        <v>2</v>
      </c>
      <c r="M37" t="s">
        <v>18</v>
      </c>
      <c r="N37" t="s">
        <v>18</v>
      </c>
      <c r="O37">
        <v>0</v>
      </c>
      <c r="P37">
        <v>0</v>
      </c>
      <c r="Q37">
        <f t="shared" si="2"/>
        <v>0</v>
      </c>
      <c r="R37">
        <f t="shared" si="3"/>
        <v>0</v>
      </c>
    </row>
    <row r="38" spans="1:18" x14ac:dyDescent="0.15">
      <c r="A38">
        <v>37</v>
      </c>
      <c r="B38">
        <v>75</v>
      </c>
      <c r="C38">
        <v>1</v>
      </c>
      <c r="D38">
        <v>8.5</v>
      </c>
      <c r="E38">
        <v>1</v>
      </c>
      <c r="F38">
        <v>90.9</v>
      </c>
      <c r="G38">
        <v>4.5999999999999996</v>
      </c>
      <c r="H38">
        <v>87</v>
      </c>
      <c r="I38" t="s">
        <v>18</v>
      </c>
      <c r="J38">
        <v>2</v>
      </c>
      <c r="K38">
        <f t="shared" si="4"/>
        <v>2</v>
      </c>
      <c r="L38">
        <v>2</v>
      </c>
      <c r="M38" t="s">
        <v>18</v>
      </c>
      <c r="N38" t="s">
        <v>18</v>
      </c>
      <c r="O38">
        <v>0.5</v>
      </c>
      <c r="P38">
        <v>0</v>
      </c>
      <c r="Q38">
        <f t="shared" si="2"/>
        <v>0.5</v>
      </c>
      <c r="R38">
        <f t="shared" si="3"/>
        <v>0</v>
      </c>
    </row>
    <row r="39" spans="1:18" x14ac:dyDescent="0.15">
      <c r="A39">
        <v>38</v>
      </c>
      <c r="B39">
        <v>79</v>
      </c>
      <c r="C39">
        <v>2</v>
      </c>
      <c r="D39">
        <v>6.8</v>
      </c>
      <c r="E39">
        <v>1</v>
      </c>
      <c r="F39">
        <v>90.1</v>
      </c>
      <c r="G39">
        <v>4.8</v>
      </c>
      <c r="H39">
        <v>88</v>
      </c>
      <c r="I39" t="s">
        <v>18</v>
      </c>
      <c r="J39">
        <v>3</v>
      </c>
      <c r="K39">
        <f t="shared" si="4"/>
        <v>3</v>
      </c>
      <c r="L39">
        <v>2</v>
      </c>
      <c r="M39" t="s">
        <v>18</v>
      </c>
      <c r="N39" t="s">
        <v>18</v>
      </c>
      <c r="O39">
        <v>2</v>
      </c>
      <c r="P39">
        <v>1</v>
      </c>
      <c r="Q39">
        <f t="shared" si="2"/>
        <v>2</v>
      </c>
      <c r="R39">
        <f t="shared" si="3"/>
        <v>1</v>
      </c>
    </row>
    <row r="40" spans="1:18" x14ac:dyDescent="0.15">
      <c r="A40">
        <v>39</v>
      </c>
      <c r="B40">
        <v>62</v>
      </c>
      <c r="C40">
        <v>2</v>
      </c>
      <c r="D40">
        <v>8.8000000000000007</v>
      </c>
      <c r="E40">
        <v>1</v>
      </c>
      <c r="F40">
        <v>90.3</v>
      </c>
      <c r="G40">
        <v>4.9000000000000004</v>
      </c>
      <c r="H40">
        <v>86.4</v>
      </c>
      <c r="I40" t="s">
        <v>18</v>
      </c>
      <c r="J40">
        <v>4.5</v>
      </c>
      <c r="K40">
        <f t="shared" si="4"/>
        <v>4.5</v>
      </c>
      <c r="L40">
        <v>2</v>
      </c>
      <c r="M40" t="s">
        <v>18</v>
      </c>
      <c r="N40" t="s">
        <v>18</v>
      </c>
      <c r="O40">
        <v>1</v>
      </c>
      <c r="P40">
        <v>2</v>
      </c>
      <c r="Q40">
        <f t="shared" si="2"/>
        <v>1</v>
      </c>
      <c r="R40">
        <f t="shared" si="3"/>
        <v>2</v>
      </c>
    </row>
    <row r="41" spans="1:18" x14ac:dyDescent="0.15">
      <c r="A41">
        <v>40</v>
      </c>
      <c r="B41">
        <v>59</v>
      </c>
      <c r="C41">
        <v>1</v>
      </c>
      <c r="D41">
        <v>6.1</v>
      </c>
      <c r="E41">
        <v>1</v>
      </c>
      <c r="F41">
        <v>86.9</v>
      </c>
      <c r="G41">
        <v>4.9000000000000004</v>
      </c>
      <c r="H41">
        <v>85.7</v>
      </c>
      <c r="I41" t="s">
        <v>18</v>
      </c>
      <c r="J41">
        <v>2</v>
      </c>
      <c r="K41">
        <f t="shared" si="4"/>
        <v>2</v>
      </c>
      <c r="L41">
        <v>2</v>
      </c>
      <c r="M41" t="s">
        <v>18</v>
      </c>
      <c r="N41" t="s">
        <v>18</v>
      </c>
      <c r="O41">
        <v>4</v>
      </c>
      <c r="P41">
        <v>4</v>
      </c>
      <c r="Q41">
        <f t="shared" si="2"/>
        <v>4</v>
      </c>
      <c r="R41">
        <f t="shared" si="3"/>
        <v>4</v>
      </c>
    </row>
    <row r="42" spans="1:18" x14ac:dyDescent="0.15">
      <c r="A42">
        <v>41</v>
      </c>
      <c r="B42">
        <v>65</v>
      </c>
      <c r="C42">
        <v>2</v>
      </c>
      <c r="D42">
        <v>9.3000000000000007</v>
      </c>
      <c r="E42">
        <v>1</v>
      </c>
      <c r="F42">
        <v>91.1</v>
      </c>
      <c r="G42">
        <v>5</v>
      </c>
      <c r="H42">
        <v>86.8</v>
      </c>
      <c r="I42" t="s">
        <v>18</v>
      </c>
      <c r="J42">
        <v>4.5</v>
      </c>
      <c r="K42">
        <f t="shared" si="4"/>
        <v>4.5</v>
      </c>
      <c r="L42">
        <v>2</v>
      </c>
      <c r="M42" t="s">
        <v>18</v>
      </c>
      <c r="N42" t="s">
        <v>18</v>
      </c>
      <c r="O42">
        <v>1.5</v>
      </c>
      <c r="P42">
        <v>0.5</v>
      </c>
      <c r="Q42">
        <f t="shared" si="2"/>
        <v>1.5</v>
      </c>
      <c r="R42">
        <f t="shared" si="3"/>
        <v>0.5</v>
      </c>
    </row>
    <row r="43" spans="1:18" x14ac:dyDescent="0.15">
      <c r="A43">
        <v>42</v>
      </c>
      <c r="B43">
        <v>60</v>
      </c>
      <c r="C43">
        <v>2</v>
      </c>
      <c r="D43">
        <v>7.6</v>
      </c>
      <c r="E43">
        <v>1</v>
      </c>
      <c r="F43">
        <v>88.7</v>
      </c>
      <c r="G43">
        <v>5.0999999999999996</v>
      </c>
      <c r="H43">
        <v>86.1</v>
      </c>
      <c r="I43" t="s">
        <v>18</v>
      </c>
      <c r="J43">
        <v>4</v>
      </c>
      <c r="K43">
        <f t="shared" si="4"/>
        <v>4</v>
      </c>
      <c r="L43">
        <v>2</v>
      </c>
      <c r="M43" t="s">
        <v>18</v>
      </c>
      <c r="N43" t="s">
        <v>18</v>
      </c>
      <c r="O43">
        <v>2</v>
      </c>
      <c r="P43">
        <v>3</v>
      </c>
      <c r="Q43">
        <f t="shared" si="2"/>
        <v>2</v>
      </c>
      <c r="R43">
        <f t="shared" si="3"/>
        <v>3</v>
      </c>
    </row>
    <row r="44" spans="1:18" x14ac:dyDescent="0.15">
      <c r="A44">
        <v>43</v>
      </c>
      <c r="B44">
        <v>66</v>
      </c>
      <c r="C44">
        <v>2</v>
      </c>
      <c r="D44">
        <v>7.1</v>
      </c>
      <c r="E44">
        <v>1</v>
      </c>
      <c r="F44">
        <v>89.2</v>
      </c>
      <c r="G44">
        <v>5.2</v>
      </c>
      <c r="H44">
        <v>87.3</v>
      </c>
      <c r="I44" t="s">
        <v>18</v>
      </c>
      <c r="J44">
        <v>2</v>
      </c>
      <c r="K44">
        <f t="shared" si="4"/>
        <v>2</v>
      </c>
      <c r="L44">
        <v>2</v>
      </c>
      <c r="M44" t="s">
        <v>18</v>
      </c>
      <c r="N44" t="s">
        <v>18</v>
      </c>
      <c r="O44">
        <v>2</v>
      </c>
      <c r="P44">
        <v>3</v>
      </c>
      <c r="Q44">
        <f t="shared" si="2"/>
        <v>2</v>
      </c>
      <c r="R44">
        <f t="shared" si="3"/>
        <v>3</v>
      </c>
    </row>
    <row r="45" spans="1:18" x14ac:dyDescent="0.15">
      <c r="A45">
        <v>44</v>
      </c>
      <c r="B45">
        <v>73</v>
      </c>
      <c r="C45">
        <v>1</v>
      </c>
      <c r="D45">
        <v>5.6</v>
      </c>
      <c r="E45">
        <v>1</v>
      </c>
      <c r="F45">
        <v>88.5</v>
      </c>
      <c r="G45">
        <v>5.6</v>
      </c>
      <c r="H45">
        <v>88.4</v>
      </c>
      <c r="I45" t="s">
        <v>18</v>
      </c>
      <c r="J45">
        <v>3</v>
      </c>
      <c r="K45">
        <f t="shared" si="4"/>
        <v>3</v>
      </c>
      <c r="L45">
        <v>2</v>
      </c>
      <c r="M45" t="s">
        <v>18</v>
      </c>
      <c r="N45" t="s">
        <v>18</v>
      </c>
      <c r="O45">
        <v>2</v>
      </c>
      <c r="P45">
        <v>3</v>
      </c>
      <c r="Q45">
        <f t="shared" si="2"/>
        <v>2</v>
      </c>
      <c r="R45">
        <f t="shared" si="3"/>
        <v>3</v>
      </c>
    </row>
    <row r="46" spans="1:18" x14ac:dyDescent="0.15">
      <c r="A46">
        <v>45</v>
      </c>
      <c r="B46">
        <v>63</v>
      </c>
      <c r="C46">
        <v>2</v>
      </c>
      <c r="D46">
        <v>5.0999999999999996</v>
      </c>
      <c r="E46">
        <v>1</v>
      </c>
      <c r="F46">
        <v>85.9</v>
      </c>
      <c r="G46">
        <v>5.7</v>
      </c>
      <c r="H46">
        <v>86.5</v>
      </c>
      <c r="I46" t="s">
        <v>18</v>
      </c>
      <c r="J46">
        <v>2.5</v>
      </c>
      <c r="K46">
        <f t="shared" si="4"/>
        <v>2.5</v>
      </c>
      <c r="L46">
        <v>2</v>
      </c>
      <c r="M46" t="s">
        <v>18</v>
      </c>
      <c r="N46" t="s">
        <v>18</v>
      </c>
      <c r="O46">
        <v>3</v>
      </c>
      <c r="P46">
        <v>5</v>
      </c>
      <c r="Q46">
        <f t="shared" si="2"/>
        <v>3</v>
      </c>
      <c r="R46">
        <f t="shared" si="3"/>
        <v>5</v>
      </c>
    </row>
    <row r="47" spans="1:18" x14ac:dyDescent="0.15">
      <c r="A47">
        <v>46</v>
      </c>
      <c r="B47">
        <v>61</v>
      </c>
      <c r="C47">
        <v>2</v>
      </c>
      <c r="D47">
        <v>9.6</v>
      </c>
      <c r="E47">
        <v>1</v>
      </c>
      <c r="F47">
        <v>91.6</v>
      </c>
      <c r="G47">
        <v>5.9</v>
      </c>
      <c r="H47">
        <v>87.9</v>
      </c>
      <c r="I47" t="s">
        <v>18</v>
      </c>
      <c r="J47">
        <v>3</v>
      </c>
      <c r="K47">
        <f t="shared" si="4"/>
        <v>3</v>
      </c>
      <c r="L47">
        <v>2</v>
      </c>
      <c r="M47" t="s">
        <v>18</v>
      </c>
      <c r="N47" t="s">
        <v>18</v>
      </c>
      <c r="O47">
        <v>1</v>
      </c>
      <c r="P47">
        <v>0</v>
      </c>
      <c r="Q47">
        <f t="shared" si="2"/>
        <v>1</v>
      </c>
      <c r="R47">
        <f t="shared" si="3"/>
        <v>0</v>
      </c>
    </row>
    <row r="48" spans="1:18" x14ac:dyDescent="0.15">
      <c r="A48">
        <v>47</v>
      </c>
      <c r="B48">
        <v>76</v>
      </c>
      <c r="C48">
        <v>2</v>
      </c>
      <c r="D48">
        <v>6.5</v>
      </c>
      <c r="E48">
        <v>1</v>
      </c>
      <c r="F48">
        <v>86.3</v>
      </c>
      <c r="G48">
        <v>5.9</v>
      </c>
      <c r="H48">
        <v>85.6</v>
      </c>
      <c r="I48" t="s">
        <v>18</v>
      </c>
      <c r="J48">
        <v>5.5</v>
      </c>
      <c r="K48">
        <f t="shared" si="4"/>
        <v>5.5</v>
      </c>
      <c r="L48">
        <v>2</v>
      </c>
      <c r="M48" t="s">
        <v>18</v>
      </c>
      <c r="N48" t="s">
        <v>18</v>
      </c>
      <c r="O48">
        <v>2</v>
      </c>
      <c r="P48">
        <v>4.5</v>
      </c>
      <c r="Q48">
        <f t="shared" si="2"/>
        <v>2</v>
      </c>
      <c r="R48">
        <f t="shared" si="3"/>
        <v>4.5</v>
      </c>
    </row>
    <row r="49" spans="1:18" x14ac:dyDescent="0.15">
      <c r="A49">
        <v>48</v>
      </c>
      <c r="B49">
        <v>70</v>
      </c>
      <c r="C49">
        <v>2</v>
      </c>
      <c r="D49">
        <v>9.1</v>
      </c>
      <c r="E49">
        <v>1</v>
      </c>
      <c r="F49">
        <v>88.9</v>
      </c>
      <c r="G49">
        <v>6</v>
      </c>
      <c r="H49">
        <v>85.8</v>
      </c>
      <c r="I49" t="s">
        <v>18</v>
      </c>
      <c r="J49">
        <v>2.5</v>
      </c>
      <c r="K49">
        <f t="shared" si="4"/>
        <v>2.5</v>
      </c>
      <c r="L49">
        <v>2</v>
      </c>
      <c r="M49" t="s">
        <v>18</v>
      </c>
      <c r="N49" t="s">
        <v>18</v>
      </c>
      <c r="O49">
        <v>0</v>
      </c>
      <c r="P49">
        <v>0</v>
      </c>
      <c r="Q49">
        <f t="shared" si="2"/>
        <v>0</v>
      </c>
      <c r="R49">
        <f t="shared" si="3"/>
        <v>0</v>
      </c>
    </row>
    <row r="50" spans="1:18" x14ac:dyDescent="0.15">
      <c r="A50">
        <v>49</v>
      </c>
      <c r="B50">
        <v>71</v>
      </c>
      <c r="C50">
        <v>2</v>
      </c>
      <c r="D50">
        <v>7.3</v>
      </c>
      <c r="E50">
        <v>1</v>
      </c>
      <c r="F50">
        <v>88.4</v>
      </c>
      <c r="G50">
        <v>6.2</v>
      </c>
      <c r="H50">
        <v>87.3</v>
      </c>
      <c r="I50" t="s">
        <v>18</v>
      </c>
      <c r="J50">
        <v>4</v>
      </c>
      <c r="K50">
        <f t="shared" si="4"/>
        <v>4</v>
      </c>
      <c r="L50">
        <v>2</v>
      </c>
      <c r="M50" t="s">
        <v>18</v>
      </c>
      <c r="N50" t="s">
        <v>18</v>
      </c>
      <c r="O50">
        <v>1</v>
      </c>
      <c r="P50">
        <v>2.5</v>
      </c>
      <c r="Q50">
        <f t="shared" si="2"/>
        <v>1</v>
      </c>
      <c r="R50">
        <f t="shared" si="3"/>
        <v>2.5</v>
      </c>
    </row>
    <row r="51" spans="1:18" x14ac:dyDescent="0.15">
      <c r="A51">
        <v>50</v>
      </c>
      <c r="B51">
        <v>80</v>
      </c>
      <c r="C51">
        <v>2</v>
      </c>
      <c r="D51">
        <v>6.5</v>
      </c>
      <c r="E51">
        <v>1</v>
      </c>
      <c r="F51">
        <v>87</v>
      </c>
      <c r="G51">
        <v>6.4</v>
      </c>
      <c r="H51">
        <v>86.9</v>
      </c>
      <c r="I51" t="s">
        <v>18</v>
      </c>
      <c r="J51">
        <v>2</v>
      </c>
      <c r="K51">
        <f t="shared" si="4"/>
        <v>2</v>
      </c>
      <c r="L51">
        <v>2</v>
      </c>
      <c r="M51" t="s">
        <v>18</v>
      </c>
      <c r="N51" t="s">
        <v>18</v>
      </c>
      <c r="O51">
        <v>3.5</v>
      </c>
      <c r="P51">
        <v>3.5</v>
      </c>
      <c r="Q51">
        <f t="shared" si="2"/>
        <v>3.5</v>
      </c>
      <c r="R51">
        <f t="shared" si="3"/>
        <v>3.5</v>
      </c>
    </row>
    <row r="52" spans="1:18" x14ac:dyDescent="0.15">
      <c r="A52">
        <v>51</v>
      </c>
      <c r="B52">
        <v>68</v>
      </c>
      <c r="C52">
        <v>2</v>
      </c>
      <c r="D52">
        <v>6.7</v>
      </c>
      <c r="E52">
        <v>1</v>
      </c>
      <c r="F52">
        <v>87</v>
      </c>
      <c r="G52">
        <v>6.8</v>
      </c>
      <c r="H52">
        <v>87.1</v>
      </c>
      <c r="I52" t="s">
        <v>18</v>
      </c>
      <c r="J52">
        <v>3</v>
      </c>
      <c r="K52">
        <f t="shared" si="4"/>
        <v>3</v>
      </c>
      <c r="L52">
        <v>2</v>
      </c>
      <c r="M52" t="s">
        <v>18</v>
      </c>
      <c r="N52" t="s">
        <v>18</v>
      </c>
      <c r="O52">
        <v>2</v>
      </c>
      <c r="P52">
        <v>2.5</v>
      </c>
      <c r="Q52">
        <f t="shared" si="2"/>
        <v>2</v>
      </c>
      <c r="R52">
        <f t="shared" si="3"/>
        <v>2.5</v>
      </c>
    </row>
    <row r="53" spans="1:18" x14ac:dyDescent="0.15">
      <c r="A53">
        <v>52</v>
      </c>
      <c r="B53">
        <v>63</v>
      </c>
      <c r="C53">
        <v>2</v>
      </c>
      <c r="D53">
        <v>9.1</v>
      </c>
      <c r="E53">
        <v>1</v>
      </c>
      <c r="F53">
        <v>89</v>
      </c>
      <c r="G53">
        <v>7</v>
      </c>
      <c r="H53">
        <v>86.9</v>
      </c>
      <c r="I53" t="s">
        <v>18</v>
      </c>
      <c r="J53">
        <v>6</v>
      </c>
      <c r="K53">
        <f t="shared" si="4"/>
        <v>6</v>
      </c>
      <c r="L53">
        <v>2</v>
      </c>
      <c r="M53" t="s">
        <v>18</v>
      </c>
      <c r="N53" t="s">
        <v>18</v>
      </c>
      <c r="O53">
        <v>0.5</v>
      </c>
      <c r="P53">
        <v>2</v>
      </c>
      <c r="Q53">
        <f t="shared" si="2"/>
        <v>0.5</v>
      </c>
      <c r="R53">
        <f t="shared" si="3"/>
        <v>2</v>
      </c>
    </row>
    <row r="54" spans="1:18" x14ac:dyDescent="0.15">
      <c r="A54">
        <v>53</v>
      </c>
      <c r="B54">
        <v>62</v>
      </c>
      <c r="C54">
        <v>2</v>
      </c>
      <c r="D54">
        <v>8.6999999999999993</v>
      </c>
      <c r="E54">
        <v>1</v>
      </c>
      <c r="F54">
        <v>87.7</v>
      </c>
      <c r="G54">
        <v>7.1</v>
      </c>
      <c r="H54">
        <v>86.2</v>
      </c>
      <c r="I54" t="s">
        <v>18</v>
      </c>
      <c r="J54">
        <v>2</v>
      </c>
      <c r="K54">
        <f t="shared" si="4"/>
        <v>2</v>
      </c>
      <c r="L54">
        <v>2</v>
      </c>
      <c r="M54" t="s">
        <v>18</v>
      </c>
      <c r="N54" t="s">
        <v>18</v>
      </c>
      <c r="O54">
        <v>3.5</v>
      </c>
      <c r="P54">
        <v>3.5</v>
      </c>
      <c r="Q54">
        <f t="shared" si="2"/>
        <v>3.5</v>
      </c>
      <c r="R54">
        <f t="shared" si="3"/>
        <v>3.5</v>
      </c>
    </row>
    <row r="55" spans="1:18" x14ac:dyDescent="0.15">
      <c r="A55">
        <v>54</v>
      </c>
      <c r="B55">
        <v>69</v>
      </c>
      <c r="C55">
        <v>2</v>
      </c>
      <c r="D55">
        <v>4.3</v>
      </c>
      <c r="E55">
        <v>1</v>
      </c>
      <c r="F55">
        <v>84.3</v>
      </c>
      <c r="G55">
        <v>7.4</v>
      </c>
      <c r="H55">
        <v>87.4</v>
      </c>
      <c r="I55" t="s">
        <v>18</v>
      </c>
      <c r="J55">
        <v>3.5</v>
      </c>
      <c r="K55">
        <f t="shared" si="4"/>
        <v>3.5</v>
      </c>
      <c r="L55">
        <v>2</v>
      </c>
      <c r="M55" t="s">
        <v>18</v>
      </c>
      <c r="N55" t="s">
        <v>18</v>
      </c>
      <c r="O55">
        <v>5</v>
      </c>
      <c r="P55">
        <v>6</v>
      </c>
      <c r="Q55">
        <f t="shared" si="2"/>
        <v>5</v>
      </c>
      <c r="R55">
        <f t="shared" si="3"/>
        <v>6</v>
      </c>
    </row>
    <row r="56" spans="1:18" x14ac:dyDescent="0.15">
      <c r="A56">
        <v>55</v>
      </c>
      <c r="B56">
        <v>64</v>
      </c>
      <c r="C56">
        <v>1</v>
      </c>
      <c r="D56">
        <v>4.3</v>
      </c>
      <c r="E56">
        <v>1</v>
      </c>
      <c r="F56">
        <v>86</v>
      </c>
      <c r="G56">
        <v>3.3</v>
      </c>
      <c r="H56">
        <v>87.6</v>
      </c>
      <c r="I56" t="s">
        <v>18</v>
      </c>
      <c r="J56">
        <v>3</v>
      </c>
      <c r="K56">
        <f t="shared" si="4"/>
        <v>3</v>
      </c>
      <c r="L56">
        <v>2</v>
      </c>
      <c r="M56" t="s">
        <v>18</v>
      </c>
      <c r="N56" t="s">
        <v>18</v>
      </c>
      <c r="O56">
        <v>3</v>
      </c>
      <c r="P56">
        <v>4</v>
      </c>
      <c r="Q56">
        <f t="shared" si="2"/>
        <v>3</v>
      </c>
      <c r="R56">
        <f t="shared" si="3"/>
        <v>4</v>
      </c>
    </row>
    <row r="57" spans="1:18" x14ac:dyDescent="0.15">
      <c r="A57">
        <v>56</v>
      </c>
      <c r="B57">
        <v>68</v>
      </c>
      <c r="C57">
        <v>2</v>
      </c>
      <c r="D57">
        <v>7</v>
      </c>
      <c r="E57">
        <v>1</v>
      </c>
      <c r="F57">
        <v>88.4</v>
      </c>
      <c r="G57">
        <v>5.9</v>
      </c>
      <c r="H57">
        <v>86.7</v>
      </c>
      <c r="I57" t="s">
        <v>18</v>
      </c>
      <c r="J57">
        <v>4.5</v>
      </c>
      <c r="K57">
        <f t="shared" si="4"/>
        <v>4.5</v>
      </c>
      <c r="L57">
        <v>2</v>
      </c>
      <c r="M57" t="s">
        <v>18</v>
      </c>
      <c r="N57" t="s">
        <v>18</v>
      </c>
      <c r="O57">
        <v>0</v>
      </c>
      <c r="P57">
        <v>0.5</v>
      </c>
      <c r="Q57">
        <f t="shared" si="2"/>
        <v>0</v>
      </c>
      <c r="R57">
        <f t="shared" si="3"/>
        <v>0.5</v>
      </c>
    </row>
    <row r="58" spans="1:18" x14ac:dyDescent="0.15">
      <c r="A58">
        <v>57</v>
      </c>
      <c r="B58">
        <v>62</v>
      </c>
      <c r="C58">
        <v>1</v>
      </c>
      <c r="D58">
        <v>5.2</v>
      </c>
      <c r="E58">
        <v>1</v>
      </c>
      <c r="F58">
        <v>85.8</v>
      </c>
      <c r="G58">
        <v>3</v>
      </c>
      <c r="H58">
        <v>88</v>
      </c>
      <c r="I58" t="s">
        <v>18</v>
      </c>
      <c r="J58">
        <v>3</v>
      </c>
      <c r="K58">
        <f t="shared" si="4"/>
        <v>3</v>
      </c>
      <c r="L58">
        <v>2</v>
      </c>
      <c r="M58" t="s">
        <v>18</v>
      </c>
      <c r="N58" t="s">
        <v>18</v>
      </c>
      <c r="O58">
        <v>4.5</v>
      </c>
      <c r="P58">
        <v>5</v>
      </c>
      <c r="Q58">
        <f t="shared" si="2"/>
        <v>4.5</v>
      </c>
      <c r="R58">
        <f t="shared" si="3"/>
        <v>5</v>
      </c>
    </row>
    <row r="59" spans="1:18" x14ac:dyDescent="0.15">
      <c r="A59">
        <v>58</v>
      </c>
      <c r="B59">
        <v>75</v>
      </c>
      <c r="C59">
        <v>2</v>
      </c>
      <c r="D59">
        <v>8.1999999999999993</v>
      </c>
      <c r="E59">
        <v>1</v>
      </c>
      <c r="F59">
        <v>89.2</v>
      </c>
      <c r="G59">
        <v>6.6</v>
      </c>
      <c r="H59">
        <v>85.2</v>
      </c>
      <c r="I59" t="s">
        <v>18</v>
      </c>
      <c r="J59">
        <v>6</v>
      </c>
      <c r="K59">
        <f t="shared" si="4"/>
        <v>6</v>
      </c>
      <c r="L59">
        <v>2</v>
      </c>
      <c r="M59" t="s">
        <v>18</v>
      </c>
      <c r="N59" t="s">
        <v>18</v>
      </c>
      <c r="O59">
        <v>0.5</v>
      </c>
      <c r="P59">
        <v>1</v>
      </c>
      <c r="Q59">
        <f t="shared" si="2"/>
        <v>0.5</v>
      </c>
      <c r="R59">
        <f t="shared" si="3"/>
        <v>1</v>
      </c>
    </row>
    <row r="60" spans="1:18" x14ac:dyDescent="0.15">
      <c r="A60">
        <v>59</v>
      </c>
      <c r="B60">
        <v>75</v>
      </c>
      <c r="C60">
        <v>2</v>
      </c>
      <c r="D60">
        <v>7.8</v>
      </c>
      <c r="E60">
        <v>1</v>
      </c>
      <c r="F60">
        <v>89</v>
      </c>
      <c r="G60">
        <v>6.7</v>
      </c>
      <c r="H60">
        <v>86</v>
      </c>
      <c r="I60" t="s">
        <v>18</v>
      </c>
      <c r="J60">
        <v>6</v>
      </c>
      <c r="K60">
        <f t="shared" si="4"/>
        <v>6</v>
      </c>
      <c r="L60">
        <v>2</v>
      </c>
      <c r="M60" t="s">
        <v>18</v>
      </c>
      <c r="N60" t="s">
        <v>18</v>
      </c>
      <c r="O60">
        <v>1</v>
      </c>
      <c r="P60">
        <v>1</v>
      </c>
      <c r="Q60">
        <f t="shared" si="2"/>
        <v>1</v>
      </c>
      <c r="R60">
        <f t="shared" si="3"/>
        <v>1</v>
      </c>
    </row>
    <row r="64" spans="1:18" x14ac:dyDescent="0.15">
      <c r="C64">
        <v>1</v>
      </c>
      <c r="E64">
        <v>1</v>
      </c>
      <c r="L64">
        <v>1</v>
      </c>
    </row>
    <row r="65" spans="3:12" x14ac:dyDescent="0.15">
      <c r="C65" t="s">
        <v>19</v>
      </c>
      <c r="E65" t="s">
        <v>20</v>
      </c>
      <c r="L65" t="s">
        <v>21</v>
      </c>
    </row>
    <row r="66" spans="3:12" x14ac:dyDescent="0.15">
      <c r="C66">
        <v>2</v>
      </c>
      <c r="E66">
        <v>2</v>
      </c>
      <c r="L66">
        <v>2</v>
      </c>
    </row>
    <row r="67" spans="3:12" x14ac:dyDescent="0.15">
      <c r="C67" t="s">
        <v>22</v>
      </c>
      <c r="E67" t="s">
        <v>23</v>
      </c>
      <c r="L67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abSelected="1" topLeftCell="K1" workbookViewId="0">
      <pane ySplit="1" topLeftCell="A2" activePane="bottomLeft" state="frozen"/>
      <selection pane="bottomLeft" activeCell="B4" sqref="B4"/>
    </sheetView>
  </sheetViews>
  <sheetFormatPr defaultColWidth="9" defaultRowHeight="13.5" x14ac:dyDescent="0.15"/>
  <sheetData>
    <row r="1" spans="1:1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29</v>
      </c>
      <c r="R1" t="s">
        <v>30</v>
      </c>
    </row>
    <row r="2" spans="1:18" x14ac:dyDescent="0.15">
      <c r="A2">
        <v>8</v>
      </c>
      <c r="B2">
        <v>68</v>
      </c>
      <c r="C2">
        <v>1</v>
      </c>
      <c r="D2">
        <v>4.7</v>
      </c>
      <c r="E2">
        <v>1</v>
      </c>
      <c r="F2">
        <v>88.3</v>
      </c>
      <c r="G2">
        <v>4.0999999999999996</v>
      </c>
      <c r="H2">
        <v>87.8</v>
      </c>
      <c r="I2">
        <v>3</v>
      </c>
      <c r="J2">
        <v>3</v>
      </c>
      <c r="K2">
        <f t="shared" ref="K2:K17" si="0">I2</f>
        <v>3</v>
      </c>
      <c r="L2">
        <v>1</v>
      </c>
      <c r="M2">
        <v>3.2</v>
      </c>
      <c r="N2">
        <v>3.5</v>
      </c>
      <c r="O2">
        <v>3</v>
      </c>
      <c r="P2">
        <v>4</v>
      </c>
      <c r="Q2">
        <f t="shared" ref="Q2:R53" si="1">O2</f>
        <v>3</v>
      </c>
      <c r="R2">
        <f t="shared" si="1"/>
        <v>4</v>
      </c>
    </row>
    <row r="3" spans="1:18" x14ac:dyDescent="0.15">
      <c r="A3">
        <v>9</v>
      </c>
      <c r="B3">
        <v>70</v>
      </c>
      <c r="C3">
        <v>2</v>
      </c>
      <c r="D3">
        <v>8.8000000000000007</v>
      </c>
      <c r="E3">
        <v>1</v>
      </c>
      <c r="F3">
        <v>91.7</v>
      </c>
      <c r="G3">
        <v>4.2</v>
      </c>
      <c r="H3">
        <v>87.2</v>
      </c>
      <c r="I3">
        <v>2.1</v>
      </c>
      <c r="J3">
        <v>2</v>
      </c>
      <c r="K3">
        <f t="shared" si="0"/>
        <v>2.1</v>
      </c>
      <c r="L3">
        <v>1</v>
      </c>
      <c r="M3">
        <v>0</v>
      </c>
      <c r="N3">
        <v>1.7</v>
      </c>
      <c r="O3">
        <v>0</v>
      </c>
      <c r="P3">
        <v>0.5</v>
      </c>
      <c r="Q3">
        <f t="shared" si="1"/>
        <v>0</v>
      </c>
      <c r="R3">
        <f t="shared" si="1"/>
        <v>0.5</v>
      </c>
    </row>
    <row r="4" spans="1:18" x14ac:dyDescent="0.15">
      <c r="A4">
        <v>10</v>
      </c>
      <c r="B4">
        <v>75</v>
      </c>
      <c r="C4">
        <v>2</v>
      </c>
      <c r="D4">
        <v>5.4</v>
      </c>
      <c r="E4">
        <v>1</v>
      </c>
      <c r="F4">
        <v>87.2</v>
      </c>
      <c r="G4">
        <v>4.4000000000000004</v>
      </c>
      <c r="H4">
        <v>86.2</v>
      </c>
      <c r="I4">
        <v>4.3</v>
      </c>
      <c r="J4">
        <v>4</v>
      </c>
      <c r="K4">
        <f t="shared" si="0"/>
        <v>4.3</v>
      </c>
      <c r="L4">
        <v>1</v>
      </c>
      <c r="M4">
        <v>3.5</v>
      </c>
      <c r="N4">
        <v>5.0999999999999996</v>
      </c>
      <c r="O4">
        <v>4</v>
      </c>
      <c r="P4">
        <v>5</v>
      </c>
      <c r="Q4">
        <f t="shared" si="1"/>
        <v>4</v>
      </c>
      <c r="R4">
        <f t="shared" si="1"/>
        <v>5</v>
      </c>
    </row>
    <row r="5" spans="1:18" x14ac:dyDescent="0.15">
      <c r="A5">
        <v>11</v>
      </c>
      <c r="B5">
        <v>72</v>
      </c>
      <c r="C5">
        <v>2</v>
      </c>
      <c r="D5">
        <v>4.8</v>
      </c>
      <c r="E5">
        <v>1</v>
      </c>
      <c r="F5">
        <v>88.7</v>
      </c>
      <c r="G5">
        <v>4.5</v>
      </c>
      <c r="H5">
        <v>88.3</v>
      </c>
      <c r="I5">
        <v>2.8</v>
      </c>
      <c r="J5">
        <v>3.5</v>
      </c>
      <c r="K5">
        <f t="shared" si="0"/>
        <v>2.8</v>
      </c>
      <c r="L5">
        <v>1</v>
      </c>
      <c r="M5">
        <v>2.4</v>
      </c>
      <c r="N5">
        <v>3</v>
      </c>
      <c r="O5">
        <v>3</v>
      </c>
      <c r="P5">
        <v>2.5</v>
      </c>
      <c r="Q5">
        <f t="shared" si="1"/>
        <v>3</v>
      </c>
      <c r="R5">
        <f t="shared" si="1"/>
        <v>2.5</v>
      </c>
    </row>
    <row r="6" spans="1:18" x14ac:dyDescent="0.15">
      <c r="A6">
        <v>12</v>
      </c>
      <c r="B6">
        <v>71</v>
      </c>
      <c r="C6">
        <v>2</v>
      </c>
      <c r="D6">
        <v>3</v>
      </c>
      <c r="E6">
        <v>1</v>
      </c>
      <c r="F6">
        <v>85.9</v>
      </c>
      <c r="G6">
        <v>4.5999999999999996</v>
      </c>
      <c r="H6">
        <v>87.5</v>
      </c>
      <c r="I6">
        <v>4.2</v>
      </c>
      <c r="J6">
        <v>4</v>
      </c>
      <c r="K6">
        <f t="shared" si="0"/>
        <v>4.2</v>
      </c>
      <c r="L6">
        <v>1</v>
      </c>
      <c r="M6">
        <v>3.5</v>
      </c>
      <c r="N6">
        <v>4.5</v>
      </c>
      <c r="O6">
        <v>3.5</v>
      </c>
      <c r="P6">
        <v>4.5</v>
      </c>
      <c r="Q6">
        <f t="shared" si="1"/>
        <v>3.5</v>
      </c>
      <c r="R6">
        <f t="shared" si="1"/>
        <v>4.5</v>
      </c>
    </row>
    <row r="7" spans="1:18" x14ac:dyDescent="0.15">
      <c r="A7">
        <v>13</v>
      </c>
      <c r="B7">
        <v>64</v>
      </c>
      <c r="C7">
        <v>1</v>
      </c>
      <c r="D7">
        <v>4.9000000000000004</v>
      </c>
      <c r="E7">
        <v>1</v>
      </c>
      <c r="F7">
        <v>89</v>
      </c>
      <c r="G7">
        <v>4.8</v>
      </c>
      <c r="H7">
        <v>88.9</v>
      </c>
      <c r="I7">
        <v>2.2000000000000002</v>
      </c>
      <c r="J7">
        <v>3</v>
      </c>
      <c r="K7">
        <f t="shared" si="0"/>
        <v>2.2000000000000002</v>
      </c>
      <c r="L7">
        <v>1</v>
      </c>
      <c r="M7">
        <v>1.9</v>
      </c>
      <c r="N7">
        <v>2.4</v>
      </c>
      <c r="O7">
        <v>1</v>
      </c>
      <c r="P7">
        <v>2.5</v>
      </c>
      <c r="Q7">
        <f t="shared" si="1"/>
        <v>1</v>
      </c>
      <c r="R7">
        <f t="shared" si="1"/>
        <v>2.5</v>
      </c>
    </row>
    <row r="8" spans="1:18" x14ac:dyDescent="0.15">
      <c r="A8">
        <v>14</v>
      </c>
      <c r="B8">
        <v>76</v>
      </c>
      <c r="C8">
        <v>1</v>
      </c>
      <c r="D8">
        <v>7.8</v>
      </c>
      <c r="E8">
        <v>1</v>
      </c>
      <c r="F8">
        <v>89.2</v>
      </c>
      <c r="G8">
        <v>4.9000000000000004</v>
      </c>
      <c r="H8">
        <v>86.3</v>
      </c>
      <c r="I8">
        <v>2.8</v>
      </c>
      <c r="J8">
        <v>3</v>
      </c>
      <c r="K8">
        <f t="shared" si="0"/>
        <v>2.8</v>
      </c>
      <c r="L8">
        <v>1</v>
      </c>
      <c r="M8">
        <v>3.1</v>
      </c>
      <c r="N8">
        <v>3.9</v>
      </c>
      <c r="O8">
        <v>3.5</v>
      </c>
      <c r="P8">
        <v>4</v>
      </c>
      <c r="Q8">
        <f t="shared" si="1"/>
        <v>3.5</v>
      </c>
      <c r="R8">
        <f t="shared" si="1"/>
        <v>4</v>
      </c>
    </row>
    <row r="9" spans="1:18" x14ac:dyDescent="0.15">
      <c r="A9">
        <v>15</v>
      </c>
      <c r="B9">
        <v>68</v>
      </c>
      <c r="C9">
        <v>2</v>
      </c>
      <c r="D9">
        <v>2.6</v>
      </c>
      <c r="E9">
        <v>1</v>
      </c>
      <c r="F9">
        <v>85.9</v>
      </c>
      <c r="G9">
        <v>4.9000000000000004</v>
      </c>
      <c r="H9">
        <v>88.1</v>
      </c>
      <c r="I9">
        <v>5.2</v>
      </c>
      <c r="J9">
        <v>3.5</v>
      </c>
      <c r="K9">
        <f t="shared" si="0"/>
        <v>5.2</v>
      </c>
      <c r="L9">
        <v>1</v>
      </c>
      <c r="M9">
        <v>2.5</v>
      </c>
      <c r="N9">
        <v>4.8</v>
      </c>
      <c r="O9">
        <v>2</v>
      </c>
      <c r="P9">
        <v>5</v>
      </c>
      <c r="Q9">
        <f t="shared" si="1"/>
        <v>2</v>
      </c>
      <c r="R9">
        <f t="shared" si="1"/>
        <v>5</v>
      </c>
    </row>
    <row r="10" spans="1:18" x14ac:dyDescent="0.15">
      <c r="A10">
        <v>16</v>
      </c>
      <c r="B10">
        <v>83</v>
      </c>
      <c r="C10">
        <v>2</v>
      </c>
      <c r="D10">
        <v>5.8</v>
      </c>
      <c r="E10">
        <v>1</v>
      </c>
      <c r="F10">
        <v>89.1</v>
      </c>
      <c r="G10">
        <v>5</v>
      </c>
      <c r="H10">
        <v>88.3</v>
      </c>
      <c r="I10">
        <v>2.9</v>
      </c>
      <c r="J10">
        <v>3</v>
      </c>
      <c r="K10">
        <f t="shared" si="0"/>
        <v>2.9</v>
      </c>
      <c r="L10">
        <v>1</v>
      </c>
      <c r="M10">
        <v>1.7</v>
      </c>
      <c r="N10">
        <v>2.7</v>
      </c>
      <c r="O10">
        <v>2</v>
      </c>
      <c r="P10">
        <v>3</v>
      </c>
      <c r="Q10">
        <f t="shared" si="1"/>
        <v>2</v>
      </c>
      <c r="R10">
        <f t="shared" si="1"/>
        <v>3</v>
      </c>
    </row>
    <row r="11" spans="1:18" x14ac:dyDescent="0.15">
      <c r="A11">
        <v>17</v>
      </c>
      <c r="B11">
        <v>72</v>
      </c>
      <c r="C11">
        <v>1</v>
      </c>
      <c r="D11">
        <v>5.0999999999999996</v>
      </c>
      <c r="E11">
        <v>1</v>
      </c>
      <c r="F11">
        <v>85.1</v>
      </c>
      <c r="G11">
        <v>5.0999999999999996</v>
      </c>
      <c r="H11">
        <v>85.1</v>
      </c>
      <c r="I11">
        <v>3.6</v>
      </c>
      <c r="J11">
        <v>3.5</v>
      </c>
      <c r="K11">
        <f t="shared" si="0"/>
        <v>3.6</v>
      </c>
      <c r="L11">
        <v>1</v>
      </c>
      <c r="M11">
        <v>2.7</v>
      </c>
      <c r="N11">
        <v>3</v>
      </c>
      <c r="O11">
        <v>3</v>
      </c>
      <c r="P11">
        <v>4</v>
      </c>
      <c r="Q11">
        <f t="shared" si="1"/>
        <v>3</v>
      </c>
      <c r="R11">
        <f t="shared" si="1"/>
        <v>4</v>
      </c>
    </row>
    <row r="12" spans="1:18" x14ac:dyDescent="0.15">
      <c r="A12">
        <v>18</v>
      </c>
      <c r="B12">
        <v>73</v>
      </c>
      <c r="C12">
        <v>2</v>
      </c>
      <c r="D12">
        <v>4.8</v>
      </c>
      <c r="E12">
        <v>1</v>
      </c>
      <c r="F12">
        <v>87.8</v>
      </c>
      <c r="G12">
        <v>5.5</v>
      </c>
      <c r="H12">
        <v>88.4</v>
      </c>
      <c r="I12">
        <v>3</v>
      </c>
      <c r="J12">
        <v>3</v>
      </c>
      <c r="K12">
        <f t="shared" si="0"/>
        <v>3</v>
      </c>
      <c r="L12">
        <v>1</v>
      </c>
      <c r="M12">
        <v>2.5</v>
      </c>
      <c r="N12">
        <v>4.0999999999999996</v>
      </c>
      <c r="O12">
        <v>3</v>
      </c>
      <c r="P12">
        <v>3</v>
      </c>
      <c r="Q12">
        <f t="shared" si="1"/>
        <v>3</v>
      </c>
      <c r="R12">
        <f t="shared" si="1"/>
        <v>3</v>
      </c>
    </row>
    <row r="13" spans="1:18" x14ac:dyDescent="0.15">
      <c r="A13">
        <v>19</v>
      </c>
      <c r="B13">
        <v>80</v>
      </c>
      <c r="C13">
        <v>2</v>
      </c>
      <c r="D13">
        <v>7.2</v>
      </c>
      <c r="E13">
        <v>1</v>
      </c>
      <c r="F13">
        <v>86.7</v>
      </c>
      <c r="G13">
        <v>5.6</v>
      </c>
      <c r="H13">
        <v>85.1</v>
      </c>
      <c r="I13">
        <v>4.5</v>
      </c>
      <c r="J13">
        <v>4</v>
      </c>
      <c r="K13">
        <f t="shared" si="0"/>
        <v>4.5</v>
      </c>
      <c r="L13">
        <v>1</v>
      </c>
      <c r="M13">
        <v>0.9</v>
      </c>
      <c r="N13">
        <v>3.5</v>
      </c>
      <c r="O13">
        <v>2</v>
      </c>
      <c r="P13">
        <v>4</v>
      </c>
      <c r="Q13">
        <f t="shared" si="1"/>
        <v>2</v>
      </c>
      <c r="R13">
        <f t="shared" si="1"/>
        <v>4</v>
      </c>
    </row>
    <row r="14" spans="1:18" x14ac:dyDescent="0.15">
      <c r="A14">
        <v>20</v>
      </c>
      <c r="B14">
        <v>64</v>
      </c>
      <c r="C14">
        <v>2</v>
      </c>
      <c r="D14">
        <v>9.1</v>
      </c>
      <c r="E14">
        <v>1</v>
      </c>
      <c r="F14">
        <v>88.9</v>
      </c>
      <c r="G14">
        <v>5.8</v>
      </c>
      <c r="H14">
        <v>85.6</v>
      </c>
      <c r="I14">
        <v>1.7</v>
      </c>
      <c r="J14">
        <v>2.5</v>
      </c>
      <c r="K14">
        <f t="shared" si="0"/>
        <v>1.7</v>
      </c>
      <c r="L14">
        <v>1</v>
      </c>
      <c r="M14">
        <v>2.4</v>
      </c>
      <c r="N14">
        <v>4</v>
      </c>
      <c r="O14">
        <v>2.5</v>
      </c>
      <c r="P14">
        <v>4</v>
      </c>
      <c r="Q14">
        <f t="shared" si="1"/>
        <v>2.5</v>
      </c>
      <c r="R14">
        <f t="shared" si="1"/>
        <v>4</v>
      </c>
    </row>
    <row r="15" spans="1:18" x14ac:dyDescent="0.15">
      <c r="A15">
        <v>21</v>
      </c>
      <c r="B15">
        <v>78</v>
      </c>
      <c r="C15">
        <v>2</v>
      </c>
      <c r="D15">
        <v>5.8</v>
      </c>
      <c r="E15">
        <v>1</v>
      </c>
      <c r="F15">
        <v>89.8</v>
      </c>
      <c r="G15">
        <v>5.9</v>
      </c>
      <c r="H15">
        <v>89.9</v>
      </c>
      <c r="I15">
        <v>5.6</v>
      </c>
      <c r="J15">
        <v>5</v>
      </c>
      <c r="K15">
        <f t="shared" si="0"/>
        <v>5.6</v>
      </c>
      <c r="L15">
        <v>1</v>
      </c>
      <c r="M15">
        <v>3.5</v>
      </c>
      <c r="N15">
        <v>2.5</v>
      </c>
      <c r="O15">
        <v>3</v>
      </c>
      <c r="P15">
        <v>2</v>
      </c>
      <c r="Q15">
        <f t="shared" si="1"/>
        <v>3</v>
      </c>
      <c r="R15">
        <f t="shared" si="1"/>
        <v>2</v>
      </c>
    </row>
    <row r="16" spans="1:18" x14ac:dyDescent="0.15">
      <c r="A16">
        <v>22</v>
      </c>
      <c r="B16">
        <v>71</v>
      </c>
      <c r="C16">
        <v>2</v>
      </c>
      <c r="D16">
        <v>0.8</v>
      </c>
      <c r="E16">
        <v>1</v>
      </c>
      <c r="F16">
        <v>83.7</v>
      </c>
      <c r="G16">
        <v>5.9</v>
      </c>
      <c r="H16">
        <v>88.9</v>
      </c>
      <c r="I16">
        <v>2.7</v>
      </c>
      <c r="J16">
        <v>2.5</v>
      </c>
      <c r="K16">
        <f t="shared" si="0"/>
        <v>2.7</v>
      </c>
      <c r="L16">
        <v>1</v>
      </c>
      <c r="M16">
        <v>3.7</v>
      </c>
      <c r="N16">
        <v>5.2</v>
      </c>
      <c r="O16">
        <v>4</v>
      </c>
      <c r="P16">
        <v>6</v>
      </c>
      <c r="Q16">
        <f t="shared" si="1"/>
        <v>4</v>
      </c>
      <c r="R16">
        <f t="shared" si="1"/>
        <v>6</v>
      </c>
    </row>
    <row r="17" spans="1:18" x14ac:dyDescent="0.15">
      <c r="A17">
        <v>23</v>
      </c>
      <c r="B17">
        <v>61</v>
      </c>
      <c r="C17">
        <v>2</v>
      </c>
      <c r="D17">
        <v>2.2000000000000002</v>
      </c>
      <c r="E17">
        <v>1</v>
      </c>
      <c r="F17">
        <v>84.3</v>
      </c>
      <c r="G17">
        <v>6.1</v>
      </c>
      <c r="H17">
        <v>88.2</v>
      </c>
      <c r="I17">
        <v>4</v>
      </c>
      <c r="J17">
        <v>3.5</v>
      </c>
      <c r="K17">
        <f t="shared" si="0"/>
        <v>4</v>
      </c>
      <c r="L17">
        <v>1</v>
      </c>
      <c r="M17">
        <v>3.5</v>
      </c>
      <c r="N17">
        <v>5.2</v>
      </c>
      <c r="O17">
        <v>4</v>
      </c>
      <c r="P17">
        <v>5.5</v>
      </c>
      <c r="Q17">
        <f t="shared" si="1"/>
        <v>4</v>
      </c>
      <c r="R17">
        <f t="shared" si="1"/>
        <v>5.5</v>
      </c>
    </row>
    <row r="18" spans="1:18" x14ac:dyDescent="0.15">
      <c r="A18">
        <v>24</v>
      </c>
      <c r="B18">
        <v>85</v>
      </c>
      <c r="C18">
        <v>1</v>
      </c>
      <c r="D18">
        <v>-3.2</v>
      </c>
      <c r="E18">
        <v>2</v>
      </c>
      <c r="F18">
        <v>86.5</v>
      </c>
      <c r="G18">
        <v>-4.9000000000000004</v>
      </c>
      <c r="H18">
        <v>90.7</v>
      </c>
      <c r="I18" t="s">
        <v>18</v>
      </c>
      <c r="J18">
        <v>4.5</v>
      </c>
      <c r="K18">
        <f t="shared" ref="K18:K53" si="2">J18</f>
        <v>4.5</v>
      </c>
      <c r="L18">
        <v>2</v>
      </c>
      <c r="M18" t="s">
        <v>18</v>
      </c>
      <c r="N18" t="s">
        <v>18</v>
      </c>
      <c r="O18">
        <v>2.5</v>
      </c>
      <c r="P18">
        <v>3</v>
      </c>
      <c r="Q18">
        <f t="shared" si="1"/>
        <v>2.5</v>
      </c>
      <c r="R18">
        <f t="shared" si="1"/>
        <v>3</v>
      </c>
    </row>
    <row r="19" spans="1:18" x14ac:dyDescent="0.15">
      <c r="A19">
        <v>25</v>
      </c>
      <c r="B19">
        <v>77</v>
      </c>
      <c r="C19">
        <v>2</v>
      </c>
      <c r="D19">
        <v>-2</v>
      </c>
      <c r="E19">
        <v>2</v>
      </c>
      <c r="F19">
        <v>85.5</v>
      </c>
      <c r="G19">
        <v>-2.6</v>
      </c>
      <c r="H19">
        <v>87</v>
      </c>
      <c r="I19" t="s">
        <v>18</v>
      </c>
      <c r="J19">
        <v>4.5</v>
      </c>
      <c r="K19">
        <f t="shared" si="2"/>
        <v>4.5</v>
      </c>
      <c r="L19">
        <v>2</v>
      </c>
      <c r="M19" t="s">
        <v>18</v>
      </c>
      <c r="N19" t="s">
        <v>18</v>
      </c>
      <c r="O19">
        <v>5</v>
      </c>
      <c r="P19">
        <v>5</v>
      </c>
      <c r="Q19">
        <f t="shared" si="1"/>
        <v>5</v>
      </c>
      <c r="R19">
        <f t="shared" si="1"/>
        <v>5</v>
      </c>
    </row>
    <row r="20" spans="1:18" x14ac:dyDescent="0.15">
      <c r="A20">
        <v>26</v>
      </c>
      <c r="B20">
        <v>64</v>
      </c>
      <c r="C20">
        <v>1</v>
      </c>
      <c r="D20">
        <v>7</v>
      </c>
      <c r="E20">
        <v>1</v>
      </c>
      <c r="F20">
        <v>90.5</v>
      </c>
      <c r="G20">
        <v>1.5</v>
      </c>
      <c r="H20">
        <v>85</v>
      </c>
      <c r="I20" t="s">
        <v>18</v>
      </c>
      <c r="J20">
        <v>2</v>
      </c>
      <c r="K20">
        <f t="shared" si="2"/>
        <v>2</v>
      </c>
      <c r="L20">
        <v>2</v>
      </c>
      <c r="M20" t="s">
        <v>18</v>
      </c>
      <c r="N20" t="s">
        <v>18</v>
      </c>
      <c r="O20">
        <v>1</v>
      </c>
      <c r="P20">
        <v>1</v>
      </c>
      <c r="Q20">
        <f t="shared" si="1"/>
        <v>1</v>
      </c>
      <c r="R20">
        <f t="shared" si="1"/>
        <v>1</v>
      </c>
    </row>
    <row r="21" spans="1:18" x14ac:dyDescent="0.15">
      <c r="A21">
        <v>27</v>
      </c>
      <c r="B21">
        <v>67</v>
      </c>
      <c r="C21">
        <v>2</v>
      </c>
      <c r="D21">
        <v>9.4</v>
      </c>
      <c r="E21">
        <v>1</v>
      </c>
      <c r="F21">
        <v>93</v>
      </c>
      <c r="G21">
        <v>2.5</v>
      </c>
      <c r="H21">
        <v>86.1</v>
      </c>
      <c r="I21" t="s">
        <v>18</v>
      </c>
      <c r="J21">
        <v>3</v>
      </c>
      <c r="K21">
        <f t="shared" si="2"/>
        <v>3</v>
      </c>
      <c r="L21">
        <v>2</v>
      </c>
      <c r="M21" t="s">
        <v>18</v>
      </c>
      <c r="N21" t="s">
        <v>18</v>
      </c>
      <c r="O21">
        <v>0</v>
      </c>
      <c r="P21">
        <v>0</v>
      </c>
      <c r="Q21">
        <f t="shared" si="1"/>
        <v>0</v>
      </c>
      <c r="R21">
        <f t="shared" si="1"/>
        <v>0</v>
      </c>
    </row>
    <row r="22" spans="1:18" x14ac:dyDescent="0.15">
      <c r="A22">
        <v>28</v>
      </c>
      <c r="B22">
        <v>62</v>
      </c>
      <c r="C22">
        <v>2</v>
      </c>
      <c r="D22">
        <v>5.6</v>
      </c>
      <c r="E22">
        <v>1</v>
      </c>
      <c r="F22">
        <v>89.2</v>
      </c>
      <c r="G22">
        <v>2.9</v>
      </c>
      <c r="H22">
        <v>86.5</v>
      </c>
      <c r="I22" t="s">
        <v>18</v>
      </c>
      <c r="J22">
        <v>4</v>
      </c>
      <c r="K22">
        <f t="shared" si="2"/>
        <v>4</v>
      </c>
      <c r="L22">
        <v>2</v>
      </c>
      <c r="M22" t="s">
        <v>18</v>
      </c>
      <c r="N22" t="s">
        <v>18</v>
      </c>
      <c r="O22">
        <v>0</v>
      </c>
      <c r="P22">
        <v>0</v>
      </c>
      <c r="Q22">
        <f t="shared" si="1"/>
        <v>0</v>
      </c>
      <c r="R22">
        <f t="shared" si="1"/>
        <v>0</v>
      </c>
    </row>
    <row r="23" spans="1:18" x14ac:dyDescent="0.15">
      <c r="A23">
        <v>29</v>
      </c>
      <c r="B23">
        <v>77</v>
      </c>
      <c r="C23">
        <v>2</v>
      </c>
      <c r="D23">
        <v>4.2</v>
      </c>
      <c r="E23">
        <v>1</v>
      </c>
      <c r="F23">
        <v>87.9</v>
      </c>
      <c r="G23">
        <v>3.1</v>
      </c>
      <c r="H23">
        <v>86.8</v>
      </c>
      <c r="I23" t="s">
        <v>18</v>
      </c>
      <c r="J23">
        <v>3</v>
      </c>
      <c r="K23">
        <f t="shared" si="2"/>
        <v>3</v>
      </c>
      <c r="L23">
        <v>2</v>
      </c>
      <c r="M23" t="s">
        <v>18</v>
      </c>
      <c r="N23" t="s">
        <v>18</v>
      </c>
      <c r="O23">
        <v>3</v>
      </c>
      <c r="P23">
        <v>3</v>
      </c>
      <c r="Q23">
        <f t="shared" si="1"/>
        <v>3</v>
      </c>
      <c r="R23">
        <f t="shared" si="1"/>
        <v>3</v>
      </c>
    </row>
    <row r="24" spans="1:18" x14ac:dyDescent="0.15">
      <c r="A24">
        <v>30</v>
      </c>
      <c r="B24">
        <v>65</v>
      </c>
      <c r="C24">
        <v>2</v>
      </c>
      <c r="D24">
        <v>5.4</v>
      </c>
      <c r="E24">
        <v>1</v>
      </c>
      <c r="F24">
        <v>89.2</v>
      </c>
      <c r="G24">
        <v>3.3</v>
      </c>
      <c r="H24">
        <v>87.1</v>
      </c>
      <c r="I24" t="s">
        <v>18</v>
      </c>
      <c r="J24">
        <v>5</v>
      </c>
      <c r="K24">
        <f t="shared" si="2"/>
        <v>5</v>
      </c>
      <c r="L24">
        <v>2</v>
      </c>
      <c r="M24" t="s">
        <v>18</v>
      </c>
      <c r="N24" t="s">
        <v>18</v>
      </c>
      <c r="O24">
        <v>3</v>
      </c>
      <c r="P24">
        <v>3.5</v>
      </c>
      <c r="Q24">
        <f t="shared" si="1"/>
        <v>3</v>
      </c>
      <c r="R24">
        <f t="shared" si="1"/>
        <v>3.5</v>
      </c>
    </row>
    <row r="25" spans="1:18" x14ac:dyDescent="0.15">
      <c r="A25">
        <v>31</v>
      </c>
      <c r="B25">
        <v>62</v>
      </c>
      <c r="C25">
        <v>2</v>
      </c>
      <c r="D25">
        <v>7.2</v>
      </c>
      <c r="E25">
        <v>1</v>
      </c>
      <c r="F25">
        <v>89.5</v>
      </c>
      <c r="G25">
        <v>3.6</v>
      </c>
      <c r="H25">
        <v>85.8</v>
      </c>
      <c r="I25" t="s">
        <v>18</v>
      </c>
      <c r="J25">
        <v>6</v>
      </c>
      <c r="K25">
        <f t="shared" si="2"/>
        <v>6</v>
      </c>
      <c r="L25">
        <v>2</v>
      </c>
      <c r="M25" t="s">
        <v>18</v>
      </c>
      <c r="N25" t="s">
        <v>18</v>
      </c>
      <c r="O25">
        <v>2</v>
      </c>
      <c r="P25">
        <v>1.5</v>
      </c>
      <c r="Q25">
        <f t="shared" si="1"/>
        <v>2</v>
      </c>
      <c r="R25">
        <f t="shared" si="1"/>
        <v>1.5</v>
      </c>
    </row>
    <row r="26" spans="1:18" x14ac:dyDescent="0.15">
      <c r="A26">
        <v>32</v>
      </c>
      <c r="B26">
        <v>66</v>
      </c>
      <c r="C26">
        <v>2</v>
      </c>
      <c r="D26">
        <v>4.7</v>
      </c>
      <c r="E26">
        <v>1</v>
      </c>
      <c r="F26">
        <v>89.8</v>
      </c>
      <c r="G26">
        <v>3.8</v>
      </c>
      <c r="H26">
        <v>89</v>
      </c>
      <c r="I26" t="s">
        <v>18</v>
      </c>
      <c r="J26">
        <v>1.5</v>
      </c>
      <c r="K26">
        <f t="shared" si="2"/>
        <v>1.5</v>
      </c>
      <c r="L26">
        <v>2</v>
      </c>
      <c r="M26" t="s">
        <v>18</v>
      </c>
      <c r="N26" t="s">
        <v>18</v>
      </c>
      <c r="O26">
        <v>2</v>
      </c>
      <c r="P26">
        <v>1.5</v>
      </c>
      <c r="Q26">
        <f t="shared" si="1"/>
        <v>2</v>
      </c>
      <c r="R26">
        <f t="shared" si="1"/>
        <v>1.5</v>
      </c>
    </row>
    <row r="27" spans="1:18" x14ac:dyDescent="0.15">
      <c r="A27">
        <v>33</v>
      </c>
      <c r="B27">
        <v>71</v>
      </c>
      <c r="C27">
        <v>1</v>
      </c>
      <c r="D27">
        <v>3.8</v>
      </c>
      <c r="E27">
        <v>1</v>
      </c>
      <c r="F27">
        <v>88.4</v>
      </c>
      <c r="G27">
        <v>4.0999999999999996</v>
      </c>
      <c r="H27">
        <v>88.8</v>
      </c>
      <c r="I27" t="s">
        <v>18</v>
      </c>
      <c r="J27">
        <v>3</v>
      </c>
      <c r="K27">
        <f t="shared" si="2"/>
        <v>3</v>
      </c>
      <c r="L27">
        <v>2</v>
      </c>
      <c r="M27" t="s">
        <v>18</v>
      </c>
      <c r="N27" t="s">
        <v>18</v>
      </c>
      <c r="O27">
        <v>3.5</v>
      </c>
      <c r="P27">
        <v>5</v>
      </c>
      <c r="Q27">
        <f t="shared" si="1"/>
        <v>3.5</v>
      </c>
      <c r="R27">
        <f t="shared" si="1"/>
        <v>5</v>
      </c>
    </row>
    <row r="28" spans="1:18" x14ac:dyDescent="0.15">
      <c r="A28">
        <v>34</v>
      </c>
      <c r="B28">
        <v>80</v>
      </c>
      <c r="C28">
        <v>2</v>
      </c>
      <c r="D28">
        <v>2.2999999999999998</v>
      </c>
      <c r="E28">
        <v>1</v>
      </c>
      <c r="F28">
        <v>86.6</v>
      </c>
      <c r="G28">
        <v>4.0999999999999996</v>
      </c>
      <c r="H28">
        <v>88.5</v>
      </c>
      <c r="I28" t="s">
        <v>18</v>
      </c>
      <c r="J28">
        <v>1</v>
      </c>
      <c r="K28">
        <f t="shared" si="2"/>
        <v>1</v>
      </c>
      <c r="L28">
        <v>2</v>
      </c>
      <c r="M28" t="s">
        <v>18</v>
      </c>
      <c r="N28" t="s">
        <v>18</v>
      </c>
      <c r="O28">
        <v>4</v>
      </c>
      <c r="P28">
        <v>4</v>
      </c>
      <c r="Q28">
        <f t="shared" si="1"/>
        <v>4</v>
      </c>
      <c r="R28">
        <f t="shared" si="1"/>
        <v>4</v>
      </c>
    </row>
    <row r="29" spans="1:18" x14ac:dyDescent="0.15">
      <c r="A29">
        <v>35</v>
      </c>
      <c r="B29">
        <v>56</v>
      </c>
      <c r="C29">
        <v>2</v>
      </c>
      <c r="D29">
        <v>5.3</v>
      </c>
      <c r="E29">
        <v>1</v>
      </c>
      <c r="F29">
        <v>90.8</v>
      </c>
      <c r="G29">
        <v>4.2</v>
      </c>
      <c r="H29">
        <v>89.7</v>
      </c>
      <c r="I29" t="s">
        <v>18</v>
      </c>
      <c r="J29">
        <v>5</v>
      </c>
      <c r="K29">
        <f t="shared" si="2"/>
        <v>5</v>
      </c>
      <c r="L29">
        <v>2</v>
      </c>
      <c r="M29" t="s">
        <v>18</v>
      </c>
      <c r="N29" t="s">
        <v>18</v>
      </c>
      <c r="O29">
        <v>2</v>
      </c>
      <c r="P29">
        <v>1.5</v>
      </c>
      <c r="Q29">
        <f t="shared" si="1"/>
        <v>2</v>
      </c>
      <c r="R29">
        <f t="shared" si="1"/>
        <v>1.5</v>
      </c>
    </row>
    <row r="30" spans="1:18" x14ac:dyDescent="0.15">
      <c r="A30">
        <v>36</v>
      </c>
      <c r="B30">
        <v>71</v>
      </c>
      <c r="C30">
        <v>1</v>
      </c>
      <c r="D30">
        <v>7.1</v>
      </c>
      <c r="E30">
        <v>1</v>
      </c>
      <c r="F30">
        <v>89.8</v>
      </c>
      <c r="G30">
        <v>4.5</v>
      </c>
      <c r="H30">
        <v>87.2</v>
      </c>
      <c r="I30" t="s">
        <v>18</v>
      </c>
      <c r="J30">
        <v>3.5</v>
      </c>
      <c r="K30">
        <f t="shared" si="2"/>
        <v>3.5</v>
      </c>
      <c r="L30">
        <v>2</v>
      </c>
      <c r="M30" t="s">
        <v>18</v>
      </c>
      <c r="N30" t="s">
        <v>18</v>
      </c>
      <c r="O30">
        <v>0</v>
      </c>
      <c r="P30">
        <v>0</v>
      </c>
      <c r="Q30">
        <f t="shared" si="1"/>
        <v>0</v>
      </c>
      <c r="R30">
        <f t="shared" si="1"/>
        <v>0</v>
      </c>
    </row>
    <row r="31" spans="1:18" x14ac:dyDescent="0.15">
      <c r="A31">
        <v>37</v>
      </c>
      <c r="B31">
        <v>75</v>
      </c>
      <c r="C31">
        <v>1</v>
      </c>
      <c r="D31">
        <v>8.5</v>
      </c>
      <c r="E31">
        <v>1</v>
      </c>
      <c r="F31">
        <v>90.9</v>
      </c>
      <c r="G31">
        <v>4.5999999999999996</v>
      </c>
      <c r="H31">
        <v>87</v>
      </c>
      <c r="I31" t="s">
        <v>18</v>
      </c>
      <c r="J31">
        <v>2</v>
      </c>
      <c r="K31">
        <f t="shared" si="2"/>
        <v>2</v>
      </c>
      <c r="L31">
        <v>2</v>
      </c>
      <c r="M31" t="s">
        <v>18</v>
      </c>
      <c r="N31" t="s">
        <v>18</v>
      </c>
      <c r="O31">
        <v>0.5</v>
      </c>
      <c r="P31">
        <v>0</v>
      </c>
      <c r="Q31">
        <f t="shared" si="1"/>
        <v>0.5</v>
      </c>
      <c r="R31">
        <f t="shared" si="1"/>
        <v>0</v>
      </c>
    </row>
    <row r="32" spans="1:18" x14ac:dyDescent="0.15">
      <c r="A32">
        <v>38</v>
      </c>
      <c r="B32">
        <v>79</v>
      </c>
      <c r="C32">
        <v>2</v>
      </c>
      <c r="D32">
        <v>6.8</v>
      </c>
      <c r="E32">
        <v>1</v>
      </c>
      <c r="F32">
        <v>90.1</v>
      </c>
      <c r="G32">
        <v>4.8</v>
      </c>
      <c r="H32">
        <v>88</v>
      </c>
      <c r="I32" t="s">
        <v>18</v>
      </c>
      <c r="J32">
        <v>3</v>
      </c>
      <c r="K32">
        <f t="shared" si="2"/>
        <v>3</v>
      </c>
      <c r="L32">
        <v>2</v>
      </c>
      <c r="M32" t="s">
        <v>18</v>
      </c>
      <c r="N32" t="s">
        <v>18</v>
      </c>
      <c r="O32">
        <v>2</v>
      </c>
      <c r="P32">
        <v>1</v>
      </c>
      <c r="Q32">
        <f t="shared" si="1"/>
        <v>2</v>
      </c>
      <c r="R32">
        <f t="shared" si="1"/>
        <v>1</v>
      </c>
    </row>
    <row r="33" spans="1:18" x14ac:dyDescent="0.15">
      <c r="A33">
        <v>39</v>
      </c>
      <c r="B33">
        <v>62</v>
      </c>
      <c r="C33">
        <v>2</v>
      </c>
      <c r="D33">
        <v>8.8000000000000007</v>
      </c>
      <c r="E33">
        <v>1</v>
      </c>
      <c r="F33">
        <v>90.3</v>
      </c>
      <c r="G33">
        <v>4.9000000000000004</v>
      </c>
      <c r="H33">
        <v>86.4</v>
      </c>
      <c r="I33" t="s">
        <v>18</v>
      </c>
      <c r="J33">
        <v>4.5</v>
      </c>
      <c r="K33">
        <f t="shared" si="2"/>
        <v>4.5</v>
      </c>
      <c r="L33">
        <v>2</v>
      </c>
      <c r="M33" t="s">
        <v>18</v>
      </c>
      <c r="N33" t="s">
        <v>18</v>
      </c>
      <c r="O33">
        <v>1</v>
      </c>
      <c r="P33">
        <v>2</v>
      </c>
      <c r="Q33">
        <f t="shared" si="1"/>
        <v>1</v>
      </c>
      <c r="R33">
        <f t="shared" si="1"/>
        <v>2</v>
      </c>
    </row>
    <row r="34" spans="1:18" x14ac:dyDescent="0.15">
      <c r="A34">
        <v>40</v>
      </c>
      <c r="B34">
        <v>59</v>
      </c>
      <c r="C34">
        <v>1</v>
      </c>
      <c r="D34">
        <v>6.1</v>
      </c>
      <c r="E34">
        <v>1</v>
      </c>
      <c r="F34">
        <v>86.9</v>
      </c>
      <c r="G34">
        <v>4.9000000000000004</v>
      </c>
      <c r="H34">
        <v>85.7</v>
      </c>
      <c r="I34" t="s">
        <v>18</v>
      </c>
      <c r="J34">
        <v>2</v>
      </c>
      <c r="K34">
        <f t="shared" si="2"/>
        <v>2</v>
      </c>
      <c r="L34">
        <v>2</v>
      </c>
      <c r="M34" t="s">
        <v>18</v>
      </c>
      <c r="N34" t="s">
        <v>18</v>
      </c>
      <c r="O34">
        <v>4</v>
      </c>
      <c r="P34">
        <v>4</v>
      </c>
      <c r="Q34">
        <f t="shared" si="1"/>
        <v>4</v>
      </c>
      <c r="R34">
        <f t="shared" si="1"/>
        <v>4</v>
      </c>
    </row>
    <row r="35" spans="1:18" x14ac:dyDescent="0.15">
      <c r="A35">
        <v>41</v>
      </c>
      <c r="B35">
        <v>65</v>
      </c>
      <c r="C35">
        <v>2</v>
      </c>
      <c r="D35">
        <v>9.3000000000000007</v>
      </c>
      <c r="E35">
        <v>1</v>
      </c>
      <c r="F35">
        <v>91.1</v>
      </c>
      <c r="G35">
        <v>5</v>
      </c>
      <c r="H35">
        <v>86.8</v>
      </c>
      <c r="I35" t="s">
        <v>18</v>
      </c>
      <c r="J35">
        <v>4.5</v>
      </c>
      <c r="K35">
        <f t="shared" si="2"/>
        <v>4.5</v>
      </c>
      <c r="L35">
        <v>2</v>
      </c>
      <c r="M35" t="s">
        <v>18</v>
      </c>
      <c r="N35" t="s">
        <v>18</v>
      </c>
      <c r="O35">
        <v>1.5</v>
      </c>
      <c r="P35">
        <v>0.5</v>
      </c>
      <c r="Q35">
        <f t="shared" si="1"/>
        <v>1.5</v>
      </c>
      <c r="R35">
        <f t="shared" si="1"/>
        <v>0.5</v>
      </c>
    </row>
    <row r="36" spans="1:18" x14ac:dyDescent="0.15">
      <c r="A36">
        <v>42</v>
      </c>
      <c r="B36">
        <v>60</v>
      </c>
      <c r="C36">
        <v>2</v>
      </c>
      <c r="D36">
        <v>7.6</v>
      </c>
      <c r="E36">
        <v>1</v>
      </c>
      <c r="F36">
        <v>88.7</v>
      </c>
      <c r="G36">
        <v>5.0999999999999996</v>
      </c>
      <c r="H36">
        <v>86.1</v>
      </c>
      <c r="I36" t="s">
        <v>18</v>
      </c>
      <c r="J36">
        <v>4</v>
      </c>
      <c r="K36">
        <f t="shared" si="2"/>
        <v>4</v>
      </c>
      <c r="L36">
        <v>2</v>
      </c>
      <c r="M36" t="s">
        <v>18</v>
      </c>
      <c r="N36" t="s">
        <v>18</v>
      </c>
      <c r="O36">
        <v>2</v>
      </c>
      <c r="P36">
        <v>3</v>
      </c>
      <c r="Q36">
        <f t="shared" si="1"/>
        <v>2</v>
      </c>
      <c r="R36">
        <f t="shared" si="1"/>
        <v>3</v>
      </c>
    </row>
    <row r="37" spans="1:18" x14ac:dyDescent="0.15">
      <c r="A37">
        <v>43</v>
      </c>
      <c r="B37">
        <v>66</v>
      </c>
      <c r="C37">
        <v>2</v>
      </c>
      <c r="D37">
        <v>7.1</v>
      </c>
      <c r="E37">
        <v>1</v>
      </c>
      <c r="F37">
        <v>89.2</v>
      </c>
      <c r="G37">
        <v>5.2</v>
      </c>
      <c r="H37">
        <v>87.3</v>
      </c>
      <c r="I37" t="s">
        <v>18</v>
      </c>
      <c r="J37">
        <v>2</v>
      </c>
      <c r="K37">
        <f t="shared" si="2"/>
        <v>2</v>
      </c>
      <c r="L37">
        <v>2</v>
      </c>
      <c r="M37" t="s">
        <v>18</v>
      </c>
      <c r="N37" t="s">
        <v>18</v>
      </c>
      <c r="O37">
        <v>2</v>
      </c>
      <c r="P37">
        <v>3</v>
      </c>
      <c r="Q37">
        <f t="shared" si="1"/>
        <v>2</v>
      </c>
      <c r="R37">
        <f t="shared" si="1"/>
        <v>3</v>
      </c>
    </row>
    <row r="38" spans="1:18" x14ac:dyDescent="0.15">
      <c r="A38">
        <v>44</v>
      </c>
      <c r="B38">
        <v>73</v>
      </c>
      <c r="C38">
        <v>1</v>
      </c>
      <c r="D38">
        <v>5.6</v>
      </c>
      <c r="E38">
        <v>1</v>
      </c>
      <c r="F38">
        <v>88.5</v>
      </c>
      <c r="G38">
        <v>5.6</v>
      </c>
      <c r="H38">
        <v>88.4</v>
      </c>
      <c r="I38" t="s">
        <v>18</v>
      </c>
      <c r="J38">
        <v>3</v>
      </c>
      <c r="K38">
        <f t="shared" si="2"/>
        <v>3</v>
      </c>
      <c r="L38">
        <v>2</v>
      </c>
      <c r="M38" t="s">
        <v>18</v>
      </c>
      <c r="N38" t="s">
        <v>18</v>
      </c>
      <c r="O38">
        <v>2</v>
      </c>
      <c r="P38">
        <v>3</v>
      </c>
      <c r="Q38">
        <f t="shared" si="1"/>
        <v>2</v>
      </c>
      <c r="R38">
        <f t="shared" si="1"/>
        <v>3</v>
      </c>
    </row>
    <row r="39" spans="1:18" x14ac:dyDescent="0.15">
      <c r="A39">
        <v>45</v>
      </c>
      <c r="B39">
        <v>63</v>
      </c>
      <c r="C39">
        <v>2</v>
      </c>
      <c r="D39">
        <v>5.0999999999999996</v>
      </c>
      <c r="E39">
        <v>1</v>
      </c>
      <c r="F39">
        <v>85.9</v>
      </c>
      <c r="G39">
        <v>5.7</v>
      </c>
      <c r="H39">
        <v>86.5</v>
      </c>
      <c r="I39" t="s">
        <v>18</v>
      </c>
      <c r="J39">
        <v>2.5</v>
      </c>
      <c r="K39">
        <f t="shared" si="2"/>
        <v>2.5</v>
      </c>
      <c r="L39">
        <v>2</v>
      </c>
      <c r="M39" t="s">
        <v>18</v>
      </c>
      <c r="N39" t="s">
        <v>18</v>
      </c>
      <c r="O39">
        <v>3</v>
      </c>
      <c r="P39">
        <v>5</v>
      </c>
      <c r="Q39">
        <f t="shared" si="1"/>
        <v>3</v>
      </c>
      <c r="R39">
        <f t="shared" si="1"/>
        <v>5</v>
      </c>
    </row>
    <row r="40" spans="1:18" x14ac:dyDescent="0.15">
      <c r="A40">
        <v>46</v>
      </c>
      <c r="B40">
        <v>61</v>
      </c>
      <c r="C40">
        <v>2</v>
      </c>
      <c r="D40">
        <v>9.6</v>
      </c>
      <c r="E40">
        <v>1</v>
      </c>
      <c r="F40">
        <v>91.6</v>
      </c>
      <c r="G40">
        <v>5.9</v>
      </c>
      <c r="H40">
        <v>87.9</v>
      </c>
      <c r="I40" t="s">
        <v>18</v>
      </c>
      <c r="J40">
        <v>3</v>
      </c>
      <c r="K40">
        <f t="shared" si="2"/>
        <v>3</v>
      </c>
      <c r="L40">
        <v>2</v>
      </c>
      <c r="M40" t="s">
        <v>18</v>
      </c>
      <c r="N40" t="s">
        <v>18</v>
      </c>
      <c r="O40">
        <v>1</v>
      </c>
      <c r="P40">
        <v>0</v>
      </c>
      <c r="Q40">
        <f t="shared" si="1"/>
        <v>1</v>
      </c>
      <c r="R40">
        <f t="shared" si="1"/>
        <v>0</v>
      </c>
    </row>
    <row r="41" spans="1:18" x14ac:dyDescent="0.15">
      <c r="A41">
        <v>47</v>
      </c>
      <c r="B41">
        <v>76</v>
      </c>
      <c r="C41">
        <v>2</v>
      </c>
      <c r="D41">
        <v>6.5</v>
      </c>
      <c r="E41">
        <v>1</v>
      </c>
      <c r="F41">
        <v>86.3</v>
      </c>
      <c r="G41">
        <v>5.9</v>
      </c>
      <c r="H41">
        <v>85.6</v>
      </c>
      <c r="I41" t="s">
        <v>18</v>
      </c>
      <c r="J41">
        <v>5.5</v>
      </c>
      <c r="K41">
        <f t="shared" si="2"/>
        <v>5.5</v>
      </c>
      <c r="L41">
        <v>2</v>
      </c>
      <c r="M41" t="s">
        <v>18</v>
      </c>
      <c r="N41" t="s">
        <v>18</v>
      </c>
      <c r="O41">
        <v>2</v>
      </c>
      <c r="P41">
        <v>4.5</v>
      </c>
      <c r="Q41">
        <f t="shared" si="1"/>
        <v>2</v>
      </c>
      <c r="R41">
        <f t="shared" si="1"/>
        <v>4.5</v>
      </c>
    </row>
    <row r="42" spans="1:18" x14ac:dyDescent="0.15">
      <c r="A42">
        <v>48</v>
      </c>
      <c r="B42">
        <v>70</v>
      </c>
      <c r="C42">
        <v>2</v>
      </c>
      <c r="D42">
        <v>9.1</v>
      </c>
      <c r="E42">
        <v>1</v>
      </c>
      <c r="F42">
        <v>88.9</v>
      </c>
      <c r="G42">
        <v>6</v>
      </c>
      <c r="H42">
        <v>85.8</v>
      </c>
      <c r="I42" t="s">
        <v>18</v>
      </c>
      <c r="J42">
        <v>2.5</v>
      </c>
      <c r="K42">
        <f t="shared" si="2"/>
        <v>2.5</v>
      </c>
      <c r="L42">
        <v>2</v>
      </c>
      <c r="M42" t="s">
        <v>18</v>
      </c>
      <c r="N42" t="s">
        <v>18</v>
      </c>
      <c r="O42">
        <v>0</v>
      </c>
      <c r="P42">
        <v>0</v>
      </c>
      <c r="Q42">
        <f t="shared" si="1"/>
        <v>0</v>
      </c>
      <c r="R42">
        <f t="shared" si="1"/>
        <v>0</v>
      </c>
    </row>
    <row r="43" spans="1:18" x14ac:dyDescent="0.15">
      <c r="A43">
        <v>49</v>
      </c>
      <c r="B43">
        <v>71</v>
      </c>
      <c r="C43">
        <v>2</v>
      </c>
      <c r="D43">
        <v>7.3</v>
      </c>
      <c r="E43">
        <v>1</v>
      </c>
      <c r="F43">
        <v>88.4</v>
      </c>
      <c r="G43">
        <v>6.2</v>
      </c>
      <c r="H43">
        <v>87.3</v>
      </c>
      <c r="I43" t="s">
        <v>18</v>
      </c>
      <c r="J43">
        <v>4</v>
      </c>
      <c r="K43">
        <f t="shared" si="2"/>
        <v>4</v>
      </c>
      <c r="L43">
        <v>2</v>
      </c>
      <c r="M43" t="s">
        <v>18</v>
      </c>
      <c r="N43" t="s">
        <v>18</v>
      </c>
      <c r="O43">
        <v>1</v>
      </c>
      <c r="P43">
        <v>2.5</v>
      </c>
      <c r="Q43">
        <f t="shared" si="1"/>
        <v>1</v>
      </c>
      <c r="R43">
        <f t="shared" si="1"/>
        <v>2.5</v>
      </c>
    </row>
    <row r="44" spans="1:18" x14ac:dyDescent="0.15">
      <c r="A44">
        <v>50</v>
      </c>
      <c r="B44">
        <v>80</v>
      </c>
      <c r="C44">
        <v>2</v>
      </c>
      <c r="D44">
        <v>6.5</v>
      </c>
      <c r="E44">
        <v>1</v>
      </c>
      <c r="F44">
        <v>87</v>
      </c>
      <c r="G44">
        <v>6.4</v>
      </c>
      <c r="H44">
        <v>86.9</v>
      </c>
      <c r="I44" t="s">
        <v>18</v>
      </c>
      <c r="J44">
        <v>2</v>
      </c>
      <c r="K44">
        <f t="shared" si="2"/>
        <v>2</v>
      </c>
      <c r="L44">
        <v>2</v>
      </c>
      <c r="M44" t="s">
        <v>18</v>
      </c>
      <c r="N44" t="s">
        <v>18</v>
      </c>
      <c r="O44">
        <v>3.5</v>
      </c>
      <c r="P44">
        <v>3.5</v>
      </c>
      <c r="Q44">
        <f t="shared" si="1"/>
        <v>3.5</v>
      </c>
      <c r="R44">
        <f t="shared" si="1"/>
        <v>3.5</v>
      </c>
    </row>
    <row r="45" spans="1:18" x14ac:dyDescent="0.15">
      <c r="A45">
        <v>51</v>
      </c>
      <c r="B45">
        <v>68</v>
      </c>
      <c r="C45">
        <v>2</v>
      </c>
      <c r="D45">
        <v>6.7</v>
      </c>
      <c r="E45">
        <v>1</v>
      </c>
      <c r="F45">
        <v>87</v>
      </c>
      <c r="G45">
        <v>6.8</v>
      </c>
      <c r="H45">
        <v>87.1</v>
      </c>
      <c r="I45" t="s">
        <v>18</v>
      </c>
      <c r="J45">
        <v>3</v>
      </c>
      <c r="K45">
        <f t="shared" si="2"/>
        <v>3</v>
      </c>
      <c r="L45">
        <v>2</v>
      </c>
      <c r="M45" t="s">
        <v>18</v>
      </c>
      <c r="N45" t="s">
        <v>18</v>
      </c>
      <c r="O45">
        <v>2</v>
      </c>
      <c r="P45">
        <v>2.5</v>
      </c>
      <c r="Q45">
        <f t="shared" si="1"/>
        <v>2</v>
      </c>
      <c r="R45">
        <f t="shared" si="1"/>
        <v>2.5</v>
      </c>
    </row>
    <row r="46" spans="1:18" x14ac:dyDescent="0.15">
      <c r="A46">
        <v>52</v>
      </c>
      <c r="B46">
        <v>63</v>
      </c>
      <c r="C46">
        <v>2</v>
      </c>
      <c r="D46">
        <v>9.1</v>
      </c>
      <c r="E46">
        <v>1</v>
      </c>
      <c r="F46">
        <v>89</v>
      </c>
      <c r="G46">
        <v>7</v>
      </c>
      <c r="H46">
        <v>86.9</v>
      </c>
      <c r="I46" t="s">
        <v>18</v>
      </c>
      <c r="J46">
        <v>6</v>
      </c>
      <c r="K46">
        <f t="shared" si="2"/>
        <v>6</v>
      </c>
      <c r="L46">
        <v>2</v>
      </c>
      <c r="M46" t="s">
        <v>18</v>
      </c>
      <c r="N46" t="s">
        <v>18</v>
      </c>
      <c r="O46">
        <v>0.5</v>
      </c>
      <c r="P46">
        <v>2</v>
      </c>
      <c r="Q46">
        <f t="shared" si="1"/>
        <v>0.5</v>
      </c>
      <c r="R46">
        <f t="shared" si="1"/>
        <v>2</v>
      </c>
    </row>
    <row r="47" spans="1:18" x14ac:dyDescent="0.15">
      <c r="A47">
        <v>53</v>
      </c>
      <c r="B47">
        <v>62</v>
      </c>
      <c r="C47">
        <v>2</v>
      </c>
      <c r="D47">
        <v>8.6999999999999993</v>
      </c>
      <c r="E47">
        <v>1</v>
      </c>
      <c r="F47">
        <v>87.7</v>
      </c>
      <c r="G47">
        <v>7.1</v>
      </c>
      <c r="H47">
        <v>86.2</v>
      </c>
      <c r="I47" t="s">
        <v>18</v>
      </c>
      <c r="J47">
        <v>2</v>
      </c>
      <c r="K47">
        <f t="shared" si="2"/>
        <v>2</v>
      </c>
      <c r="L47">
        <v>2</v>
      </c>
      <c r="M47" t="s">
        <v>18</v>
      </c>
      <c r="N47" t="s">
        <v>18</v>
      </c>
      <c r="O47">
        <v>3.5</v>
      </c>
      <c r="P47">
        <v>3.5</v>
      </c>
      <c r="Q47">
        <f t="shared" si="1"/>
        <v>3.5</v>
      </c>
      <c r="R47">
        <f t="shared" si="1"/>
        <v>3.5</v>
      </c>
    </row>
    <row r="48" spans="1:18" x14ac:dyDescent="0.15">
      <c r="A48">
        <v>54</v>
      </c>
      <c r="B48">
        <v>69</v>
      </c>
      <c r="C48">
        <v>2</v>
      </c>
      <c r="D48">
        <v>4.3</v>
      </c>
      <c r="E48">
        <v>1</v>
      </c>
      <c r="F48">
        <v>84.3</v>
      </c>
      <c r="G48">
        <v>7.4</v>
      </c>
      <c r="H48">
        <v>87.4</v>
      </c>
      <c r="I48" t="s">
        <v>18</v>
      </c>
      <c r="J48">
        <v>3.5</v>
      </c>
      <c r="K48">
        <f t="shared" si="2"/>
        <v>3.5</v>
      </c>
      <c r="L48">
        <v>2</v>
      </c>
      <c r="M48" t="s">
        <v>18</v>
      </c>
      <c r="N48" t="s">
        <v>18</v>
      </c>
      <c r="O48">
        <v>5</v>
      </c>
      <c r="P48">
        <v>6</v>
      </c>
      <c r="Q48">
        <f t="shared" si="1"/>
        <v>5</v>
      </c>
      <c r="R48">
        <f t="shared" si="1"/>
        <v>6</v>
      </c>
    </row>
    <row r="49" spans="1:18" x14ac:dyDescent="0.15">
      <c r="A49">
        <v>55</v>
      </c>
      <c r="B49">
        <v>64</v>
      </c>
      <c r="C49">
        <v>1</v>
      </c>
      <c r="D49">
        <v>4.3</v>
      </c>
      <c r="E49">
        <v>1</v>
      </c>
      <c r="F49">
        <v>86</v>
      </c>
      <c r="G49">
        <v>3.3</v>
      </c>
      <c r="H49">
        <v>87.6</v>
      </c>
      <c r="I49" t="s">
        <v>18</v>
      </c>
      <c r="J49">
        <v>3</v>
      </c>
      <c r="K49">
        <f t="shared" si="2"/>
        <v>3</v>
      </c>
      <c r="L49">
        <v>2</v>
      </c>
      <c r="M49" t="s">
        <v>18</v>
      </c>
      <c r="N49" t="s">
        <v>18</v>
      </c>
      <c r="O49">
        <v>3</v>
      </c>
      <c r="P49">
        <v>4</v>
      </c>
      <c r="Q49">
        <f t="shared" si="1"/>
        <v>3</v>
      </c>
      <c r="R49">
        <f t="shared" si="1"/>
        <v>4</v>
      </c>
    </row>
    <row r="50" spans="1:18" x14ac:dyDescent="0.15">
      <c r="A50">
        <v>56</v>
      </c>
      <c r="B50">
        <v>68</v>
      </c>
      <c r="C50">
        <v>2</v>
      </c>
      <c r="D50">
        <v>7</v>
      </c>
      <c r="E50">
        <v>1</v>
      </c>
      <c r="F50">
        <v>88.4</v>
      </c>
      <c r="G50">
        <v>5.9</v>
      </c>
      <c r="H50">
        <v>86.7</v>
      </c>
      <c r="I50" t="s">
        <v>18</v>
      </c>
      <c r="J50">
        <v>4.5</v>
      </c>
      <c r="K50">
        <f t="shared" si="2"/>
        <v>4.5</v>
      </c>
      <c r="L50">
        <v>2</v>
      </c>
      <c r="M50" t="s">
        <v>18</v>
      </c>
      <c r="N50" t="s">
        <v>18</v>
      </c>
      <c r="O50">
        <v>0</v>
      </c>
      <c r="P50">
        <v>0.5</v>
      </c>
      <c r="Q50">
        <f t="shared" si="1"/>
        <v>0</v>
      </c>
      <c r="R50">
        <f t="shared" si="1"/>
        <v>0.5</v>
      </c>
    </row>
    <row r="51" spans="1:18" x14ac:dyDescent="0.15">
      <c r="A51">
        <v>57</v>
      </c>
      <c r="B51">
        <v>62</v>
      </c>
      <c r="C51">
        <v>1</v>
      </c>
      <c r="D51">
        <v>5.2</v>
      </c>
      <c r="E51">
        <v>1</v>
      </c>
      <c r="F51">
        <v>85.8</v>
      </c>
      <c r="G51">
        <v>3</v>
      </c>
      <c r="H51">
        <v>88</v>
      </c>
      <c r="I51" t="s">
        <v>18</v>
      </c>
      <c r="J51">
        <v>3</v>
      </c>
      <c r="K51">
        <f t="shared" si="2"/>
        <v>3</v>
      </c>
      <c r="L51">
        <v>2</v>
      </c>
      <c r="M51" t="s">
        <v>18</v>
      </c>
      <c r="N51" t="s">
        <v>18</v>
      </c>
      <c r="O51">
        <v>4.5</v>
      </c>
      <c r="P51">
        <v>5</v>
      </c>
      <c r="Q51">
        <f t="shared" si="1"/>
        <v>4.5</v>
      </c>
      <c r="R51">
        <f t="shared" si="1"/>
        <v>5</v>
      </c>
    </row>
    <row r="52" spans="1:18" x14ac:dyDescent="0.15">
      <c r="A52">
        <v>58</v>
      </c>
      <c r="B52">
        <v>75</v>
      </c>
      <c r="C52">
        <v>2</v>
      </c>
      <c r="D52">
        <v>8.1999999999999993</v>
      </c>
      <c r="E52">
        <v>1</v>
      </c>
      <c r="F52">
        <v>89.2</v>
      </c>
      <c r="G52">
        <v>6.6</v>
      </c>
      <c r="H52">
        <v>85.2</v>
      </c>
      <c r="I52" t="s">
        <v>18</v>
      </c>
      <c r="J52">
        <v>3.5</v>
      </c>
      <c r="K52">
        <f t="shared" si="2"/>
        <v>3.5</v>
      </c>
      <c r="L52">
        <v>2</v>
      </c>
      <c r="M52" t="s">
        <v>18</v>
      </c>
      <c r="N52" t="s">
        <v>18</v>
      </c>
      <c r="O52">
        <v>0.5</v>
      </c>
      <c r="P52">
        <v>1</v>
      </c>
      <c r="Q52">
        <f t="shared" si="1"/>
        <v>0.5</v>
      </c>
      <c r="R52">
        <f t="shared" si="1"/>
        <v>1</v>
      </c>
    </row>
    <row r="53" spans="1:18" x14ac:dyDescent="0.15">
      <c r="A53">
        <v>59</v>
      </c>
      <c r="B53">
        <v>75</v>
      </c>
      <c r="C53">
        <v>2</v>
      </c>
      <c r="D53">
        <v>7.8</v>
      </c>
      <c r="E53">
        <v>1</v>
      </c>
      <c r="F53">
        <v>89</v>
      </c>
      <c r="G53">
        <v>6.7</v>
      </c>
      <c r="H53">
        <v>86</v>
      </c>
      <c r="I53" t="s">
        <v>18</v>
      </c>
      <c r="J53">
        <v>3</v>
      </c>
      <c r="K53">
        <f t="shared" si="2"/>
        <v>3</v>
      </c>
      <c r="L53">
        <v>2</v>
      </c>
      <c r="M53" t="s">
        <v>18</v>
      </c>
      <c r="N53" t="s">
        <v>18</v>
      </c>
      <c r="O53">
        <v>1</v>
      </c>
      <c r="P53">
        <v>1</v>
      </c>
      <c r="Q53">
        <f t="shared" si="1"/>
        <v>1</v>
      </c>
      <c r="R53">
        <f t="shared" si="1"/>
        <v>1</v>
      </c>
    </row>
    <row r="55" spans="1:18" x14ac:dyDescent="0.15">
      <c r="B55">
        <f>AVERAGE(B2:B53)</f>
        <v>69.519230769230774</v>
      </c>
      <c r="C55" s="1" t="s">
        <v>25</v>
      </c>
      <c r="Q55" s="1" t="s">
        <v>27</v>
      </c>
      <c r="R55" s="1" t="s">
        <v>28</v>
      </c>
    </row>
    <row r="56" spans="1:18" x14ac:dyDescent="0.15">
      <c r="B56">
        <f>_xlfn.STDEV.P(B2:B53)</f>
        <v>6.761003523076532</v>
      </c>
      <c r="C56">
        <f>COUNTIF(C2:C53,1)</f>
        <v>13</v>
      </c>
      <c r="Q56">
        <f>MAX(Q2:Q53)</f>
        <v>5</v>
      </c>
      <c r="R56">
        <f>MAX(R2:R53)</f>
        <v>6</v>
      </c>
    </row>
    <row r="57" spans="1:18" x14ac:dyDescent="0.15">
      <c r="B57">
        <f>MAX(B2:B53)</f>
        <v>85</v>
      </c>
      <c r="C57" s="1" t="s">
        <v>26</v>
      </c>
    </row>
    <row r="58" spans="1:18" x14ac:dyDescent="0.15">
      <c r="B58">
        <f>MIN(B2:B53)</f>
        <v>56</v>
      </c>
      <c r="C58">
        <f>COUNTIF(C2:C53,2)</f>
        <v>39</v>
      </c>
      <c r="R58">
        <f>45/52</f>
        <v>0.86538461538461542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G15" sqref="G15"/>
    </sheetView>
  </sheetViews>
  <sheetFormatPr defaultColWidth="9" defaultRowHeight="13.5" x14ac:dyDescent="0.15"/>
  <sheetData>
    <row r="1" spans="1:2" x14ac:dyDescent="0.15">
      <c r="A1" t="s">
        <v>8</v>
      </c>
      <c r="B1" t="s">
        <v>9</v>
      </c>
    </row>
    <row r="2" spans="1:2" x14ac:dyDescent="0.15">
      <c r="A2">
        <v>3</v>
      </c>
      <c r="B2">
        <v>3</v>
      </c>
    </row>
    <row r="3" spans="1:2" x14ac:dyDescent="0.15">
      <c r="A3">
        <v>2.1</v>
      </c>
      <c r="B3">
        <v>2</v>
      </c>
    </row>
    <row r="4" spans="1:2" x14ac:dyDescent="0.15">
      <c r="A4">
        <v>4.3</v>
      </c>
      <c r="B4">
        <v>4</v>
      </c>
    </row>
    <row r="5" spans="1:2" x14ac:dyDescent="0.15">
      <c r="A5">
        <v>2.8</v>
      </c>
      <c r="B5">
        <v>3.5</v>
      </c>
    </row>
    <row r="6" spans="1:2" x14ac:dyDescent="0.15">
      <c r="A6">
        <v>4.2</v>
      </c>
      <c r="B6">
        <v>4</v>
      </c>
    </row>
    <row r="7" spans="1:2" x14ac:dyDescent="0.15">
      <c r="A7">
        <v>2.2000000000000002</v>
      </c>
      <c r="B7">
        <v>3</v>
      </c>
    </row>
    <row r="8" spans="1:2" x14ac:dyDescent="0.15">
      <c r="A8">
        <v>2.8</v>
      </c>
      <c r="B8">
        <v>3</v>
      </c>
    </row>
    <row r="9" spans="1:2" x14ac:dyDescent="0.15">
      <c r="A9">
        <v>5.2</v>
      </c>
      <c r="B9">
        <v>3.5</v>
      </c>
    </row>
    <row r="10" spans="1:2" x14ac:dyDescent="0.15">
      <c r="A10">
        <v>2.9</v>
      </c>
      <c r="B10">
        <v>3</v>
      </c>
    </row>
    <row r="11" spans="1:2" x14ac:dyDescent="0.15">
      <c r="A11">
        <v>3.6</v>
      </c>
      <c r="B11">
        <v>3.5</v>
      </c>
    </row>
    <row r="12" spans="1:2" x14ac:dyDescent="0.15">
      <c r="A12">
        <v>3</v>
      </c>
      <c r="B12">
        <v>3</v>
      </c>
    </row>
    <row r="13" spans="1:2" x14ac:dyDescent="0.15">
      <c r="A13">
        <v>4.5</v>
      </c>
      <c r="B13">
        <v>4</v>
      </c>
    </row>
    <row r="14" spans="1:2" x14ac:dyDescent="0.15">
      <c r="A14">
        <v>1.7</v>
      </c>
      <c r="B14">
        <v>2.5</v>
      </c>
    </row>
    <row r="15" spans="1:2" x14ac:dyDescent="0.15">
      <c r="A15">
        <v>5.6</v>
      </c>
      <c r="B15">
        <v>5</v>
      </c>
    </row>
    <row r="16" spans="1:2" x14ac:dyDescent="0.15">
      <c r="A16">
        <v>2.7</v>
      </c>
      <c r="B16">
        <v>2.5</v>
      </c>
    </row>
    <row r="17" spans="1:2" x14ac:dyDescent="0.15">
      <c r="A17">
        <v>4</v>
      </c>
      <c r="B17">
        <v>3.5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RAW DATA</vt:lpstr>
      <vt:lpstr>For Inter Orthop</vt:lpstr>
      <vt:lpstr>ICC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Wang</dc:creator>
  <cp:lastModifiedBy>Dr. Wang</cp:lastModifiedBy>
  <dcterms:created xsi:type="dcterms:W3CDTF">2020-08-28T13:57:00Z</dcterms:created>
  <dcterms:modified xsi:type="dcterms:W3CDTF">2020-09-10T00:48:55Z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