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ahee\Documents\Strath PhD\Organ Bath\Traces\"/>
    </mc:Choice>
  </mc:AlternateContent>
  <xr:revisionPtr revIDLastSave="0" documentId="13_ncr:1_{7F278BF4-8640-4355-B864-75DECAB603CE}" xr6:coauthVersionLast="47" xr6:coauthVersionMax="47" xr10:uidLastSave="{00000000-0000-0000-0000-000000000000}"/>
  <bookViews>
    <workbookView xWindow="-110" yWindow="-110" windowWidth="19420" windowHeight="11500" firstSheet="22" activeTab="29" xr2:uid="{00000000-000D-0000-FFFF-FFFF00000000}"/>
  </bookViews>
  <sheets>
    <sheet name="Trial" sheetId="1" r:id="rId1"/>
    <sheet name="E.E M1" sheetId="2" r:id="rId2"/>
    <sheet name="E.I.E M1" sheetId="3" r:id="rId3"/>
    <sheet name="E.I.E F1" sheetId="4" r:id="rId4"/>
    <sheet name="E.E M2" sheetId="5" r:id="rId5"/>
    <sheet name="E.I.E M2" sheetId="6" r:id="rId6"/>
    <sheet name="E.E M3" sheetId="7" r:id="rId7"/>
    <sheet name="E.I.E M3" sheetId="8" r:id="rId8"/>
    <sheet name="E.I.E F2" sheetId="9" r:id="rId9"/>
    <sheet name="E.I.E M4" sheetId="10" r:id="rId10"/>
    <sheet name="E.E M4" sheetId="13" r:id="rId11"/>
    <sheet name="E.I.E M5" sheetId="14" r:id="rId12"/>
    <sheet name="E.I.E M6" sheetId="15" r:id="rId13"/>
    <sheet name="E.E M5" sheetId="16" r:id="rId14"/>
    <sheet name="E.I.E F3" sheetId="17" r:id="rId15"/>
    <sheet name="E.E F1" sheetId="18" r:id="rId16"/>
    <sheet name="E.E M6" sheetId="19" r:id="rId17"/>
    <sheet name="E.E F2" sheetId="33" r:id="rId18"/>
    <sheet name="E.E F3" sheetId="21" r:id="rId19"/>
    <sheet name="E.E F4" sheetId="20" r:id="rId20"/>
    <sheet name="E.I.E M7" sheetId="22" r:id="rId21"/>
    <sheet name="E.I.E F4" sheetId="23" r:id="rId22"/>
    <sheet name="E.I.E M8" sheetId="24" r:id="rId23"/>
    <sheet name="E.E M7" sheetId="26" r:id="rId24"/>
    <sheet name="E.E F5" sheetId="27" r:id="rId25"/>
    <sheet name="E.I.E M9" sheetId="28" r:id="rId26"/>
    <sheet name="E.I.E M10" sheetId="29" r:id="rId27"/>
    <sheet name="E.I.E M11" sheetId="30" r:id="rId28"/>
    <sheet name="E.E F6" sheetId="31" r:id="rId29"/>
    <sheet name="E.I.E F5" sheetId="32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32" l="1"/>
  <c r="W4" i="32"/>
  <c r="W17" i="32"/>
  <c r="K17" i="32"/>
  <c r="W17" i="31"/>
  <c r="K17" i="31"/>
  <c r="W17" i="30"/>
  <c r="K17" i="30"/>
  <c r="W17" i="29"/>
  <c r="K17" i="29"/>
  <c r="W17" i="28"/>
  <c r="K17" i="28"/>
  <c r="W17" i="27"/>
  <c r="K17" i="27"/>
  <c r="W17" i="26"/>
  <c r="K17" i="26"/>
  <c r="W17" i="24"/>
  <c r="K17" i="24"/>
  <c r="W17" i="23"/>
  <c r="K17" i="23"/>
  <c r="W17" i="22"/>
  <c r="K17" i="22"/>
  <c r="W17" i="20"/>
  <c r="K17" i="20"/>
  <c r="W17" i="21"/>
  <c r="K17" i="21"/>
  <c r="W17" i="33"/>
  <c r="K17" i="33"/>
  <c r="W17" i="19"/>
  <c r="K17" i="19"/>
  <c r="W17" i="18"/>
  <c r="K17" i="18"/>
  <c r="W17" i="17"/>
  <c r="K17" i="17"/>
  <c r="W17" i="16"/>
  <c r="K17" i="16"/>
  <c r="W17" i="15"/>
  <c r="K17" i="15"/>
  <c r="W17" i="14"/>
  <c r="K17" i="14"/>
  <c r="W17" i="13"/>
  <c r="K17" i="13"/>
  <c r="W17" i="10"/>
  <c r="K17" i="10"/>
  <c r="W17" i="9"/>
  <c r="K17" i="9"/>
  <c r="W17" i="8"/>
  <c r="K17" i="8"/>
  <c r="W17" i="7"/>
  <c r="K17" i="7"/>
  <c r="W17" i="6"/>
  <c r="K17" i="6"/>
  <c r="W17" i="5"/>
  <c r="K17" i="5"/>
  <c r="W17" i="4"/>
  <c r="K17" i="4"/>
  <c r="W17" i="3"/>
  <c r="K17" i="3"/>
  <c r="W17" i="2"/>
  <c r="K17" i="2"/>
  <c r="B17" i="2"/>
  <c r="F16" i="32"/>
  <c r="F16" i="31"/>
  <c r="F16" i="30"/>
  <c r="F16" i="29"/>
  <c r="F16" i="28"/>
  <c r="F16" i="27"/>
  <c r="F16" i="26"/>
  <c r="F16" i="24"/>
  <c r="F16" i="23"/>
  <c r="F16" i="22"/>
  <c r="F16" i="20"/>
  <c r="F16" i="21"/>
  <c r="F16" i="33"/>
  <c r="F16" i="17"/>
  <c r="F16" i="15"/>
  <c r="F16" i="19"/>
  <c r="F16" i="18"/>
  <c r="F16" i="16"/>
  <c r="F16" i="13"/>
  <c r="R16" i="32"/>
  <c r="O16" i="32"/>
  <c r="C16" i="32"/>
  <c r="V15" i="32"/>
  <c r="S15" i="32"/>
  <c r="W15" i="32" s="1"/>
  <c r="P15" i="32"/>
  <c r="Q15" i="32" s="1"/>
  <c r="J15" i="32"/>
  <c r="G15" i="32"/>
  <c r="K15" i="32" s="1"/>
  <c r="D15" i="32"/>
  <c r="E15" i="32" s="1"/>
  <c r="V14" i="32"/>
  <c r="S14" i="32"/>
  <c r="W14" i="32" s="1"/>
  <c r="P14" i="32"/>
  <c r="Q14" i="32" s="1"/>
  <c r="J14" i="32"/>
  <c r="G14" i="32"/>
  <c r="K14" i="32" s="1"/>
  <c r="D14" i="32"/>
  <c r="E14" i="32" s="1"/>
  <c r="V13" i="32"/>
  <c r="S13" i="32"/>
  <c r="W13" i="32" s="1"/>
  <c r="P13" i="32"/>
  <c r="Q13" i="32" s="1"/>
  <c r="J13" i="32"/>
  <c r="G13" i="32"/>
  <c r="K13" i="32" s="1"/>
  <c r="D13" i="32"/>
  <c r="E13" i="32" s="1"/>
  <c r="V12" i="32"/>
  <c r="S12" i="32"/>
  <c r="W12" i="32" s="1"/>
  <c r="P12" i="32"/>
  <c r="Q12" i="32" s="1"/>
  <c r="J12" i="32"/>
  <c r="G12" i="32"/>
  <c r="K12" i="32" s="1"/>
  <c r="D12" i="32"/>
  <c r="E12" i="32" s="1"/>
  <c r="V11" i="32"/>
  <c r="S11" i="32"/>
  <c r="W11" i="32" s="1"/>
  <c r="P11" i="32"/>
  <c r="Q11" i="32" s="1"/>
  <c r="J11" i="32"/>
  <c r="G11" i="32"/>
  <c r="K11" i="32" s="1"/>
  <c r="D11" i="32"/>
  <c r="E11" i="32" s="1"/>
  <c r="V10" i="32"/>
  <c r="S10" i="32"/>
  <c r="W10" i="32" s="1"/>
  <c r="P10" i="32"/>
  <c r="Q10" i="32" s="1"/>
  <c r="J10" i="32"/>
  <c r="G10" i="32"/>
  <c r="K10" i="32" s="1"/>
  <c r="D10" i="32"/>
  <c r="E10" i="32" s="1"/>
  <c r="V9" i="32"/>
  <c r="S9" i="32"/>
  <c r="W9" i="32" s="1"/>
  <c r="P9" i="32"/>
  <c r="Q9" i="32" s="1"/>
  <c r="J9" i="32"/>
  <c r="G9" i="32"/>
  <c r="K9" i="32" s="1"/>
  <c r="D9" i="32"/>
  <c r="E9" i="32" s="1"/>
  <c r="V8" i="32"/>
  <c r="S8" i="32"/>
  <c r="W8" i="32" s="1"/>
  <c r="P8" i="32"/>
  <c r="Q8" i="32" s="1"/>
  <c r="J8" i="32"/>
  <c r="G8" i="32"/>
  <c r="K8" i="32" s="1"/>
  <c r="D8" i="32"/>
  <c r="E8" i="32" s="1"/>
  <c r="V7" i="32"/>
  <c r="S7" i="32"/>
  <c r="W7" i="32" s="1"/>
  <c r="P7" i="32"/>
  <c r="Q7" i="32" s="1"/>
  <c r="J7" i="32"/>
  <c r="G7" i="32"/>
  <c r="K7" i="32" s="1"/>
  <c r="D7" i="32"/>
  <c r="E7" i="32" s="1"/>
  <c r="V6" i="32"/>
  <c r="S6" i="32"/>
  <c r="W6" i="32" s="1"/>
  <c r="P6" i="32"/>
  <c r="Q6" i="32" s="1"/>
  <c r="J6" i="32"/>
  <c r="G6" i="32"/>
  <c r="K6" i="32" s="1"/>
  <c r="D6" i="32"/>
  <c r="E6" i="32" s="1"/>
  <c r="V5" i="32"/>
  <c r="S5" i="32"/>
  <c r="W5" i="32" s="1"/>
  <c r="P5" i="32"/>
  <c r="Q5" i="32" s="1"/>
  <c r="J5" i="32"/>
  <c r="G5" i="32"/>
  <c r="K5" i="32" s="1"/>
  <c r="D5" i="32"/>
  <c r="E5" i="32" s="1"/>
  <c r="S4" i="32"/>
  <c r="W16" i="32" s="1"/>
  <c r="P4" i="32"/>
  <c r="Q4" i="32" s="1"/>
  <c r="J4" i="32"/>
  <c r="G4" i="32"/>
  <c r="K4" i="32" s="1"/>
  <c r="K16" i="32" s="1"/>
  <c r="D4" i="32"/>
  <c r="E4" i="32" s="1"/>
  <c r="R16" i="31"/>
  <c r="O16" i="31"/>
  <c r="C16" i="31"/>
  <c r="V15" i="31"/>
  <c r="S15" i="31"/>
  <c r="W15" i="31" s="1"/>
  <c r="P15" i="31"/>
  <c r="Q15" i="31" s="1"/>
  <c r="J15" i="31"/>
  <c r="G15" i="31"/>
  <c r="K15" i="31" s="1"/>
  <c r="D15" i="31"/>
  <c r="E15" i="31" s="1"/>
  <c r="V14" i="31"/>
  <c r="S14" i="31"/>
  <c r="W14" i="31" s="1"/>
  <c r="P14" i="31"/>
  <c r="Q14" i="31" s="1"/>
  <c r="J14" i="31"/>
  <c r="G14" i="31"/>
  <c r="K14" i="31" s="1"/>
  <c r="D14" i="31"/>
  <c r="E14" i="31" s="1"/>
  <c r="V13" i="31"/>
  <c r="S13" i="31"/>
  <c r="W13" i="31" s="1"/>
  <c r="P13" i="31"/>
  <c r="Q13" i="31" s="1"/>
  <c r="J13" i="31"/>
  <c r="G13" i="31"/>
  <c r="K13" i="31" s="1"/>
  <c r="D13" i="31"/>
  <c r="E13" i="31" s="1"/>
  <c r="V12" i="31"/>
  <c r="S12" i="31"/>
  <c r="W12" i="31" s="1"/>
  <c r="P12" i="31"/>
  <c r="Q12" i="31" s="1"/>
  <c r="J12" i="31"/>
  <c r="G12" i="31"/>
  <c r="K12" i="31" s="1"/>
  <c r="D12" i="31"/>
  <c r="E12" i="31" s="1"/>
  <c r="V11" i="31"/>
  <c r="S11" i="31"/>
  <c r="W11" i="31" s="1"/>
  <c r="P11" i="31"/>
  <c r="Q11" i="31" s="1"/>
  <c r="J11" i="31"/>
  <c r="G11" i="31"/>
  <c r="K11" i="31" s="1"/>
  <c r="D11" i="31"/>
  <c r="E11" i="31" s="1"/>
  <c r="V10" i="31"/>
  <c r="S10" i="31"/>
  <c r="W10" i="31" s="1"/>
  <c r="P10" i="31"/>
  <c r="Q10" i="31" s="1"/>
  <c r="J10" i="31"/>
  <c r="G10" i="31"/>
  <c r="K10" i="31" s="1"/>
  <c r="D10" i="31"/>
  <c r="E10" i="31" s="1"/>
  <c r="V9" i="31"/>
  <c r="S9" i="31"/>
  <c r="W9" i="31" s="1"/>
  <c r="P9" i="31"/>
  <c r="Q9" i="31" s="1"/>
  <c r="J9" i="31"/>
  <c r="G9" i="31"/>
  <c r="K9" i="31" s="1"/>
  <c r="D9" i="31"/>
  <c r="E9" i="31" s="1"/>
  <c r="V8" i="31"/>
  <c r="S8" i="31"/>
  <c r="W8" i="31" s="1"/>
  <c r="P8" i="31"/>
  <c r="Q8" i="31" s="1"/>
  <c r="J8" i="31"/>
  <c r="G8" i="31"/>
  <c r="K8" i="31" s="1"/>
  <c r="D8" i="31"/>
  <c r="E8" i="31" s="1"/>
  <c r="V7" i="31"/>
  <c r="S7" i="31"/>
  <c r="W7" i="31" s="1"/>
  <c r="P7" i="31"/>
  <c r="Q7" i="31" s="1"/>
  <c r="J7" i="31"/>
  <c r="G7" i="31"/>
  <c r="K7" i="31" s="1"/>
  <c r="D7" i="31"/>
  <c r="E7" i="31" s="1"/>
  <c r="V6" i="31"/>
  <c r="S6" i="31"/>
  <c r="W6" i="31" s="1"/>
  <c r="P6" i="31"/>
  <c r="Q6" i="31" s="1"/>
  <c r="J6" i="31"/>
  <c r="G6" i="31"/>
  <c r="K6" i="31" s="1"/>
  <c r="D6" i="31"/>
  <c r="E6" i="31" s="1"/>
  <c r="V5" i="31"/>
  <c r="S5" i="31"/>
  <c r="W5" i="31" s="1"/>
  <c r="P5" i="31"/>
  <c r="Q5" i="31" s="1"/>
  <c r="J5" i="31"/>
  <c r="G5" i="31"/>
  <c r="K5" i="31" s="1"/>
  <c r="D5" i="31"/>
  <c r="E5" i="31" s="1"/>
  <c r="V4" i="31"/>
  <c r="S4" i="31"/>
  <c r="W4" i="31" s="1"/>
  <c r="W16" i="31" s="1"/>
  <c r="P4" i="31"/>
  <c r="Q4" i="31" s="1"/>
  <c r="J4" i="31"/>
  <c r="G4" i="31"/>
  <c r="K4" i="31" s="1"/>
  <c r="K16" i="31" s="1"/>
  <c r="D4" i="31"/>
  <c r="E4" i="31" s="1"/>
  <c r="S11" i="33"/>
  <c r="R16" i="33"/>
  <c r="O16" i="33"/>
  <c r="C16" i="33"/>
  <c r="V15" i="33"/>
  <c r="S15" i="33"/>
  <c r="W15" i="33" s="1"/>
  <c r="P15" i="33"/>
  <c r="Q15" i="33" s="1"/>
  <c r="J15" i="33"/>
  <c r="G15" i="33"/>
  <c r="K15" i="33" s="1"/>
  <c r="D15" i="33"/>
  <c r="E15" i="33" s="1"/>
  <c r="V14" i="33"/>
  <c r="S14" i="33"/>
  <c r="W14" i="33" s="1"/>
  <c r="P14" i="33"/>
  <c r="Q14" i="33" s="1"/>
  <c r="J14" i="33"/>
  <c r="G14" i="33"/>
  <c r="K14" i="33" s="1"/>
  <c r="D14" i="33"/>
  <c r="E14" i="33" s="1"/>
  <c r="V13" i="33"/>
  <c r="S13" i="33"/>
  <c r="W13" i="33" s="1"/>
  <c r="P13" i="33"/>
  <c r="Q13" i="33" s="1"/>
  <c r="J13" i="33"/>
  <c r="G13" i="33"/>
  <c r="K13" i="33" s="1"/>
  <c r="D13" i="33"/>
  <c r="E13" i="33" s="1"/>
  <c r="V12" i="33"/>
  <c r="S12" i="33"/>
  <c r="W12" i="33" s="1"/>
  <c r="P12" i="33"/>
  <c r="Q12" i="33" s="1"/>
  <c r="J12" i="33"/>
  <c r="G12" i="33"/>
  <c r="K12" i="33" s="1"/>
  <c r="D12" i="33"/>
  <c r="E12" i="33" s="1"/>
  <c r="V11" i="33"/>
  <c r="W11" i="33"/>
  <c r="P11" i="33"/>
  <c r="Q11" i="33" s="1"/>
  <c r="J11" i="33"/>
  <c r="G11" i="33"/>
  <c r="K11" i="33" s="1"/>
  <c r="D11" i="33"/>
  <c r="E11" i="33" s="1"/>
  <c r="V10" i="33"/>
  <c r="S10" i="33"/>
  <c r="W10" i="33" s="1"/>
  <c r="P10" i="33"/>
  <c r="Q10" i="33" s="1"/>
  <c r="J10" i="33"/>
  <c r="G10" i="33"/>
  <c r="K10" i="33" s="1"/>
  <c r="D10" i="33"/>
  <c r="E10" i="33" s="1"/>
  <c r="V9" i="33"/>
  <c r="S9" i="33"/>
  <c r="W9" i="33" s="1"/>
  <c r="P9" i="33"/>
  <c r="Q9" i="33" s="1"/>
  <c r="J9" i="33"/>
  <c r="G9" i="33"/>
  <c r="K9" i="33" s="1"/>
  <c r="D9" i="33"/>
  <c r="E9" i="33" s="1"/>
  <c r="V8" i="33"/>
  <c r="S8" i="33"/>
  <c r="W8" i="33" s="1"/>
  <c r="P8" i="33"/>
  <c r="Q8" i="33" s="1"/>
  <c r="J8" i="33"/>
  <c r="G8" i="33"/>
  <c r="K8" i="33" s="1"/>
  <c r="D8" i="33"/>
  <c r="E8" i="33" s="1"/>
  <c r="V7" i="33"/>
  <c r="S7" i="33"/>
  <c r="W7" i="33" s="1"/>
  <c r="P7" i="33"/>
  <c r="Q7" i="33" s="1"/>
  <c r="J7" i="33"/>
  <c r="G7" i="33"/>
  <c r="K7" i="33" s="1"/>
  <c r="D7" i="33"/>
  <c r="E7" i="33" s="1"/>
  <c r="V6" i="33"/>
  <c r="S6" i="33"/>
  <c r="W6" i="33" s="1"/>
  <c r="P6" i="33"/>
  <c r="Q6" i="33" s="1"/>
  <c r="J6" i="33"/>
  <c r="G6" i="33"/>
  <c r="K6" i="33" s="1"/>
  <c r="D6" i="33"/>
  <c r="E6" i="33" s="1"/>
  <c r="V5" i="33"/>
  <c r="S5" i="33"/>
  <c r="W5" i="33" s="1"/>
  <c r="P5" i="33"/>
  <c r="Q5" i="33" s="1"/>
  <c r="J5" i="33"/>
  <c r="G5" i="33"/>
  <c r="K5" i="33" s="1"/>
  <c r="D5" i="33"/>
  <c r="E5" i="33" s="1"/>
  <c r="V4" i="33"/>
  <c r="S4" i="33"/>
  <c r="W4" i="33" s="1"/>
  <c r="W16" i="33" s="1"/>
  <c r="P4" i="33"/>
  <c r="Q4" i="33" s="1"/>
  <c r="J4" i="33"/>
  <c r="G4" i="33"/>
  <c r="K4" i="33" s="1"/>
  <c r="K16" i="33" s="1"/>
  <c r="D4" i="33"/>
  <c r="E4" i="33" s="1"/>
  <c r="P4" i="30"/>
  <c r="P5" i="30"/>
  <c r="P6" i="30"/>
  <c r="P7" i="30"/>
  <c r="P8" i="30"/>
  <c r="P9" i="30"/>
  <c r="P10" i="30"/>
  <c r="P11" i="30"/>
  <c r="P12" i="30"/>
  <c r="P13" i="30"/>
  <c r="P14" i="30"/>
  <c r="P15" i="30"/>
  <c r="R16" i="30"/>
  <c r="O16" i="30"/>
  <c r="C16" i="30"/>
  <c r="V15" i="30"/>
  <c r="S15" i="30"/>
  <c r="W15" i="30" s="1"/>
  <c r="Q15" i="30"/>
  <c r="J15" i="30"/>
  <c r="G15" i="30"/>
  <c r="K15" i="30" s="1"/>
  <c r="D15" i="30"/>
  <c r="E15" i="30" s="1"/>
  <c r="V14" i="30"/>
  <c r="S14" i="30"/>
  <c r="W14" i="30" s="1"/>
  <c r="Q14" i="30"/>
  <c r="J14" i="30"/>
  <c r="G14" i="30"/>
  <c r="K14" i="30" s="1"/>
  <c r="D14" i="30"/>
  <c r="E14" i="30" s="1"/>
  <c r="V13" i="30"/>
  <c r="S13" i="30"/>
  <c r="W13" i="30" s="1"/>
  <c r="Q13" i="30"/>
  <c r="J13" i="30"/>
  <c r="G13" i="30"/>
  <c r="K13" i="30" s="1"/>
  <c r="D13" i="30"/>
  <c r="E13" i="30" s="1"/>
  <c r="V12" i="30"/>
  <c r="S12" i="30"/>
  <c r="W12" i="30" s="1"/>
  <c r="Q12" i="30"/>
  <c r="J12" i="30"/>
  <c r="G12" i="30"/>
  <c r="K12" i="30" s="1"/>
  <c r="D12" i="30"/>
  <c r="E12" i="30" s="1"/>
  <c r="V11" i="30"/>
  <c r="S11" i="30"/>
  <c r="W11" i="30" s="1"/>
  <c r="Q11" i="30"/>
  <c r="J11" i="30"/>
  <c r="G11" i="30"/>
  <c r="K11" i="30" s="1"/>
  <c r="D11" i="30"/>
  <c r="E11" i="30" s="1"/>
  <c r="V10" i="30"/>
  <c r="S10" i="30"/>
  <c r="W10" i="30" s="1"/>
  <c r="Q10" i="30"/>
  <c r="J10" i="30"/>
  <c r="G10" i="30"/>
  <c r="K10" i="30" s="1"/>
  <c r="D10" i="30"/>
  <c r="E10" i="30" s="1"/>
  <c r="V9" i="30"/>
  <c r="S9" i="30"/>
  <c r="W9" i="30" s="1"/>
  <c r="Q9" i="30"/>
  <c r="J9" i="30"/>
  <c r="G9" i="30"/>
  <c r="K9" i="30" s="1"/>
  <c r="D9" i="30"/>
  <c r="E9" i="30" s="1"/>
  <c r="V8" i="30"/>
  <c r="S8" i="30"/>
  <c r="W8" i="30" s="1"/>
  <c r="Q8" i="30"/>
  <c r="J8" i="30"/>
  <c r="G8" i="30"/>
  <c r="K8" i="30" s="1"/>
  <c r="D8" i="30"/>
  <c r="E8" i="30" s="1"/>
  <c r="V7" i="30"/>
  <c r="S7" i="30"/>
  <c r="W7" i="30" s="1"/>
  <c r="Q7" i="30"/>
  <c r="J7" i="30"/>
  <c r="G7" i="30"/>
  <c r="K7" i="30" s="1"/>
  <c r="D7" i="30"/>
  <c r="E7" i="30" s="1"/>
  <c r="V6" i="30"/>
  <c r="S6" i="30"/>
  <c r="W6" i="30" s="1"/>
  <c r="Q6" i="30"/>
  <c r="J6" i="30"/>
  <c r="G6" i="30"/>
  <c r="K6" i="30" s="1"/>
  <c r="D6" i="30"/>
  <c r="E6" i="30" s="1"/>
  <c r="V5" i="30"/>
  <c r="S5" i="30"/>
  <c r="W5" i="30" s="1"/>
  <c r="Q5" i="30"/>
  <c r="J5" i="30"/>
  <c r="G5" i="30"/>
  <c r="K5" i="30" s="1"/>
  <c r="D5" i="30"/>
  <c r="E5" i="30" s="1"/>
  <c r="V4" i="30"/>
  <c r="S4" i="30"/>
  <c r="W4" i="30" s="1"/>
  <c r="W16" i="30" s="1"/>
  <c r="Q4" i="30"/>
  <c r="J4" i="30"/>
  <c r="G4" i="30"/>
  <c r="K4" i="30" s="1"/>
  <c r="K16" i="30" s="1"/>
  <c r="D4" i="30"/>
  <c r="E4" i="30" s="1"/>
  <c r="G12" i="29"/>
  <c r="R16" i="29"/>
  <c r="O16" i="29"/>
  <c r="C16" i="29"/>
  <c r="V15" i="29"/>
  <c r="S15" i="29"/>
  <c r="W15" i="29" s="1"/>
  <c r="P15" i="29"/>
  <c r="Q15" i="29" s="1"/>
  <c r="J15" i="29"/>
  <c r="G15" i="29"/>
  <c r="K15" i="29" s="1"/>
  <c r="D15" i="29"/>
  <c r="E15" i="29" s="1"/>
  <c r="V14" i="29"/>
  <c r="S14" i="29"/>
  <c r="W14" i="29" s="1"/>
  <c r="P14" i="29"/>
  <c r="Q14" i="29" s="1"/>
  <c r="J14" i="29"/>
  <c r="G14" i="29"/>
  <c r="K14" i="29" s="1"/>
  <c r="D14" i="29"/>
  <c r="E14" i="29" s="1"/>
  <c r="V13" i="29"/>
  <c r="S13" i="29"/>
  <c r="W13" i="29" s="1"/>
  <c r="P13" i="29"/>
  <c r="Q13" i="29" s="1"/>
  <c r="J13" i="29"/>
  <c r="G13" i="29"/>
  <c r="K13" i="29" s="1"/>
  <c r="D13" i="29"/>
  <c r="E13" i="29" s="1"/>
  <c r="V12" i="29"/>
  <c r="S12" i="29"/>
  <c r="W12" i="29" s="1"/>
  <c r="P12" i="29"/>
  <c r="Q12" i="29" s="1"/>
  <c r="J12" i="29"/>
  <c r="K12" i="29"/>
  <c r="D12" i="29"/>
  <c r="E12" i="29" s="1"/>
  <c r="V11" i="29"/>
  <c r="S11" i="29"/>
  <c r="W11" i="29" s="1"/>
  <c r="P11" i="29"/>
  <c r="Q11" i="29" s="1"/>
  <c r="J11" i="29"/>
  <c r="G11" i="29"/>
  <c r="K11" i="29" s="1"/>
  <c r="D11" i="29"/>
  <c r="E11" i="29" s="1"/>
  <c r="V10" i="29"/>
  <c r="S10" i="29"/>
  <c r="W10" i="29" s="1"/>
  <c r="P10" i="29"/>
  <c r="Q10" i="29" s="1"/>
  <c r="J10" i="29"/>
  <c r="G10" i="29"/>
  <c r="K10" i="29" s="1"/>
  <c r="D10" i="29"/>
  <c r="E10" i="29" s="1"/>
  <c r="V9" i="29"/>
  <c r="S9" i="29"/>
  <c r="W9" i="29" s="1"/>
  <c r="P9" i="29"/>
  <c r="Q9" i="29" s="1"/>
  <c r="J9" i="29"/>
  <c r="G9" i="29"/>
  <c r="K9" i="29" s="1"/>
  <c r="D9" i="29"/>
  <c r="E9" i="29" s="1"/>
  <c r="V8" i="29"/>
  <c r="S8" i="29"/>
  <c r="W8" i="29" s="1"/>
  <c r="P8" i="29"/>
  <c r="Q8" i="29" s="1"/>
  <c r="J8" i="29"/>
  <c r="G8" i="29"/>
  <c r="K8" i="29" s="1"/>
  <c r="D8" i="29"/>
  <c r="E8" i="29" s="1"/>
  <c r="V7" i="29"/>
  <c r="S7" i="29"/>
  <c r="W7" i="29" s="1"/>
  <c r="P7" i="29"/>
  <c r="Q7" i="29" s="1"/>
  <c r="J7" i="29"/>
  <c r="G7" i="29"/>
  <c r="K7" i="29" s="1"/>
  <c r="D7" i="29"/>
  <c r="E7" i="29" s="1"/>
  <c r="V6" i="29"/>
  <c r="S6" i="29"/>
  <c r="W6" i="29" s="1"/>
  <c r="P6" i="29"/>
  <c r="Q6" i="29" s="1"/>
  <c r="J6" i="29"/>
  <c r="G6" i="29"/>
  <c r="K6" i="29" s="1"/>
  <c r="D6" i="29"/>
  <c r="E6" i="29" s="1"/>
  <c r="V5" i="29"/>
  <c r="S5" i="29"/>
  <c r="W5" i="29" s="1"/>
  <c r="P5" i="29"/>
  <c r="Q5" i="29" s="1"/>
  <c r="J5" i="29"/>
  <c r="G5" i="29"/>
  <c r="K5" i="29" s="1"/>
  <c r="D5" i="29"/>
  <c r="E5" i="29" s="1"/>
  <c r="V4" i="29"/>
  <c r="S4" i="29"/>
  <c r="W4" i="29" s="1"/>
  <c r="W16" i="29" s="1"/>
  <c r="P4" i="29"/>
  <c r="Q4" i="29" s="1"/>
  <c r="J4" i="29"/>
  <c r="G4" i="29"/>
  <c r="K4" i="29" s="1"/>
  <c r="K16" i="29" s="1"/>
  <c r="D4" i="29"/>
  <c r="E4" i="29" s="1"/>
  <c r="R16" i="28"/>
  <c r="O16" i="28"/>
  <c r="C16" i="28"/>
  <c r="V15" i="28"/>
  <c r="S15" i="28"/>
  <c r="W15" i="28" s="1"/>
  <c r="P15" i="28"/>
  <c r="Q15" i="28" s="1"/>
  <c r="J15" i="28"/>
  <c r="G15" i="28"/>
  <c r="K15" i="28" s="1"/>
  <c r="D15" i="28"/>
  <c r="E15" i="28" s="1"/>
  <c r="V14" i="28"/>
  <c r="S14" i="28"/>
  <c r="W14" i="28" s="1"/>
  <c r="P14" i="28"/>
  <c r="Q14" i="28" s="1"/>
  <c r="J14" i="28"/>
  <c r="G14" i="28"/>
  <c r="K14" i="28" s="1"/>
  <c r="D14" i="28"/>
  <c r="E14" i="28" s="1"/>
  <c r="V13" i="28"/>
  <c r="S13" i="28"/>
  <c r="W13" i="28" s="1"/>
  <c r="P13" i="28"/>
  <c r="Q13" i="28" s="1"/>
  <c r="J13" i="28"/>
  <c r="G13" i="28"/>
  <c r="K13" i="28" s="1"/>
  <c r="D13" i="28"/>
  <c r="E13" i="28" s="1"/>
  <c r="V12" i="28"/>
  <c r="S12" i="28"/>
  <c r="W12" i="28" s="1"/>
  <c r="P12" i="28"/>
  <c r="Q12" i="28" s="1"/>
  <c r="J12" i="28"/>
  <c r="G12" i="28"/>
  <c r="K12" i="28" s="1"/>
  <c r="D12" i="28"/>
  <c r="E12" i="28" s="1"/>
  <c r="V11" i="28"/>
  <c r="S11" i="28"/>
  <c r="W11" i="28" s="1"/>
  <c r="P11" i="28"/>
  <c r="Q11" i="28" s="1"/>
  <c r="J11" i="28"/>
  <c r="G11" i="28"/>
  <c r="K11" i="28" s="1"/>
  <c r="D11" i="28"/>
  <c r="E11" i="28" s="1"/>
  <c r="V10" i="28"/>
  <c r="S10" i="28"/>
  <c r="W10" i="28" s="1"/>
  <c r="P10" i="28"/>
  <c r="Q10" i="28" s="1"/>
  <c r="J10" i="28"/>
  <c r="G10" i="28"/>
  <c r="K10" i="28" s="1"/>
  <c r="D10" i="28"/>
  <c r="E10" i="28" s="1"/>
  <c r="V9" i="28"/>
  <c r="S9" i="28"/>
  <c r="W9" i="28" s="1"/>
  <c r="P9" i="28"/>
  <c r="Q9" i="28" s="1"/>
  <c r="J9" i="28"/>
  <c r="G9" i="28"/>
  <c r="K9" i="28" s="1"/>
  <c r="D9" i="28"/>
  <c r="E9" i="28" s="1"/>
  <c r="V8" i="28"/>
  <c r="S8" i="28"/>
  <c r="W8" i="28" s="1"/>
  <c r="P8" i="28"/>
  <c r="Q8" i="28" s="1"/>
  <c r="J8" i="28"/>
  <c r="G8" i="28"/>
  <c r="K8" i="28" s="1"/>
  <c r="D8" i="28"/>
  <c r="E8" i="28" s="1"/>
  <c r="V7" i="28"/>
  <c r="S7" i="28"/>
  <c r="W7" i="28" s="1"/>
  <c r="P7" i="28"/>
  <c r="Q7" i="28" s="1"/>
  <c r="J7" i="28"/>
  <c r="G7" i="28"/>
  <c r="K7" i="28" s="1"/>
  <c r="D7" i="28"/>
  <c r="E7" i="28" s="1"/>
  <c r="V6" i="28"/>
  <c r="S6" i="28"/>
  <c r="W6" i="28" s="1"/>
  <c r="P6" i="28"/>
  <c r="Q6" i="28" s="1"/>
  <c r="J6" i="28"/>
  <c r="G6" i="28"/>
  <c r="K6" i="28" s="1"/>
  <c r="D6" i="28"/>
  <c r="E6" i="28" s="1"/>
  <c r="V5" i="28"/>
  <c r="S5" i="28"/>
  <c r="W5" i="28" s="1"/>
  <c r="P5" i="28"/>
  <c r="Q5" i="28" s="1"/>
  <c r="J5" i="28"/>
  <c r="G5" i="28"/>
  <c r="K5" i="28" s="1"/>
  <c r="D5" i="28"/>
  <c r="E5" i="28" s="1"/>
  <c r="V4" i="28"/>
  <c r="S4" i="28"/>
  <c r="W4" i="28" s="1"/>
  <c r="W16" i="28" s="1"/>
  <c r="P4" i="28"/>
  <c r="Q4" i="28" s="1"/>
  <c r="J4" i="28"/>
  <c r="G4" i="28"/>
  <c r="K4" i="28" s="1"/>
  <c r="K16" i="28" s="1"/>
  <c r="D4" i="28"/>
  <c r="E4" i="28" s="1"/>
  <c r="R16" i="27"/>
  <c r="O16" i="27"/>
  <c r="C16" i="27"/>
  <c r="V15" i="27"/>
  <c r="S15" i="27"/>
  <c r="W15" i="27" s="1"/>
  <c r="P15" i="27"/>
  <c r="Q15" i="27" s="1"/>
  <c r="J15" i="27"/>
  <c r="G15" i="27"/>
  <c r="K15" i="27" s="1"/>
  <c r="D15" i="27"/>
  <c r="E15" i="27" s="1"/>
  <c r="V14" i="27"/>
  <c r="S14" i="27"/>
  <c r="W14" i="27" s="1"/>
  <c r="P14" i="27"/>
  <c r="Q14" i="27" s="1"/>
  <c r="J14" i="27"/>
  <c r="G14" i="27"/>
  <c r="K14" i="27" s="1"/>
  <c r="D14" i="27"/>
  <c r="E14" i="27" s="1"/>
  <c r="V13" i="27"/>
  <c r="S13" i="27"/>
  <c r="W13" i="27" s="1"/>
  <c r="P13" i="27"/>
  <c r="Q13" i="27" s="1"/>
  <c r="J13" i="27"/>
  <c r="G13" i="27"/>
  <c r="K13" i="27" s="1"/>
  <c r="D13" i="27"/>
  <c r="E13" i="27" s="1"/>
  <c r="V12" i="27"/>
  <c r="S12" i="27"/>
  <c r="W12" i="27" s="1"/>
  <c r="P12" i="27"/>
  <c r="Q12" i="27" s="1"/>
  <c r="J12" i="27"/>
  <c r="G12" i="27"/>
  <c r="K12" i="27" s="1"/>
  <c r="D12" i="27"/>
  <c r="E12" i="27" s="1"/>
  <c r="V11" i="27"/>
  <c r="S11" i="27"/>
  <c r="W11" i="27" s="1"/>
  <c r="P11" i="27"/>
  <c r="Q11" i="27" s="1"/>
  <c r="J11" i="27"/>
  <c r="G11" i="27"/>
  <c r="K11" i="27" s="1"/>
  <c r="D11" i="27"/>
  <c r="E11" i="27" s="1"/>
  <c r="V10" i="27"/>
  <c r="S10" i="27"/>
  <c r="W10" i="27" s="1"/>
  <c r="P10" i="27"/>
  <c r="Q10" i="27" s="1"/>
  <c r="J10" i="27"/>
  <c r="G10" i="27"/>
  <c r="K10" i="27" s="1"/>
  <c r="D10" i="27"/>
  <c r="E10" i="27" s="1"/>
  <c r="V9" i="27"/>
  <c r="S9" i="27"/>
  <c r="W9" i="27" s="1"/>
  <c r="P9" i="27"/>
  <c r="Q9" i="27" s="1"/>
  <c r="J9" i="27"/>
  <c r="G9" i="27"/>
  <c r="K9" i="27" s="1"/>
  <c r="D9" i="27"/>
  <c r="E9" i="27" s="1"/>
  <c r="V8" i="27"/>
  <c r="S8" i="27"/>
  <c r="W8" i="27" s="1"/>
  <c r="P8" i="27"/>
  <c r="Q8" i="27" s="1"/>
  <c r="J8" i="27"/>
  <c r="G8" i="27"/>
  <c r="K8" i="27" s="1"/>
  <c r="D8" i="27"/>
  <c r="E8" i="27" s="1"/>
  <c r="V7" i="27"/>
  <c r="S7" i="27"/>
  <c r="W7" i="27" s="1"/>
  <c r="P7" i="27"/>
  <c r="Q7" i="27" s="1"/>
  <c r="J7" i="27"/>
  <c r="G7" i="27"/>
  <c r="K7" i="27" s="1"/>
  <c r="D7" i="27"/>
  <c r="E7" i="27" s="1"/>
  <c r="V6" i="27"/>
  <c r="S6" i="27"/>
  <c r="W6" i="27" s="1"/>
  <c r="P6" i="27"/>
  <c r="Q6" i="27" s="1"/>
  <c r="J6" i="27"/>
  <c r="G6" i="27"/>
  <c r="K6" i="27" s="1"/>
  <c r="D6" i="27"/>
  <c r="E6" i="27" s="1"/>
  <c r="V5" i="27"/>
  <c r="S5" i="27"/>
  <c r="W5" i="27" s="1"/>
  <c r="P5" i="27"/>
  <c r="Q5" i="27" s="1"/>
  <c r="J5" i="27"/>
  <c r="G5" i="27"/>
  <c r="K5" i="27" s="1"/>
  <c r="D5" i="27"/>
  <c r="E5" i="27" s="1"/>
  <c r="V4" i="27"/>
  <c r="S4" i="27"/>
  <c r="W4" i="27" s="1"/>
  <c r="W16" i="27" s="1"/>
  <c r="P4" i="27"/>
  <c r="Q4" i="27" s="1"/>
  <c r="J4" i="27"/>
  <c r="G4" i="27"/>
  <c r="K4" i="27" s="1"/>
  <c r="K16" i="27" s="1"/>
  <c r="D4" i="27"/>
  <c r="E4" i="27" s="1"/>
  <c r="M19" i="26"/>
  <c r="S10" i="26"/>
  <c r="R16" i="26"/>
  <c r="O16" i="26"/>
  <c r="C16" i="26"/>
  <c r="V15" i="26"/>
  <c r="S15" i="26"/>
  <c r="W15" i="26" s="1"/>
  <c r="P15" i="26"/>
  <c r="Q15" i="26" s="1"/>
  <c r="J15" i="26"/>
  <c r="G15" i="26"/>
  <c r="K15" i="26" s="1"/>
  <c r="D15" i="26"/>
  <c r="E15" i="26" s="1"/>
  <c r="V14" i="26"/>
  <c r="S14" i="26"/>
  <c r="W14" i="26" s="1"/>
  <c r="P14" i="26"/>
  <c r="Q14" i="26" s="1"/>
  <c r="J14" i="26"/>
  <c r="G14" i="26"/>
  <c r="K14" i="26" s="1"/>
  <c r="D14" i="26"/>
  <c r="E14" i="26" s="1"/>
  <c r="V13" i="26"/>
  <c r="S13" i="26"/>
  <c r="W13" i="26" s="1"/>
  <c r="P13" i="26"/>
  <c r="Q13" i="26" s="1"/>
  <c r="J13" i="26"/>
  <c r="G13" i="26"/>
  <c r="K13" i="26" s="1"/>
  <c r="D13" i="26"/>
  <c r="E13" i="26" s="1"/>
  <c r="V12" i="26"/>
  <c r="S12" i="26"/>
  <c r="W12" i="26" s="1"/>
  <c r="P12" i="26"/>
  <c r="Q12" i="26" s="1"/>
  <c r="J12" i="26"/>
  <c r="G12" i="26"/>
  <c r="K12" i="26" s="1"/>
  <c r="D12" i="26"/>
  <c r="E12" i="26" s="1"/>
  <c r="V11" i="26"/>
  <c r="S11" i="26"/>
  <c r="W11" i="26" s="1"/>
  <c r="P11" i="26"/>
  <c r="Q11" i="26" s="1"/>
  <c r="J11" i="26"/>
  <c r="G11" i="26"/>
  <c r="K11" i="26" s="1"/>
  <c r="D11" i="26"/>
  <c r="E11" i="26" s="1"/>
  <c r="V10" i="26"/>
  <c r="W10" i="26"/>
  <c r="P10" i="26"/>
  <c r="Q10" i="26" s="1"/>
  <c r="J10" i="26"/>
  <c r="G10" i="26"/>
  <c r="K10" i="26" s="1"/>
  <c r="D10" i="26"/>
  <c r="E10" i="26" s="1"/>
  <c r="V9" i="26"/>
  <c r="S9" i="26"/>
  <c r="W9" i="26" s="1"/>
  <c r="P9" i="26"/>
  <c r="Q9" i="26" s="1"/>
  <c r="J9" i="26"/>
  <c r="G9" i="26"/>
  <c r="K9" i="26" s="1"/>
  <c r="D9" i="26"/>
  <c r="E9" i="26" s="1"/>
  <c r="V8" i="26"/>
  <c r="S8" i="26"/>
  <c r="W8" i="26" s="1"/>
  <c r="P8" i="26"/>
  <c r="Q8" i="26" s="1"/>
  <c r="J8" i="26"/>
  <c r="G8" i="26"/>
  <c r="K8" i="26" s="1"/>
  <c r="D8" i="26"/>
  <c r="E8" i="26" s="1"/>
  <c r="V7" i="26"/>
  <c r="S7" i="26"/>
  <c r="W7" i="26" s="1"/>
  <c r="P7" i="26"/>
  <c r="Q7" i="26" s="1"/>
  <c r="J7" i="26"/>
  <c r="G7" i="26"/>
  <c r="K7" i="26" s="1"/>
  <c r="D7" i="26"/>
  <c r="E7" i="26" s="1"/>
  <c r="V6" i="26"/>
  <c r="S6" i="26"/>
  <c r="W6" i="26" s="1"/>
  <c r="P6" i="26"/>
  <c r="Q6" i="26" s="1"/>
  <c r="J6" i="26"/>
  <c r="G6" i="26"/>
  <c r="K6" i="26" s="1"/>
  <c r="D6" i="26"/>
  <c r="E6" i="26" s="1"/>
  <c r="V5" i="26"/>
  <c r="S5" i="26"/>
  <c r="W5" i="26" s="1"/>
  <c r="P5" i="26"/>
  <c r="Q5" i="26" s="1"/>
  <c r="J5" i="26"/>
  <c r="G5" i="26"/>
  <c r="K5" i="26" s="1"/>
  <c r="D5" i="26"/>
  <c r="E5" i="26" s="1"/>
  <c r="V4" i="26"/>
  <c r="S4" i="26"/>
  <c r="W4" i="26" s="1"/>
  <c r="W16" i="26" s="1"/>
  <c r="P4" i="26"/>
  <c r="Q4" i="26" s="1"/>
  <c r="J4" i="26"/>
  <c r="G4" i="26"/>
  <c r="K4" i="26" s="1"/>
  <c r="K16" i="26" s="1"/>
  <c r="D4" i="26"/>
  <c r="E4" i="26" s="1"/>
  <c r="O16" i="24"/>
  <c r="R16" i="24"/>
  <c r="C16" i="24"/>
  <c r="V15" i="24"/>
  <c r="S15" i="24"/>
  <c r="W15" i="24" s="1"/>
  <c r="P15" i="24"/>
  <c r="Q15" i="24" s="1"/>
  <c r="J15" i="24"/>
  <c r="G15" i="24"/>
  <c r="K15" i="24" s="1"/>
  <c r="D15" i="24"/>
  <c r="E15" i="24" s="1"/>
  <c r="V14" i="24"/>
  <c r="S14" i="24"/>
  <c r="W14" i="24" s="1"/>
  <c r="P14" i="24"/>
  <c r="Q14" i="24" s="1"/>
  <c r="J14" i="24"/>
  <c r="G14" i="24"/>
  <c r="K14" i="24" s="1"/>
  <c r="D14" i="24"/>
  <c r="E14" i="24" s="1"/>
  <c r="V13" i="24"/>
  <c r="S13" i="24"/>
  <c r="W13" i="24" s="1"/>
  <c r="P13" i="24"/>
  <c r="Q13" i="24" s="1"/>
  <c r="J13" i="24"/>
  <c r="G13" i="24"/>
  <c r="K13" i="24" s="1"/>
  <c r="D13" i="24"/>
  <c r="E13" i="24" s="1"/>
  <c r="V12" i="24"/>
  <c r="S12" i="24"/>
  <c r="W12" i="24" s="1"/>
  <c r="P12" i="24"/>
  <c r="Q12" i="24" s="1"/>
  <c r="J12" i="24"/>
  <c r="G12" i="24"/>
  <c r="K12" i="24" s="1"/>
  <c r="D12" i="24"/>
  <c r="E12" i="24" s="1"/>
  <c r="V11" i="24"/>
  <c r="S11" i="24"/>
  <c r="W11" i="24" s="1"/>
  <c r="P11" i="24"/>
  <c r="Q11" i="24" s="1"/>
  <c r="J11" i="24"/>
  <c r="G11" i="24"/>
  <c r="K11" i="24" s="1"/>
  <c r="D11" i="24"/>
  <c r="E11" i="24" s="1"/>
  <c r="V10" i="24"/>
  <c r="S10" i="24"/>
  <c r="W10" i="24" s="1"/>
  <c r="P10" i="24"/>
  <c r="Q10" i="24" s="1"/>
  <c r="J10" i="24"/>
  <c r="G10" i="24"/>
  <c r="K10" i="24" s="1"/>
  <c r="D10" i="24"/>
  <c r="E10" i="24" s="1"/>
  <c r="V9" i="24"/>
  <c r="S9" i="24"/>
  <c r="W9" i="24" s="1"/>
  <c r="P9" i="24"/>
  <c r="Q9" i="24" s="1"/>
  <c r="J9" i="24"/>
  <c r="G9" i="24"/>
  <c r="K9" i="24" s="1"/>
  <c r="D9" i="24"/>
  <c r="E9" i="24" s="1"/>
  <c r="V8" i="24"/>
  <c r="S8" i="24"/>
  <c r="W8" i="24" s="1"/>
  <c r="P8" i="24"/>
  <c r="Q8" i="24" s="1"/>
  <c r="J8" i="24"/>
  <c r="G8" i="24"/>
  <c r="K8" i="24" s="1"/>
  <c r="D8" i="24"/>
  <c r="E8" i="24" s="1"/>
  <c r="V7" i="24"/>
  <c r="S7" i="24"/>
  <c r="W7" i="24" s="1"/>
  <c r="P7" i="24"/>
  <c r="Q7" i="24" s="1"/>
  <c r="J7" i="24"/>
  <c r="G7" i="24"/>
  <c r="K7" i="24" s="1"/>
  <c r="D7" i="24"/>
  <c r="E7" i="24" s="1"/>
  <c r="V6" i="24"/>
  <c r="S6" i="24"/>
  <c r="W6" i="24" s="1"/>
  <c r="P6" i="24"/>
  <c r="Q6" i="24" s="1"/>
  <c r="J6" i="24"/>
  <c r="G6" i="24"/>
  <c r="K6" i="24" s="1"/>
  <c r="D6" i="24"/>
  <c r="E6" i="24" s="1"/>
  <c r="V5" i="24"/>
  <c r="S5" i="24"/>
  <c r="W5" i="24" s="1"/>
  <c r="P5" i="24"/>
  <c r="Q5" i="24" s="1"/>
  <c r="J5" i="24"/>
  <c r="G5" i="24"/>
  <c r="K5" i="24" s="1"/>
  <c r="D5" i="24"/>
  <c r="E5" i="24" s="1"/>
  <c r="V4" i="24"/>
  <c r="S4" i="24"/>
  <c r="W4" i="24" s="1"/>
  <c r="W16" i="24" s="1"/>
  <c r="P4" i="24"/>
  <c r="Q4" i="24" s="1"/>
  <c r="J4" i="24"/>
  <c r="G4" i="24"/>
  <c r="K4" i="24" s="1"/>
  <c r="K16" i="24" s="1"/>
  <c r="D4" i="24"/>
  <c r="E4" i="24" s="1"/>
  <c r="S9" i="23"/>
  <c r="S10" i="23"/>
  <c r="S11" i="23"/>
  <c r="S12" i="23"/>
  <c r="P9" i="23"/>
  <c r="Q9" i="23" s="1"/>
  <c r="P10" i="23"/>
  <c r="Q10" i="23" s="1"/>
  <c r="P11" i="23"/>
  <c r="Q11" i="23" s="1"/>
  <c r="S9" i="22"/>
  <c r="S10" i="22"/>
  <c r="S11" i="22"/>
  <c r="P9" i="22"/>
  <c r="Q9" i="22"/>
  <c r="P10" i="22"/>
  <c r="Q10" i="22"/>
  <c r="P11" i="22"/>
  <c r="Q11" i="22"/>
  <c r="R16" i="23"/>
  <c r="O16" i="23"/>
  <c r="C16" i="23"/>
  <c r="V15" i="23"/>
  <c r="S15" i="23"/>
  <c r="W15" i="23" s="1"/>
  <c r="P15" i="23"/>
  <c r="Q15" i="23" s="1"/>
  <c r="J15" i="23"/>
  <c r="G15" i="23"/>
  <c r="K15" i="23" s="1"/>
  <c r="D15" i="23"/>
  <c r="E15" i="23" s="1"/>
  <c r="V14" i="23"/>
  <c r="S14" i="23"/>
  <c r="W14" i="23" s="1"/>
  <c r="P14" i="23"/>
  <c r="Q14" i="23" s="1"/>
  <c r="J14" i="23"/>
  <c r="G14" i="23"/>
  <c r="D14" i="23"/>
  <c r="E14" i="23" s="1"/>
  <c r="V13" i="23"/>
  <c r="S13" i="23"/>
  <c r="P13" i="23"/>
  <c r="Q13" i="23" s="1"/>
  <c r="J13" i="23"/>
  <c r="G13" i="23"/>
  <c r="K13" i="23" s="1"/>
  <c r="D13" i="23"/>
  <c r="E13" i="23" s="1"/>
  <c r="V12" i="23"/>
  <c r="P12" i="23"/>
  <c r="Q12" i="23" s="1"/>
  <c r="J12" i="23"/>
  <c r="G12" i="23"/>
  <c r="K12" i="23" s="1"/>
  <c r="D12" i="23"/>
  <c r="E12" i="23" s="1"/>
  <c r="V11" i="23"/>
  <c r="W11" i="23"/>
  <c r="J11" i="23"/>
  <c r="G11" i="23"/>
  <c r="K11" i="23" s="1"/>
  <c r="D11" i="23"/>
  <c r="E11" i="23" s="1"/>
  <c r="V10" i="23"/>
  <c r="W10" i="23"/>
  <c r="J10" i="23"/>
  <c r="G10" i="23"/>
  <c r="K10" i="23" s="1"/>
  <c r="D10" i="23"/>
  <c r="E10" i="23" s="1"/>
  <c r="V9" i="23"/>
  <c r="W9" i="23"/>
  <c r="J9" i="23"/>
  <c r="G9" i="23"/>
  <c r="K9" i="23" s="1"/>
  <c r="D9" i="23"/>
  <c r="E9" i="23" s="1"/>
  <c r="V8" i="23"/>
  <c r="S8" i="23"/>
  <c r="P8" i="23"/>
  <c r="Q8" i="23" s="1"/>
  <c r="J8" i="23"/>
  <c r="G8" i="23"/>
  <c r="D8" i="23"/>
  <c r="E8" i="23" s="1"/>
  <c r="V7" i="23"/>
  <c r="S7" i="23"/>
  <c r="W7" i="23" s="1"/>
  <c r="P7" i="23"/>
  <c r="Q7" i="23" s="1"/>
  <c r="J7" i="23"/>
  <c r="G7" i="23"/>
  <c r="K7" i="23" s="1"/>
  <c r="D7" i="23"/>
  <c r="E7" i="23" s="1"/>
  <c r="V6" i="23"/>
  <c r="S6" i="23"/>
  <c r="W6" i="23" s="1"/>
  <c r="P6" i="23"/>
  <c r="Q6" i="23" s="1"/>
  <c r="J6" i="23"/>
  <c r="G6" i="23"/>
  <c r="K6" i="23" s="1"/>
  <c r="D6" i="23"/>
  <c r="E6" i="23" s="1"/>
  <c r="V5" i="23"/>
  <c r="S5" i="23"/>
  <c r="W5" i="23" s="1"/>
  <c r="P5" i="23"/>
  <c r="Q5" i="23" s="1"/>
  <c r="J5" i="23"/>
  <c r="G5" i="23"/>
  <c r="K5" i="23" s="1"/>
  <c r="D5" i="23"/>
  <c r="E5" i="23" s="1"/>
  <c r="V4" i="23"/>
  <c r="S4" i="23"/>
  <c r="W4" i="23" s="1"/>
  <c r="P4" i="23"/>
  <c r="Q4" i="23" s="1"/>
  <c r="J4" i="23"/>
  <c r="G4" i="23"/>
  <c r="D4" i="23"/>
  <c r="E4" i="23" s="1"/>
  <c r="R16" i="22"/>
  <c r="O16" i="22"/>
  <c r="C16" i="22"/>
  <c r="V15" i="22"/>
  <c r="S15" i="22"/>
  <c r="P15" i="22"/>
  <c r="Q15" i="22" s="1"/>
  <c r="J15" i="22"/>
  <c r="G15" i="22"/>
  <c r="K15" i="22" s="1"/>
  <c r="D15" i="22"/>
  <c r="E15" i="22" s="1"/>
  <c r="V14" i="22"/>
  <c r="S14" i="22"/>
  <c r="W14" i="22" s="1"/>
  <c r="P14" i="22"/>
  <c r="Q14" i="22" s="1"/>
  <c r="J14" i="22"/>
  <c r="G14" i="22"/>
  <c r="K14" i="22" s="1"/>
  <c r="D14" i="22"/>
  <c r="E14" i="22" s="1"/>
  <c r="V13" i="22"/>
  <c r="S13" i="22"/>
  <c r="P13" i="22"/>
  <c r="Q13" i="22" s="1"/>
  <c r="J13" i="22"/>
  <c r="G13" i="22"/>
  <c r="K13" i="22" s="1"/>
  <c r="D13" i="22"/>
  <c r="E13" i="22" s="1"/>
  <c r="V12" i="22"/>
  <c r="S12" i="22"/>
  <c r="W12" i="22" s="1"/>
  <c r="P12" i="22"/>
  <c r="Q12" i="22" s="1"/>
  <c r="J12" i="22"/>
  <c r="G12" i="22"/>
  <c r="K12" i="22" s="1"/>
  <c r="D12" i="22"/>
  <c r="E12" i="22" s="1"/>
  <c r="V11" i="22"/>
  <c r="J11" i="22"/>
  <c r="G11" i="22"/>
  <c r="K11" i="22" s="1"/>
  <c r="D11" i="22"/>
  <c r="E11" i="22" s="1"/>
  <c r="V10" i="22"/>
  <c r="W10" i="22"/>
  <c r="J10" i="22"/>
  <c r="G10" i="22"/>
  <c r="K10" i="22" s="1"/>
  <c r="D10" i="22"/>
  <c r="E10" i="22" s="1"/>
  <c r="V9" i="22"/>
  <c r="J9" i="22"/>
  <c r="G9" i="22"/>
  <c r="K9" i="22" s="1"/>
  <c r="D9" i="22"/>
  <c r="E9" i="22" s="1"/>
  <c r="V8" i="22"/>
  <c r="S8" i="22"/>
  <c r="W8" i="22" s="1"/>
  <c r="P8" i="22"/>
  <c r="Q8" i="22" s="1"/>
  <c r="J8" i="22"/>
  <c r="G8" i="22"/>
  <c r="K8" i="22" s="1"/>
  <c r="D8" i="22"/>
  <c r="E8" i="22" s="1"/>
  <c r="V7" i="22"/>
  <c r="S7" i="22"/>
  <c r="P7" i="22"/>
  <c r="Q7" i="22" s="1"/>
  <c r="J7" i="22"/>
  <c r="G7" i="22"/>
  <c r="K7" i="22" s="1"/>
  <c r="D7" i="22"/>
  <c r="E7" i="22" s="1"/>
  <c r="V6" i="22"/>
  <c r="S6" i="22"/>
  <c r="W6" i="22" s="1"/>
  <c r="P6" i="22"/>
  <c r="Q6" i="22" s="1"/>
  <c r="J6" i="22"/>
  <c r="G6" i="22"/>
  <c r="K6" i="22" s="1"/>
  <c r="D6" i="22"/>
  <c r="E6" i="22" s="1"/>
  <c r="V5" i="22"/>
  <c r="S5" i="22"/>
  <c r="P5" i="22"/>
  <c r="Q5" i="22" s="1"/>
  <c r="J5" i="22"/>
  <c r="G5" i="22"/>
  <c r="K5" i="22" s="1"/>
  <c r="D5" i="22"/>
  <c r="E5" i="22" s="1"/>
  <c r="V4" i="22"/>
  <c r="S4" i="22"/>
  <c r="W4" i="22" s="1"/>
  <c r="P4" i="22"/>
  <c r="Q4" i="22" s="1"/>
  <c r="J4" i="22"/>
  <c r="G4" i="22"/>
  <c r="K4" i="22" s="1"/>
  <c r="D4" i="22"/>
  <c r="E4" i="22" s="1"/>
  <c r="M19" i="32" l="1"/>
  <c r="B17" i="32"/>
  <c r="M19" i="31"/>
  <c r="B17" i="31"/>
  <c r="M19" i="33"/>
  <c r="B17" i="33"/>
  <c r="M19" i="30"/>
  <c r="B17" i="30"/>
  <c r="M19" i="29"/>
  <c r="B17" i="29"/>
  <c r="M19" i="28"/>
  <c r="B17" i="28"/>
  <c r="M19" i="27"/>
  <c r="B17" i="27"/>
  <c r="B17" i="26"/>
  <c r="M19" i="24"/>
  <c r="B17" i="24"/>
  <c r="K8" i="23"/>
  <c r="W8" i="23"/>
  <c r="W12" i="23"/>
  <c r="W13" i="23"/>
  <c r="K4" i="23"/>
  <c r="K14" i="23"/>
  <c r="K16" i="23"/>
  <c r="W16" i="23"/>
  <c r="W7" i="22"/>
  <c r="W9" i="22"/>
  <c r="W13" i="22"/>
  <c r="W15" i="22"/>
  <c r="W5" i="22"/>
  <c r="W11" i="22"/>
  <c r="K16" i="22"/>
  <c r="M19" i="23" l="1"/>
  <c r="B17" i="23"/>
  <c r="W16" i="22"/>
  <c r="M19" i="22" s="1"/>
  <c r="B17" i="22" l="1"/>
  <c r="R16" i="21"/>
  <c r="O16" i="21"/>
  <c r="C16" i="21"/>
  <c r="V15" i="21"/>
  <c r="S15" i="21"/>
  <c r="W15" i="21" s="1"/>
  <c r="P15" i="21"/>
  <c r="Q15" i="21" s="1"/>
  <c r="J15" i="21"/>
  <c r="G15" i="21"/>
  <c r="K15" i="21" s="1"/>
  <c r="D15" i="21"/>
  <c r="E15" i="21" s="1"/>
  <c r="V14" i="21"/>
  <c r="S14" i="21"/>
  <c r="P14" i="21"/>
  <c r="Q14" i="21" s="1"/>
  <c r="J14" i="21"/>
  <c r="G14" i="21"/>
  <c r="D14" i="21"/>
  <c r="E14" i="21" s="1"/>
  <c r="V13" i="21"/>
  <c r="S13" i="21"/>
  <c r="W13" i="21" s="1"/>
  <c r="P13" i="21"/>
  <c r="Q13" i="21" s="1"/>
  <c r="J13" i="21"/>
  <c r="G13" i="21"/>
  <c r="K13" i="21" s="1"/>
  <c r="D13" i="21"/>
  <c r="E13" i="21" s="1"/>
  <c r="V12" i="21"/>
  <c r="S12" i="21"/>
  <c r="W12" i="21" s="1"/>
  <c r="P12" i="21"/>
  <c r="Q12" i="21" s="1"/>
  <c r="J12" i="21"/>
  <c r="G12" i="21"/>
  <c r="K12" i="21" s="1"/>
  <c r="D12" i="21"/>
  <c r="E12" i="21" s="1"/>
  <c r="V11" i="21"/>
  <c r="S11" i="21"/>
  <c r="W11" i="21" s="1"/>
  <c r="P11" i="21"/>
  <c r="Q11" i="21" s="1"/>
  <c r="J11" i="21"/>
  <c r="G11" i="21"/>
  <c r="K11" i="21" s="1"/>
  <c r="D11" i="21"/>
  <c r="E11" i="21" s="1"/>
  <c r="V10" i="21"/>
  <c r="S10" i="21"/>
  <c r="W10" i="21" s="1"/>
  <c r="P10" i="21"/>
  <c r="Q10" i="21" s="1"/>
  <c r="J10" i="21"/>
  <c r="G10" i="21"/>
  <c r="K10" i="21" s="1"/>
  <c r="D10" i="21"/>
  <c r="E10" i="21" s="1"/>
  <c r="V9" i="21"/>
  <c r="S9" i="21"/>
  <c r="W9" i="21" s="1"/>
  <c r="P9" i="21"/>
  <c r="Q9" i="21" s="1"/>
  <c r="J9" i="21"/>
  <c r="G9" i="21"/>
  <c r="K9" i="21" s="1"/>
  <c r="D9" i="21"/>
  <c r="E9" i="21" s="1"/>
  <c r="V8" i="21"/>
  <c r="S8" i="21"/>
  <c r="W8" i="21" s="1"/>
  <c r="P8" i="21"/>
  <c r="Q8" i="21" s="1"/>
  <c r="J8" i="21"/>
  <c r="G8" i="21"/>
  <c r="D8" i="21"/>
  <c r="E8" i="21" s="1"/>
  <c r="V7" i="21"/>
  <c r="S7" i="21"/>
  <c r="W7" i="21" s="1"/>
  <c r="P7" i="21"/>
  <c r="Q7" i="21" s="1"/>
  <c r="J7" i="21"/>
  <c r="G7" i="21"/>
  <c r="K7" i="21" s="1"/>
  <c r="D7" i="21"/>
  <c r="E7" i="21" s="1"/>
  <c r="V6" i="21"/>
  <c r="S6" i="21"/>
  <c r="W6" i="21" s="1"/>
  <c r="P6" i="21"/>
  <c r="Q6" i="21" s="1"/>
  <c r="J6" i="21"/>
  <c r="G6" i="21"/>
  <c r="K6" i="21" s="1"/>
  <c r="D6" i="21"/>
  <c r="E6" i="21" s="1"/>
  <c r="V5" i="21"/>
  <c r="S5" i="21"/>
  <c r="W5" i="21" s="1"/>
  <c r="P5" i="21"/>
  <c r="Q5" i="21" s="1"/>
  <c r="J5" i="21"/>
  <c r="G5" i="21"/>
  <c r="K5" i="21" s="1"/>
  <c r="D5" i="21"/>
  <c r="E5" i="21" s="1"/>
  <c r="V4" i="21"/>
  <c r="S4" i="21"/>
  <c r="P4" i="21"/>
  <c r="Q4" i="21" s="1"/>
  <c r="J4" i="21"/>
  <c r="G4" i="21"/>
  <c r="D4" i="21"/>
  <c r="E4" i="21" s="1"/>
  <c r="R16" i="20"/>
  <c r="O16" i="20"/>
  <c r="C16" i="20"/>
  <c r="V15" i="20"/>
  <c r="S15" i="20"/>
  <c r="W15" i="20" s="1"/>
  <c r="P15" i="20"/>
  <c r="Q15" i="20" s="1"/>
  <c r="J15" i="20"/>
  <c r="G15" i="20"/>
  <c r="K15" i="20" s="1"/>
  <c r="D15" i="20"/>
  <c r="E15" i="20" s="1"/>
  <c r="V14" i="20"/>
  <c r="S14" i="20"/>
  <c r="P14" i="20"/>
  <c r="Q14" i="20" s="1"/>
  <c r="J14" i="20"/>
  <c r="G14" i="20"/>
  <c r="K14" i="20" s="1"/>
  <c r="D14" i="20"/>
  <c r="E14" i="20" s="1"/>
  <c r="V13" i="20"/>
  <c r="S13" i="20"/>
  <c r="P13" i="20"/>
  <c r="Q13" i="20" s="1"/>
  <c r="J13" i="20"/>
  <c r="G13" i="20"/>
  <c r="K13" i="20" s="1"/>
  <c r="D13" i="20"/>
  <c r="E13" i="20" s="1"/>
  <c r="V12" i="20"/>
  <c r="S12" i="20"/>
  <c r="W12" i="20" s="1"/>
  <c r="P12" i="20"/>
  <c r="Q12" i="20" s="1"/>
  <c r="J12" i="20"/>
  <c r="G12" i="20"/>
  <c r="D12" i="20"/>
  <c r="E12" i="20" s="1"/>
  <c r="V11" i="20"/>
  <c r="S11" i="20"/>
  <c r="W11" i="20" s="1"/>
  <c r="P11" i="20"/>
  <c r="Q11" i="20" s="1"/>
  <c r="J11" i="20"/>
  <c r="G11" i="20"/>
  <c r="D11" i="20"/>
  <c r="E11" i="20" s="1"/>
  <c r="V10" i="20"/>
  <c r="S10" i="20"/>
  <c r="W10" i="20" s="1"/>
  <c r="P10" i="20"/>
  <c r="Q10" i="20" s="1"/>
  <c r="J10" i="20"/>
  <c r="G10" i="20"/>
  <c r="K10" i="20" s="1"/>
  <c r="D10" i="20"/>
  <c r="E10" i="20" s="1"/>
  <c r="V9" i="20"/>
  <c r="S9" i="20"/>
  <c r="W9" i="20" s="1"/>
  <c r="P9" i="20"/>
  <c r="Q9" i="20" s="1"/>
  <c r="J9" i="20"/>
  <c r="G9" i="20"/>
  <c r="K9" i="20" s="1"/>
  <c r="D9" i="20"/>
  <c r="E9" i="20" s="1"/>
  <c r="V8" i="20"/>
  <c r="S8" i="20"/>
  <c r="W8" i="20" s="1"/>
  <c r="P8" i="20"/>
  <c r="Q8" i="20" s="1"/>
  <c r="J8" i="20"/>
  <c r="G8" i="20"/>
  <c r="K8" i="20" s="1"/>
  <c r="D8" i="20"/>
  <c r="E8" i="20" s="1"/>
  <c r="V7" i="20"/>
  <c r="S7" i="20"/>
  <c r="W7" i="20" s="1"/>
  <c r="P7" i="20"/>
  <c r="Q7" i="20" s="1"/>
  <c r="J7" i="20"/>
  <c r="G7" i="20"/>
  <c r="D7" i="20"/>
  <c r="E7" i="20" s="1"/>
  <c r="V6" i="20"/>
  <c r="S6" i="20"/>
  <c r="W6" i="20" s="1"/>
  <c r="P6" i="20"/>
  <c r="Q6" i="20" s="1"/>
  <c r="J6" i="20"/>
  <c r="G6" i="20"/>
  <c r="D6" i="20"/>
  <c r="E6" i="20" s="1"/>
  <c r="V5" i="20"/>
  <c r="S5" i="20"/>
  <c r="W5" i="20" s="1"/>
  <c r="P5" i="20"/>
  <c r="Q5" i="20" s="1"/>
  <c r="J5" i="20"/>
  <c r="G5" i="20"/>
  <c r="D5" i="20"/>
  <c r="E5" i="20" s="1"/>
  <c r="V4" i="20"/>
  <c r="S4" i="20"/>
  <c r="W4" i="20" s="1"/>
  <c r="P4" i="20"/>
  <c r="Q4" i="20" s="1"/>
  <c r="J4" i="20"/>
  <c r="G4" i="20"/>
  <c r="K4" i="20" s="1"/>
  <c r="D4" i="20"/>
  <c r="E4" i="20" s="1"/>
  <c r="W14" i="21" l="1"/>
  <c r="W4" i="21"/>
  <c r="W16" i="21" s="1"/>
  <c r="K4" i="21"/>
  <c r="K8" i="21"/>
  <c r="K14" i="21"/>
  <c r="W14" i="20"/>
  <c r="W13" i="20"/>
  <c r="W16" i="20"/>
  <c r="K12" i="20"/>
  <c r="K5" i="20"/>
  <c r="K11" i="20"/>
  <c r="K6" i="20"/>
  <c r="K7" i="20"/>
  <c r="K16" i="21" l="1"/>
  <c r="M19" i="21" s="1"/>
  <c r="K16" i="20"/>
  <c r="B17" i="20" s="1"/>
  <c r="B17" i="21" l="1"/>
  <c r="M19" i="20"/>
  <c r="R16" i="19"/>
  <c r="O16" i="19"/>
  <c r="C16" i="19"/>
  <c r="V15" i="19"/>
  <c r="S15" i="19"/>
  <c r="W15" i="19" s="1"/>
  <c r="P15" i="19"/>
  <c r="Q15" i="19" s="1"/>
  <c r="J15" i="19"/>
  <c r="G15" i="19"/>
  <c r="K15" i="19" s="1"/>
  <c r="D15" i="19"/>
  <c r="E15" i="19" s="1"/>
  <c r="V14" i="19"/>
  <c r="S14" i="19"/>
  <c r="W14" i="19" s="1"/>
  <c r="P14" i="19"/>
  <c r="Q14" i="19" s="1"/>
  <c r="J14" i="19"/>
  <c r="G14" i="19"/>
  <c r="K14" i="19" s="1"/>
  <c r="D14" i="19"/>
  <c r="E14" i="19" s="1"/>
  <c r="V13" i="19"/>
  <c r="S13" i="19"/>
  <c r="W13" i="19" s="1"/>
  <c r="P13" i="19"/>
  <c r="Q13" i="19" s="1"/>
  <c r="J13" i="19"/>
  <c r="G13" i="19"/>
  <c r="K13" i="19" s="1"/>
  <c r="D13" i="19"/>
  <c r="E13" i="19" s="1"/>
  <c r="V12" i="19"/>
  <c r="S12" i="19"/>
  <c r="W12" i="19" s="1"/>
  <c r="P12" i="19"/>
  <c r="Q12" i="19" s="1"/>
  <c r="J12" i="19"/>
  <c r="G12" i="19"/>
  <c r="D12" i="19"/>
  <c r="E12" i="19" s="1"/>
  <c r="V11" i="19"/>
  <c r="S11" i="19"/>
  <c r="W11" i="19" s="1"/>
  <c r="P11" i="19"/>
  <c r="Q11" i="19" s="1"/>
  <c r="J11" i="19"/>
  <c r="G11" i="19"/>
  <c r="K11" i="19" s="1"/>
  <c r="D11" i="19"/>
  <c r="E11" i="19" s="1"/>
  <c r="V10" i="19"/>
  <c r="S10" i="19"/>
  <c r="P10" i="19"/>
  <c r="Q10" i="19" s="1"/>
  <c r="J10" i="19"/>
  <c r="G10" i="19"/>
  <c r="K10" i="19" s="1"/>
  <c r="D10" i="19"/>
  <c r="E10" i="19" s="1"/>
  <c r="V9" i="19"/>
  <c r="S9" i="19"/>
  <c r="P9" i="19"/>
  <c r="Q9" i="19" s="1"/>
  <c r="J9" i="19"/>
  <c r="G9" i="19"/>
  <c r="K9" i="19" s="1"/>
  <c r="D9" i="19"/>
  <c r="E9" i="19" s="1"/>
  <c r="V8" i="19"/>
  <c r="S8" i="19"/>
  <c r="W8" i="19" s="1"/>
  <c r="P8" i="19"/>
  <c r="Q8" i="19" s="1"/>
  <c r="J8" i="19"/>
  <c r="G8" i="19"/>
  <c r="K8" i="19" s="1"/>
  <c r="D8" i="19"/>
  <c r="E8" i="19" s="1"/>
  <c r="V7" i="19"/>
  <c r="S7" i="19"/>
  <c r="W7" i="19" s="1"/>
  <c r="P7" i="19"/>
  <c r="Q7" i="19" s="1"/>
  <c r="J7" i="19"/>
  <c r="G7" i="19"/>
  <c r="K7" i="19" s="1"/>
  <c r="D7" i="19"/>
  <c r="E7" i="19" s="1"/>
  <c r="V6" i="19"/>
  <c r="S6" i="19"/>
  <c r="W6" i="19" s="1"/>
  <c r="P6" i="19"/>
  <c r="Q6" i="19" s="1"/>
  <c r="J6" i="19"/>
  <c r="G6" i="19"/>
  <c r="D6" i="19"/>
  <c r="E6" i="19" s="1"/>
  <c r="V5" i="19"/>
  <c r="S5" i="19"/>
  <c r="W5" i="19" s="1"/>
  <c r="P5" i="19"/>
  <c r="Q5" i="19" s="1"/>
  <c r="J5" i="19"/>
  <c r="G5" i="19"/>
  <c r="K5" i="19" s="1"/>
  <c r="D5" i="19"/>
  <c r="E5" i="19" s="1"/>
  <c r="V4" i="19"/>
  <c r="S4" i="19"/>
  <c r="P4" i="19"/>
  <c r="Q4" i="19" s="1"/>
  <c r="J4" i="19"/>
  <c r="G4" i="19"/>
  <c r="K4" i="19" s="1"/>
  <c r="D4" i="19"/>
  <c r="E4" i="19" s="1"/>
  <c r="W9" i="19" l="1"/>
  <c r="W10" i="19"/>
  <c r="W4" i="19"/>
  <c r="K12" i="19"/>
  <c r="K6" i="19"/>
  <c r="K16" i="19" s="1"/>
  <c r="W16" i="19"/>
  <c r="M19" i="19" l="1"/>
  <c r="B17" i="19"/>
  <c r="R16" i="18" l="1"/>
  <c r="O16" i="18"/>
  <c r="C16" i="18"/>
  <c r="V15" i="18"/>
  <c r="S15" i="18"/>
  <c r="W15" i="18" s="1"/>
  <c r="P15" i="18"/>
  <c r="Q15" i="18" s="1"/>
  <c r="J15" i="18"/>
  <c r="G15" i="18"/>
  <c r="K15" i="18" s="1"/>
  <c r="D15" i="18"/>
  <c r="E15" i="18" s="1"/>
  <c r="V14" i="18"/>
  <c r="S14" i="18"/>
  <c r="W14" i="18" s="1"/>
  <c r="P14" i="18"/>
  <c r="Q14" i="18" s="1"/>
  <c r="J14" i="18"/>
  <c r="G14" i="18"/>
  <c r="K14" i="18" s="1"/>
  <c r="D14" i="18"/>
  <c r="E14" i="18" s="1"/>
  <c r="V13" i="18"/>
  <c r="S13" i="18"/>
  <c r="P13" i="18"/>
  <c r="Q13" i="18" s="1"/>
  <c r="J13" i="18"/>
  <c r="G13" i="18"/>
  <c r="K13" i="18" s="1"/>
  <c r="D13" i="18"/>
  <c r="E13" i="18" s="1"/>
  <c r="V12" i="18"/>
  <c r="S12" i="18"/>
  <c r="W12" i="18" s="1"/>
  <c r="P12" i="18"/>
  <c r="Q12" i="18" s="1"/>
  <c r="J12" i="18"/>
  <c r="G12" i="18"/>
  <c r="D12" i="18"/>
  <c r="E12" i="18" s="1"/>
  <c r="V11" i="18"/>
  <c r="S11" i="18"/>
  <c r="W11" i="18" s="1"/>
  <c r="P11" i="18"/>
  <c r="Q11" i="18" s="1"/>
  <c r="J11" i="18"/>
  <c r="G11" i="18"/>
  <c r="D11" i="18"/>
  <c r="E11" i="18" s="1"/>
  <c r="V10" i="18"/>
  <c r="S10" i="18"/>
  <c r="W10" i="18" s="1"/>
  <c r="P10" i="18"/>
  <c r="Q10" i="18" s="1"/>
  <c r="J10" i="18"/>
  <c r="G10" i="18"/>
  <c r="K10" i="18" s="1"/>
  <c r="D10" i="18"/>
  <c r="E10" i="18" s="1"/>
  <c r="V9" i="18"/>
  <c r="S9" i="18"/>
  <c r="W9" i="18" s="1"/>
  <c r="P9" i="18"/>
  <c r="Q9" i="18" s="1"/>
  <c r="J9" i="18"/>
  <c r="G9" i="18"/>
  <c r="D9" i="18"/>
  <c r="E9" i="18" s="1"/>
  <c r="V8" i="18"/>
  <c r="S8" i="18"/>
  <c r="W8" i="18" s="1"/>
  <c r="P8" i="18"/>
  <c r="Q8" i="18" s="1"/>
  <c r="J8" i="18"/>
  <c r="G8" i="18"/>
  <c r="K8" i="18" s="1"/>
  <c r="D8" i="18"/>
  <c r="E8" i="18" s="1"/>
  <c r="V7" i="18"/>
  <c r="S7" i="18"/>
  <c r="P7" i="18"/>
  <c r="Q7" i="18" s="1"/>
  <c r="J7" i="18"/>
  <c r="G7" i="18"/>
  <c r="D7" i="18"/>
  <c r="E7" i="18" s="1"/>
  <c r="V6" i="18"/>
  <c r="S6" i="18"/>
  <c r="W6" i="18" s="1"/>
  <c r="P6" i="18"/>
  <c r="Q6" i="18" s="1"/>
  <c r="J6" i="18"/>
  <c r="G6" i="18"/>
  <c r="K6" i="18" s="1"/>
  <c r="D6" i="18"/>
  <c r="E6" i="18" s="1"/>
  <c r="V5" i="18"/>
  <c r="S5" i="18"/>
  <c r="W5" i="18" s="1"/>
  <c r="P5" i="18"/>
  <c r="Q5" i="18" s="1"/>
  <c r="J5" i="18"/>
  <c r="G5" i="18"/>
  <c r="D5" i="18"/>
  <c r="E5" i="18" s="1"/>
  <c r="V4" i="18"/>
  <c r="S4" i="18"/>
  <c r="P4" i="18"/>
  <c r="Q4" i="18" s="1"/>
  <c r="J4" i="18"/>
  <c r="G4" i="18"/>
  <c r="D4" i="18"/>
  <c r="E4" i="18" s="1"/>
  <c r="W7" i="18" l="1"/>
  <c r="K11" i="18"/>
  <c r="W4" i="18"/>
  <c r="K12" i="18"/>
  <c r="K5" i="18"/>
  <c r="K7" i="18"/>
  <c r="K9" i="18"/>
  <c r="K4" i="18"/>
  <c r="W13" i="18"/>
  <c r="K16" i="18" l="1"/>
  <c r="W16" i="18"/>
  <c r="M19" i="18" l="1"/>
  <c r="B17" i="18"/>
  <c r="D4" i="17"/>
  <c r="E4" i="17" s="1"/>
  <c r="G4" i="17"/>
  <c r="J4" i="17"/>
  <c r="P4" i="17"/>
  <c r="Q4" i="17"/>
  <c r="S4" i="17"/>
  <c r="W4" i="17" s="1"/>
  <c r="V4" i="17"/>
  <c r="D5" i="17"/>
  <c r="E5" i="17"/>
  <c r="G5" i="17"/>
  <c r="J5" i="17"/>
  <c r="P5" i="17"/>
  <c r="Q5" i="17" s="1"/>
  <c r="S5" i="17"/>
  <c r="V5" i="17"/>
  <c r="W5" i="17"/>
  <c r="D6" i="17"/>
  <c r="E6" i="17" s="1"/>
  <c r="G6" i="17"/>
  <c r="J6" i="17"/>
  <c r="P6" i="17"/>
  <c r="Q6" i="17"/>
  <c r="S6" i="17"/>
  <c r="W6" i="17" s="1"/>
  <c r="V6" i="17"/>
  <c r="D7" i="17"/>
  <c r="E7" i="17" s="1"/>
  <c r="G7" i="17"/>
  <c r="K7" i="17" s="1"/>
  <c r="J7" i="17"/>
  <c r="P7" i="17"/>
  <c r="Q7" i="17" s="1"/>
  <c r="S7" i="17"/>
  <c r="W7" i="17" s="1"/>
  <c r="V7" i="17"/>
  <c r="D8" i="17"/>
  <c r="E8" i="17" s="1"/>
  <c r="G8" i="17"/>
  <c r="K8" i="17" s="1"/>
  <c r="J8" i="17"/>
  <c r="P8" i="17"/>
  <c r="Q8" i="17" s="1"/>
  <c r="S8" i="17"/>
  <c r="V8" i="17"/>
  <c r="D9" i="17"/>
  <c r="E9" i="17" s="1"/>
  <c r="G9" i="17"/>
  <c r="K9" i="17" s="1"/>
  <c r="J9" i="17"/>
  <c r="P9" i="17"/>
  <c r="Q9" i="17"/>
  <c r="S9" i="17"/>
  <c r="V9" i="17"/>
  <c r="D10" i="17"/>
  <c r="E10" i="17" s="1"/>
  <c r="G10" i="17"/>
  <c r="J10" i="17"/>
  <c r="P10" i="17"/>
  <c r="Q10" i="17"/>
  <c r="S10" i="17"/>
  <c r="V10" i="17"/>
  <c r="D11" i="17"/>
  <c r="E11" i="17"/>
  <c r="G11" i="17"/>
  <c r="K11" i="17" s="1"/>
  <c r="J11" i="17"/>
  <c r="P11" i="17"/>
  <c r="Q11" i="17"/>
  <c r="S11" i="17"/>
  <c r="W11" i="17" s="1"/>
  <c r="V11" i="17"/>
  <c r="D12" i="17"/>
  <c r="E12" i="17" s="1"/>
  <c r="G12" i="17"/>
  <c r="K12" i="17" s="1"/>
  <c r="J12" i="17"/>
  <c r="P12" i="17"/>
  <c r="Q12" i="17" s="1"/>
  <c r="S12" i="17"/>
  <c r="W12" i="17" s="1"/>
  <c r="V12" i="17"/>
  <c r="D13" i="17"/>
  <c r="E13" i="17"/>
  <c r="G13" i="17"/>
  <c r="J13" i="17"/>
  <c r="K13" i="17"/>
  <c r="P13" i="17"/>
  <c r="Q13" i="17" s="1"/>
  <c r="S13" i="17"/>
  <c r="V13" i="17"/>
  <c r="W13" i="17" s="1"/>
  <c r="D14" i="17"/>
  <c r="E14" i="17" s="1"/>
  <c r="G14" i="17"/>
  <c r="K14" i="17" s="1"/>
  <c r="J14" i="17"/>
  <c r="P14" i="17"/>
  <c r="Q14" i="17" s="1"/>
  <c r="S14" i="17"/>
  <c r="V14" i="17"/>
  <c r="D15" i="17"/>
  <c r="E15" i="17" s="1"/>
  <c r="G15" i="17"/>
  <c r="J15" i="17"/>
  <c r="P15" i="17"/>
  <c r="Q15" i="17"/>
  <c r="S15" i="17"/>
  <c r="W15" i="17" s="1"/>
  <c r="V15" i="17"/>
  <c r="C16" i="17"/>
  <c r="O16" i="17"/>
  <c r="R16" i="17"/>
  <c r="D4" i="16"/>
  <c r="E4" i="16" s="1"/>
  <c r="G4" i="16"/>
  <c r="J4" i="16"/>
  <c r="K4" i="16" s="1"/>
  <c r="P4" i="16"/>
  <c r="Q4" i="16"/>
  <c r="S4" i="16"/>
  <c r="V4" i="16"/>
  <c r="D5" i="16"/>
  <c r="E5" i="16" s="1"/>
  <c r="G5" i="16"/>
  <c r="J5" i="16"/>
  <c r="P5" i="16"/>
  <c r="Q5" i="16"/>
  <c r="S5" i="16"/>
  <c r="V5" i="16"/>
  <c r="D6" i="16"/>
  <c r="E6" i="16"/>
  <c r="G6" i="16"/>
  <c r="J6" i="16"/>
  <c r="P6" i="16"/>
  <c r="Q6" i="16"/>
  <c r="S6" i="16"/>
  <c r="V6" i="16"/>
  <c r="W6" i="16"/>
  <c r="D7" i="16"/>
  <c r="E7" i="16" s="1"/>
  <c r="G7" i="16"/>
  <c r="J7" i="16"/>
  <c r="P7" i="16"/>
  <c r="Q7" i="16" s="1"/>
  <c r="S7" i="16"/>
  <c r="V7" i="16"/>
  <c r="W7" i="16"/>
  <c r="D8" i="16"/>
  <c r="E8" i="16"/>
  <c r="G8" i="16"/>
  <c r="J8" i="16"/>
  <c r="K8" i="16"/>
  <c r="P8" i="16"/>
  <c r="Q8" i="16"/>
  <c r="S8" i="16"/>
  <c r="V8" i="16"/>
  <c r="D9" i="16"/>
  <c r="E9" i="16"/>
  <c r="G9" i="16"/>
  <c r="J9" i="16"/>
  <c r="K9" i="16"/>
  <c r="P9" i="16"/>
  <c r="Q9" i="16"/>
  <c r="S9" i="16"/>
  <c r="V9" i="16"/>
  <c r="D10" i="16"/>
  <c r="E10" i="16"/>
  <c r="G10" i="16"/>
  <c r="J10" i="16"/>
  <c r="K10" i="16"/>
  <c r="P10" i="16"/>
  <c r="Q10" i="16"/>
  <c r="S10" i="16"/>
  <c r="V10" i="16"/>
  <c r="W10" i="16"/>
  <c r="D11" i="16"/>
  <c r="E11" i="16" s="1"/>
  <c r="G11" i="16"/>
  <c r="J11" i="16"/>
  <c r="P11" i="16"/>
  <c r="Q11" i="16"/>
  <c r="S11" i="16"/>
  <c r="V11" i="16"/>
  <c r="W11" i="16"/>
  <c r="D12" i="16"/>
  <c r="E12" i="16"/>
  <c r="G12" i="16"/>
  <c r="K12" i="16" s="1"/>
  <c r="J12" i="16"/>
  <c r="P12" i="16"/>
  <c r="Q12" i="16"/>
  <c r="S12" i="16"/>
  <c r="W12" i="16" s="1"/>
  <c r="V12" i="16"/>
  <c r="D13" i="16"/>
  <c r="E13" i="16" s="1"/>
  <c r="G13" i="16"/>
  <c r="J13" i="16"/>
  <c r="K13" i="16"/>
  <c r="P13" i="16"/>
  <c r="Q13" i="16" s="1"/>
  <c r="S13" i="16"/>
  <c r="V13" i="16"/>
  <c r="W13" i="16"/>
  <c r="D14" i="16"/>
  <c r="E14" i="16" s="1"/>
  <c r="G14" i="16"/>
  <c r="K14" i="16" s="1"/>
  <c r="J14" i="16"/>
  <c r="P14" i="16"/>
  <c r="Q14" i="16"/>
  <c r="S14" i="16"/>
  <c r="V14" i="16"/>
  <c r="D15" i="16"/>
  <c r="E15" i="16"/>
  <c r="G15" i="16"/>
  <c r="K15" i="16" s="1"/>
  <c r="J15" i="16"/>
  <c r="P15" i="16"/>
  <c r="Q15" i="16"/>
  <c r="S15" i="16"/>
  <c r="V15" i="16"/>
  <c r="C16" i="16"/>
  <c r="O16" i="16"/>
  <c r="R16" i="16"/>
  <c r="D15" i="15"/>
  <c r="E15" i="15" s="1"/>
  <c r="D4" i="15"/>
  <c r="E4" i="15"/>
  <c r="G4" i="15"/>
  <c r="J4" i="15"/>
  <c r="K4" i="15" s="1"/>
  <c r="P4" i="15"/>
  <c r="Q4" i="15"/>
  <c r="S4" i="15"/>
  <c r="V4" i="15"/>
  <c r="W4" i="15"/>
  <c r="D5" i="15"/>
  <c r="E5" i="15"/>
  <c r="G5" i="15"/>
  <c r="K5" i="15" s="1"/>
  <c r="J5" i="15"/>
  <c r="P5" i="15"/>
  <c r="Q5" i="15"/>
  <c r="S5" i="15"/>
  <c r="V5" i="15"/>
  <c r="W5" i="15"/>
  <c r="D6" i="15"/>
  <c r="E6" i="15"/>
  <c r="G6" i="15"/>
  <c r="J6" i="15"/>
  <c r="P6" i="15"/>
  <c r="Q6" i="15" s="1"/>
  <c r="S6" i="15"/>
  <c r="W6" i="15" s="1"/>
  <c r="V6" i="15"/>
  <c r="D7" i="15"/>
  <c r="E7" i="15"/>
  <c r="G7" i="15"/>
  <c r="J7" i="15"/>
  <c r="K7" i="15"/>
  <c r="P7" i="15"/>
  <c r="Q7" i="15" s="1"/>
  <c r="S7" i="15"/>
  <c r="V7" i="15"/>
  <c r="D8" i="15"/>
  <c r="E8" i="15" s="1"/>
  <c r="G8" i="15"/>
  <c r="J8" i="15"/>
  <c r="K8" i="15"/>
  <c r="P8" i="15"/>
  <c r="Q8" i="15" s="1"/>
  <c r="S8" i="15"/>
  <c r="V8" i="15"/>
  <c r="D9" i="15"/>
  <c r="E9" i="15" s="1"/>
  <c r="G9" i="15"/>
  <c r="J9" i="15"/>
  <c r="P9" i="15"/>
  <c r="Q9" i="15"/>
  <c r="S9" i="15"/>
  <c r="V9" i="15"/>
  <c r="W9" i="15"/>
  <c r="D10" i="15"/>
  <c r="E10" i="15"/>
  <c r="G10" i="15"/>
  <c r="J10" i="15"/>
  <c r="P10" i="15"/>
  <c r="Q10" i="15" s="1"/>
  <c r="S10" i="15"/>
  <c r="V10" i="15"/>
  <c r="D11" i="15"/>
  <c r="E11" i="15" s="1"/>
  <c r="G11" i="15"/>
  <c r="J11" i="15"/>
  <c r="K11" i="15"/>
  <c r="P11" i="15"/>
  <c r="Q11" i="15" s="1"/>
  <c r="S11" i="15"/>
  <c r="V11" i="15"/>
  <c r="D12" i="15"/>
  <c r="E12" i="15"/>
  <c r="G12" i="15"/>
  <c r="K12" i="15" s="1"/>
  <c r="J12" i="15"/>
  <c r="P12" i="15"/>
  <c r="Q12" i="15"/>
  <c r="S12" i="15"/>
  <c r="V12" i="15"/>
  <c r="W12" i="15"/>
  <c r="D13" i="15"/>
  <c r="E13" i="15"/>
  <c r="G13" i="15"/>
  <c r="K13" i="15" s="1"/>
  <c r="J13" i="15"/>
  <c r="P13" i="15"/>
  <c r="Q13" i="15" s="1"/>
  <c r="S13" i="15"/>
  <c r="V13" i="15"/>
  <c r="W13" i="15"/>
  <c r="D14" i="15"/>
  <c r="E14" i="15" s="1"/>
  <c r="G14" i="15"/>
  <c r="J14" i="15"/>
  <c r="P14" i="15"/>
  <c r="Q14" i="15" s="1"/>
  <c r="S14" i="15"/>
  <c r="V14" i="15"/>
  <c r="G15" i="15"/>
  <c r="J15" i="15"/>
  <c r="K15" i="15" s="1"/>
  <c r="P15" i="15"/>
  <c r="Q15" i="15"/>
  <c r="S15" i="15"/>
  <c r="V15" i="15"/>
  <c r="W15" i="15"/>
  <c r="C16" i="15"/>
  <c r="O16" i="15"/>
  <c r="R16" i="15"/>
  <c r="G9" i="14"/>
  <c r="K9" i="14" s="1"/>
  <c r="D9" i="14"/>
  <c r="O16" i="14"/>
  <c r="S15" i="14"/>
  <c r="W15" i="14" s="1"/>
  <c r="P15" i="14"/>
  <c r="Q15" i="14" s="1"/>
  <c r="S14" i="14"/>
  <c r="P14" i="14"/>
  <c r="S13" i="14"/>
  <c r="W13" i="14" s="1"/>
  <c r="P13" i="14"/>
  <c r="Q13" i="14" s="1"/>
  <c r="S12" i="14"/>
  <c r="W12" i="14" s="1"/>
  <c r="P12" i="14"/>
  <c r="Q12" i="14" s="1"/>
  <c r="S11" i="14"/>
  <c r="P11" i="14"/>
  <c r="Q11" i="14" s="1"/>
  <c r="S10" i="14"/>
  <c r="W10" i="14" s="1"/>
  <c r="P10" i="14"/>
  <c r="Q10" i="14" s="1"/>
  <c r="S9" i="14"/>
  <c r="W9" i="14" s="1"/>
  <c r="P9" i="14"/>
  <c r="Q9" i="14" s="1"/>
  <c r="R16" i="14"/>
  <c r="Q14" i="14"/>
  <c r="D15" i="13"/>
  <c r="E15" i="13" s="1"/>
  <c r="E14" i="13"/>
  <c r="M19" i="9"/>
  <c r="D4" i="14"/>
  <c r="E4" i="14" s="1"/>
  <c r="G4" i="14"/>
  <c r="K4" i="14" s="1"/>
  <c r="J4" i="14"/>
  <c r="P4" i="14"/>
  <c r="Q4" i="14"/>
  <c r="S4" i="14"/>
  <c r="V4" i="14"/>
  <c r="W4" i="14"/>
  <c r="D5" i="14"/>
  <c r="E5" i="14"/>
  <c r="G5" i="14"/>
  <c r="K5" i="14" s="1"/>
  <c r="J5" i="14"/>
  <c r="P5" i="14"/>
  <c r="Q5" i="14"/>
  <c r="S5" i="14"/>
  <c r="V5" i="14"/>
  <c r="W5" i="14"/>
  <c r="D6" i="14"/>
  <c r="E6" i="14"/>
  <c r="G6" i="14"/>
  <c r="K6" i="14" s="1"/>
  <c r="J6" i="14"/>
  <c r="P6" i="14"/>
  <c r="Q6" i="14"/>
  <c r="S6" i="14"/>
  <c r="V6" i="14"/>
  <c r="W6" i="14"/>
  <c r="D7" i="14"/>
  <c r="E7" i="14"/>
  <c r="G7" i="14"/>
  <c r="J7" i="14"/>
  <c r="K7" i="14"/>
  <c r="P7" i="14"/>
  <c r="Q7" i="14" s="1"/>
  <c r="S7" i="14"/>
  <c r="V7" i="14"/>
  <c r="W7" i="14"/>
  <c r="D8" i="14"/>
  <c r="E8" i="14"/>
  <c r="G8" i="14"/>
  <c r="K8" i="14" s="1"/>
  <c r="J8" i="14"/>
  <c r="P8" i="14"/>
  <c r="Q8" i="14"/>
  <c r="S8" i="14"/>
  <c r="V8" i="14"/>
  <c r="E9" i="14"/>
  <c r="J9" i="14"/>
  <c r="V9" i="14"/>
  <c r="D10" i="14"/>
  <c r="E10" i="14" s="1"/>
  <c r="G10" i="14"/>
  <c r="J10" i="14"/>
  <c r="V10" i="14"/>
  <c r="D11" i="14"/>
  <c r="E11" i="14" s="1"/>
  <c r="G11" i="14"/>
  <c r="K11" i="14" s="1"/>
  <c r="J11" i="14"/>
  <c r="V11" i="14"/>
  <c r="D12" i="14"/>
  <c r="E12" i="14" s="1"/>
  <c r="G12" i="14"/>
  <c r="J12" i="14"/>
  <c r="V12" i="14"/>
  <c r="D13" i="14"/>
  <c r="E13" i="14" s="1"/>
  <c r="G13" i="14"/>
  <c r="K13" i="14" s="1"/>
  <c r="J13" i="14"/>
  <c r="V13" i="14"/>
  <c r="D14" i="14"/>
  <c r="E14" i="14" s="1"/>
  <c r="G14" i="14"/>
  <c r="K14" i="14" s="1"/>
  <c r="J14" i="14"/>
  <c r="V14" i="14"/>
  <c r="D15" i="14"/>
  <c r="E15" i="14"/>
  <c r="G15" i="14"/>
  <c r="J15" i="14"/>
  <c r="K15" i="14"/>
  <c r="V15" i="14"/>
  <c r="C16" i="14"/>
  <c r="F16" i="14"/>
  <c r="D4" i="13"/>
  <c r="E4" i="13" s="1"/>
  <c r="G4" i="13"/>
  <c r="J4" i="13"/>
  <c r="K4" i="13" s="1"/>
  <c r="P4" i="13"/>
  <c r="Q4" i="13" s="1"/>
  <c r="S4" i="13"/>
  <c r="V4" i="13"/>
  <c r="D5" i="13"/>
  <c r="E5" i="13"/>
  <c r="G5" i="13"/>
  <c r="J5" i="13"/>
  <c r="P5" i="13"/>
  <c r="Q5" i="13" s="1"/>
  <c r="S5" i="13"/>
  <c r="W5" i="13" s="1"/>
  <c r="V5" i="13"/>
  <c r="D6" i="13"/>
  <c r="E6" i="13" s="1"/>
  <c r="G6" i="13"/>
  <c r="J6" i="13"/>
  <c r="P6" i="13"/>
  <c r="Q6" i="13"/>
  <c r="S6" i="13"/>
  <c r="V6" i="13"/>
  <c r="W6" i="13"/>
  <c r="D7" i="13"/>
  <c r="E7" i="13"/>
  <c r="G7" i="13"/>
  <c r="J7" i="13"/>
  <c r="K7" i="13"/>
  <c r="P7" i="13"/>
  <c r="Q7" i="13" s="1"/>
  <c r="S7" i="13"/>
  <c r="W7" i="13" s="1"/>
  <c r="V7" i="13"/>
  <c r="D8" i="13"/>
  <c r="E8" i="13"/>
  <c r="G8" i="13"/>
  <c r="J8" i="13"/>
  <c r="K8" i="13"/>
  <c r="P8" i="13"/>
  <c r="Q8" i="13"/>
  <c r="S8" i="13"/>
  <c r="V8" i="13"/>
  <c r="D9" i="13"/>
  <c r="E9" i="13"/>
  <c r="G9" i="13"/>
  <c r="J9" i="13"/>
  <c r="P9" i="13"/>
  <c r="Q9" i="13"/>
  <c r="S9" i="13"/>
  <c r="V9" i="13"/>
  <c r="W9" i="13"/>
  <c r="D10" i="13"/>
  <c r="E10" i="13" s="1"/>
  <c r="G10" i="13"/>
  <c r="J10" i="13"/>
  <c r="K10" i="13"/>
  <c r="P10" i="13"/>
  <c r="Q10" i="13" s="1"/>
  <c r="S10" i="13"/>
  <c r="V10" i="13"/>
  <c r="W10" i="13"/>
  <c r="D11" i="13"/>
  <c r="E11" i="13"/>
  <c r="G11" i="13"/>
  <c r="J11" i="13"/>
  <c r="K11" i="13"/>
  <c r="P11" i="13"/>
  <c r="Q11" i="13"/>
  <c r="S11" i="13"/>
  <c r="V11" i="13"/>
  <c r="D12" i="13"/>
  <c r="E12" i="13"/>
  <c r="G12" i="13"/>
  <c r="J12" i="13"/>
  <c r="P12" i="13"/>
  <c r="Q12" i="13"/>
  <c r="S12" i="13"/>
  <c r="V12" i="13"/>
  <c r="W12" i="13" s="1"/>
  <c r="D13" i="13"/>
  <c r="E13" i="13" s="1"/>
  <c r="G13" i="13"/>
  <c r="K13" i="13" s="1"/>
  <c r="J13" i="13"/>
  <c r="P13" i="13"/>
  <c r="Q13" i="13" s="1"/>
  <c r="S13" i="13"/>
  <c r="V13" i="13"/>
  <c r="W13" i="13"/>
  <c r="D14" i="13"/>
  <c r="G14" i="13"/>
  <c r="J14" i="13"/>
  <c r="P14" i="13"/>
  <c r="Q14" i="13"/>
  <c r="S14" i="13"/>
  <c r="V14" i="13"/>
  <c r="G15" i="13"/>
  <c r="J15" i="13"/>
  <c r="K15" i="13" s="1"/>
  <c r="P15" i="13"/>
  <c r="Q15" i="13"/>
  <c r="S15" i="13"/>
  <c r="V15" i="13"/>
  <c r="C16" i="13"/>
  <c r="O16" i="13"/>
  <c r="R16" i="13"/>
  <c r="W9" i="17" l="1"/>
  <c r="W5" i="16"/>
  <c r="K4" i="17"/>
  <c r="W14" i="17"/>
  <c r="W8" i="17"/>
  <c r="W10" i="17"/>
  <c r="K5" i="17"/>
  <c r="K6" i="17"/>
  <c r="K10" i="17"/>
  <c r="K15" i="17"/>
  <c r="K16" i="17" s="1"/>
  <c r="W9" i="16"/>
  <c r="W14" i="16"/>
  <c r="W4" i="16"/>
  <c r="W16" i="16" s="1"/>
  <c r="W15" i="16"/>
  <c r="W8" i="16"/>
  <c r="K7" i="16"/>
  <c r="K5" i="16"/>
  <c r="K6" i="16"/>
  <c r="K11" i="16"/>
  <c r="W10" i="15"/>
  <c r="W7" i="15"/>
  <c r="W14" i="15"/>
  <c r="W11" i="15"/>
  <c r="W8" i="15"/>
  <c r="K9" i="15"/>
  <c r="K6" i="15"/>
  <c r="K10" i="15"/>
  <c r="K14" i="15"/>
  <c r="W4" i="13"/>
  <c r="W11" i="14"/>
  <c r="W8" i="14"/>
  <c r="W14" i="14"/>
  <c r="K12" i="14"/>
  <c r="K10" i="14"/>
  <c r="W14" i="13"/>
  <c r="W11" i="13"/>
  <c r="W15" i="13"/>
  <c r="W8" i="13"/>
  <c r="K12" i="13"/>
  <c r="K14" i="13"/>
  <c r="K6" i="13"/>
  <c r="K9" i="13"/>
  <c r="K5" i="13"/>
  <c r="W16" i="17" l="1"/>
  <c r="B17" i="17" s="1"/>
  <c r="K16" i="16"/>
  <c r="M19" i="16" s="1"/>
  <c r="W16" i="15"/>
  <c r="K16" i="15"/>
  <c r="K16" i="14"/>
  <c r="W16" i="14"/>
  <c r="W16" i="13"/>
  <c r="K16" i="13"/>
  <c r="M19" i="17" l="1"/>
  <c r="B17" i="16"/>
  <c r="B17" i="15"/>
  <c r="M19" i="15"/>
  <c r="M19" i="14"/>
  <c r="B17" i="14"/>
  <c r="B17" i="13"/>
  <c r="M19" i="13"/>
  <c r="B17" i="9" l="1"/>
  <c r="B17" i="10"/>
  <c r="B17" i="8"/>
  <c r="B17" i="7"/>
  <c r="B17" i="6"/>
  <c r="B17" i="5"/>
  <c r="B17" i="4"/>
  <c r="B17" i="3"/>
  <c r="M19" i="4"/>
  <c r="D4" i="10"/>
  <c r="E4" i="10" s="1"/>
  <c r="G4" i="10"/>
  <c r="J4" i="10"/>
  <c r="K4" i="10"/>
  <c r="P4" i="10"/>
  <c r="Q4" i="10" s="1"/>
  <c r="S4" i="10"/>
  <c r="V4" i="10"/>
  <c r="W4" i="10"/>
  <c r="D5" i="10"/>
  <c r="E5" i="10" s="1"/>
  <c r="G5" i="10"/>
  <c r="J5" i="10"/>
  <c r="P5" i="10"/>
  <c r="Q5" i="10" s="1"/>
  <c r="S5" i="10"/>
  <c r="V5" i="10"/>
  <c r="W5" i="10"/>
  <c r="D6" i="10"/>
  <c r="E6" i="10"/>
  <c r="G6" i="10"/>
  <c r="J6" i="10"/>
  <c r="P6" i="10"/>
  <c r="Q6" i="10"/>
  <c r="S6" i="10"/>
  <c r="V6" i="10"/>
  <c r="D7" i="10"/>
  <c r="E7" i="10"/>
  <c r="G7" i="10"/>
  <c r="J7" i="10"/>
  <c r="K7" i="10"/>
  <c r="P7" i="10"/>
  <c r="Q7" i="10" s="1"/>
  <c r="S7" i="10"/>
  <c r="V7" i="10"/>
  <c r="W7" i="10" s="1"/>
  <c r="D8" i="10"/>
  <c r="E8" i="10" s="1"/>
  <c r="G8" i="10"/>
  <c r="J8" i="10"/>
  <c r="P8" i="10"/>
  <c r="Q8" i="10"/>
  <c r="S8" i="10"/>
  <c r="V8" i="10"/>
  <c r="W8" i="10"/>
  <c r="D9" i="10"/>
  <c r="E9" i="10"/>
  <c r="G9" i="10"/>
  <c r="J9" i="10"/>
  <c r="P9" i="10"/>
  <c r="Q9" i="10"/>
  <c r="S9" i="10"/>
  <c r="V9" i="10"/>
  <c r="D10" i="10"/>
  <c r="E10" i="10"/>
  <c r="G10" i="10"/>
  <c r="J10" i="10"/>
  <c r="P10" i="10"/>
  <c r="Q10" i="10"/>
  <c r="S10" i="10"/>
  <c r="V10" i="10"/>
  <c r="D11" i="10"/>
  <c r="E11" i="10" s="1"/>
  <c r="G11" i="10"/>
  <c r="J11" i="10"/>
  <c r="P11" i="10"/>
  <c r="Q11" i="10"/>
  <c r="S11" i="10"/>
  <c r="V11" i="10"/>
  <c r="W11" i="10" s="1"/>
  <c r="D12" i="10"/>
  <c r="E12" i="10" s="1"/>
  <c r="G12" i="10"/>
  <c r="J12" i="10"/>
  <c r="P12" i="10"/>
  <c r="Q12" i="10" s="1"/>
  <c r="S12" i="10"/>
  <c r="V12" i="10"/>
  <c r="D13" i="10"/>
  <c r="E13" i="10"/>
  <c r="G13" i="10"/>
  <c r="J13" i="10"/>
  <c r="K13" i="10" s="1"/>
  <c r="P13" i="10"/>
  <c r="Q13" i="10"/>
  <c r="S13" i="10"/>
  <c r="V13" i="10"/>
  <c r="D14" i="10"/>
  <c r="E14" i="10" s="1"/>
  <c r="G14" i="10"/>
  <c r="J14" i="10"/>
  <c r="K14" i="10"/>
  <c r="P14" i="10"/>
  <c r="Q14" i="10"/>
  <c r="S14" i="10"/>
  <c r="V14" i="10"/>
  <c r="D15" i="10"/>
  <c r="E15" i="10"/>
  <c r="G15" i="10"/>
  <c r="J15" i="10"/>
  <c r="P15" i="10"/>
  <c r="Q15" i="10"/>
  <c r="S15" i="10"/>
  <c r="V15" i="10"/>
  <c r="C16" i="10"/>
  <c r="F16" i="10"/>
  <c r="O16" i="10"/>
  <c r="R16" i="10"/>
  <c r="D4" i="9"/>
  <c r="E4" i="9"/>
  <c r="G4" i="9"/>
  <c r="J4" i="9"/>
  <c r="P4" i="9"/>
  <c r="Q4" i="9" s="1"/>
  <c r="S4" i="9"/>
  <c r="V4" i="9"/>
  <c r="D5" i="9"/>
  <c r="E5" i="9"/>
  <c r="G5" i="9"/>
  <c r="J5" i="9"/>
  <c r="K5" i="9"/>
  <c r="P5" i="9"/>
  <c r="Q5" i="9" s="1"/>
  <c r="S5" i="9"/>
  <c r="V5" i="9"/>
  <c r="D6" i="9"/>
  <c r="E6" i="9" s="1"/>
  <c r="G6" i="9"/>
  <c r="J6" i="9"/>
  <c r="K6" i="9"/>
  <c r="P6" i="9"/>
  <c r="Q6" i="9"/>
  <c r="S6" i="9"/>
  <c r="V6" i="9"/>
  <c r="D7" i="9"/>
  <c r="E7" i="9" s="1"/>
  <c r="G7" i="9"/>
  <c r="J7" i="9"/>
  <c r="P7" i="9"/>
  <c r="Q7" i="9"/>
  <c r="S7" i="9"/>
  <c r="W7" i="9" s="1"/>
  <c r="V7" i="9"/>
  <c r="D8" i="9"/>
  <c r="E8" i="9"/>
  <c r="G8" i="9"/>
  <c r="J8" i="9"/>
  <c r="P8" i="9"/>
  <c r="Q8" i="9" s="1"/>
  <c r="S8" i="9"/>
  <c r="W8" i="9" s="1"/>
  <c r="V8" i="9"/>
  <c r="D9" i="9"/>
  <c r="E9" i="9"/>
  <c r="G9" i="9"/>
  <c r="J9" i="9"/>
  <c r="K9" i="9" s="1"/>
  <c r="P9" i="9"/>
  <c r="Q9" i="9"/>
  <c r="S9" i="9"/>
  <c r="V9" i="9"/>
  <c r="D10" i="9"/>
  <c r="E10" i="9" s="1"/>
  <c r="G10" i="9"/>
  <c r="J10" i="9"/>
  <c r="P10" i="9"/>
  <c r="Q10" i="9"/>
  <c r="S10" i="9"/>
  <c r="V10" i="9"/>
  <c r="D11" i="9"/>
  <c r="E11" i="9"/>
  <c r="G11" i="9"/>
  <c r="J11" i="9"/>
  <c r="P11" i="9"/>
  <c r="Q11" i="9" s="1"/>
  <c r="S11" i="9"/>
  <c r="V11" i="9"/>
  <c r="W11" i="9" s="1"/>
  <c r="D12" i="9"/>
  <c r="E12" i="9" s="1"/>
  <c r="G12" i="9"/>
  <c r="J12" i="9"/>
  <c r="K12" i="9" s="1"/>
  <c r="P12" i="9"/>
  <c r="Q12" i="9"/>
  <c r="S12" i="9"/>
  <c r="V12" i="9"/>
  <c r="D13" i="9"/>
  <c r="E13" i="9" s="1"/>
  <c r="G13" i="9"/>
  <c r="J13" i="9"/>
  <c r="P13" i="9"/>
  <c r="Q13" i="9"/>
  <c r="S13" i="9"/>
  <c r="V13" i="9"/>
  <c r="D14" i="9"/>
  <c r="E14" i="9"/>
  <c r="G14" i="9"/>
  <c r="J14" i="9"/>
  <c r="P14" i="9"/>
  <c r="Q14" i="9" s="1"/>
  <c r="S14" i="9"/>
  <c r="V14" i="9"/>
  <c r="W14" i="9" s="1"/>
  <c r="D15" i="9"/>
  <c r="E15" i="9" s="1"/>
  <c r="G15" i="9"/>
  <c r="J15" i="9"/>
  <c r="K15" i="9" s="1"/>
  <c r="P15" i="9"/>
  <c r="Q15" i="9" s="1"/>
  <c r="S15" i="9"/>
  <c r="V15" i="9"/>
  <c r="W15" i="9"/>
  <c r="C16" i="9"/>
  <c r="F16" i="9"/>
  <c r="O16" i="9"/>
  <c r="R16" i="9"/>
  <c r="D4" i="8"/>
  <c r="E4" i="8" s="1"/>
  <c r="G4" i="8"/>
  <c r="J4" i="8"/>
  <c r="P4" i="8"/>
  <c r="Q4" i="8"/>
  <c r="S4" i="8"/>
  <c r="V4" i="8"/>
  <c r="W4" i="8" s="1"/>
  <c r="D5" i="8"/>
  <c r="E5" i="8" s="1"/>
  <c r="G5" i="8"/>
  <c r="J5" i="8"/>
  <c r="P5" i="8"/>
  <c r="Q5" i="8" s="1"/>
  <c r="S5" i="8"/>
  <c r="W5" i="8" s="1"/>
  <c r="V5" i="8"/>
  <c r="D6" i="8"/>
  <c r="E6" i="8"/>
  <c r="G6" i="8"/>
  <c r="J6" i="8"/>
  <c r="P6" i="8"/>
  <c r="Q6" i="8" s="1"/>
  <c r="S6" i="8"/>
  <c r="V6" i="8"/>
  <c r="D7" i="8"/>
  <c r="E7" i="8"/>
  <c r="G7" i="8"/>
  <c r="K7" i="8" s="1"/>
  <c r="J7" i="8"/>
  <c r="P7" i="8"/>
  <c r="Q7" i="8"/>
  <c r="S7" i="8"/>
  <c r="V7" i="8"/>
  <c r="W7" i="8" s="1"/>
  <c r="D8" i="8"/>
  <c r="E8" i="8"/>
  <c r="G8" i="8"/>
  <c r="J8" i="8"/>
  <c r="P8" i="8"/>
  <c r="Q8" i="8"/>
  <c r="S8" i="8"/>
  <c r="V8" i="8"/>
  <c r="D9" i="8"/>
  <c r="E9" i="8"/>
  <c r="G9" i="8"/>
  <c r="J9" i="8"/>
  <c r="K9" i="8"/>
  <c r="P9" i="8"/>
  <c r="Q9" i="8"/>
  <c r="S9" i="8"/>
  <c r="V9" i="8"/>
  <c r="D10" i="8"/>
  <c r="E10" i="8" s="1"/>
  <c r="G10" i="8"/>
  <c r="J10" i="8"/>
  <c r="P10" i="8"/>
  <c r="Q10" i="8" s="1"/>
  <c r="S10" i="8"/>
  <c r="V10" i="8"/>
  <c r="D11" i="8"/>
  <c r="E11" i="8" s="1"/>
  <c r="G11" i="8"/>
  <c r="J11" i="8"/>
  <c r="P11" i="8"/>
  <c r="Q11" i="8" s="1"/>
  <c r="S11" i="8"/>
  <c r="V11" i="8"/>
  <c r="W11" i="8"/>
  <c r="D12" i="8"/>
  <c r="E12" i="8" s="1"/>
  <c r="G12" i="8"/>
  <c r="J12" i="8"/>
  <c r="P12" i="8"/>
  <c r="Q12" i="8" s="1"/>
  <c r="S12" i="8"/>
  <c r="V12" i="8"/>
  <c r="W12" i="8"/>
  <c r="D13" i="8"/>
  <c r="E13" i="8"/>
  <c r="G13" i="8"/>
  <c r="J13" i="8"/>
  <c r="K13" i="8" s="1"/>
  <c r="P13" i="8"/>
  <c r="Q13" i="8"/>
  <c r="S13" i="8"/>
  <c r="W13" i="8" s="1"/>
  <c r="V13" i="8"/>
  <c r="D14" i="8"/>
  <c r="E14" i="8" s="1"/>
  <c r="G14" i="8"/>
  <c r="J14" i="8"/>
  <c r="K14" i="8" s="1"/>
  <c r="P14" i="8"/>
  <c r="Q14" i="8"/>
  <c r="S14" i="8"/>
  <c r="V14" i="8"/>
  <c r="D15" i="8"/>
  <c r="E15" i="8"/>
  <c r="G15" i="8"/>
  <c r="J15" i="8"/>
  <c r="P15" i="8"/>
  <c r="Q15" i="8" s="1"/>
  <c r="S15" i="8"/>
  <c r="V15" i="8"/>
  <c r="C16" i="8"/>
  <c r="F16" i="8"/>
  <c r="O16" i="8"/>
  <c r="R16" i="8"/>
  <c r="R16" i="7"/>
  <c r="O16" i="7"/>
  <c r="F16" i="7"/>
  <c r="C16" i="7"/>
  <c r="V15" i="7"/>
  <c r="S15" i="7"/>
  <c r="W15" i="7" s="1"/>
  <c r="P15" i="7"/>
  <c r="Q15" i="7" s="1"/>
  <c r="J15" i="7"/>
  <c r="G15" i="7"/>
  <c r="K15" i="7" s="1"/>
  <c r="D15" i="7"/>
  <c r="E15" i="7" s="1"/>
  <c r="V14" i="7"/>
  <c r="S14" i="7"/>
  <c r="W14" i="7" s="1"/>
  <c r="P14" i="7"/>
  <c r="Q14" i="7" s="1"/>
  <c r="J14" i="7"/>
  <c r="G14" i="7"/>
  <c r="K14" i="7" s="1"/>
  <c r="D14" i="7"/>
  <c r="E14" i="7" s="1"/>
  <c r="V13" i="7"/>
  <c r="S13" i="7"/>
  <c r="W13" i="7" s="1"/>
  <c r="P13" i="7"/>
  <c r="Q13" i="7" s="1"/>
  <c r="J13" i="7"/>
  <c r="G13" i="7"/>
  <c r="K13" i="7" s="1"/>
  <c r="D13" i="7"/>
  <c r="E13" i="7" s="1"/>
  <c r="V12" i="7"/>
  <c r="S12" i="7"/>
  <c r="W12" i="7" s="1"/>
  <c r="P12" i="7"/>
  <c r="Q12" i="7" s="1"/>
  <c r="J12" i="7"/>
  <c r="G12" i="7"/>
  <c r="K12" i="7" s="1"/>
  <c r="D12" i="7"/>
  <c r="E12" i="7" s="1"/>
  <c r="V11" i="7"/>
  <c r="S11" i="7"/>
  <c r="W11" i="7" s="1"/>
  <c r="P11" i="7"/>
  <c r="Q11" i="7" s="1"/>
  <c r="J11" i="7"/>
  <c r="G11" i="7"/>
  <c r="K11" i="7" s="1"/>
  <c r="D11" i="7"/>
  <c r="E11" i="7" s="1"/>
  <c r="V10" i="7"/>
  <c r="S10" i="7"/>
  <c r="W10" i="7" s="1"/>
  <c r="P10" i="7"/>
  <c r="Q10" i="7" s="1"/>
  <c r="J10" i="7"/>
  <c r="G10" i="7"/>
  <c r="D10" i="7"/>
  <c r="E10" i="7" s="1"/>
  <c r="V9" i="7"/>
  <c r="S9" i="7"/>
  <c r="W9" i="7" s="1"/>
  <c r="P9" i="7"/>
  <c r="Q9" i="7" s="1"/>
  <c r="J9" i="7"/>
  <c r="G9" i="7"/>
  <c r="K9" i="7" s="1"/>
  <c r="D9" i="7"/>
  <c r="E9" i="7" s="1"/>
  <c r="V8" i="7"/>
  <c r="S8" i="7"/>
  <c r="W8" i="7" s="1"/>
  <c r="P8" i="7"/>
  <c r="Q8" i="7" s="1"/>
  <c r="J8" i="7"/>
  <c r="G8" i="7"/>
  <c r="K8" i="7" s="1"/>
  <c r="D8" i="7"/>
  <c r="E8" i="7" s="1"/>
  <c r="V7" i="7"/>
  <c r="S7" i="7"/>
  <c r="W7" i="7" s="1"/>
  <c r="P7" i="7"/>
  <c r="Q7" i="7" s="1"/>
  <c r="J7" i="7"/>
  <c r="G7" i="7"/>
  <c r="K7" i="7" s="1"/>
  <c r="D7" i="7"/>
  <c r="E7" i="7" s="1"/>
  <c r="V6" i="7"/>
  <c r="S6" i="7"/>
  <c r="W6" i="7" s="1"/>
  <c r="P6" i="7"/>
  <c r="Q6" i="7" s="1"/>
  <c r="J6" i="7"/>
  <c r="G6" i="7"/>
  <c r="K6" i="7" s="1"/>
  <c r="D6" i="7"/>
  <c r="E6" i="7" s="1"/>
  <c r="V5" i="7"/>
  <c r="S5" i="7"/>
  <c r="W5" i="7" s="1"/>
  <c r="P5" i="7"/>
  <c r="Q5" i="7" s="1"/>
  <c r="J5" i="7"/>
  <c r="G5" i="7"/>
  <c r="K5" i="7" s="1"/>
  <c r="D5" i="7"/>
  <c r="E5" i="7" s="1"/>
  <c r="V4" i="7"/>
  <c r="S4" i="7"/>
  <c r="W4" i="7" s="1"/>
  <c r="P4" i="7"/>
  <c r="Q4" i="7" s="1"/>
  <c r="J4" i="7"/>
  <c r="G4" i="7"/>
  <c r="D4" i="7"/>
  <c r="E4" i="7" s="1"/>
  <c r="R16" i="6"/>
  <c r="O16" i="6"/>
  <c r="F16" i="6"/>
  <c r="C16" i="6"/>
  <c r="V15" i="6"/>
  <c r="S15" i="6"/>
  <c r="W15" i="6" s="1"/>
  <c r="P15" i="6"/>
  <c r="Q15" i="6" s="1"/>
  <c r="J15" i="6"/>
  <c r="G15" i="6"/>
  <c r="D15" i="6"/>
  <c r="E15" i="6" s="1"/>
  <c r="V14" i="6"/>
  <c r="S14" i="6"/>
  <c r="W14" i="6" s="1"/>
  <c r="P14" i="6"/>
  <c r="Q14" i="6" s="1"/>
  <c r="J14" i="6"/>
  <c r="G14" i="6"/>
  <c r="D14" i="6"/>
  <c r="E14" i="6" s="1"/>
  <c r="V13" i="6"/>
  <c r="S13" i="6"/>
  <c r="P13" i="6"/>
  <c r="Q13" i="6" s="1"/>
  <c r="J13" i="6"/>
  <c r="G13" i="6"/>
  <c r="D13" i="6"/>
  <c r="E13" i="6" s="1"/>
  <c r="V12" i="6"/>
  <c r="S12" i="6"/>
  <c r="W12" i="6" s="1"/>
  <c r="P12" i="6"/>
  <c r="Q12" i="6" s="1"/>
  <c r="J12" i="6"/>
  <c r="G12" i="6"/>
  <c r="D12" i="6"/>
  <c r="E12" i="6" s="1"/>
  <c r="V11" i="6"/>
  <c r="S11" i="6"/>
  <c r="W11" i="6" s="1"/>
  <c r="P11" i="6"/>
  <c r="Q11" i="6" s="1"/>
  <c r="J11" i="6"/>
  <c r="G11" i="6"/>
  <c r="D11" i="6"/>
  <c r="E11" i="6" s="1"/>
  <c r="V10" i="6"/>
  <c r="S10" i="6"/>
  <c r="W10" i="6" s="1"/>
  <c r="P10" i="6"/>
  <c r="Q10" i="6" s="1"/>
  <c r="J10" i="6"/>
  <c r="G10" i="6"/>
  <c r="D10" i="6"/>
  <c r="E10" i="6" s="1"/>
  <c r="V9" i="6"/>
  <c r="S9" i="6"/>
  <c r="P9" i="6"/>
  <c r="Q9" i="6" s="1"/>
  <c r="J9" i="6"/>
  <c r="G9" i="6"/>
  <c r="K9" i="6" s="1"/>
  <c r="D9" i="6"/>
  <c r="E9" i="6" s="1"/>
  <c r="V8" i="6"/>
  <c r="S8" i="6"/>
  <c r="W8" i="6" s="1"/>
  <c r="P8" i="6"/>
  <c r="Q8" i="6" s="1"/>
  <c r="J8" i="6"/>
  <c r="G8" i="6"/>
  <c r="D8" i="6"/>
  <c r="E8" i="6" s="1"/>
  <c r="V7" i="6"/>
  <c r="S7" i="6"/>
  <c r="W7" i="6" s="1"/>
  <c r="P7" i="6"/>
  <c r="Q7" i="6" s="1"/>
  <c r="J7" i="6"/>
  <c r="G7" i="6"/>
  <c r="K7" i="6" s="1"/>
  <c r="D7" i="6"/>
  <c r="E7" i="6" s="1"/>
  <c r="V6" i="6"/>
  <c r="S6" i="6"/>
  <c r="W6" i="6" s="1"/>
  <c r="P6" i="6"/>
  <c r="Q6" i="6" s="1"/>
  <c r="J6" i="6"/>
  <c r="G6" i="6"/>
  <c r="D6" i="6"/>
  <c r="E6" i="6" s="1"/>
  <c r="V5" i="6"/>
  <c r="S5" i="6"/>
  <c r="W5" i="6" s="1"/>
  <c r="P5" i="6"/>
  <c r="Q5" i="6" s="1"/>
  <c r="J5" i="6"/>
  <c r="G5" i="6"/>
  <c r="D5" i="6"/>
  <c r="E5" i="6" s="1"/>
  <c r="V4" i="6"/>
  <c r="S4" i="6"/>
  <c r="W4" i="6" s="1"/>
  <c r="P4" i="6"/>
  <c r="Q4" i="6" s="1"/>
  <c r="J4" i="6"/>
  <c r="G4" i="6"/>
  <c r="K4" i="6" s="1"/>
  <c r="D4" i="6"/>
  <c r="E4" i="6" s="1"/>
  <c r="R16" i="5"/>
  <c r="O16" i="5"/>
  <c r="F16" i="5"/>
  <c r="C16" i="5"/>
  <c r="V15" i="5"/>
  <c r="S15" i="5"/>
  <c r="W15" i="5" s="1"/>
  <c r="P15" i="5"/>
  <c r="Q15" i="5" s="1"/>
  <c r="J15" i="5"/>
  <c r="G15" i="5"/>
  <c r="D15" i="5"/>
  <c r="E15" i="5" s="1"/>
  <c r="V14" i="5"/>
  <c r="S14" i="5"/>
  <c r="W14" i="5" s="1"/>
  <c r="P14" i="5"/>
  <c r="Q14" i="5" s="1"/>
  <c r="J14" i="5"/>
  <c r="G14" i="5"/>
  <c r="D14" i="5"/>
  <c r="E14" i="5" s="1"/>
  <c r="V13" i="5"/>
  <c r="S13" i="5"/>
  <c r="P13" i="5"/>
  <c r="Q13" i="5" s="1"/>
  <c r="J13" i="5"/>
  <c r="G13" i="5"/>
  <c r="D13" i="5"/>
  <c r="E13" i="5" s="1"/>
  <c r="V12" i="5"/>
  <c r="S12" i="5"/>
  <c r="W12" i="5" s="1"/>
  <c r="P12" i="5"/>
  <c r="Q12" i="5" s="1"/>
  <c r="J12" i="5"/>
  <c r="G12" i="5"/>
  <c r="D12" i="5"/>
  <c r="E12" i="5" s="1"/>
  <c r="V11" i="5"/>
  <c r="S11" i="5"/>
  <c r="P11" i="5"/>
  <c r="Q11" i="5" s="1"/>
  <c r="J11" i="5"/>
  <c r="G11" i="5"/>
  <c r="D11" i="5"/>
  <c r="E11" i="5" s="1"/>
  <c r="V10" i="5"/>
  <c r="S10" i="5"/>
  <c r="W10" i="5" s="1"/>
  <c r="P10" i="5"/>
  <c r="Q10" i="5" s="1"/>
  <c r="J10" i="5"/>
  <c r="G10" i="5"/>
  <c r="K10" i="5" s="1"/>
  <c r="D10" i="5"/>
  <c r="E10" i="5" s="1"/>
  <c r="V9" i="5"/>
  <c r="S9" i="5"/>
  <c r="W9" i="5" s="1"/>
  <c r="P9" i="5"/>
  <c r="Q9" i="5" s="1"/>
  <c r="J9" i="5"/>
  <c r="G9" i="5"/>
  <c r="D9" i="5"/>
  <c r="E9" i="5" s="1"/>
  <c r="V8" i="5"/>
  <c r="S8" i="5"/>
  <c r="W8" i="5" s="1"/>
  <c r="P8" i="5"/>
  <c r="Q8" i="5" s="1"/>
  <c r="J8" i="5"/>
  <c r="G8" i="5"/>
  <c r="K8" i="5" s="1"/>
  <c r="D8" i="5"/>
  <c r="E8" i="5" s="1"/>
  <c r="V7" i="5"/>
  <c r="S7" i="5"/>
  <c r="W7" i="5" s="1"/>
  <c r="P7" i="5"/>
  <c r="Q7" i="5" s="1"/>
  <c r="J7" i="5"/>
  <c r="G7" i="5"/>
  <c r="D7" i="5"/>
  <c r="E7" i="5" s="1"/>
  <c r="V6" i="5"/>
  <c r="S6" i="5"/>
  <c r="W6" i="5" s="1"/>
  <c r="P6" i="5"/>
  <c r="Q6" i="5" s="1"/>
  <c r="J6" i="5"/>
  <c r="G6" i="5"/>
  <c r="D6" i="5"/>
  <c r="E6" i="5" s="1"/>
  <c r="V5" i="5"/>
  <c r="S5" i="5"/>
  <c r="W5" i="5" s="1"/>
  <c r="P5" i="5"/>
  <c r="Q5" i="5" s="1"/>
  <c r="J5" i="5"/>
  <c r="G5" i="5"/>
  <c r="D5" i="5"/>
  <c r="E5" i="5" s="1"/>
  <c r="V4" i="5"/>
  <c r="S4" i="5"/>
  <c r="P4" i="5"/>
  <c r="Q4" i="5" s="1"/>
  <c r="J4" i="5"/>
  <c r="G4" i="5"/>
  <c r="D4" i="5"/>
  <c r="E4" i="5" s="1"/>
  <c r="R16" i="4"/>
  <c r="O16" i="4"/>
  <c r="F16" i="4"/>
  <c r="C16" i="4"/>
  <c r="V15" i="4"/>
  <c r="S15" i="4"/>
  <c r="W15" i="4" s="1"/>
  <c r="P15" i="4"/>
  <c r="Q15" i="4" s="1"/>
  <c r="J15" i="4"/>
  <c r="G15" i="4"/>
  <c r="D15" i="4"/>
  <c r="E15" i="4" s="1"/>
  <c r="V14" i="4"/>
  <c r="S14" i="4"/>
  <c r="W14" i="4" s="1"/>
  <c r="P14" i="4"/>
  <c r="Q14" i="4" s="1"/>
  <c r="J14" i="4"/>
  <c r="G14" i="4"/>
  <c r="D14" i="4"/>
  <c r="E14" i="4" s="1"/>
  <c r="V13" i="4"/>
  <c r="S13" i="4"/>
  <c r="P13" i="4"/>
  <c r="Q13" i="4" s="1"/>
  <c r="J13" i="4"/>
  <c r="G13" i="4"/>
  <c r="D13" i="4"/>
  <c r="E13" i="4" s="1"/>
  <c r="V12" i="4"/>
  <c r="S12" i="4"/>
  <c r="W12" i="4" s="1"/>
  <c r="P12" i="4"/>
  <c r="Q12" i="4" s="1"/>
  <c r="J12" i="4"/>
  <c r="G12" i="4"/>
  <c r="K12" i="4" s="1"/>
  <c r="D12" i="4"/>
  <c r="E12" i="4" s="1"/>
  <c r="V11" i="4"/>
  <c r="S11" i="4"/>
  <c r="P11" i="4"/>
  <c r="Q11" i="4" s="1"/>
  <c r="J11" i="4"/>
  <c r="G11" i="4"/>
  <c r="D11" i="4"/>
  <c r="E11" i="4" s="1"/>
  <c r="V10" i="4"/>
  <c r="S10" i="4"/>
  <c r="W10" i="4" s="1"/>
  <c r="P10" i="4"/>
  <c r="Q10" i="4" s="1"/>
  <c r="J10" i="4"/>
  <c r="K10" i="4" s="1"/>
  <c r="G10" i="4"/>
  <c r="D10" i="4"/>
  <c r="E10" i="4" s="1"/>
  <c r="V9" i="4"/>
  <c r="S9" i="4"/>
  <c r="W9" i="4" s="1"/>
  <c r="P9" i="4"/>
  <c r="Q9" i="4" s="1"/>
  <c r="J9" i="4"/>
  <c r="G9" i="4"/>
  <c r="D9" i="4"/>
  <c r="E9" i="4" s="1"/>
  <c r="V8" i="4"/>
  <c r="S8" i="4"/>
  <c r="W8" i="4" s="1"/>
  <c r="P8" i="4"/>
  <c r="Q8" i="4" s="1"/>
  <c r="J8" i="4"/>
  <c r="G8" i="4"/>
  <c r="K8" i="4" s="1"/>
  <c r="D8" i="4"/>
  <c r="E8" i="4" s="1"/>
  <c r="V7" i="4"/>
  <c r="S7" i="4"/>
  <c r="P7" i="4"/>
  <c r="Q7" i="4" s="1"/>
  <c r="J7" i="4"/>
  <c r="G7" i="4"/>
  <c r="K7" i="4" s="1"/>
  <c r="D7" i="4"/>
  <c r="E7" i="4" s="1"/>
  <c r="V6" i="4"/>
  <c r="S6" i="4"/>
  <c r="W6" i="4" s="1"/>
  <c r="P6" i="4"/>
  <c r="Q6" i="4" s="1"/>
  <c r="J6" i="4"/>
  <c r="G6" i="4"/>
  <c r="D6" i="4"/>
  <c r="E6" i="4" s="1"/>
  <c r="V5" i="4"/>
  <c r="S5" i="4"/>
  <c r="P5" i="4"/>
  <c r="Q5" i="4" s="1"/>
  <c r="J5" i="4"/>
  <c r="K5" i="4" s="1"/>
  <c r="G5" i="4"/>
  <c r="D5" i="4"/>
  <c r="E5" i="4" s="1"/>
  <c r="V4" i="4"/>
  <c r="S4" i="4"/>
  <c r="P4" i="4"/>
  <c r="Q4" i="4" s="1"/>
  <c r="J4" i="4"/>
  <c r="G4" i="4"/>
  <c r="D4" i="4"/>
  <c r="E4" i="4" s="1"/>
  <c r="O16" i="3"/>
  <c r="G4" i="3"/>
  <c r="G5" i="3"/>
  <c r="K5" i="3" s="1"/>
  <c r="G6" i="3"/>
  <c r="G7" i="3"/>
  <c r="K7" i="3" s="1"/>
  <c r="G8" i="3"/>
  <c r="G9" i="3"/>
  <c r="K9" i="3" s="1"/>
  <c r="G10" i="3"/>
  <c r="G11" i="3"/>
  <c r="K11" i="3" s="1"/>
  <c r="G12" i="3"/>
  <c r="G13" i="3"/>
  <c r="G14" i="3"/>
  <c r="G15" i="3"/>
  <c r="K15" i="3" s="1"/>
  <c r="R16" i="3"/>
  <c r="F16" i="3"/>
  <c r="C16" i="3"/>
  <c r="V15" i="3"/>
  <c r="S15" i="3"/>
  <c r="W15" i="3" s="1"/>
  <c r="P15" i="3"/>
  <c r="Q15" i="3" s="1"/>
  <c r="J15" i="3"/>
  <c r="D15" i="3"/>
  <c r="E15" i="3" s="1"/>
  <c r="V14" i="3"/>
  <c r="S14" i="3"/>
  <c r="P14" i="3"/>
  <c r="Q14" i="3" s="1"/>
  <c r="J14" i="3"/>
  <c r="D14" i="3"/>
  <c r="E14" i="3" s="1"/>
  <c r="V13" i="3"/>
  <c r="S13" i="3"/>
  <c r="P13" i="3"/>
  <c r="Q13" i="3" s="1"/>
  <c r="J13" i="3"/>
  <c r="D13" i="3"/>
  <c r="E13" i="3" s="1"/>
  <c r="V12" i="3"/>
  <c r="S12" i="3"/>
  <c r="W12" i="3" s="1"/>
  <c r="P12" i="3"/>
  <c r="Q12" i="3" s="1"/>
  <c r="J12" i="3"/>
  <c r="D12" i="3"/>
  <c r="E12" i="3" s="1"/>
  <c r="V11" i="3"/>
  <c r="S11" i="3"/>
  <c r="W11" i="3" s="1"/>
  <c r="P11" i="3"/>
  <c r="Q11" i="3" s="1"/>
  <c r="J11" i="3"/>
  <c r="D11" i="3"/>
  <c r="E11" i="3" s="1"/>
  <c r="V10" i="3"/>
  <c r="S10" i="3"/>
  <c r="W10" i="3" s="1"/>
  <c r="P10" i="3"/>
  <c r="Q10" i="3" s="1"/>
  <c r="J10" i="3"/>
  <c r="D10" i="3"/>
  <c r="E10" i="3" s="1"/>
  <c r="V9" i="3"/>
  <c r="S9" i="3"/>
  <c r="W9" i="3" s="1"/>
  <c r="P9" i="3"/>
  <c r="Q9" i="3" s="1"/>
  <c r="J9" i="3"/>
  <c r="D9" i="3"/>
  <c r="E9" i="3" s="1"/>
  <c r="V8" i="3"/>
  <c r="S8" i="3"/>
  <c r="W8" i="3" s="1"/>
  <c r="P8" i="3"/>
  <c r="Q8" i="3" s="1"/>
  <c r="J8" i="3"/>
  <c r="D8" i="3"/>
  <c r="E8" i="3" s="1"/>
  <c r="V7" i="3"/>
  <c r="S7" i="3"/>
  <c r="W7" i="3" s="1"/>
  <c r="P7" i="3"/>
  <c r="Q7" i="3" s="1"/>
  <c r="J7" i="3"/>
  <c r="D7" i="3"/>
  <c r="E7" i="3" s="1"/>
  <c r="V6" i="3"/>
  <c r="S6" i="3"/>
  <c r="W6" i="3" s="1"/>
  <c r="P6" i="3"/>
  <c r="Q6" i="3" s="1"/>
  <c r="J6" i="3"/>
  <c r="D6" i="3"/>
  <c r="E6" i="3" s="1"/>
  <c r="V5" i="3"/>
  <c r="S5" i="3"/>
  <c r="W5" i="3" s="1"/>
  <c r="P5" i="3"/>
  <c r="Q5" i="3" s="1"/>
  <c r="J5" i="3"/>
  <c r="D5" i="3"/>
  <c r="E5" i="3" s="1"/>
  <c r="V4" i="3"/>
  <c r="S4" i="3"/>
  <c r="W4" i="3" s="1"/>
  <c r="P4" i="3"/>
  <c r="Q4" i="3" s="1"/>
  <c r="J4" i="3"/>
  <c r="D4" i="3"/>
  <c r="E4" i="3" s="1"/>
  <c r="R16" i="2"/>
  <c r="O16" i="2"/>
  <c r="V15" i="2"/>
  <c r="S15" i="2"/>
  <c r="W15" i="2" s="1"/>
  <c r="P15" i="2"/>
  <c r="Q15" i="2" s="1"/>
  <c r="V14" i="2"/>
  <c r="S14" i="2"/>
  <c r="W14" i="2" s="1"/>
  <c r="P14" i="2"/>
  <c r="Q14" i="2" s="1"/>
  <c r="V13" i="2"/>
  <c r="S13" i="2"/>
  <c r="W13" i="2" s="1"/>
  <c r="P13" i="2"/>
  <c r="Q13" i="2" s="1"/>
  <c r="V12" i="2"/>
  <c r="S12" i="2"/>
  <c r="W12" i="2" s="1"/>
  <c r="P12" i="2"/>
  <c r="Q12" i="2" s="1"/>
  <c r="V11" i="2"/>
  <c r="S11" i="2"/>
  <c r="W11" i="2" s="1"/>
  <c r="P11" i="2"/>
  <c r="Q11" i="2" s="1"/>
  <c r="V10" i="2"/>
  <c r="S10" i="2"/>
  <c r="W10" i="2" s="1"/>
  <c r="P10" i="2"/>
  <c r="Q10" i="2" s="1"/>
  <c r="V9" i="2"/>
  <c r="S9" i="2"/>
  <c r="W9" i="2" s="1"/>
  <c r="P9" i="2"/>
  <c r="Q9" i="2" s="1"/>
  <c r="V8" i="2"/>
  <c r="S8" i="2"/>
  <c r="W8" i="2" s="1"/>
  <c r="P8" i="2"/>
  <c r="Q8" i="2" s="1"/>
  <c r="V7" i="2"/>
  <c r="S7" i="2"/>
  <c r="W7" i="2" s="1"/>
  <c r="P7" i="2"/>
  <c r="Q7" i="2" s="1"/>
  <c r="V6" i="2"/>
  <c r="S6" i="2"/>
  <c r="W6" i="2" s="1"/>
  <c r="P6" i="2"/>
  <c r="Q6" i="2" s="1"/>
  <c r="V5" i="2"/>
  <c r="S5" i="2"/>
  <c r="W5" i="2" s="1"/>
  <c r="P5" i="2"/>
  <c r="Q5" i="2" s="1"/>
  <c r="V4" i="2"/>
  <c r="S4" i="2"/>
  <c r="P4" i="2"/>
  <c r="Q4" i="2" s="1"/>
  <c r="F16" i="2"/>
  <c r="C16" i="2"/>
  <c r="K16" i="2"/>
  <c r="K5" i="2"/>
  <c r="K6" i="2"/>
  <c r="K7" i="2"/>
  <c r="K8" i="2"/>
  <c r="K10" i="2"/>
  <c r="K11" i="2"/>
  <c r="K13" i="2"/>
  <c r="K14" i="2"/>
  <c r="J6" i="2"/>
  <c r="J7" i="2"/>
  <c r="J8" i="2"/>
  <c r="J9" i="2"/>
  <c r="J10" i="2"/>
  <c r="J11" i="2"/>
  <c r="J12" i="2"/>
  <c r="J13" i="2"/>
  <c r="J14" i="2"/>
  <c r="J15" i="2"/>
  <c r="J5" i="2"/>
  <c r="G5" i="2"/>
  <c r="G6" i="2"/>
  <c r="G7" i="2"/>
  <c r="G8" i="2"/>
  <c r="G9" i="2"/>
  <c r="K9" i="2" s="1"/>
  <c r="G10" i="2"/>
  <c r="G11" i="2"/>
  <c r="G12" i="2"/>
  <c r="K12" i="2" s="1"/>
  <c r="G13" i="2"/>
  <c r="G14" i="2"/>
  <c r="G15" i="2"/>
  <c r="K15" i="2" s="1"/>
  <c r="E5" i="2"/>
  <c r="E6" i="2"/>
  <c r="E7" i="2"/>
  <c r="E8" i="2"/>
  <c r="E9" i="2"/>
  <c r="E10" i="2"/>
  <c r="E11" i="2"/>
  <c r="E12" i="2"/>
  <c r="E14" i="2"/>
  <c r="E15" i="2"/>
  <c r="D5" i="2"/>
  <c r="D6" i="2"/>
  <c r="D7" i="2"/>
  <c r="D8" i="2"/>
  <c r="D9" i="2"/>
  <c r="D10" i="2"/>
  <c r="D11" i="2"/>
  <c r="D12" i="2"/>
  <c r="D13" i="2"/>
  <c r="E13" i="2" s="1"/>
  <c r="D14" i="2"/>
  <c r="D15" i="2"/>
  <c r="K4" i="2"/>
  <c r="J4" i="2"/>
  <c r="G4" i="2"/>
  <c r="E4" i="2"/>
  <c r="D4" i="2"/>
  <c r="G14" i="1"/>
  <c r="E14" i="1"/>
  <c r="D14" i="1"/>
  <c r="G13" i="1"/>
  <c r="E13" i="1"/>
  <c r="D13" i="1"/>
  <c r="G12" i="1"/>
  <c r="E12" i="1"/>
  <c r="D12" i="1"/>
  <c r="G11" i="1"/>
  <c r="E11" i="1"/>
  <c r="D11" i="1"/>
  <c r="G10" i="1"/>
  <c r="E10" i="1"/>
  <c r="D10" i="1"/>
  <c r="E9" i="1"/>
  <c r="G9" i="1"/>
  <c r="G8" i="1"/>
  <c r="D9" i="1"/>
  <c r="E8" i="1"/>
  <c r="D8" i="1"/>
  <c r="G7" i="1"/>
  <c r="E7" i="1"/>
  <c r="D7" i="1"/>
  <c r="E6" i="1"/>
  <c r="G6" i="1"/>
  <c r="D6" i="1"/>
  <c r="G4" i="1"/>
  <c r="G5" i="1"/>
  <c r="E5" i="1"/>
  <c r="D5" i="1"/>
  <c r="G3" i="1"/>
  <c r="E4" i="1"/>
  <c r="D4" i="1"/>
  <c r="E3" i="1"/>
  <c r="D3" i="1"/>
  <c r="W13" i="9" l="1"/>
  <c r="W9" i="9"/>
  <c r="W10" i="9"/>
  <c r="K11" i="9"/>
  <c r="W9" i="10"/>
  <c r="W10" i="10"/>
  <c r="W14" i="10"/>
  <c r="W13" i="10"/>
  <c r="K5" i="10"/>
  <c r="K11" i="10"/>
  <c r="K8" i="10"/>
  <c r="K10" i="10"/>
  <c r="W15" i="10"/>
  <c r="W12" i="10"/>
  <c r="W6" i="10"/>
  <c r="K15" i="10"/>
  <c r="K12" i="10"/>
  <c r="K6" i="10"/>
  <c r="K9" i="10"/>
  <c r="K14" i="9"/>
  <c r="K7" i="9"/>
  <c r="W5" i="9"/>
  <c r="W12" i="9"/>
  <c r="W6" i="9"/>
  <c r="W4" i="9"/>
  <c r="K10" i="9"/>
  <c r="K13" i="9"/>
  <c r="K8" i="9"/>
  <c r="K4" i="9"/>
  <c r="W10" i="8"/>
  <c r="W8" i="8"/>
  <c r="W9" i="8"/>
  <c r="K4" i="8"/>
  <c r="W15" i="8"/>
  <c r="W6" i="8"/>
  <c r="K15" i="8"/>
  <c r="K12" i="8"/>
  <c r="K6" i="8"/>
  <c r="K11" i="8"/>
  <c r="K8" i="8"/>
  <c r="K5" i="8"/>
  <c r="K10" i="8"/>
  <c r="W14" i="8"/>
  <c r="K4" i="7"/>
  <c r="K10" i="7"/>
  <c r="K16" i="7"/>
  <c r="W16" i="7"/>
  <c r="W13" i="6"/>
  <c r="W9" i="6"/>
  <c r="W16" i="6" s="1"/>
  <c r="K13" i="6"/>
  <c r="K6" i="6"/>
  <c r="K8" i="6"/>
  <c r="K10" i="6"/>
  <c r="K12" i="6"/>
  <c r="K14" i="6"/>
  <c r="K15" i="6"/>
  <c r="K11" i="5"/>
  <c r="K6" i="5"/>
  <c r="W11" i="5"/>
  <c r="W4" i="5"/>
  <c r="W13" i="5"/>
  <c r="K12" i="5"/>
  <c r="K14" i="5"/>
  <c r="K5" i="5"/>
  <c r="K7" i="5"/>
  <c r="K13" i="5"/>
  <c r="K5" i="6"/>
  <c r="K11" i="6"/>
  <c r="K4" i="5"/>
  <c r="K15" i="5"/>
  <c r="K9" i="5"/>
  <c r="W13" i="4"/>
  <c r="W5" i="4"/>
  <c r="W11" i="4"/>
  <c r="W7" i="4"/>
  <c r="W4" i="4"/>
  <c r="K14" i="4"/>
  <c r="K9" i="4"/>
  <c r="K11" i="4"/>
  <c r="K13" i="4"/>
  <c r="K15" i="4"/>
  <c r="K4" i="4"/>
  <c r="K6" i="4"/>
  <c r="K8" i="3"/>
  <c r="K6" i="3"/>
  <c r="K10" i="3"/>
  <c r="K12" i="3"/>
  <c r="K4" i="3"/>
  <c r="W13" i="3"/>
  <c r="W14" i="3"/>
  <c r="K13" i="3"/>
  <c r="K14" i="3"/>
  <c r="W4" i="2"/>
  <c r="W16" i="2" s="1"/>
  <c r="M19" i="2" s="1"/>
  <c r="W16" i="10" l="1"/>
  <c r="K16" i="10"/>
  <c r="W16" i="9"/>
  <c r="K16" i="9"/>
  <c r="W16" i="8"/>
  <c r="K16" i="8"/>
  <c r="M19" i="7"/>
  <c r="K16" i="6"/>
  <c r="M19" i="6" s="1"/>
  <c r="W16" i="5"/>
  <c r="K16" i="5"/>
  <c r="W16" i="4"/>
  <c r="K16" i="4"/>
  <c r="W16" i="3"/>
  <c r="K16" i="3"/>
  <c r="M19" i="3" s="1"/>
  <c r="M19" i="10" l="1"/>
  <c r="M19" i="8"/>
  <c r="M19" i="5"/>
</calcChain>
</file>

<file path=xl/sharedStrings.xml><?xml version="1.0" encoding="utf-8"?>
<sst xmlns="http://schemas.openxmlformats.org/spreadsheetml/2006/main" count="912" uniqueCount="46">
  <si>
    <t>Peak number</t>
  </si>
  <si>
    <t>Peak twitch amplitude</t>
  </si>
  <si>
    <t>Time to Peak</t>
  </si>
  <si>
    <t>Half Relaxation Time</t>
  </si>
  <si>
    <t>Peak Twitch Force</t>
  </si>
  <si>
    <t>Muscle Mass</t>
  </si>
  <si>
    <t>Lo</t>
  </si>
  <si>
    <t>CSA</t>
  </si>
  <si>
    <t>Specific Force</t>
  </si>
  <si>
    <t>Peak Amplitude</t>
  </si>
  <si>
    <t>Time</t>
  </si>
  <si>
    <t>Average</t>
  </si>
  <si>
    <t>E.E 1</t>
  </si>
  <si>
    <t>20th May Male</t>
  </si>
  <si>
    <t>E.E 2</t>
  </si>
  <si>
    <t>Delta</t>
  </si>
  <si>
    <t>percentage change</t>
  </si>
  <si>
    <t>E.I.E preinsulin</t>
  </si>
  <si>
    <t>E.E post insulin</t>
  </si>
  <si>
    <t>27th May Female</t>
  </si>
  <si>
    <t>29th May Male</t>
  </si>
  <si>
    <t>3rd June Male</t>
  </si>
  <si>
    <t>E.I.E pre insulin</t>
  </si>
  <si>
    <t>Post insulin</t>
  </si>
  <si>
    <t>5th June Female</t>
  </si>
  <si>
    <t>5th June</t>
  </si>
  <si>
    <t>Male</t>
  </si>
  <si>
    <t>10th June Male</t>
  </si>
  <si>
    <t>12th June Male</t>
  </si>
  <si>
    <t>17th June Male</t>
  </si>
  <si>
    <t>17th June Female</t>
  </si>
  <si>
    <t>19th June Female</t>
  </si>
  <si>
    <t>26th June Male</t>
  </si>
  <si>
    <t>1st July Female</t>
  </si>
  <si>
    <t>3rd July Female 1</t>
  </si>
  <si>
    <t>3rd July Female 2</t>
  </si>
  <si>
    <t>8th July Male</t>
  </si>
  <si>
    <t>8th July Female</t>
  </si>
  <si>
    <t>9th July Male</t>
  </si>
  <si>
    <t>10th July Male</t>
  </si>
  <si>
    <t>10th July Female</t>
  </si>
  <si>
    <t>15th July Male</t>
  </si>
  <si>
    <t>16th July Male 1</t>
  </si>
  <si>
    <t>16th July Male 2</t>
  </si>
  <si>
    <t>16th July Female</t>
  </si>
  <si>
    <t>Delta w/n 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</si>
</sst>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9" fontId="1" fillId="7" borderId="1" xfId="0" applyNumberFormat="1" applyFont="1" applyFill="1" applyBorder="1"/>
    <xf numFmtId="0" fontId="0" fillId="9" borderId="0" xfId="0" applyFill="1"/>
    <xf numFmtId="0" fontId="1" fillId="10" borderId="0" xfId="0" applyFont="1" applyFill="1"/>
    <xf numFmtId="0" fontId="2" fillId="0" borderId="0" xfId="0" applyFont="1"/>
    <xf numFmtId="0" fontId="3" fillId="9" borderId="0" xfId="0" applyFont="1" applyFill="1"/>
    <xf numFmtId="0" fontId="1" fillId="11" borderId="0" xfId="0" applyFont="1" applyFill="1"/>
    <xf numFmtId="0" fontId="0" fillId="11" borderId="0" xfId="0" applyFill="1"/>
    <xf numFmtId="0" fontId="1" fillId="0" borderId="0" xfId="0" applyFont="1" applyAlignment="1">
      <alignment horizontal="center"/>
    </xf>
    <xf numFmtId="9" fontId="1" fillId="0" borderId="0" xfId="0" applyNumberFormat="1" applyFont="1"/>
    <xf numFmtId="0" fontId="3" fillId="0" borderId="0" xfId="0" applyFont="1"/>
    <xf numFmtId="0" fontId="1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workbookViewId="0">
      <selection activeCell="B20" sqref="B20"/>
    </sheetView>
  </sheetViews>
  <sheetFormatPr defaultRowHeight="14.5" x14ac:dyDescent="0.35"/>
  <cols>
    <col min="1" max="2" width="19.453125" bestFit="1" customWidth="1"/>
    <col min="3" max="3" width="11.7265625" bestFit="1" customWidth="1"/>
    <col min="4" max="4" width="14.1796875" bestFit="1" customWidth="1"/>
    <col min="6" max="6" width="13.81640625" bestFit="1" customWidth="1"/>
    <col min="7" max="7" width="16" bestFit="1" customWidth="1"/>
    <col min="8" max="8" width="11.81640625" customWidth="1"/>
    <col min="11" max="11" width="12" bestFit="1" customWidth="1"/>
  </cols>
  <sheetData>
    <row r="1" spans="1:11" x14ac:dyDescent="0.35">
      <c r="A1" s="11" t="s">
        <v>0</v>
      </c>
      <c r="B1" s="6" t="s">
        <v>1</v>
      </c>
      <c r="C1" s="7" t="s">
        <v>2</v>
      </c>
      <c r="D1" s="19" t="s">
        <v>3</v>
      </c>
      <c r="E1" s="19"/>
      <c r="F1" s="19"/>
      <c r="G1" s="1" t="s">
        <v>4</v>
      </c>
      <c r="H1" s="12" t="s">
        <v>5</v>
      </c>
      <c r="I1" s="12" t="s">
        <v>6</v>
      </c>
      <c r="J1" s="1" t="s">
        <v>7</v>
      </c>
      <c r="K1" s="1" t="s">
        <v>8</v>
      </c>
    </row>
    <row r="2" spans="1:11" x14ac:dyDescent="0.35">
      <c r="A2" s="10"/>
      <c r="B2" s="2"/>
      <c r="C2" s="3"/>
      <c r="D2" s="8" t="s">
        <v>9</v>
      </c>
      <c r="E2" s="9">
        <v>0.5</v>
      </c>
      <c r="F2" s="8" t="s">
        <v>10</v>
      </c>
      <c r="I2" s="1"/>
      <c r="J2" s="1"/>
    </row>
    <row r="3" spans="1:11" x14ac:dyDescent="0.35">
      <c r="A3" s="10">
        <v>1</v>
      </c>
      <c r="B3" s="2">
        <v>0.43190000000000001</v>
      </c>
      <c r="C3" s="4">
        <v>3.6999999999999998E-2</v>
      </c>
      <c r="D3" s="5">
        <f t="shared" ref="D3:D14" si="0">B3</f>
        <v>0.43190000000000001</v>
      </c>
      <c r="E3" s="5">
        <f t="shared" ref="E3:E14" si="1">0.5*D3</f>
        <v>0.21595</v>
      </c>
      <c r="F3" s="5">
        <v>3.7999999999999999E-2</v>
      </c>
      <c r="G3">
        <f>B3*9.80665</f>
        <v>4.2354921349999994</v>
      </c>
    </row>
    <row r="4" spans="1:11" x14ac:dyDescent="0.35">
      <c r="A4" s="10">
        <v>2</v>
      </c>
      <c r="B4" s="2">
        <v>0.45069999999999999</v>
      </c>
      <c r="C4" s="4">
        <v>3.9E-2</v>
      </c>
      <c r="D4" s="5">
        <f t="shared" si="0"/>
        <v>0.45069999999999999</v>
      </c>
      <c r="E4" s="5">
        <f t="shared" si="1"/>
        <v>0.22534999999999999</v>
      </c>
      <c r="F4" s="5">
        <v>0.04</v>
      </c>
      <c r="G4">
        <f t="shared" ref="G4:G7" si="2">B4*9.80665</f>
        <v>4.4198571549999999</v>
      </c>
    </row>
    <row r="5" spans="1:11" x14ac:dyDescent="0.35">
      <c r="A5" s="10">
        <v>3</v>
      </c>
      <c r="B5" s="2">
        <v>0.45779999999999998</v>
      </c>
      <c r="C5" s="4">
        <v>0.04</v>
      </c>
      <c r="D5" s="5">
        <f t="shared" si="0"/>
        <v>0.45779999999999998</v>
      </c>
      <c r="E5" s="5">
        <f t="shared" si="1"/>
        <v>0.22889999999999999</v>
      </c>
      <c r="F5" s="5">
        <v>3.7999999999999999E-2</v>
      </c>
      <c r="G5">
        <f t="shared" si="2"/>
        <v>4.4894843699999996</v>
      </c>
    </row>
    <row r="6" spans="1:11" x14ac:dyDescent="0.35">
      <c r="A6" s="10">
        <v>4</v>
      </c>
      <c r="B6" s="2">
        <v>0.45779999999999998</v>
      </c>
      <c r="C6" s="4">
        <v>4.4999999999999998E-2</v>
      </c>
      <c r="D6" s="5">
        <f t="shared" si="0"/>
        <v>0.45779999999999998</v>
      </c>
      <c r="E6" s="5">
        <f t="shared" si="1"/>
        <v>0.22889999999999999</v>
      </c>
      <c r="F6" s="5">
        <v>3.9E-2</v>
      </c>
      <c r="G6">
        <f t="shared" si="2"/>
        <v>4.4894843699999996</v>
      </c>
    </row>
    <row r="7" spans="1:11" x14ac:dyDescent="0.35">
      <c r="A7" s="10">
        <v>5</v>
      </c>
      <c r="B7" s="2">
        <v>0.4632</v>
      </c>
      <c r="C7" s="4">
        <v>4.2000000000000003E-2</v>
      </c>
      <c r="D7" s="5">
        <f t="shared" si="0"/>
        <v>0.4632</v>
      </c>
      <c r="E7" s="5">
        <f t="shared" si="1"/>
        <v>0.2316</v>
      </c>
      <c r="F7" s="5">
        <v>4.2000000000000003E-2</v>
      </c>
      <c r="G7">
        <f t="shared" si="2"/>
        <v>4.5424402800000001</v>
      </c>
    </row>
    <row r="8" spans="1:11" x14ac:dyDescent="0.35">
      <c r="A8" s="13">
        <v>6</v>
      </c>
      <c r="B8" s="2">
        <v>0.4551</v>
      </c>
      <c r="C8" s="4">
        <v>4.2000000000000003E-2</v>
      </c>
      <c r="D8" s="5">
        <f t="shared" si="0"/>
        <v>0.4551</v>
      </c>
      <c r="E8" s="5">
        <f t="shared" si="1"/>
        <v>0.22755</v>
      </c>
      <c r="F8" s="5">
        <v>4.1000000000000002E-2</v>
      </c>
      <c r="G8">
        <f t="shared" ref="G8:G14" si="3">B8*9.80665</f>
        <v>4.4630064149999997</v>
      </c>
    </row>
    <row r="9" spans="1:11" x14ac:dyDescent="0.35">
      <c r="A9" s="10">
        <v>7</v>
      </c>
      <c r="B9" s="2">
        <v>0.46400000000000002</v>
      </c>
      <c r="C9" s="4">
        <v>4.5999999999999999E-2</v>
      </c>
      <c r="D9" s="5">
        <f t="shared" si="0"/>
        <v>0.46400000000000002</v>
      </c>
      <c r="E9" s="5">
        <f t="shared" si="1"/>
        <v>0.23200000000000001</v>
      </c>
      <c r="F9" s="5">
        <v>0.04</v>
      </c>
      <c r="G9">
        <f t="shared" si="3"/>
        <v>4.5502855999999996</v>
      </c>
    </row>
    <row r="10" spans="1:11" x14ac:dyDescent="0.35">
      <c r="A10" s="10">
        <v>8</v>
      </c>
      <c r="B10" s="2">
        <v>0.45240000000000002</v>
      </c>
      <c r="C10" s="4">
        <v>4.2999999999999997E-2</v>
      </c>
      <c r="D10" s="5">
        <f t="shared" si="0"/>
        <v>0.45240000000000002</v>
      </c>
      <c r="E10" s="5">
        <f t="shared" si="1"/>
        <v>0.22620000000000001</v>
      </c>
      <c r="F10" s="5">
        <v>4.1000000000000002E-2</v>
      </c>
      <c r="G10">
        <f t="shared" si="3"/>
        <v>4.4365284599999999</v>
      </c>
    </row>
    <row r="11" spans="1:11" x14ac:dyDescent="0.35">
      <c r="A11" s="10">
        <v>9</v>
      </c>
      <c r="B11" s="2">
        <v>0.4471</v>
      </c>
      <c r="C11" s="4">
        <v>4.9000000000000002E-2</v>
      </c>
      <c r="D11" s="5">
        <f t="shared" si="0"/>
        <v>0.4471</v>
      </c>
      <c r="E11" s="5">
        <f t="shared" si="1"/>
        <v>0.22355</v>
      </c>
      <c r="F11" s="5">
        <v>4.1000000000000002E-2</v>
      </c>
      <c r="G11">
        <f t="shared" si="3"/>
        <v>4.3845532149999995</v>
      </c>
    </row>
    <row r="12" spans="1:11" x14ac:dyDescent="0.35">
      <c r="A12" s="10">
        <v>10</v>
      </c>
      <c r="B12" s="2">
        <v>0.4551</v>
      </c>
      <c r="C12" s="4">
        <v>5.0999999999999997E-2</v>
      </c>
      <c r="D12" s="5">
        <f t="shared" si="0"/>
        <v>0.4551</v>
      </c>
      <c r="E12" s="5">
        <f t="shared" si="1"/>
        <v>0.22755</v>
      </c>
      <c r="F12" s="5">
        <v>4.3999999999999997E-2</v>
      </c>
      <c r="G12">
        <f t="shared" si="3"/>
        <v>4.4630064149999997</v>
      </c>
    </row>
    <row r="13" spans="1:11" x14ac:dyDescent="0.35">
      <c r="A13" s="10">
        <v>11</v>
      </c>
      <c r="B13" s="2">
        <v>0.44080000000000003</v>
      </c>
      <c r="C13" s="4">
        <v>4.7E-2</v>
      </c>
      <c r="D13" s="5">
        <f t="shared" si="0"/>
        <v>0.44080000000000003</v>
      </c>
      <c r="E13" s="5">
        <f t="shared" si="1"/>
        <v>0.22040000000000001</v>
      </c>
      <c r="F13" s="5">
        <v>3.5999999999999997E-2</v>
      </c>
      <c r="G13">
        <f t="shared" si="3"/>
        <v>4.3227713200000002</v>
      </c>
    </row>
    <row r="14" spans="1:11" x14ac:dyDescent="0.35">
      <c r="A14" s="10">
        <v>12</v>
      </c>
      <c r="B14" s="2">
        <v>0.44979999999999998</v>
      </c>
      <c r="C14" s="4">
        <v>4.8000000000000001E-2</v>
      </c>
      <c r="D14" s="5">
        <f t="shared" si="0"/>
        <v>0.44979999999999998</v>
      </c>
      <c r="E14" s="5">
        <f t="shared" si="1"/>
        <v>0.22489999999999999</v>
      </c>
      <c r="F14" s="5">
        <v>4.2999999999999997E-2</v>
      </c>
      <c r="G14">
        <f t="shared" si="3"/>
        <v>4.4110311699999993</v>
      </c>
    </row>
    <row r="15" spans="1:11" x14ac:dyDescent="0.35">
      <c r="A15" s="14" t="s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</sheetData>
  <mergeCells count="1">
    <mergeCell ref="D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574E-C4A4-4251-A66A-7181BF3E4D9F}">
  <dimension ref="A1:W19"/>
  <sheetViews>
    <sheetView topLeftCell="D1" workbookViewId="0">
      <selection activeCell="J17" sqref="J17:W17"/>
    </sheetView>
  </sheetViews>
  <sheetFormatPr defaultRowHeight="14.5" x14ac:dyDescent="0.35"/>
  <cols>
    <col min="1" max="1" width="12.1796875" customWidth="1"/>
  </cols>
  <sheetData>
    <row r="1" spans="1:23" x14ac:dyDescent="0.35">
      <c r="A1" t="s">
        <v>22</v>
      </c>
      <c r="B1" t="s">
        <v>25</v>
      </c>
      <c r="C1" t="s">
        <v>26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2.7429999999999999</v>
      </c>
      <c r="C4" s="4">
        <v>9.5000000000000001E-2</v>
      </c>
      <c r="D4" s="5">
        <f t="shared" ref="D4:D15" si="0">B4</f>
        <v>2.7429999999999999</v>
      </c>
      <c r="E4" s="5">
        <f t="shared" ref="E4:E15" si="1">0.5*D4</f>
        <v>1.3714999999999999</v>
      </c>
      <c r="F4" s="5">
        <v>0.26700000000000002</v>
      </c>
      <c r="G4">
        <f t="shared" ref="G4:G15" si="2">B4*9.80665</f>
        <v>26.899640949999998</v>
      </c>
      <c r="H4">
        <v>152.80000000000001</v>
      </c>
      <c r="I4">
        <v>20</v>
      </c>
      <c r="J4">
        <f t="shared" ref="J4:J15" si="3">H4/(I4*1.06)</f>
        <v>7.2075471698113205</v>
      </c>
      <c r="K4">
        <f t="shared" ref="K4:K15" si="4">G4/J4</f>
        <v>3.7321491370418847</v>
      </c>
      <c r="M4" s="10">
        <v>1</v>
      </c>
      <c r="N4" s="2">
        <v>0.85670000000000002</v>
      </c>
      <c r="O4" s="4">
        <v>6.4000000000000001E-2</v>
      </c>
      <c r="P4" s="5">
        <f t="shared" ref="P4:P15" si="5">N4</f>
        <v>0.85670000000000002</v>
      </c>
      <c r="Q4" s="5">
        <f t="shared" ref="Q4:Q15" si="6">0.5*P4</f>
        <v>0.42835000000000001</v>
      </c>
      <c r="R4" s="5">
        <v>7.0000000000000007E-2</v>
      </c>
      <c r="S4">
        <f t="shared" ref="S4:S15" si="7">N4*9.80665</f>
        <v>8.4013570550000001</v>
      </c>
      <c r="T4">
        <v>152.80000000000001</v>
      </c>
      <c r="U4">
        <v>20</v>
      </c>
      <c r="V4">
        <f t="shared" ref="V4:V15" si="8">T4/(U4*1.06)</f>
        <v>7.2075471698113205</v>
      </c>
      <c r="W4">
        <f t="shared" ref="W4:W15" si="9">S4/V4</f>
        <v>1.1656333086780106</v>
      </c>
    </row>
    <row r="5" spans="1:23" x14ac:dyDescent="0.35">
      <c r="A5" s="10">
        <v>2</v>
      </c>
      <c r="B5" s="2">
        <v>3.0419999999999998</v>
      </c>
      <c r="C5" s="4">
        <v>9.4E-2</v>
      </c>
      <c r="D5" s="5">
        <f t="shared" si="0"/>
        <v>3.0419999999999998</v>
      </c>
      <c r="E5" s="5">
        <f t="shared" si="1"/>
        <v>1.5209999999999999</v>
      </c>
      <c r="F5" s="5">
        <v>2.5859999999999999</v>
      </c>
      <c r="G5">
        <f t="shared" si="2"/>
        <v>29.831829299999995</v>
      </c>
      <c r="H5">
        <v>152.80000000000001</v>
      </c>
      <c r="I5">
        <v>20</v>
      </c>
      <c r="J5">
        <f t="shared" si="3"/>
        <v>7.2075471698113205</v>
      </c>
      <c r="K5">
        <f t="shared" si="4"/>
        <v>4.1389710808900517</v>
      </c>
      <c r="M5" s="10">
        <v>2</v>
      </c>
      <c r="N5" s="2">
        <v>0.90139999999999998</v>
      </c>
      <c r="O5" s="4">
        <v>7.9000000000000001E-2</v>
      </c>
      <c r="P5" s="5">
        <f t="shared" si="5"/>
        <v>0.90139999999999998</v>
      </c>
      <c r="Q5" s="5">
        <f t="shared" si="6"/>
        <v>0.45069999999999999</v>
      </c>
      <c r="R5" s="5">
        <v>7.0000000000000007E-2</v>
      </c>
      <c r="S5">
        <f t="shared" si="7"/>
        <v>8.8397143099999997</v>
      </c>
      <c r="T5">
        <v>152.80000000000001</v>
      </c>
      <c r="U5">
        <v>20</v>
      </c>
      <c r="V5">
        <f t="shared" si="8"/>
        <v>7.2075471698113205</v>
      </c>
      <c r="W5">
        <f t="shared" si="9"/>
        <v>1.2264525089790577</v>
      </c>
    </row>
    <row r="6" spans="1:23" x14ac:dyDescent="0.35">
      <c r="A6" s="10">
        <v>3</v>
      </c>
      <c r="B6" s="2">
        <v>2.6869999999999998</v>
      </c>
      <c r="C6" s="4">
        <v>0.09</v>
      </c>
      <c r="D6" s="5">
        <f t="shared" si="0"/>
        <v>2.6869999999999998</v>
      </c>
      <c r="E6" s="5">
        <f t="shared" si="1"/>
        <v>1.3434999999999999</v>
      </c>
      <c r="F6" s="5">
        <v>2.7450000000000001</v>
      </c>
      <c r="G6">
        <f t="shared" si="2"/>
        <v>26.350468549999995</v>
      </c>
      <c r="H6">
        <v>152.80000000000001</v>
      </c>
      <c r="I6">
        <v>20</v>
      </c>
      <c r="J6">
        <f t="shared" si="3"/>
        <v>7.2075471698113205</v>
      </c>
      <c r="K6">
        <f t="shared" si="4"/>
        <v>3.6559550606020936</v>
      </c>
      <c r="M6" s="10">
        <v>3</v>
      </c>
      <c r="N6" s="2">
        <v>0.9143</v>
      </c>
      <c r="O6" s="4">
        <v>6.5000000000000002E-2</v>
      </c>
      <c r="P6" s="5">
        <f t="shared" si="5"/>
        <v>0.9143</v>
      </c>
      <c r="Q6" s="5">
        <f t="shared" si="6"/>
        <v>0.45715</v>
      </c>
      <c r="R6" s="5">
        <v>6.4000000000000001E-2</v>
      </c>
      <c r="S6">
        <f t="shared" si="7"/>
        <v>8.9662200949999988</v>
      </c>
      <c r="T6">
        <v>152.80000000000001</v>
      </c>
      <c r="U6">
        <v>20</v>
      </c>
      <c r="V6">
        <f t="shared" si="8"/>
        <v>7.2075471698113205</v>
      </c>
      <c r="W6">
        <f t="shared" si="9"/>
        <v>1.2440043587303664</v>
      </c>
    </row>
    <row r="7" spans="1:23" x14ac:dyDescent="0.35">
      <c r="A7" s="10">
        <v>4</v>
      </c>
      <c r="B7" s="2">
        <v>2.6190000000000002</v>
      </c>
      <c r="C7" s="4">
        <v>8.8999999999999996E-2</v>
      </c>
      <c r="D7" s="5">
        <f t="shared" si="0"/>
        <v>2.6190000000000002</v>
      </c>
      <c r="E7" s="5">
        <f t="shared" si="1"/>
        <v>1.3095000000000001</v>
      </c>
      <c r="F7" s="5">
        <v>2.6360000000000001</v>
      </c>
      <c r="G7">
        <f t="shared" si="2"/>
        <v>25.683616350000001</v>
      </c>
      <c r="H7">
        <v>152.80000000000001</v>
      </c>
      <c r="I7">
        <v>20</v>
      </c>
      <c r="J7">
        <f t="shared" si="3"/>
        <v>7.2075471698113205</v>
      </c>
      <c r="K7">
        <f t="shared" si="4"/>
        <v>3.5634336820680632</v>
      </c>
      <c r="M7" s="10">
        <v>4</v>
      </c>
      <c r="N7" s="2">
        <v>0.88949999999999996</v>
      </c>
      <c r="O7" s="4">
        <v>6.9000000000000006E-2</v>
      </c>
      <c r="P7" s="5">
        <f t="shared" si="5"/>
        <v>0.88949999999999996</v>
      </c>
      <c r="Q7" s="5">
        <f t="shared" si="6"/>
        <v>0.44474999999999998</v>
      </c>
      <c r="R7" s="5">
        <v>7.0000000000000007E-2</v>
      </c>
      <c r="S7">
        <f t="shared" si="7"/>
        <v>8.7230151749999987</v>
      </c>
      <c r="T7">
        <v>152.80000000000001</v>
      </c>
      <c r="U7">
        <v>20</v>
      </c>
      <c r="V7">
        <f t="shared" si="8"/>
        <v>7.2075471698113205</v>
      </c>
      <c r="W7">
        <f t="shared" si="9"/>
        <v>1.2102612677356019</v>
      </c>
    </row>
    <row r="8" spans="1:23" x14ac:dyDescent="0.35">
      <c r="A8" s="10">
        <v>5</v>
      </c>
      <c r="B8" s="2">
        <v>2.3109999999999999</v>
      </c>
      <c r="C8" s="4">
        <v>0.109</v>
      </c>
      <c r="D8" s="5">
        <f t="shared" si="0"/>
        <v>2.3109999999999999</v>
      </c>
      <c r="E8" s="5">
        <f t="shared" si="1"/>
        <v>1.1555</v>
      </c>
      <c r="F8" s="5">
        <v>2.3439999999999999</v>
      </c>
      <c r="G8">
        <f t="shared" si="2"/>
        <v>22.663168149999997</v>
      </c>
      <c r="H8">
        <v>152.80000000000001</v>
      </c>
      <c r="I8">
        <v>20</v>
      </c>
      <c r="J8">
        <f t="shared" si="3"/>
        <v>7.2075471698113205</v>
      </c>
      <c r="K8">
        <f t="shared" si="4"/>
        <v>3.1443662616492145</v>
      </c>
      <c r="M8" s="10">
        <v>5</v>
      </c>
      <c r="N8" s="2">
        <v>0.84289999999999998</v>
      </c>
      <c r="O8" s="4">
        <v>5.8999999999999997E-2</v>
      </c>
      <c r="P8" s="5">
        <f t="shared" si="5"/>
        <v>0.84289999999999998</v>
      </c>
      <c r="Q8" s="5">
        <f t="shared" si="6"/>
        <v>0.42144999999999999</v>
      </c>
      <c r="R8" s="5">
        <v>0.08</v>
      </c>
      <c r="S8">
        <f t="shared" si="7"/>
        <v>8.2660252849999996</v>
      </c>
      <c r="T8">
        <v>152.80000000000001</v>
      </c>
      <c r="U8">
        <v>20</v>
      </c>
      <c r="V8">
        <f t="shared" si="8"/>
        <v>7.2075471698113205</v>
      </c>
      <c r="W8">
        <f t="shared" si="9"/>
        <v>1.1468569112696334</v>
      </c>
    </row>
    <row r="9" spans="1:23" x14ac:dyDescent="0.35">
      <c r="A9" s="13">
        <v>6</v>
      </c>
      <c r="B9" s="2">
        <v>2.0750000000000002</v>
      </c>
      <c r="C9" s="4">
        <v>7.9000000000000001E-2</v>
      </c>
      <c r="D9" s="5">
        <f t="shared" si="0"/>
        <v>2.0750000000000002</v>
      </c>
      <c r="E9" s="5">
        <f t="shared" si="1"/>
        <v>1.0375000000000001</v>
      </c>
      <c r="F9" s="5">
        <v>0.29799999999999999</v>
      </c>
      <c r="G9">
        <f t="shared" si="2"/>
        <v>20.34879875</v>
      </c>
      <c r="H9">
        <v>152.80000000000001</v>
      </c>
      <c r="I9">
        <v>20</v>
      </c>
      <c r="J9">
        <f t="shared" si="3"/>
        <v>7.2075471698113205</v>
      </c>
      <c r="K9">
        <f t="shared" si="4"/>
        <v>2.8232626537958119</v>
      </c>
      <c r="M9" s="13">
        <v>6</v>
      </c>
      <c r="N9" s="2">
        <v>0.89539999999999997</v>
      </c>
      <c r="O9" s="4">
        <v>7.0000000000000007E-2</v>
      </c>
      <c r="P9" s="5">
        <f t="shared" si="5"/>
        <v>0.89539999999999997</v>
      </c>
      <c r="Q9" s="5">
        <f t="shared" si="6"/>
        <v>0.44769999999999999</v>
      </c>
      <c r="R9" s="5">
        <v>6.9000000000000006E-2</v>
      </c>
      <c r="S9">
        <f t="shared" si="7"/>
        <v>8.7808744099999991</v>
      </c>
      <c r="T9">
        <v>152.80000000000001</v>
      </c>
      <c r="U9">
        <v>20</v>
      </c>
      <c r="V9">
        <f t="shared" si="8"/>
        <v>7.2075471698113205</v>
      </c>
      <c r="W9">
        <f t="shared" si="9"/>
        <v>1.2182888579319371</v>
      </c>
    </row>
    <row r="10" spans="1:23" x14ac:dyDescent="0.35">
      <c r="A10" s="10">
        <v>7</v>
      </c>
      <c r="B10" s="2">
        <v>1.9710000000000001</v>
      </c>
      <c r="C10" s="4">
        <v>8.5000000000000006E-2</v>
      </c>
      <c r="D10" s="5">
        <f t="shared" si="0"/>
        <v>1.9710000000000001</v>
      </c>
      <c r="E10" s="5">
        <f t="shared" si="1"/>
        <v>0.98550000000000004</v>
      </c>
      <c r="F10" s="5">
        <v>0.153</v>
      </c>
      <c r="G10">
        <f t="shared" si="2"/>
        <v>19.328907149999999</v>
      </c>
      <c r="H10">
        <v>152.80000000000001</v>
      </c>
      <c r="I10">
        <v>20</v>
      </c>
      <c r="J10">
        <f t="shared" si="3"/>
        <v>7.2075471698113205</v>
      </c>
      <c r="K10">
        <f t="shared" si="4"/>
        <v>2.6817593689790575</v>
      </c>
      <c r="M10" s="10">
        <v>7</v>
      </c>
      <c r="N10" s="2">
        <v>0.82399999999999995</v>
      </c>
      <c r="O10" s="4">
        <v>6.4000000000000001E-2</v>
      </c>
      <c r="P10" s="5">
        <f t="shared" si="5"/>
        <v>0.82399999999999995</v>
      </c>
      <c r="Q10" s="5">
        <f t="shared" si="6"/>
        <v>0.41199999999999998</v>
      </c>
      <c r="R10" s="5">
        <v>6.9000000000000006E-2</v>
      </c>
      <c r="S10">
        <f t="shared" si="7"/>
        <v>8.0806795999999999</v>
      </c>
      <c r="T10">
        <v>152.80000000000001</v>
      </c>
      <c r="U10">
        <v>20</v>
      </c>
      <c r="V10">
        <f t="shared" si="8"/>
        <v>7.2075471698113205</v>
      </c>
      <c r="W10">
        <f t="shared" si="9"/>
        <v>1.1211414104712043</v>
      </c>
    </row>
    <row r="11" spans="1:23" x14ac:dyDescent="0.35">
      <c r="A11" s="10">
        <v>8</v>
      </c>
      <c r="B11" s="2">
        <v>1.9279999999999999</v>
      </c>
      <c r="C11" s="4">
        <v>7.9000000000000001E-2</v>
      </c>
      <c r="D11" s="5">
        <f t="shared" si="0"/>
        <v>1.9279999999999999</v>
      </c>
      <c r="E11" s="5">
        <f t="shared" si="1"/>
        <v>0.96399999999999997</v>
      </c>
      <c r="F11" s="5">
        <v>0.13400000000000001</v>
      </c>
      <c r="G11">
        <f t="shared" si="2"/>
        <v>18.907221199999999</v>
      </c>
      <c r="H11">
        <v>152.80000000000001</v>
      </c>
      <c r="I11">
        <v>20</v>
      </c>
      <c r="J11">
        <f t="shared" si="3"/>
        <v>7.2075471698113205</v>
      </c>
      <c r="K11">
        <f t="shared" si="4"/>
        <v>2.6232532031413611</v>
      </c>
      <c r="M11" s="10">
        <v>8</v>
      </c>
      <c r="N11" s="2">
        <v>0.88649999999999995</v>
      </c>
      <c r="O11" s="4">
        <v>5.3999999999999999E-2</v>
      </c>
      <c r="P11" s="5">
        <f t="shared" si="5"/>
        <v>0.88649999999999995</v>
      </c>
      <c r="Q11" s="5">
        <f t="shared" si="6"/>
        <v>0.44324999999999998</v>
      </c>
      <c r="R11" s="5">
        <v>7.0000000000000007E-2</v>
      </c>
      <c r="S11">
        <f t="shared" si="7"/>
        <v>8.6935952249999993</v>
      </c>
      <c r="T11">
        <v>152.80000000000001</v>
      </c>
      <c r="U11">
        <v>20</v>
      </c>
      <c r="V11">
        <f t="shared" si="8"/>
        <v>7.2075471698113205</v>
      </c>
      <c r="W11">
        <f t="shared" si="9"/>
        <v>1.2061794422120418</v>
      </c>
    </row>
    <row r="12" spans="1:23" x14ac:dyDescent="0.35">
      <c r="A12" s="10">
        <v>9</v>
      </c>
      <c r="B12" s="2">
        <v>1.788</v>
      </c>
      <c r="C12" s="4">
        <v>7.3999999999999996E-2</v>
      </c>
      <c r="D12" s="5">
        <f t="shared" si="0"/>
        <v>1.788</v>
      </c>
      <c r="E12" s="5">
        <f t="shared" si="1"/>
        <v>0.89400000000000002</v>
      </c>
      <c r="F12" s="5">
        <v>0.13900000000000001</v>
      </c>
      <c r="G12">
        <f t="shared" si="2"/>
        <v>17.534290200000001</v>
      </c>
      <c r="H12">
        <v>152.80000000000001</v>
      </c>
      <c r="I12">
        <v>20</v>
      </c>
      <c r="J12">
        <f t="shared" si="3"/>
        <v>7.2075471698113205</v>
      </c>
      <c r="K12">
        <f t="shared" si="4"/>
        <v>2.4327680120418851</v>
      </c>
      <c r="M12" s="10">
        <v>9</v>
      </c>
      <c r="N12" s="2">
        <v>0.79720000000000002</v>
      </c>
      <c r="O12" s="4">
        <v>4.3999999999999997E-2</v>
      </c>
      <c r="P12" s="5">
        <f t="shared" si="5"/>
        <v>0.79720000000000002</v>
      </c>
      <c r="Q12" s="5">
        <f t="shared" si="6"/>
        <v>0.39860000000000001</v>
      </c>
      <c r="R12" s="5">
        <v>9.9000000000000005E-2</v>
      </c>
      <c r="S12">
        <f t="shared" si="7"/>
        <v>7.8178613800000001</v>
      </c>
      <c r="T12">
        <v>152.80000000000001</v>
      </c>
      <c r="U12">
        <v>20</v>
      </c>
      <c r="V12">
        <f t="shared" si="8"/>
        <v>7.2075471698113205</v>
      </c>
      <c r="W12">
        <f t="shared" si="9"/>
        <v>1.0846771024607331</v>
      </c>
    </row>
    <row r="13" spans="1:23" x14ac:dyDescent="0.35">
      <c r="A13" s="10">
        <v>10</v>
      </c>
      <c r="B13" s="2">
        <v>1.7689999999999999</v>
      </c>
      <c r="C13" s="4">
        <v>7.3999999999999996E-2</v>
      </c>
      <c r="D13" s="5">
        <f t="shared" si="0"/>
        <v>1.7689999999999999</v>
      </c>
      <c r="E13" s="5">
        <f t="shared" si="1"/>
        <v>0.88449999999999995</v>
      </c>
      <c r="F13" s="5">
        <v>0.19900000000000001</v>
      </c>
      <c r="G13">
        <f t="shared" si="2"/>
        <v>17.347963849999999</v>
      </c>
      <c r="H13">
        <v>152.80000000000001</v>
      </c>
      <c r="I13">
        <v>20</v>
      </c>
      <c r="J13">
        <f t="shared" si="3"/>
        <v>7.2075471698113205</v>
      </c>
      <c r="K13">
        <f t="shared" si="4"/>
        <v>2.4069164503926701</v>
      </c>
      <c r="M13" s="10">
        <v>10</v>
      </c>
      <c r="N13" s="2">
        <v>0.80759999999999998</v>
      </c>
      <c r="O13" s="4">
        <v>6.9000000000000006E-2</v>
      </c>
      <c r="P13" s="5">
        <f t="shared" si="5"/>
        <v>0.80759999999999998</v>
      </c>
      <c r="Q13" s="5">
        <f t="shared" si="6"/>
        <v>0.40379999999999999</v>
      </c>
      <c r="R13" s="5">
        <v>0.06</v>
      </c>
      <c r="S13">
        <f t="shared" si="7"/>
        <v>7.9198505399999997</v>
      </c>
      <c r="T13">
        <v>152.80000000000001</v>
      </c>
      <c r="U13">
        <v>20</v>
      </c>
      <c r="V13">
        <f t="shared" si="8"/>
        <v>7.2075471698113205</v>
      </c>
      <c r="W13">
        <f t="shared" si="9"/>
        <v>1.0988274309424084</v>
      </c>
    </row>
    <row r="14" spans="1:23" x14ac:dyDescent="0.35">
      <c r="A14" s="10">
        <v>11</v>
      </c>
      <c r="B14" s="2">
        <v>1.6890000000000001</v>
      </c>
      <c r="C14" s="4">
        <v>7.3999999999999996E-2</v>
      </c>
      <c r="D14" s="5">
        <f t="shared" si="0"/>
        <v>1.6890000000000001</v>
      </c>
      <c r="E14" s="5">
        <f t="shared" si="1"/>
        <v>0.84450000000000003</v>
      </c>
      <c r="F14" s="5">
        <v>0.114</v>
      </c>
      <c r="G14">
        <f t="shared" si="2"/>
        <v>16.563431850000001</v>
      </c>
      <c r="H14">
        <v>152.80000000000001</v>
      </c>
      <c r="I14">
        <v>20</v>
      </c>
      <c r="J14">
        <f t="shared" si="3"/>
        <v>7.2075471698113205</v>
      </c>
      <c r="K14">
        <f t="shared" si="4"/>
        <v>2.2980677697643981</v>
      </c>
      <c r="M14" s="10">
        <v>11</v>
      </c>
      <c r="N14" s="2">
        <v>0.87360000000000004</v>
      </c>
      <c r="O14" s="4">
        <v>6.5000000000000002E-2</v>
      </c>
      <c r="P14" s="5">
        <f t="shared" si="5"/>
        <v>0.87360000000000004</v>
      </c>
      <c r="Q14" s="5">
        <f t="shared" si="6"/>
        <v>0.43680000000000002</v>
      </c>
      <c r="R14" s="5">
        <v>5.8999999999999997E-2</v>
      </c>
      <c r="S14">
        <f t="shared" si="7"/>
        <v>8.5670894400000002</v>
      </c>
      <c r="T14">
        <v>152.80000000000001</v>
      </c>
      <c r="U14">
        <v>20</v>
      </c>
      <c r="V14">
        <f t="shared" si="8"/>
        <v>7.2075471698113205</v>
      </c>
      <c r="W14">
        <f t="shared" si="9"/>
        <v>1.188627592460733</v>
      </c>
    </row>
    <row r="15" spans="1:23" x14ac:dyDescent="0.35">
      <c r="A15" s="10">
        <v>12</v>
      </c>
      <c r="B15" s="2">
        <v>1.6279999999999999</v>
      </c>
      <c r="C15" s="4">
        <v>7.9000000000000001E-2</v>
      </c>
      <c r="D15" s="5">
        <f t="shared" si="0"/>
        <v>1.6279999999999999</v>
      </c>
      <c r="E15" s="5">
        <f t="shared" si="1"/>
        <v>0.81399999999999995</v>
      </c>
      <c r="F15" s="5">
        <v>0.114</v>
      </c>
      <c r="G15">
        <f t="shared" si="2"/>
        <v>15.965226199999998</v>
      </c>
      <c r="H15">
        <v>152.80000000000001</v>
      </c>
      <c r="I15">
        <v>20</v>
      </c>
      <c r="J15">
        <f t="shared" si="3"/>
        <v>7.2075471698113205</v>
      </c>
      <c r="K15">
        <f t="shared" si="4"/>
        <v>2.2150706507853402</v>
      </c>
      <c r="M15" s="10">
        <v>12</v>
      </c>
      <c r="N15" s="2">
        <v>0.89049999999999996</v>
      </c>
      <c r="O15" s="4">
        <v>5.8999999999999997E-2</v>
      </c>
      <c r="P15" s="5">
        <f t="shared" si="5"/>
        <v>0.89049999999999996</v>
      </c>
      <c r="Q15" s="5">
        <f t="shared" si="6"/>
        <v>0.44524999999999998</v>
      </c>
      <c r="R15" s="5">
        <v>0.06</v>
      </c>
      <c r="S15">
        <f t="shared" si="7"/>
        <v>8.7328218249999985</v>
      </c>
      <c r="T15">
        <v>152.80000000000001</v>
      </c>
      <c r="U15">
        <v>20</v>
      </c>
      <c r="V15">
        <f t="shared" si="8"/>
        <v>7.2075471698113205</v>
      </c>
      <c r="W15">
        <f t="shared" si="9"/>
        <v>1.2116218762434554</v>
      </c>
    </row>
    <row r="16" spans="1:23" x14ac:dyDescent="0.35">
      <c r="A16" s="14" t="s">
        <v>11</v>
      </c>
      <c r="C16" s="15">
        <f>AVERAGE(C4:C15)</f>
        <v>8.5083333333333303E-2</v>
      </c>
      <c r="F16" s="15">
        <f>AVERAGE(F4:F15)</f>
        <v>0.97741666666666671</v>
      </c>
      <c r="K16" s="15">
        <f>AVERAGE(K4:K15)</f>
        <v>2.9763311109293196</v>
      </c>
      <c r="M16" s="14" t="s">
        <v>11</v>
      </c>
      <c r="O16" s="15">
        <f>AVERAGE(O4:O15)</f>
        <v>6.3416666666666663E-2</v>
      </c>
      <c r="R16" s="15">
        <f>AVERAGE(R4:R15)</f>
        <v>7.0000000000000007E-2</v>
      </c>
      <c r="W16" s="15">
        <f>AVERAGE(W4:W15)</f>
        <v>1.1768810056762653</v>
      </c>
    </row>
    <row r="17" spans="1:23" x14ac:dyDescent="0.35">
      <c r="A17" t="s">
        <v>15</v>
      </c>
      <c r="B17">
        <f>K16-W16</f>
        <v>1.7994501052530543</v>
      </c>
      <c r="J17" t="s">
        <v>45</v>
      </c>
      <c r="K17">
        <f>K4-K15</f>
        <v>1.5170784862565445</v>
      </c>
      <c r="V17" t="s">
        <v>45</v>
      </c>
      <c r="W17">
        <f>W4-W15</f>
        <v>-4.5988567565444782E-2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60.458666666666673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E73A-DF1E-4378-BD51-20A7AFAE85DF}">
  <dimension ref="A1:W19"/>
  <sheetViews>
    <sheetView workbookViewId="0">
      <selection activeCell="J17" sqref="J17:W17"/>
    </sheetView>
  </sheetViews>
  <sheetFormatPr defaultRowHeight="14.5" x14ac:dyDescent="0.35"/>
  <cols>
    <col min="2" max="2" width="19.81640625" bestFit="1" customWidth="1"/>
    <col min="3" max="3" width="11.7265625" bestFit="1" customWidth="1"/>
  </cols>
  <sheetData>
    <row r="1" spans="1:23" x14ac:dyDescent="0.35">
      <c r="A1" t="s">
        <v>12</v>
      </c>
      <c r="B1" t="s">
        <v>27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1.498</v>
      </c>
      <c r="C4" s="4">
        <v>0.1</v>
      </c>
      <c r="D4" s="5">
        <f t="shared" ref="D4:D15" si="0">B4</f>
        <v>1.498</v>
      </c>
      <c r="E4" s="5">
        <f t="shared" ref="E4:E15" si="1">0.5*D4</f>
        <v>0.749</v>
      </c>
      <c r="F4" s="5">
        <v>0.184</v>
      </c>
      <c r="G4">
        <f t="shared" ref="G4:G15" si="2">B4*9.80665</f>
        <v>14.690361699999999</v>
      </c>
      <c r="H4">
        <v>167.4</v>
      </c>
      <c r="I4">
        <v>25</v>
      </c>
      <c r="J4">
        <f t="shared" ref="J4:J15" si="3">H4/(I4*1.06)</f>
        <v>6.3169811320754716</v>
      </c>
      <c r="K4">
        <f t="shared" ref="K4:K15" si="4">G4/J4</f>
        <v>2.3255351556152926</v>
      </c>
      <c r="M4" s="10">
        <v>1</v>
      </c>
      <c r="N4" s="2">
        <v>0.76419999999999999</v>
      </c>
      <c r="O4" s="4">
        <v>7.9000000000000001E-2</v>
      </c>
      <c r="P4" s="5">
        <f t="shared" ref="P4:P15" si="5">N4</f>
        <v>0.76419999999999999</v>
      </c>
      <c r="Q4" s="5">
        <f t="shared" ref="Q4:Q15" si="6">0.5*P4</f>
        <v>0.3821</v>
      </c>
      <c r="R4" s="5">
        <v>8.4000000000000005E-2</v>
      </c>
      <c r="S4">
        <f t="shared" ref="S4:S15" si="7">N4*9.80665</f>
        <v>7.4942419299999994</v>
      </c>
      <c r="T4">
        <v>167.4</v>
      </c>
      <c r="U4">
        <v>25</v>
      </c>
      <c r="V4">
        <f t="shared" ref="V4:V15" si="8">T4/(U4*1.06)</f>
        <v>6.3169811320754716</v>
      </c>
      <c r="W4">
        <f t="shared" ref="W4:W15" si="9">S4/V4</f>
        <v>1.18636446323178</v>
      </c>
    </row>
    <row r="5" spans="1:23" x14ac:dyDescent="0.35">
      <c r="A5" s="10">
        <v>2</v>
      </c>
      <c r="B5" s="2">
        <v>1.532</v>
      </c>
      <c r="C5" s="4">
        <v>0.1</v>
      </c>
      <c r="D5" s="5">
        <f t="shared" si="0"/>
        <v>1.532</v>
      </c>
      <c r="E5" s="5">
        <f t="shared" si="1"/>
        <v>0.76600000000000001</v>
      </c>
      <c r="F5" s="5">
        <v>0.26800000000000002</v>
      </c>
      <c r="G5">
        <f t="shared" si="2"/>
        <v>15.023787799999999</v>
      </c>
      <c r="H5">
        <v>167.4</v>
      </c>
      <c r="I5">
        <v>25</v>
      </c>
      <c r="J5">
        <f t="shared" si="3"/>
        <v>6.3169811320754716</v>
      </c>
      <c r="K5">
        <f t="shared" si="4"/>
        <v>2.3783176624850655</v>
      </c>
      <c r="M5" s="10">
        <v>2</v>
      </c>
      <c r="N5" s="2">
        <v>0.77700000000000002</v>
      </c>
      <c r="O5" s="4">
        <v>8.4000000000000005E-2</v>
      </c>
      <c r="P5" s="5">
        <f t="shared" si="5"/>
        <v>0.77700000000000002</v>
      </c>
      <c r="Q5" s="5">
        <f t="shared" si="6"/>
        <v>0.38850000000000001</v>
      </c>
      <c r="R5" s="5">
        <v>0.105</v>
      </c>
      <c r="S5">
        <f t="shared" si="7"/>
        <v>7.6197670500000001</v>
      </c>
      <c r="T5">
        <v>167.4</v>
      </c>
      <c r="U5">
        <v>25</v>
      </c>
      <c r="V5">
        <f t="shared" si="8"/>
        <v>6.3169811320754716</v>
      </c>
      <c r="W5">
        <f t="shared" si="9"/>
        <v>1.206235524641577</v>
      </c>
    </row>
    <row r="6" spans="1:23" x14ac:dyDescent="0.35">
      <c r="A6" s="10">
        <v>3</v>
      </c>
      <c r="B6" s="2">
        <v>1.4430000000000001</v>
      </c>
      <c r="C6" s="4">
        <v>0.104</v>
      </c>
      <c r="D6" s="5">
        <f t="shared" si="0"/>
        <v>1.4430000000000001</v>
      </c>
      <c r="E6" s="5">
        <f t="shared" si="1"/>
        <v>0.72150000000000003</v>
      </c>
      <c r="F6" s="5">
        <v>0.247</v>
      </c>
      <c r="G6">
        <f t="shared" si="2"/>
        <v>14.15099595</v>
      </c>
      <c r="H6">
        <v>167.4</v>
      </c>
      <c r="I6">
        <v>25</v>
      </c>
      <c r="J6">
        <f t="shared" si="3"/>
        <v>6.3169811320754716</v>
      </c>
      <c r="K6">
        <f t="shared" si="4"/>
        <v>2.2401516886200716</v>
      </c>
      <c r="M6" s="10">
        <v>3</v>
      </c>
      <c r="N6" s="2">
        <v>0.75929999999999997</v>
      </c>
      <c r="O6" s="4">
        <v>5.8000000000000003E-2</v>
      </c>
      <c r="P6" s="5">
        <f t="shared" si="5"/>
        <v>0.75929999999999997</v>
      </c>
      <c r="Q6" s="5">
        <f t="shared" si="6"/>
        <v>0.37964999999999999</v>
      </c>
      <c r="R6" s="5">
        <v>0.121</v>
      </c>
      <c r="S6">
        <f t="shared" si="7"/>
        <v>7.4461893449999996</v>
      </c>
      <c r="T6">
        <v>167.4</v>
      </c>
      <c r="U6">
        <v>25</v>
      </c>
      <c r="V6">
        <f t="shared" si="8"/>
        <v>6.3169811320754716</v>
      </c>
      <c r="W6">
        <f t="shared" si="9"/>
        <v>1.1787575725358423</v>
      </c>
    </row>
    <row r="7" spans="1:23" x14ac:dyDescent="0.35">
      <c r="A7" s="10">
        <v>4</v>
      </c>
      <c r="B7" s="2">
        <v>1.4550000000000001</v>
      </c>
      <c r="C7" s="4">
        <v>0.12</v>
      </c>
      <c r="D7" s="5">
        <f t="shared" si="0"/>
        <v>1.4550000000000001</v>
      </c>
      <c r="E7" s="5">
        <f t="shared" si="1"/>
        <v>0.72750000000000004</v>
      </c>
      <c r="F7" s="5">
        <v>0.215</v>
      </c>
      <c r="G7">
        <f t="shared" si="2"/>
        <v>14.26867575</v>
      </c>
      <c r="H7">
        <v>167.4</v>
      </c>
      <c r="I7">
        <v>25</v>
      </c>
      <c r="J7">
        <f t="shared" si="3"/>
        <v>6.3169811320754716</v>
      </c>
      <c r="K7">
        <f t="shared" si="4"/>
        <v>2.2587808086917565</v>
      </c>
      <c r="M7" s="10">
        <v>4</v>
      </c>
      <c r="N7" s="2">
        <v>0.65359999999999996</v>
      </c>
      <c r="O7" s="4">
        <v>7.3999999999999996E-2</v>
      </c>
      <c r="P7" s="5">
        <f t="shared" si="5"/>
        <v>0.65359999999999996</v>
      </c>
      <c r="Q7" s="5">
        <f t="shared" si="6"/>
        <v>0.32679999999999998</v>
      </c>
      <c r="R7" s="5">
        <v>0.1</v>
      </c>
      <c r="S7">
        <f t="shared" si="7"/>
        <v>6.4096264399999994</v>
      </c>
      <c r="T7">
        <v>167.4</v>
      </c>
      <c r="U7">
        <v>25</v>
      </c>
      <c r="V7">
        <f t="shared" si="8"/>
        <v>6.3169811320754716</v>
      </c>
      <c r="W7">
        <f t="shared" si="9"/>
        <v>1.0146660732377537</v>
      </c>
    </row>
    <row r="8" spans="1:23" x14ac:dyDescent="0.35">
      <c r="A8" s="10">
        <v>5</v>
      </c>
      <c r="B8" s="2">
        <v>1.429</v>
      </c>
      <c r="C8" s="4">
        <v>0.105</v>
      </c>
      <c r="D8" s="5">
        <f t="shared" si="0"/>
        <v>1.429</v>
      </c>
      <c r="E8" s="5">
        <f t="shared" si="1"/>
        <v>0.71450000000000002</v>
      </c>
      <c r="F8" s="5">
        <v>0.21</v>
      </c>
      <c r="G8">
        <f t="shared" si="2"/>
        <v>14.01370285</v>
      </c>
      <c r="H8">
        <v>167.4</v>
      </c>
      <c r="I8">
        <v>25</v>
      </c>
      <c r="J8">
        <f t="shared" si="3"/>
        <v>6.3169811320754716</v>
      </c>
      <c r="K8">
        <f t="shared" si="4"/>
        <v>2.2184177152031062</v>
      </c>
      <c r="M8" s="10">
        <v>5</v>
      </c>
      <c r="N8" s="2">
        <v>0.74970000000000003</v>
      </c>
      <c r="O8" s="4">
        <v>5.8000000000000003E-2</v>
      </c>
      <c r="P8" s="5">
        <f t="shared" si="5"/>
        <v>0.74970000000000003</v>
      </c>
      <c r="Q8" s="5">
        <f t="shared" si="6"/>
        <v>0.37485000000000002</v>
      </c>
      <c r="R8" s="5">
        <v>9.4E-2</v>
      </c>
      <c r="S8">
        <f t="shared" si="7"/>
        <v>7.3520455049999995</v>
      </c>
      <c r="T8">
        <v>167.4</v>
      </c>
      <c r="U8">
        <v>25</v>
      </c>
      <c r="V8">
        <f t="shared" si="8"/>
        <v>6.3169811320754716</v>
      </c>
      <c r="W8">
        <f t="shared" si="9"/>
        <v>1.1638542764784945</v>
      </c>
    </row>
    <row r="9" spans="1:23" x14ac:dyDescent="0.35">
      <c r="A9" s="13">
        <v>6</v>
      </c>
      <c r="B9" s="2">
        <v>1.4430000000000001</v>
      </c>
      <c r="C9" s="4">
        <v>0.115</v>
      </c>
      <c r="D9" s="5">
        <f t="shared" si="0"/>
        <v>1.4430000000000001</v>
      </c>
      <c r="E9" s="5">
        <f t="shared" si="1"/>
        <v>0.72150000000000003</v>
      </c>
      <c r="F9" s="5">
        <v>0.14199999999999999</v>
      </c>
      <c r="G9">
        <f t="shared" si="2"/>
        <v>14.15099595</v>
      </c>
      <c r="H9">
        <v>167.4</v>
      </c>
      <c r="I9">
        <v>25</v>
      </c>
      <c r="J9">
        <f t="shared" si="3"/>
        <v>6.3169811320754716</v>
      </c>
      <c r="K9">
        <f t="shared" si="4"/>
        <v>2.2401516886200716</v>
      </c>
      <c r="M9" s="13">
        <v>6</v>
      </c>
      <c r="N9" s="2">
        <v>0.65680000000000005</v>
      </c>
      <c r="O9" s="4">
        <v>7.2999999999999995E-2</v>
      </c>
      <c r="P9" s="5">
        <f t="shared" si="5"/>
        <v>0.65680000000000005</v>
      </c>
      <c r="Q9" s="5">
        <f t="shared" si="6"/>
        <v>0.32840000000000003</v>
      </c>
      <c r="R9" s="5">
        <v>8.8999999999999996E-2</v>
      </c>
      <c r="S9">
        <f t="shared" si="7"/>
        <v>6.44100772</v>
      </c>
      <c r="T9">
        <v>167.4</v>
      </c>
      <c r="U9">
        <v>25</v>
      </c>
      <c r="V9">
        <f t="shared" si="8"/>
        <v>6.3169811320754716</v>
      </c>
      <c r="W9">
        <f t="shared" si="9"/>
        <v>1.0196338385902031</v>
      </c>
    </row>
    <row r="10" spans="1:23" x14ac:dyDescent="0.35">
      <c r="A10" s="10">
        <v>7</v>
      </c>
      <c r="B10" s="2">
        <v>1.383</v>
      </c>
      <c r="C10" s="4">
        <v>0.1</v>
      </c>
      <c r="D10" s="5">
        <f t="shared" si="0"/>
        <v>1.383</v>
      </c>
      <c r="E10" s="5">
        <f t="shared" si="1"/>
        <v>0.6915</v>
      </c>
      <c r="F10" s="5">
        <v>0.16700000000000001</v>
      </c>
      <c r="G10">
        <f t="shared" si="2"/>
        <v>13.56259695</v>
      </c>
      <c r="H10">
        <v>167.4</v>
      </c>
      <c r="I10">
        <v>25</v>
      </c>
      <c r="J10">
        <f t="shared" si="3"/>
        <v>6.3169811320754716</v>
      </c>
      <c r="K10">
        <f t="shared" si="4"/>
        <v>2.1470060882616488</v>
      </c>
      <c r="M10" s="10">
        <v>7</v>
      </c>
      <c r="N10" s="2">
        <v>0.62160000000000004</v>
      </c>
      <c r="O10" s="4">
        <v>6.3E-2</v>
      </c>
      <c r="P10" s="5">
        <f t="shared" si="5"/>
        <v>0.62160000000000004</v>
      </c>
      <c r="Q10" s="5">
        <f t="shared" si="6"/>
        <v>0.31080000000000002</v>
      </c>
      <c r="R10" s="5">
        <v>8.8999999999999996E-2</v>
      </c>
      <c r="S10">
        <f t="shared" si="7"/>
        <v>6.0958136400000003</v>
      </c>
      <c r="T10">
        <v>167.4</v>
      </c>
      <c r="U10">
        <v>25</v>
      </c>
      <c r="V10">
        <f t="shared" si="8"/>
        <v>6.3169811320754716</v>
      </c>
      <c r="W10">
        <f t="shared" si="9"/>
        <v>0.96498841971326166</v>
      </c>
    </row>
    <row r="11" spans="1:23" x14ac:dyDescent="0.35">
      <c r="A11" s="10">
        <v>8</v>
      </c>
      <c r="B11" s="2">
        <v>1.419</v>
      </c>
      <c r="C11" s="4">
        <v>8.4000000000000005E-2</v>
      </c>
      <c r="D11" s="5">
        <f t="shared" si="0"/>
        <v>1.419</v>
      </c>
      <c r="E11" s="5">
        <f t="shared" si="1"/>
        <v>0.70950000000000002</v>
      </c>
      <c r="F11" s="5">
        <v>0.16200000000000001</v>
      </c>
      <c r="G11">
        <f t="shared" si="2"/>
        <v>13.91563635</v>
      </c>
      <c r="H11">
        <v>167.4</v>
      </c>
      <c r="I11">
        <v>25</v>
      </c>
      <c r="J11">
        <f t="shared" si="3"/>
        <v>6.3169811320754716</v>
      </c>
      <c r="K11">
        <f t="shared" si="4"/>
        <v>2.2028934484767024</v>
      </c>
      <c r="M11" s="10">
        <v>8</v>
      </c>
      <c r="N11" s="2">
        <v>0.67600000000000005</v>
      </c>
      <c r="O11" s="4">
        <v>5.1999999999999998E-2</v>
      </c>
      <c r="P11" s="5">
        <f t="shared" si="5"/>
        <v>0.67600000000000005</v>
      </c>
      <c r="Q11" s="5">
        <f t="shared" si="6"/>
        <v>0.33800000000000002</v>
      </c>
      <c r="R11" s="5">
        <v>0.1</v>
      </c>
      <c r="S11">
        <f t="shared" si="7"/>
        <v>6.6292954000000002</v>
      </c>
      <c r="T11">
        <v>167.4</v>
      </c>
      <c r="U11">
        <v>25</v>
      </c>
      <c r="V11">
        <f t="shared" si="8"/>
        <v>6.3169811320754716</v>
      </c>
      <c r="W11">
        <f t="shared" si="9"/>
        <v>1.0494404307048986</v>
      </c>
    </row>
    <row r="12" spans="1:23" x14ac:dyDescent="0.35">
      <c r="A12" s="10">
        <v>9</v>
      </c>
      <c r="B12" s="2">
        <v>1.4830000000000001</v>
      </c>
      <c r="C12" s="4">
        <v>0.105</v>
      </c>
      <c r="D12" s="5">
        <f t="shared" si="0"/>
        <v>1.4830000000000001</v>
      </c>
      <c r="E12" s="5">
        <f t="shared" si="1"/>
        <v>0.74150000000000005</v>
      </c>
      <c r="F12" s="5">
        <v>0.13700000000000001</v>
      </c>
      <c r="G12">
        <f t="shared" si="2"/>
        <v>14.54326195</v>
      </c>
      <c r="H12">
        <v>167.4</v>
      </c>
      <c r="I12">
        <v>25</v>
      </c>
      <c r="J12">
        <f t="shared" si="3"/>
        <v>6.3169811320754716</v>
      </c>
      <c r="K12">
        <f t="shared" si="4"/>
        <v>2.302248755525687</v>
      </c>
      <c r="M12" s="10">
        <v>9</v>
      </c>
      <c r="N12" s="2">
        <v>0.62480000000000002</v>
      </c>
      <c r="O12" s="4">
        <v>6.8000000000000005E-2</v>
      </c>
      <c r="P12" s="5">
        <f t="shared" si="5"/>
        <v>0.62480000000000002</v>
      </c>
      <c r="Q12" s="5">
        <f t="shared" si="6"/>
        <v>0.31240000000000001</v>
      </c>
      <c r="R12" s="5">
        <v>7.8E-2</v>
      </c>
      <c r="S12">
        <f t="shared" si="7"/>
        <v>6.12719492</v>
      </c>
      <c r="T12">
        <v>167.4</v>
      </c>
      <c r="U12">
        <v>25</v>
      </c>
      <c r="V12">
        <f t="shared" si="8"/>
        <v>6.3169811320754716</v>
      </c>
      <c r="W12">
        <f t="shared" si="9"/>
        <v>0.96995618506571091</v>
      </c>
    </row>
    <row r="13" spans="1:23" x14ac:dyDescent="0.35">
      <c r="A13" s="10">
        <v>10</v>
      </c>
      <c r="B13" s="2">
        <v>1.399</v>
      </c>
      <c r="C13" s="4">
        <v>0.105</v>
      </c>
      <c r="D13" s="5">
        <f t="shared" si="0"/>
        <v>1.399</v>
      </c>
      <c r="E13" s="5">
        <f t="shared" si="1"/>
        <v>0.69950000000000001</v>
      </c>
      <c r="F13" s="5">
        <v>0.13600000000000001</v>
      </c>
      <c r="G13">
        <f t="shared" si="2"/>
        <v>13.71950335</v>
      </c>
      <c r="H13">
        <v>167.4</v>
      </c>
      <c r="I13">
        <v>25</v>
      </c>
      <c r="J13">
        <f t="shared" si="3"/>
        <v>6.3169811320754716</v>
      </c>
      <c r="K13">
        <f t="shared" si="4"/>
        <v>2.171844915023895</v>
      </c>
      <c r="M13" s="10">
        <v>10</v>
      </c>
      <c r="N13" s="2">
        <v>0.66159999999999997</v>
      </c>
      <c r="O13" s="4">
        <v>5.8000000000000003E-2</v>
      </c>
      <c r="P13" s="5">
        <f t="shared" si="5"/>
        <v>0.66159999999999997</v>
      </c>
      <c r="Q13" s="5">
        <f t="shared" si="6"/>
        <v>0.33079999999999998</v>
      </c>
      <c r="R13" s="5">
        <v>8.8999999999999996E-2</v>
      </c>
      <c r="S13">
        <f t="shared" si="7"/>
        <v>6.4880796399999996</v>
      </c>
      <c r="T13">
        <v>167.4</v>
      </c>
      <c r="U13">
        <v>25</v>
      </c>
      <c r="V13">
        <f t="shared" si="8"/>
        <v>6.3169811320754716</v>
      </c>
      <c r="W13">
        <f t="shared" si="9"/>
        <v>1.027085486618877</v>
      </c>
    </row>
    <row r="14" spans="1:23" x14ac:dyDescent="0.35">
      <c r="A14" s="10">
        <v>11</v>
      </c>
      <c r="B14" s="2">
        <v>1.419</v>
      </c>
      <c r="C14" s="4">
        <v>8.4000000000000005E-2</v>
      </c>
      <c r="D14" s="5">
        <f t="shared" si="0"/>
        <v>1.419</v>
      </c>
      <c r="E14" s="5">
        <f t="shared" si="1"/>
        <v>0.70950000000000002</v>
      </c>
      <c r="F14" s="5">
        <v>0.14199999999999999</v>
      </c>
      <c r="G14">
        <f t="shared" si="2"/>
        <v>13.91563635</v>
      </c>
      <c r="H14">
        <v>167.4</v>
      </c>
      <c r="I14">
        <v>25</v>
      </c>
      <c r="J14">
        <f t="shared" si="3"/>
        <v>6.3169811320754716</v>
      </c>
      <c r="K14">
        <f t="shared" si="4"/>
        <v>2.2028934484767024</v>
      </c>
      <c r="M14" s="10">
        <v>11</v>
      </c>
      <c r="N14" s="2">
        <v>0.62639999999999996</v>
      </c>
      <c r="O14" s="4">
        <v>4.7E-2</v>
      </c>
      <c r="P14" s="5">
        <f t="shared" si="5"/>
        <v>0.62639999999999996</v>
      </c>
      <c r="Q14" s="5">
        <f t="shared" si="6"/>
        <v>0.31319999999999998</v>
      </c>
      <c r="R14" s="5">
        <v>0.105</v>
      </c>
      <c r="S14">
        <f t="shared" si="7"/>
        <v>6.142885559999999</v>
      </c>
      <c r="T14">
        <v>167.4</v>
      </c>
      <c r="U14">
        <v>25</v>
      </c>
      <c r="V14">
        <f t="shared" si="8"/>
        <v>6.3169811320754716</v>
      </c>
      <c r="W14">
        <f t="shared" si="9"/>
        <v>0.97244006774193537</v>
      </c>
    </row>
    <row r="15" spans="1:23" x14ac:dyDescent="0.35">
      <c r="A15" s="10">
        <v>12</v>
      </c>
      <c r="B15" s="2">
        <v>1.403</v>
      </c>
      <c r="C15" s="4">
        <v>7.2999999999999995E-2</v>
      </c>
      <c r="D15" s="2">
        <f t="shared" si="0"/>
        <v>1.403</v>
      </c>
      <c r="E15" s="5">
        <f t="shared" si="1"/>
        <v>0.70150000000000001</v>
      </c>
      <c r="F15" s="5">
        <v>0.157</v>
      </c>
      <c r="G15">
        <f t="shared" si="2"/>
        <v>13.758729949999999</v>
      </c>
      <c r="H15">
        <v>167.4</v>
      </c>
      <c r="I15">
        <v>25</v>
      </c>
      <c r="J15">
        <f t="shared" si="3"/>
        <v>6.3169811320754716</v>
      </c>
      <c r="K15">
        <f t="shared" si="4"/>
        <v>2.1780546217144563</v>
      </c>
      <c r="M15" s="10">
        <v>12</v>
      </c>
      <c r="N15" s="2">
        <v>0.70650000000000002</v>
      </c>
      <c r="O15" s="4">
        <v>6.3E-2</v>
      </c>
      <c r="P15" s="5">
        <f t="shared" si="5"/>
        <v>0.70650000000000002</v>
      </c>
      <c r="Q15" s="5">
        <f t="shared" si="6"/>
        <v>0.35325000000000001</v>
      </c>
      <c r="R15" s="5">
        <v>0.1</v>
      </c>
      <c r="S15">
        <f t="shared" si="7"/>
        <v>6.9283982249999996</v>
      </c>
      <c r="T15">
        <v>167.4</v>
      </c>
      <c r="U15">
        <v>25</v>
      </c>
      <c r="V15">
        <f t="shared" si="8"/>
        <v>6.3169811320754716</v>
      </c>
      <c r="W15">
        <f t="shared" si="9"/>
        <v>1.09678944422043</v>
      </c>
    </row>
    <row r="16" spans="1:23" x14ac:dyDescent="0.35">
      <c r="A16" s="14" t="s">
        <v>11</v>
      </c>
      <c r="C16" s="15">
        <f>AVERAGE(C4:C15)</f>
        <v>9.9583333333333343E-2</v>
      </c>
      <c r="F16" s="15">
        <f>AVERAGE(F4:F15)</f>
        <v>0.18058333333333332</v>
      </c>
      <c r="K16" s="15">
        <f>AVERAGE(K4:K15)</f>
        <v>2.2388579997262048</v>
      </c>
      <c r="M16" s="14" t="s">
        <v>11</v>
      </c>
      <c r="O16" s="15">
        <f>AVERAGE(O4:O15)</f>
        <v>6.4750000000000016E-2</v>
      </c>
      <c r="R16" s="15">
        <f>AVERAGE(R4:R15)</f>
        <v>9.6166666666666664E-2</v>
      </c>
      <c r="W16" s="15">
        <f>AVERAGE(W4:W15)</f>
        <v>1.0708509818983969</v>
      </c>
    </row>
    <row r="17" spans="1:23" x14ac:dyDescent="0.35">
      <c r="A17" t="s">
        <v>15</v>
      </c>
      <c r="B17">
        <f>K16-W16</f>
        <v>1.1680070178278079</v>
      </c>
      <c r="J17" t="s">
        <v>45</v>
      </c>
      <c r="K17">
        <f>K4-K15</f>
        <v>0.14748053390083626</v>
      </c>
      <c r="V17" t="s">
        <v>45</v>
      </c>
      <c r="W17">
        <f>W4-W15</f>
        <v>8.957501901135001E-2</v>
      </c>
    </row>
    <row r="19" spans="1:23" x14ac:dyDescent="0.35">
      <c r="K19" s="1" t="s">
        <v>16</v>
      </c>
      <c r="M19" s="1">
        <f>((K16-W16)/K16)*100</f>
        <v>52.169767710620604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BA07-3666-4E0C-8AC2-1DBAF66E429E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27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3.3</v>
      </c>
      <c r="C4" s="4">
        <v>5.2999999999999999E-2</v>
      </c>
      <c r="D4" s="5">
        <f t="shared" ref="D4:D15" si="0">B4</f>
        <v>3.3</v>
      </c>
      <c r="E4" s="5">
        <f t="shared" ref="E4:E15" si="1">0.5*D4</f>
        <v>1.65</v>
      </c>
      <c r="F4" s="5">
        <v>4.2000000000000003E-2</v>
      </c>
      <c r="G4">
        <f t="shared" ref="G4:G15" si="2">B4*9.80665</f>
        <v>32.361944999999999</v>
      </c>
      <c r="H4">
        <v>170.2</v>
      </c>
      <c r="I4">
        <v>15</v>
      </c>
      <c r="J4">
        <f t="shared" ref="J4:J15" si="3">H4/(I4*1.06)</f>
        <v>10.70440251572327</v>
      </c>
      <c r="K4">
        <f t="shared" ref="K4:K15" si="4">G4/J4</f>
        <v>3.0232369300822559</v>
      </c>
      <c r="M4" s="10">
        <v>1</v>
      </c>
      <c r="N4" s="2">
        <v>2.5760000000000001</v>
      </c>
      <c r="O4" s="4">
        <v>5.8000000000000003E-2</v>
      </c>
      <c r="P4" s="5">
        <f t="shared" ref="P4:P15" si="5">N4</f>
        <v>2.5760000000000001</v>
      </c>
      <c r="Q4" s="5">
        <f t="shared" ref="Q4:Q15" si="6">0.5*P4</f>
        <v>1.288</v>
      </c>
      <c r="R4" s="5">
        <v>4.2000000000000003E-2</v>
      </c>
      <c r="S4">
        <f t="shared" ref="S4:S15" si="7">N4*9.80665</f>
        <v>25.261930400000001</v>
      </c>
      <c r="T4">
        <v>170.2</v>
      </c>
      <c r="U4">
        <v>15</v>
      </c>
      <c r="V4">
        <f t="shared" ref="V4:V15" si="8">T4/(U4*1.06)</f>
        <v>10.70440251572327</v>
      </c>
      <c r="W4">
        <f t="shared" ref="W4:W15" si="9">S4/V4</f>
        <v>2.3599570702702706</v>
      </c>
    </row>
    <row r="5" spans="1:23" x14ac:dyDescent="0.35">
      <c r="A5" s="10">
        <v>2</v>
      </c>
      <c r="B5" s="2">
        <v>3.3460000000000001</v>
      </c>
      <c r="C5" s="4">
        <v>5.1999999999999998E-2</v>
      </c>
      <c r="D5" s="5">
        <f t="shared" si="0"/>
        <v>3.3460000000000001</v>
      </c>
      <c r="E5" s="5">
        <f t="shared" si="1"/>
        <v>1.673</v>
      </c>
      <c r="F5" s="5">
        <v>4.2000000000000003E-2</v>
      </c>
      <c r="G5">
        <f t="shared" si="2"/>
        <v>32.8130509</v>
      </c>
      <c r="H5">
        <v>170.2</v>
      </c>
      <c r="I5">
        <v>15</v>
      </c>
      <c r="J5">
        <f t="shared" si="3"/>
        <v>10.70440251572327</v>
      </c>
      <c r="K5">
        <f t="shared" si="4"/>
        <v>3.0653790206227969</v>
      </c>
      <c r="M5" s="10">
        <v>2</v>
      </c>
      <c r="N5" s="2">
        <v>2.6360000000000001</v>
      </c>
      <c r="O5" s="4">
        <v>5.2999999999999999E-2</v>
      </c>
      <c r="P5" s="5">
        <f t="shared" si="5"/>
        <v>2.6360000000000001</v>
      </c>
      <c r="Q5" s="5">
        <f t="shared" si="6"/>
        <v>1.3180000000000001</v>
      </c>
      <c r="R5" s="5">
        <v>3.5999999999999997E-2</v>
      </c>
      <c r="S5">
        <f t="shared" si="7"/>
        <v>25.8503294</v>
      </c>
      <c r="T5">
        <v>170.2</v>
      </c>
      <c r="U5">
        <v>15</v>
      </c>
      <c r="V5">
        <f t="shared" si="8"/>
        <v>10.70440251572327</v>
      </c>
      <c r="W5">
        <f t="shared" si="9"/>
        <v>2.4149250144535839</v>
      </c>
    </row>
    <row r="6" spans="1:23" x14ac:dyDescent="0.35">
      <c r="A6" s="10">
        <v>3</v>
      </c>
      <c r="B6" s="2">
        <v>3.2229999999999999</v>
      </c>
      <c r="C6" s="4">
        <v>4.7E-2</v>
      </c>
      <c r="D6" s="5">
        <f t="shared" si="0"/>
        <v>3.2229999999999999</v>
      </c>
      <c r="E6" s="5">
        <f t="shared" si="1"/>
        <v>1.6114999999999999</v>
      </c>
      <c r="F6" s="5">
        <v>4.2000000000000003E-2</v>
      </c>
      <c r="G6">
        <f t="shared" si="2"/>
        <v>31.606832949999998</v>
      </c>
      <c r="H6">
        <v>170.2</v>
      </c>
      <c r="I6">
        <v>15</v>
      </c>
      <c r="J6">
        <f t="shared" si="3"/>
        <v>10.70440251572327</v>
      </c>
      <c r="K6">
        <f t="shared" si="4"/>
        <v>2.9526947350470034</v>
      </c>
      <c r="M6" s="10">
        <v>3</v>
      </c>
      <c r="N6" s="2">
        <v>2.5979999999999999</v>
      </c>
      <c r="O6" s="4">
        <v>4.2000000000000003E-2</v>
      </c>
      <c r="P6" s="5">
        <f t="shared" si="5"/>
        <v>2.5979999999999999</v>
      </c>
      <c r="Q6" s="5">
        <f t="shared" si="6"/>
        <v>1.2989999999999999</v>
      </c>
      <c r="R6" s="5">
        <v>4.2000000000000003E-2</v>
      </c>
      <c r="S6">
        <f t="shared" si="7"/>
        <v>25.477676699999996</v>
      </c>
      <c r="T6">
        <v>170.2</v>
      </c>
      <c r="U6">
        <v>15</v>
      </c>
      <c r="V6">
        <f t="shared" si="8"/>
        <v>10.70440251572327</v>
      </c>
      <c r="W6">
        <f t="shared" si="9"/>
        <v>2.3801119831374851</v>
      </c>
    </row>
    <row r="7" spans="1:23" x14ac:dyDescent="0.35">
      <c r="A7" s="10">
        <v>4</v>
      </c>
      <c r="B7" s="2">
        <v>3.198</v>
      </c>
      <c r="C7" s="4">
        <v>5.2999999999999999E-2</v>
      </c>
      <c r="D7" s="5">
        <f t="shared" si="0"/>
        <v>3.198</v>
      </c>
      <c r="E7" s="5">
        <f t="shared" si="1"/>
        <v>1.599</v>
      </c>
      <c r="F7" s="5">
        <v>4.2000000000000003E-2</v>
      </c>
      <c r="G7">
        <f t="shared" si="2"/>
        <v>31.361666699999997</v>
      </c>
      <c r="H7">
        <v>170.2</v>
      </c>
      <c r="I7">
        <v>15</v>
      </c>
      <c r="J7">
        <f t="shared" si="3"/>
        <v>10.70440251572327</v>
      </c>
      <c r="K7">
        <f t="shared" si="4"/>
        <v>2.9297914249706225</v>
      </c>
      <c r="M7" s="10">
        <v>4</v>
      </c>
      <c r="N7" s="2">
        <v>2.4359999999999999</v>
      </c>
      <c r="O7" s="4">
        <v>5.8000000000000003E-2</v>
      </c>
      <c r="P7" s="5">
        <f t="shared" si="5"/>
        <v>2.4359999999999999</v>
      </c>
      <c r="Q7" s="5">
        <f t="shared" si="6"/>
        <v>1.218</v>
      </c>
      <c r="R7" s="5">
        <v>4.1000000000000002E-2</v>
      </c>
      <c r="S7">
        <f t="shared" si="7"/>
        <v>23.888999399999999</v>
      </c>
      <c r="T7">
        <v>170.2</v>
      </c>
      <c r="U7">
        <v>15</v>
      </c>
      <c r="V7">
        <f t="shared" si="8"/>
        <v>10.70440251572327</v>
      </c>
      <c r="W7">
        <f t="shared" si="9"/>
        <v>2.2316985338425384</v>
      </c>
    </row>
    <row r="8" spans="1:23" x14ac:dyDescent="0.35">
      <c r="A8" s="10">
        <v>5</v>
      </c>
      <c r="B8" s="2">
        <v>3.0790000000000002</v>
      </c>
      <c r="C8" s="4">
        <v>5.1999999999999998E-2</v>
      </c>
      <c r="D8" s="5">
        <f t="shared" si="0"/>
        <v>3.0790000000000002</v>
      </c>
      <c r="E8" s="5">
        <f t="shared" si="1"/>
        <v>1.5395000000000001</v>
      </c>
      <c r="F8" s="5">
        <v>4.2000000000000003E-2</v>
      </c>
      <c r="G8">
        <f t="shared" si="2"/>
        <v>30.194675350000001</v>
      </c>
      <c r="H8">
        <v>170.2</v>
      </c>
      <c r="I8">
        <v>15</v>
      </c>
      <c r="J8">
        <f t="shared" si="3"/>
        <v>10.70440251572327</v>
      </c>
      <c r="K8">
        <f t="shared" si="4"/>
        <v>2.8207716690070508</v>
      </c>
      <c r="M8" s="10">
        <v>5</v>
      </c>
      <c r="N8" s="2">
        <v>2.367</v>
      </c>
      <c r="O8" s="4">
        <v>5.2999999999999999E-2</v>
      </c>
      <c r="P8" s="5">
        <f t="shared" si="5"/>
        <v>2.367</v>
      </c>
      <c r="Q8" s="5">
        <f t="shared" si="6"/>
        <v>1.1835</v>
      </c>
      <c r="R8" s="5">
        <v>3.5999999999999997E-2</v>
      </c>
      <c r="S8">
        <f t="shared" si="7"/>
        <v>23.212340549999997</v>
      </c>
      <c r="T8">
        <v>170.2</v>
      </c>
      <c r="U8">
        <v>15</v>
      </c>
      <c r="V8">
        <f t="shared" si="8"/>
        <v>10.70440251572327</v>
      </c>
      <c r="W8">
        <f t="shared" si="9"/>
        <v>2.1684853980317271</v>
      </c>
    </row>
    <row r="9" spans="1:23" x14ac:dyDescent="0.35">
      <c r="A9" s="13">
        <v>6</v>
      </c>
      <c r="B9" s="2">
        <v>2.944</v>
      </c>
      <c r="C9" s="4">
        <v>4.7E-2</v>
      </c>
      <c r="D9" s="5">
        <f t="shared" si="0"/>
        <v>2.944</v>
      </c>
      <c r="E9" s="5">
        <f t="shared" si="1"/>
        <v>1.472</v>
      </c>
      <c r="F9" s="5">
        <v>4.2000000000000003E-2</v>
      </c>
      <c r="G9">
        <f t="shared" si="2"/>
        <v>28.870777599999997</v>
      </c>
      <c r="H9">
        <v>170.2</v>
      </c>
      <c r="I9">
        <v>15</v>
      </c>
      <c r="J9">
        <f t="shared" si="3"/>
        <v>10.70440251572327</v>
      </c>
      <c r="K9">
        <f t="shared" si="4"/>
        <v>2.6970937945945943</v>
      </c>
      <c r="M9" s="13">
        <v>6</v>
      </c>
      <c r="N9" s="2">
        <v>2.286</v>
      </c>
      <c r="O9" s="4">
        <v>4.7E-2</v>
      </c>
      <c r="P9" s="5">
        <f t="shared" si="5"/>
        <v>2.286</v>
      </c>
      <c r="Q9" s="5">
        <f t="shared" si="6"/>
        <v>1.143</v>
      </c>
      <c r="R9" s="5">
        <v>3.1E-2</v>
      </c>
      <c r="S9">
        <f t="shared" si="7"/>
        <v>22.4180019</v>
      </c>
      <c r="T9">
        <v>170.2</v>
      </c>
      <c r="U9">
        <v>15</v>
      </c>
      <c r="V9">
        <f t="shared" si="8"/>
        <v>10.70440251572327</v>
      </c>
      <c r="W9">
        <f t="shared" si="9"/>
        <v>2.0942786733842538</v>
      </c>
    </row>
    <row r="10" spans="1:23" x14ac:dyDescent="0.35">
      <c r="A10" s="10">
        <v>7</v>
      </c>
      <c r="B10" s="2">
        <v>2.944</v>
      </c>
      <c r="C10" s="4">
        <v>5.2999999999999999E-2</v>
      </c>
      <c r="D10" s="5">
        <f t="shared" si="0"/>
        <v>2.944</v>
      </c>
      <c r="E10" s="5">
        <f t="shared" si="1"/>
        <v>1.472</v>
      </c>
      <c r="F10" s="5">
        <v>4.1000000000000002E-2</v>
      </c>
      <c r="G10">
        <f t="shared" si="2"/>
        <v>28.870777599999997</v>
      </c>
      <c r="H10">
        <v>170.2</v>
      </c>
      <c r="I10">
        <v>15</v>
      </c>
      <c r="J10">
        <f t="shared" si="3"/>
        <v>10.70440251572327</v>
      </c>
      <c r="K10">
        <f t="shared" si="4"/>
        <v>2.6970937945945943</v>
      </c>
      <c r="M10" s="10">
        <v>7</v>
      </c>
      <c r="N10" s="2">
        <v>2.2429999999999999</v>
      </c>
      <c r="O10" s="4">
        <v>5.8000000000000003E-2</v>
      </c>
      <c r="P10" s="5">
        <f t="shared" si="5"/>
        <v>2.2429999999999999</v>
      </c>
      <c r="Q10" s="5">
        <f t="shared" si="6"/>
        <v>1.1214999999999999</v>
      </c>
      <c r="R10" s="5">
        <v>3.1E-2</v>
      </c>
      <c r="S10">
        <f t="shared" si="7"/>
        <v>21.996315949999996</v>
      </c>
      <c r="T10">
        <v>170.2</v>
      </c>
      <c r="U10">
        <v>15</v>
      </c>
      <c r="V10">
        <f t="shared" si="8"/>
        <v>10.70440251572327</v>
      </c>
      <c r="W10">
        <f t="shared" si="9"/>
        <v>2.0548849800528788</v>
      </c>
    </row>
    <row r="11" spans="1:23" x14ac:dyDescent="0.35">
      <c r="A11" s="10">
        <v>8</v>
      </c>
      <c r="B11" s="2">
        <v>2.847</v>
      </c>
      <c r="C11" s="4">
        <v>5.2999999999999999E-2</v>
      </c>
      <c r="D11" s="5">
        <f t="shared" si="0"/>
        <v>2.847</v>
      </c>
      <c r="E11" s="5">
        <f t="shared" si="1"/>
        <v>1.4235</v>
      </c>
      <c r="F11" s="5">
        <v>4.2000000000000003E-2</v>
      </c>
      <c r="G11">
        <f t="shared" si="2"/>
        <v>27.91953255</v>
      </c>
      <c r="H11">
        <v>170.2</v>
      </c>
      <c r="I11">
        <v>15</v>
      </c>
      <c r="J11">
        <f t="shared" si="3"/>
        <v>10.70440251572327</v>
      </c>
      <c r="K11">
        <f t="shared" si="4"/>
        <v>2.6082289514982375</v>
      </c>
      <c r="M11" s="10">
        <v>8</v>
      </c>
      <c r="N11" s="2">
        <v>2.1589999999999998</v>
      </c>
      <c r="O11" s="4">
        <v>4.7E-2</v>
      </c>
      <c r="P11" s="5">
        <f t="shared" si="5"/>
        <v>2.1589999999999998</v>
      </c>
      <c r="Q11" s="5">
        <f t="shared" si="6"/>
        <v>1.0794999999999999</v>
      </c>
      <c r="R11" s="5">
        <v>3.2000000000000001E-2</v>
      </c>
      <c r="S11">
        <f t="shared" si="7"/>
        <v>21.172557349999998</v>
      </c>
      <c r="T11">
        <v>170.2</v>
      </c>
      <c r="U11">
        <v>15</v>
      </c>
      <c r="V11">
        <f t="shared" si="8"/>
        <v>10.70440251572327</v>
      </c>
      <c r="W11">
        <f t="shared" si="9"/>
        <v>1.9779298581962397</v>
      </c>
    </row>
    <row r="12" spans="1:23" x14ac:dyDescent="0.35">
      <c r="A12" s="10">
        <v>9</v>
      </c>
      <c r="B12" s="2">
        <v>2.72</v>
      </c>
      <c r="C12" s="4">
        <v>4.7E-2</v>
      </c>
      <c r="D12" s="5">
        <f t="shared" si="0"/>
        <v>2.72</v>
      </c>
      <c r="E12" s="5">
        <f t="shared" si="1"/>
        <v>1.36</v>
      </c>
      <c r="F12" s="5">
        <v>4.2000000000000003E-2</v>
      </c>
      <c r="G12">
        <f t="shared" si="2"/>
        <v>26.674088000000001</v>
      </c>
      <c r="H12">
        <v>170.2</v>
      </c>
      <c r="I12">
        <v>15</v>
      </c>
      <c r="J12">
        <f t="shared" si="3"/>
        <v>10.70440251572327</v>
      </c>
      <c r="K12">
        <f t="shared" si="4"/>
        <v>2.4918801363102232</v>
      </c>
      <c r="M12" s="10">
        <v>9</v>
      </c>
      <c r="N12" s="2">
        <v>2.1379999999999999</v>
      </c>
      <c r="O12" s="4">
        <v>4.7E-2</v>
      </c>
      <c r="P12" s="5">
        <f t="shared" si="5"/>
        <v>2.1379999999999999</v>
      </c>
      <c r="Q12" s="5">
        <f t="shared" si="6"/>
        <v>1.069</v>
      </c>
      <c r="R12" s="5">
        <v>3.1E-2</v>
      </c>
      <c r="S12">
        <f t="shared" si="7"/>
        <v>20.966617699999997</v>
      </c>
      <c r="T12">
        <v>170.2</v>
      </c>
      <c r="U12">
        <v>15</v>
      </c>
      <c r="V12">
        <f t="shared" si="8"/>
        <v>10.70440251572327</v>
      </c>
      <c r="W12">
        <f t="shared" si="9"/>
        <v>1.9586910777320796</v>
      </c>
    </row>
    <row r="13" spans="1:23" x14ac:dyDescent="0.35">
      <c r="A13" s="10">
        <v>10</v>
      </c>
      <c r="B13" s="2">
        <v>2.6749999999999998</v>
      </c>
      <c r="C13" s="4">
        <v>5.8000000000000003E-2</v>
      </c>
      <c r="D13" s="5">
        <f t="shared" si="0"/>
        <v>2.6749999999999998</v>
      </c>
      <c r="E13" s="5">
        <f t="shared" si="1"/>
        <v>1.3374999999999999</v>
      </c>
      <c r="F13" s="5">
        <v>4.2000000000000003E-2</v>
      </c>
      <c r="G13">
        <f t="shared" si="2"/>
        <v>26.232788749999997</v>
      </c>
      <c r="H13">
        <v>170.2</v>
      </c>
      <c r="I13">
        <v>15</v>
      </c>
      <c r="J13">
        <f t="shared" si="3"/>
        <v>10.70440251572327</v>
      </c>
      <c r="K13">
        <f t="shared" si="4"/>
        <v>2.4506541781727376</v>
      </c>
      <c r="M13" s="10">
        <v>10</v>
      </c>
      <c r="N13" s="2">
        <v>2.0419999999999998</v>
      </c>
      <c r="O13" s="4">
        <v>5.2999999999999999E-2</v>
      </c>
      <c r="P13" s="5">
        <f t="shared" si="5"/>
        <v>2.0419999999999998</v>
      </c>
      <c r="Q13" s="5">
        <f t="shared" si="6"/>
        <v>1.0209999999999999</v>
      </c>
      <c r="R13" s="5">
        <v>3.1E-2</v>
      </c>
      <c r="S13">
        <f t="shared" si="7"/>
        <v>20.025179299999998</v>
      </c>
      <c r="T13">
        <v>170.2</v>
      </c>
      <c r="U13">
        <v>15</v>
      </c>
      <c r="V13">
        <f t="shared" si="8"/>
        <v>10.70440251572327</v>
      </c>
      <c r="W13">
        <f t="shared" si="9"/>
        <v>1.8707423670387777</v>
      </c>
    </row>
    <row r="14" spans="1:23" x14ac:dyDescent="0.35">
      <c r="A14" s="10">
        <v>11</v>
      </c>
      <c r="B14" s="2">
        <v>2.6480000000000001</v>
      </c>
      <c r="C14" s="4">
        <v>4.7E-2</v>
      </c>
      <c r="D14" s="5">
        <f t="shared" si="0"/>
        <v>2.6480000000000001</v>
      </c>
      <c r="E14" s="5">
        <f t="shared" si="1"/>
        <v>1.3240000000000001</v>
      </c>
      <c r="F14" s="5">
        <v>4.2000000000000003E-2</v>
      </c>
      <c r="G14">
        <f t="shared" si="2"/>
        <v>25.968009200000001</v>
      </c>
      <c r="H14">
        <v>170.2</v>
      </c>
      <c r="I14">
        <v>15</v>
      </c>
      <c r="J14">
        <f t="shared" si="3"/>
        <v>10.70440251572327</v>
      </c>
      <c r="K14">
        <f t="shared" si="4"/>
        <v>2.4259186032902469</v>
      </c>
      <c r="M14" s="10">
        <v>11</v>
      </c>
      <c r="N14" s="2">
        <v>2.0920000000000001</v>
      </c>
      <c r="O14" s="4">
        <v>5.2999999999999999E-2</v>
      </c>
      <c r="P14" s="5">
        <f t="shared" si="5"/>
        <v>2.0920000000000001</v>
      </c>
      <c r="Q14" s="5">
        <f t="shared" si="6"/>
        <v>1.046</v>
      </c>
      <c r="R14" s="5">
        <v>3.1E-2</v>
      </c>
      <c r="S14">
        <f t="shared" si="7"/>
        <v>20.515511799999999</v>
      </c>
      <c r="T14">
        <v>170.2</v>
      </c>
      <c r="U14">
        <v>15</v>
      </c>
      <c r="V14">
        <f t="shared" si="8"/>
        <v>10.70440251572327</v>
      </c>
      <c r="W14">
        <f t="shared" si="9"/>
        <v>1.9165489871915393</v>
      </c>
    </row>
    <row r="15" spans="1:23" x14ac:dyDescent="0.35">
      <c r="A15" s="10">
        <v>12</v>
      </c>
      <c r="B15" s="2">
        <v>2.6480000000000001</v>
      </c>
      <c r="C15" s="4">
        <v>5.2999999999999999E-2</v>
      </c>
      <c r="D15" s="5">
        <f t="shared" si="0"/>
        <v>2.6480000000000001</v>
      </c>
      <c r="E15" s="5">
        <f t="shared" si="1"/>
        <v>1.3240000000000001</v>
      </c>
      <c r="F15" s="5">
        <v>4.2000000000000003E-2</v>
      </c>
      <c r="G15">
        <f t="shared" si="2"/>
        <v>25.968009200000001</v>
      </c>
      <c r="H15">
        <v>170.2</v>
      </c>
      <c r="I15">
        <v>15</v>
      </c>
      <c r="J15">
        <f t="shared" si="3"/>
        <v>10.70440251572327</v>
      </c>
      <c r="K15">
        <f t="shared" si="4"/>
        <v>2.4259186032902469</v>
      </c>
      <c r="M15" s="10">
        <v>12</v>
      </c>
      <c r="N15" s="2">
        <v>2.024</v>
      </c>
      <c r="O15" s="4">
        <v>4.7E-2</v>
      </c>
      <c r="P15" s="5">
        <f t="shared" si="5"/>
        <v>2.024</v>
      </c>
      <c r="Q15" s="5">
        <f t="shared" si="6"/>
        <v>1.012</v>
      </c>
      <c r="R15" s="5">
        <v>3.6999999999999998E-2</v>
      </c>
      <c r="S15">
        <f t="shared" si="7"/>
        <v>19.848659599999998</v>
      </c>
      <c r="T15">
        <v>170.2</v>
      </c>
      <c r="U15">
        <v>15</v>
      </c>
      <c r="V15">
        <f t="shared" si="8"/>
        <v>10.70440251572327</v>
      </c>
      <c r="W15">
        <f t="shared" si="9"/>
        <v>1.8542519837837836</v>
      </c>
    </row>
    <row r="16" spans="1:23" x14ac:dyDescent="0.35">
      <c r="A16" s="14" t="s">
        <v>11</v>
      </c>
      <c r="C16" s="15">
        <f>AVERAGE(C4:C15)</f>
        <v>5.1250000000000011E-2</v>
      </c>
      <c r="F16" s="15">
        <f>AVERAGE(F4:F15)</f>
        <v>4.1916666666666658E-2</v>
      </c>
      <c r="K16" s="15">
        <f>AVERAGE(K4:K15)</f>
        <v>2.7157218201233841</v>
      </c>
      <c r="M16" s="14" t="s">
        <v>11</v>
      </c>
      <c r="O16" s="15">
        <f>AVERAGE(O4:O15)</f>
        <v>5.1333333333333342E-2</v>
      </c>
      <c r="R16" s="15">
        <f>AVERAGE(R4:R15)</f>
        <v>3.5083333333333341E-2</v>
      </c>
      <c r="W16" s="15">
        <f>AVERAGE(W4:W15)</f>
        <v>2.1068754939262631</v>
      </c>
    </row>
    <row r="17" spans="1:23" x14ac:dyDescent="0.35">
      <c r="A17" t="s">
        <v>15</v>
      </c>
      <c r="B17">
        <f>K16-W16</f>
        <v>0.60884632619712109</v>
      </c>
      <c r="J17" t="s">
        <v>45</v>
      </c>
      <c r="K17">
        <f>K4-K15</f>
        <v>0.59731832679200902</v>
      </c>
      <c r="V17" t="s">
        <v>45</v>
      </c>
      <c r="W17">
        <f>W4-W15</f>
        <v>0.50570508648648693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22.419318565163614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8F6E-076B-45F2-B548-5ACF265CD127}">
  <dimension ref="A1:W19"/>
  <sheetViews>
    <sheetView workbookViewId="0">
      <selection activeCell="O18" sqref="O18"/>
    </sheetView>
  </sheetViews>
  <sheetFormatPr defaultRowHeight="14.5" x14ac:dyDescent="0.35"/>
  <sheetData>
    <row r="1" spans="1:23" x14ac:dyDescent="0.35">
      <c r="A1" t="s">
        <v>22</v>
      </c>
      <c r="B1" t="s">
        <v>28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4.4169999999999998</v>
      </c>
      <c r="C4" s="4">
        <v>6.8000000000000005E-2</v>
      </c>
      <c r="D4" s="5">
        <f t="shared" ref="D4:D15" si="0">B4</f>
        <v>4.4169999999999998</v>
      </c>
      <c r="E4" s="5">
        <f t="shared" ref="E4:E15" si="1">0.5*D4</f>
        <v>2.2084999999999999</v>
      </c>
      <c r="F4" s="5">
        <v>6.3E-2</v>
      </c>
      <c r="G4">
        <f t="shared" ref="G4:G15" si="2">B4*9.80665</f>
        <v>43.315973049999997</v>
      </c>
      <c r="H4">
        <v>133.4</v>
      </c>
      <c r="I4">
        <v>20</v>
      </c>
      <c r="J4">
        <f t="shared" ref="J4:J15" si="3">H4/(I4*1.06)</f>
        <v>6.2924528301886786</v>
      </c>
      <c r="K4">
        <f t="shared" ref="K4:K15" si="4">G4/J4</f>
        <v>6.8837978160419793</v>
      </c>
      <c r="M4" s="10">
        <v>1</v>
      </c>
      <c r="N4" s="2">
        <v>2.9089999999999998</v>
      </c>
      <c r="O4" s="4">
        <v>6.3E-2</v>
      </c>
      <c r="P4" s="5">
        <f t="shared" ref="P4:P15" si="5">N4</f>
        <v>2.9089999999999998</v>
      </c>
      <c r="Q4" s="5">
        <f t="shared" ref="Q4:Q15" si="6">0.5*P4</f>
        <v>1.4544999999999999</v>
      </c>
      <c r="R4" s="5">
        <v>5.8000000000000003E-2</v>
      </c>
      <c r="S4">
        <f t="shared" ref="S4:S15" si="7">N4*9.80665</f>
        <v>28.527544849999998</v>
      </c>
      <c r="T4">
        <v>133.4</v>
      </c>
      <c r="U4">
        <v>20</v>
      </c>
      <c r="V4">
        <f t="shared" ref="V4:V15" si="8">T4/(U4*1.06)</f>
        <v>6.2924528301886786</v>
      </c>
      <c r="W4">
        <f t="shared" ref="W4:W15" si="9">S4/V4</f>
        <v>4.5336128247376317</v>
      </c>
    </row>
    <row r="5" spans="1:23" x14ac:dyDescent="0.35">
      <c r="A5" s="10">
        <v>2</v>
      </c>
      <c r="B5" s="2">
        <v>4.4930000000000003</v>
      </c>
      <c r="C5" s="4">
        <v>6.8000000000000005E-2</v>
      </c>
      <c r="D5" s="5">
        <f t="shared" si="0"/>
        <v>4.4930000000000003</v>
      </c>
      <c r="E5" s="5">
        <f t="shared" si="1"/>
        <v>2.2465000000000002</v>
      </c>
      <c r="F5" s="5">
        <v>7.3999999999999996E-2</v>
      </c>
      <c r="G5">
        <f t="shared" si="2"/>
        <v>44.061278450000003</v>
      </c>
      <c r="H5">
        <v>133.4</v>
      </c>
      <c r="I5">
        <v>20</v>
      </c>
      <c r="J5">
        <f t="shared" si="3"/>
        <v>6.2924528301886786</v>
      </c>
      <c r="K5">
        <f t="shared" si="4"/>
        <v>7.0022421524737641</v>
      </c>
      <c r="M5" s="10">
        <v>2</v>
      </c>
      <c r="N5" s="2">
        <v>2.9289999999999998</v>
      </c>
      <c r="O5" s="4">
        <v>5.8000000000000003E-2</v>
      </c>
      <c r="P5" s="5">
        <f t="shared" si="5"/>
        <v>2.9289999999999998</v>
      </c>
      <c r="Q5" s="5">
        <f t="shared" si="6"/>
        <v>1.4644999999999999</v>
      </c>
      <c r="R5" s="5">
        <v>6.3E-2</v>
      </c>
      <c r="S5">
        <f t="shared" si="7"/>
        <v>28.723677849999998</v>
      </c>
      <c r="T5">
        <v>133.4</v>
      </c>
      <c r="U5">
        <v>20</v>
      </c>
      <c r="V5">
        <f t="shared" si="8"/>
        <v>6.2924528301886786</v>
      </c>
      <c r="W5">
        <f t="shared" si="9"/>
        <v>4.5647823869565221</v>
      </c>
    </row>
    <row r="6" spans="1:23" x14ac:dyDescent="0.35">
      <c r="A6" s="10">
        <v>3</v>
      </c>
      <c r="B6" s="2">
        <v>4.3710000000000004</v>
      </c>
      <c r="C6" s="4">
        <v>7.3999999999999996E-2</v>
      </c>
      <c r="D6" s="5">
        <f t="shared" si="0"/>
        <v>4.3710000000000004</v>
      </c>
      <c r="E6" s="5">
        <f t="shared" si="1"/>
        <v>2.1855000000000002</v>
      </c>
      <c r="F6" s="5">
        <v>7.2999999999999995E-2</v>
      </c>
      <c r="G6">
        <f t="shared" si="2"/>
        <v>42.864867150000002</v>
      </c>
      <c r="H6">
        <v>133.4</v>
      </c>
      <c r="I6">
        <v>20</v>
      </c>
      <c r="J6">
        <f t="shared" si="3"/>
        <v>6.2924528301886786</v>
      </c>
      <c r="K6">
        <f t="shared" si="4"/>
        <v>6.8121078229385317</v>
      </c>
      <c r="M6" s="10">
        <v>3</v>
      </c>
      <c r="N6" s="2">
        <v>2.851</v>
      </c>
      <c r="O6" s="4">
        <v>6.8000000000000005E-2</v>
      </c>
      <c r="P6" s="5">
        <f t="shared" si="5"/>
        <v>2.851</v>
      </c>
      <c r="Q6" s="5">
        <f t="shared" si="6"/>
        <v>1.4255</v>
      </c>
      <c r="R6" s="5">
        <v>5.7000000000000002E-2</v>
      </c>
      <c r="S6">
        <f t="shared" si="7"/>
        <v>27.958759149999999</v>
      </c>
      <c r="T6">
        <v>133.4</v>
      </c>
      <c r="U6">
        <v>20</v>
      </c>
      <c r="V6">
        <f t="shared" si="8"/>
        <v>6.2924528301886786</v>
      </c>
      <c r="W6">
        <f t="shared" si="9"/>
        <v>4.4432210943028485</v>
      </c>
    </row>
    <row r="7" spans="1:23" x14ac:dyDescent="0.35">
      <c r="A7" s="10">
        <v>4</v>
      </c>
      <c r="B7" s="2">
        <v>4.2080000000000002</v>
      </c>
      <c r="C7" s="4">
        <v>7.2999999999999995E-2</v>
      </c>
      <c r="D7" s="5">
        <f t="shared" si="0"/>
        <v>4.2080000000000002</v>
      </c>
      <c r="E7" s="5">
        <f t="shared" si="1"/>
        <v>2.1040000000000001</v>
      </c>
      <c r="F7" s="5">
        <v>6.3E-2</v>
      </c>
      <c r="G7">
        <f t="shared" si="2"/>
        <v>41.2663832</v>
      </c>
      <c r="H7">
        <v>133.4</v>
      </c>
      <c r="I7">
        <v>20</v>
      </c>
      <c r="J7">
        <f t="shared" si="3"/>
        <v>6.2924528301886786</v>
      </c>
      <c r="K7">
        <f t="shared" si="4"/>
        <v>6.5580758908545738</v>
      </c>
      <c r="M7" s="10">
        <v>4</v>
      </c>
      <c r="N7" s="2">
        <v>2.8039999999999998</v>
      </c>
      <c r="O7" s="4">
        <v>6.8000000000000005E-2</v>
      </c>
      <c r="P7" s="5">
        <f t="shared" si="5"/>
        <v>2.8039999999999998</v>
      </c>
      <c r="Q7" s="5">
        <f t="shared" si="6"/>
        <v>1.4019999999999999</v>
      </c>
      <c r="R7" s="5">
        <v>5.1999999999999998E-2</v>
      </c>
      <c r="S7">
        <f t="shared" si="7"/>
        <v>27.497846599999995</v>
      </c>
      <c r="T7">
        <v>133.4</v>
      </c>
      <c r="U7">
        <v>20</v>
      </c>
      <c r="V7">
        <f t="shared" si="8"/>
        <v>6.2924528301886786</v>
      </c>
      <c r="W7">
        <f t="shared" si="9"/>
        <v>4.3699726230884552</v>
      </c>
    </row>
    <row r="8" spans="1:23" x14ac:dyDescent="0.35">
      <c r="A8" s="10">
        <v>5</v>
      </c>
      <c r="B8" s="2">
        <v>4.07</v>
      </c>
      <c r="C8" s="4">
        <v>6.8000000000000005E-2</v>
      </c>
      <c r="D8" s="5">
        <f t="shared" si="0"/>
        <v>4.07</v>
      </c>
      <c r="E8" s="5">
        <f t="shared" si="1"/>
        <v>2.0350000000000001</v>
      </c>
      <c r="F8" s="5">
        <v>6.8000000000000005E-2</v>
      </c>
      <c r="G8">
        <f t="shared" si="2"/>
        <v>39.913065500000002</v>
      </c>
      <c r="H8">
        <v>133.4</v>
      </c>
      <c r="I8">
        <v>20</v>
      </c>
      <c r="J8">
        <f t="shared" si="3"/>
        <v>6.2924528301886786</v>
      </c>
      <c r="K8">
        <f t="shared" si="4"/>
        <v>6.3430059115442292</v>
      </c>
      <c r="M8" s="10">
        <v>5</v>
      </c>
      <c r="N8" s="2">
        <v>2.665</v>
      </c>
      <c r="O8" s="4">
        <v>5.7000000000000002E-2</v>
      </c>
      <c r="P8" s="5">
        <f t="shared" si="5"/>
        <v>2.665</v>
      </c>
      <c r="Q8" s="5">
        <f t="shared" si="6"/>
        <v>1.3325</v>
      </c>
      <c r="R8" s="5">
        <v>5.8000000000000003E-2</v>
      </c>
      <c r="S8">
        <f t="shared" si="7"/>
        <v>26.134722249999999</v>
      </c>
      <c r="T8">
        <v>133.4</v>
      </c>
      <c r="U8">
        <v>20</v>
      </c>
      <c r="V8">
        <f t="shared" si="8"/>
        <v>6.2924528301886786</v>
      </c>
      <c r="W8">
        <f t="shared" si="9"/>
        <v>4.1533441656671668</v>
      </c>
    </row>
    <row r="9" spans="1:23" x14ac:dyDescent="0.35">
      <c r="A9" s="13">
        <v>6</v>
      </c>
      <c r="B9" s="2">
        <v>3.988</v>
      </c>
      <c r="C9" s="4">
        <v>6.3E-2</v>
      </c>
      <c r="D9" s="5">
        <f t="shared" si="0"/>
        <v>3.988</v>
      </c>
      <c r="E9" s="5">
        <f t="shared" si="1"/>
        <v>1.994</v>
      </c>
      <c r="F9" s="5">
        <v>6.8000000000000005E-2</v>
      </c>
      <c r="G9">
        <f t="shared" si="2"/>
        <v>39.1089202</v>
      </c>
      <c r="H9">
        <v>133.4</v>
      </c>
      <c r="I9">
        <v>20</v>
      </c>
      <c r="J9">
        <f t="shared" si="3"/>
        <v>6.2924528301886786</v>
      </c>
      <c r="K9">
        <f t="shared" si="4"/>
        <v>6.2152107064467774</v>
      </c>
      <c r="M9" s="13">
        <v>6</v>
      </c>
      <c r="N9" s="2">
        <v>2.552</v>
      </c>
      <c r="O9" s="4">
        <v>6.3E-2</v>
      </c>
      <c r="P9" s="5">
        <f t="shared" si="5"/>
        <v>2.552</v>
      </c>
      <c r="Q9" s="5">
        <f t="shared" si="6"/>
        <v>1.276</v>
      </c>
      <c r="R9" s="5">
        <v>6.3E-2</v>
      </c>
      <c r="S9">
        <f t="shared" si="7"/>
        <v>25.026570799999998</v>
      </c>
      <c r="T9">
        <v>133.4</v>
      </c>
      <c r="U9">
        <v>20</v>
      </c>
      <c r="V9">
        <f t="shared" si="8"/>
        <v>6.2924528301886786</v>
      </c>
      <c r="W9">
        <f t="shared" si="9"/>
        <v>3.9772361391304347</v>
      </c>
    </row>
    <row r="10" spans="1:23" x14ac:dyDescent="0.35">
      <c r="A10" s="10">
        <v>7</v>
      </c>
      <c r="B10" s="2">
        <v>3.7919999999999998</v>
      </c>
      <c r="C10" s="4">
        <v>6.8000000000000005E-2</v>
      </c>
      <c r="D10" s="5">
        <f t="shared" si="0"/>
        <v>3.7919999999999998</v>
      </c>
      <c r="E10" s="5">
        <f t="shared" si="1"/>
        <v>1.8959999999999999</v>
      </c>
      <c r="F10" s="5">
        <v>6.8000000000000005E-2</v>
      </c>
      <c r="G10">
        <f t="shared" si="2"/>
        <v>37.186816799999995</v>
      </c>
      <c r="H10">
        <v>133.4</v>
      </c>
      <c r="I10">
        <v>20</v>
      </c>
      <c r="J10">
        <f t="shared" si="3"/>
        <v>6.2924528301886786</v>
      </c>
      <c r="K10">
        <f t="shared" si="4"/>
        <v>5.9097489967016488</v>
      </c>
      <c r="M10" s="10">
        <v>7</v>
      </c>
      <c r="N10" s="2">
        <v>2.4590000000000001</v>
      </c>
      <c r="O10" s="4">
        <v>6.8000000000000005E-2</v>
      </c>
      <c r="P10" s="5">
        <f t="shared" si="5"/>
        <v>2.4590000000000001</v>
      </c>
      <c r="Q10" s="5">
        <f t="shared" si="6"/>
        <v>1.2295</v>
      </c>
      <c r="R10" s="5">
        <v>5.8000000000000003E-2</v>
      </c>
      <c r="S10">
        <f t="shared" si="7"/>
        <v>24.11455235</v>
      </c>
      <c r="T10">
        <v>133.4</v>
      </c>
      <c r="U10">
        <v>20</v>
      </c>
      <c r="V10">
        <f t="shared" si="8"/>
        <v>6.2924528301886786</v>
      </c>
      <c r="W10">
        <f t="shared" si="9"/>
        <v>3.8322976748125943</v>
      </c>
    </row>
    <row r="11" spans="1:23" x14ac:dyDescent="0.35">
      <c r="A11" s="10">
        <v>8</v>
      </c>
      <c r="B11" s="2">
        <v>3.605</v>
      </c>
      <c r="C11" s="4">
        <v>6.8000000000000005E-2</v>
      </c>
      <c r="D11" s="5">
        <f t="shared" si="0"/>
        <v>3.605</v>
      </c>
      <c r="E11" s="5">
        <f t="shared" si="1"/>
        <v>1.8025</v>
      </c>
      <c r="F11" s="5">
        <v>6.8000000000000005E-2</v>
      </c>
      <c r="G11">
        <f t="shared" si="2"/>
        <v>35.352973249999998</v>
      </c>
      <c r="H11">
        <v>133.4</v>
      </c>
      <c r="I11">
        <v>20</v>
      </c>
      <c r="J11">
        <f t="shared" si="3"/>
        <v>6.2924528301886786</v>
      </c>
      <c r="K11">
        <f t="shared" si="4"/>
        <v>5.6183135899550232</v>
      </c>
      <c r="M11" s="10">
        <v>8</v>
      </c>
      <c r="N11" s="2">
        <v>2.36</v>
      </c>
      <c r="O11" s="4">
        <v>6.3E-2</v>
      </c>
      <c r="P11" s="5">
        <f t="shared" si="5"/>
        <v>2.36</v>
      </c>
      <c r="Q11" s="5">
        <f t="shared" si="6"/>
        <v>1.18</v>
      </c>
      <c r="R11" s="5">
        <v>6.3E-2</v>
      </c>
      <c r="S11">
        <f t="shared" si="7"/>
        <v>23.143693999999996</v>
      </c>
      <c r="T11">
        <v>133.4</v>
      </c>
      <c r="U11">
        <v>20</v>
      </c>
      <c r="V11">
        <f t="shared" si="8"/>
        <v>6.2924528301886786</v>
      </c>
      <c r="W11">
        <f t="shared" si="9"/>
        <v>3.6780083418290852</v>
      </c>
    </row>
    <row r="12" spans="1:23" x14ac:dyDescent="0.35">
      <c r="A12" s="10">
        <v>9</v>
      </c>
      <c r="B12" s="2">
        <v>3.4750000000000001</v>
      </c>
      <c r="C12" s="4">
        <v>6.2E-2</v>
      </c>
      <c r="D12" s="5">
        <f t="shared" si="0"/>
        <v>3.4750000000000001</v>
      </c>
      <c r="E12" s="5">
        <f t="shared" si="1"/>
        <v>1.7375</v>
      </c>
      <c r="F12" s="5">
        <v>6.9000000000000006E-2</v>
      </c>
      <c r="G12">
        <f t="shared" si="2"/>
        <v>34.078108749999998</v>
      </c>
      <c r="H12">
        <v>133.4</v>
      </c>
      <c r="I12">
        <v>20</v>
      </c>
      <c r="J12">
        <f t="shared" si="3"/>
        <v>6.2924528301886786</v>
      </c>
      <c r="K12">
        <f t="shared" si="4"/>
        <v>5.4157114355322342</v>
      </c>
      <c r="M12" s="10">
        <v>9</v>
      </c>
      <c r="N12" s="2">
        <v>2.274</v>
      </c>
      <c r="O12" s="4">
        <v>5.8000000000000003E-2</v>
      </c>
      <c r="P12" s="5">
        <f t="shared" si="5"/>
        <v>2.274</v>
      </c>
      <c r="Q12" s="5">
        <f t="shared" si="6"/>
        <v>1.137</v>
      </c>
      <c r="R12" s="5">
        <v>5.1999999999999998E-2</v>
      </c>
      <c r="S12">
        <f t="shared" si="7"/>
        <v>22.300322099999999</v>
      </c>
      <c r="T12">
        <v>133.4</v>
      </c>
      <c r="U12">
        <v>20</v>
      </c>
      <c r="V12">
        <f t="shared" si="8"/>
        <v>6.2924528301886786</v>
      </c>
      <c r="W12">
        <f t="shared" si="9"/>
        <v>3.5439792242878561</v>
      </c>
    </row>
    <row r="13" spans="1:23" x14ac:dyDescent="0.35">
      <c r="A13" s="10">
        <v>10</v>
      </c>
      <c r="B13" s="2">
        <v>3.3069999999999999</v>
      </c>
      <c r="C13" s="4">
        <v>6.8000000000000005E-2</v>
      </c>
      <c r="D13" s="5">
        <f t="shared" si="0"/>
        <v>3.3069999999999999</v>
      </c>
      <c r="E13" s="5">
        <f t="shared" si="1"/>
        <v>1.6535</v>
      </c>
      <c r="F13" s="5">
        <v>6.3E-2</v>
      </c>
      <c r="G13">
        <f t="shared" si="2"/>
        <v>32.430591549999995</v>
      </c>
      <c r="H13">
        <v>133.4</v>
      </c>
      <c r="I13">
        <v>20</v>
      </c>
      <c r="J13">
        <f t="shared" si="3"/>
        <v>6.2924528301886786</v>
      </c>
      <c r="K13">
        <f t="shared" si="4"/>
        <v>5.1538871128935533</v>
      </c>
      <c r="M13" s="10">
        <v>10</v>
      </c>
      <c r="N13" s="2">
        <v>2.21</v>
      </c>
      <c r="O13" s="4">
        <v>6.3E-2</v>
      </c>
      <c r="P13" s="5">
        <f t="shared" si="5"/>
        <v>2.21</v>
      </c>
      <c r="Q13" s="5">
        <f t="shared" si="6"/>
        <v>1.105</v>
      </c>
      <c r="R13" s="5">
        <v>5.1999999999999998E-2</v>
      </c>
      <c r="S13">
        <f t="shared" si="7"/>
        <v>21.672696499999997</v>
      </c>
      <c r="T13">
        <v>133.4</v>
      </c>
      <c r="U13">
        <v>20</v>
      </c>
      <c r="V13">
        <f t="shared" si="8"/>
        <v>6.2924528301886786</v>
      </c>
      <c r="W13">
        <f t="shared" si="9"/>
        <v>3.4442366251874064</v>
      </c>
    </row>
    <row r="14" spans="1:23" x14ac:dyDescent="0.35">
      <c r="A14" s="10">
        <v>11</v>
      </c>
      <c r="B14" s="2">
        <v>3.2679999999999998</v>
      </c>
      <c r="C14" s="4">
        <v>6.2E-2</v>
      </c>
      <c r="D14" s="5">
        <f t="shared" si="0"/>
        <v>3.2679999999999998</v>
      </c>
      <c r="E14" s="5">
        <f t="shared" si="1"/>
        <v>1.6339999999999999</v>
      </c>
      <c r="F14" s="5">
        <v>6.3E-2</v>
      </c>
      <c r="G14">
        <f t="shared" si="2"/>
        <v>32.048132199999998</v>
      </c>
      <c r="H14">
        <v>133.4</v>
      </c>
      <c r="I14">
        <v>20</v>
      </c>
      <c r="J14">
        <f t="shared" si="3"/>
        <v>6.2924528301886786</v>
      </c>
      <c r="K14">
        <f t="shared" si="4"/>
        <v>5.0931064665667165</v>
      </c>
      <c r="M14" s="10">
        <v>11</v>
      </c>
      <c r="N14" s="2">
        <v>2.1059999999999999</v>
      </c>
      <c r="O14" s="4">
        <v>6.2E-2</v>
      </c>
      <c r="P14" s="5">
        <f t="shared" si="5"/>
        <v>2.1059999999999999</v>
      </c>
      <c r="Q14" s="5">
        <f t="shared" si="6"/>
        <v>1.0529999999999999</v>
      </c>
      <c r="R14" s="5">
        <v>5.2999999999999999E-2</v>
      </c>
      <c r="S14">
        <f t="shared" si="7"/>
        <v>20.652804899999996</v>
      </c>
      <c r="T14">
        <v>133.4</v>
      </c>
      <c r="U14">
        <v>20</v>
      </c>
      <c r="V14">
        <f t="shared" si="8"/>
        <v>6.2924528301886786</v>
      </c>
      <c r="W14">
        <f t="shared" si="9"/>
        <v>3.2821549016491751</v>
      </c>
    </row>
    <row r="15" spans="1:23" x14ac:dyDescent="0.35">
      <c r="A15" s="10">
        <v>12</v>
      </c>
      <c r="B15" s="2">
        <v>3.1520000000000001</v>
      </c>
      <c r="C15" s="4">
        <v>6.3E-2</v>
      </c>
      <c r="D15" s="2">
        <f t="shared" si="0"/>
        <v>3.1520000000000001</v>
      </c>
      <c r="E15" s="5">
        <f t="shared" si="1"/>
        <v>1.5760000000000001</v>
      </c>
      <c r="F15" s="5">
        <v>6.3E-2</v>
      </c>
      <c r="G15">
        <f t="shared" si="2"/>
        <v>30.910560799999999</v>
      </c>
      <c r="H15">
        <v>133.4</v>
      </c>
      <c r="I15">
        <v>20</v>
      </c>
      <c r="J15">
        <f t="shared" si="3"/>
        <v>6.2924528301886786</v>
      </c>
      <c r="K15">
        <f t="shared" si="4"/>
        <v>4.9123230056971519</v>
      </c>
      <c r="M15" s="10">
        <v>12</v>
      </c>
      <c r="N15" s="2">
        <v>2.0640000000000001</v>
      </c>
      <c r="O15" s="4">
        <v>6.3E-2</v>
      </c>
      <c r="P15" s="5">
        <f t="shared" si="5"/>
        <v>2.0640000000000001</v>
      </c>
      <c r="Q15" s="5">
        <f t="shared" si="6"/>
        <v>1.032</v>
      </c>
      <c r="R15" s="5">
        <v>5.8000000000000003E-2</v>
      </c>
      <c r="S15">
        <f t="shared" si="7"/>
        <v>20.240925600000001</v>
      </c>
      <c r="T15">
        <v>133.4</v>
      </c>
      <c r="U15">
        <v>20</v>
      </c>
      <c r="V15">
        <f t="shared" si="8"/>
        <v>6.2924528301886786</v>
      </c>
      <c r="W15">
        <f t="shared" si="9"/>
        <v>3.2166988209895058</v>
      </c>
    </row>
    <row r="16" spans="1:23" x14ac:dyDescent="0.35">
      <c r="A16" s="14" t="s">
        <v>11</v>
      </c>
      <c r="C16" s="15">
        <f>AVERAGE(C4:C15)</f>
        <v>6.7083333333333342E-2</v>
      </c>
      <c r="F16" s="15">
        <f>AVERAGE(F4:F15)</f>
        <v>6.6916666666666666E-2</v>
      </c>
      <c r="K16" s="15">
        <f>AVERAGE(K4:K15)</f>
        <v>5.9931275756371818</v>
      </c>
      <c r="M16" s="14" t="s">
        <v>11</v>
      </c>
      <c r="O16" s="15">
        <f>AVERAGE(O4:O15)</f>
        <v>6.2833333333333338E-2</v>
      </c>
      <c r="R16" s="15">
        <f>AVERAGE(R4:R15)</f>
        <v>5.7250000000000016E-2</v>
      </c>
      <c r="W16" s="15">
        <f>AVERAGE(W4:W15)</f>
        <v>3.919962068553223</v>
      </c>
    </row>
    <row r="17" spans="1:23" x14ac:dyDescent="0.35">
      <c r="A17" t="s">
        <v>15</v>
      </c>
      <c r="B17">
        <f>K16-W16</f>
        <v>2.0731655070839587</v>
      </c>
      <c r="J17" t="s">
        <v>45</v>
      </c>
      <c r="K17">
        <f>K4-K15</f>
        <v>1.9714748103448274</v>
      </c>
      <c r="V17" t="s">
        <v>45</v>
      </c>
      <c r="W17">
        <f>W4-W15</f>
        <v>1.3169140037481259</v>
      </c>
    </row>
    <row r="19" spans="1:23" x14ac:dyDescent="0.35">
      <c r="K19" s="1" t="s">
        <v>16</v>
      </c>
      <c r="M19" s="1">
        <f>((K16-W16)/K16)*100</f>
        <v>34.592380704719808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D798-711E-472C-8FFD-CC635E7502DF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29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11.13</v>
      </c>
      <c r="C4" s="4">
        <v>6.3E-2</v>
      </c>
      <c r="D4" s="5">
        <f t="shared" ref="D4:D15" si="0">B4</f>
        <v>11.13</v>
      </c>
      <c r="E4" s="5">
        <f t="shared" ref="E4:E15" si="1">0.5*D4</f>
        <v>5.5650000000000004</v>
      </c>
      <c r="F4" s="5">
        <v>6.2E-2</v>
      </c>
      <c r="G4">
        <f t="shared" ref="G4:G15" si="2">B4*9.80665</f>
        <v>109.1480145</v>
      </c>
      <c r="H4">
        <v>135.6</v>
      </c>
      <c r="I4">
        <v>23</v>
      </c>
      <c r="J4">
        <f t="shared" ref="J4:J15" si="3">H4/(I4*1.06)</f>
        <v>5.5619360131255116</v>
      </c>
      <c r="K4">
        <f t="shared" ref="K4:K15" si="4">G4/J4</f>
        <v>19.624104671902661</v>
      </c>
      <c r="M4" s="10">
        <v>1</v>
      </c>
      <c r="N4" s="2">
        <v>4.3280000000000003</v>
      </c>
      <c r="O4" s="4">
        <v>7.2999999999999995E-2</v>
      </c>
      <c r="P4" s="5">
        <f t="shared" ref="P4:P15" si="5">N4</f>
        <v>4.3280000000000003</v>
      </c>
      <c r="Q4" s="5">
        <f t="shared" ref="Q4:Q15" si="6">0.5*P4</f>
        <v>2.1640000000000001</v>
      </c>
      <c r="R4" s="5">
        <v>5.1999999999999998E-2</v>
      </c>
      <c r="S4">
        <f t="shared" ref="S4:S15" si="7">N4*9.80665</f>
        <v>42.443181199999998</v>
      </c>
      <c r="T4">
        <v>135.6</v>
      </c>
      <c r="U4">
        <v>23</v>
      </c>
      <c r="V4">
        <f t="shared" ref="V4:V15" si="8">T4/(U4*1.06)</f>
        <v>5.5619360131255116</v>
      </c>
      <c r="W4">
        <f t="shared" ref="W4:W15" si="9">S4/V4</f>
        <v>7.6310085372861369</v>
      </c>
    </row>
    <row r="5" spans="1:23" x14ac:dyDescent="0.35">
      <c r="A5" s="10">
        <v>2</v>
      </c>
      <c r="B5" s="2">
        <v>11.68</v>
      </c>
      <c r="C5" s="4">
        <v>6.3E-2</v>
      </c>
      <c r="D5" s="5">
        <f t="shared" si="0"/>
        <v>11.68</v>
      </c>
      <c r="E5" s="5">
        <f t="shared" si="1"/>
        <v>5.84</v>
      </c>
      <c r="F5" s="5">
        <v>6.2E-2</v>
      </c>
      <c r="G5">
        <f t="shared" si="2"/>
        <v>114.54167199999999</v>
      </c>
      <c r="H5">
        <v>135.6</v>
      </c>
      <c r="I5">
        <v>23</v>
      </c>
      <c r="J5">
        <f t="shared" si="3"/>
        <v>5.5619360131255116</v>
      </c>
      <c r="K5">
        <f t="shared" si="4"/>
        <v>20.593849287315638</v>
      </c>
      <c r="M5" s="10">
        <v>2</v>
      </c>
      <c r="N5" s="2">
        <v>4.3520000000000003</v>
      </c>
      <c r="O5" s="4">
        <v>6.8000000000000005E-2</v>
      </c>
      <c r="P5" s="5">
        <f t="shared" si="5"/>
        <v>4.3520000000000003</v>
      </c>
      <c r="Q5" s="5">
        <f t="shared" si="6"/>
        <v>2.1760000000000002</v>
      </c>
      <c r="R5" s="5">
        <v>4.2000000000000003E-2</v>
      </c>
      <c r="S5">
        <f t="shared" si="7"/>
        <v>42.6785408</v>
      </c>
      <c r="T5">
        <v>135.6</v>
      </c>
      <c r="U5">
        <v>23</v>
      </c>
      <c r="V5">
        <f t="shared" si="8"/>
        <v>5.5619360131255116</v>
      </c>
      <c r="W5">
        <f t="shared" si="9"/>
        <v>7.6733246659587033</v>
      </c>
    </row>
    <row r="6" spans="1:23" x14ac:dyDescent="0.35">
      <c r="A6" s="10">
        <v>3</v>
      </c>
      <c r="B6" s="2">
        <v>11.67</v>
      </c>
      <c r="C6" s="4">
        <v>6.8000000000000005E-2</v>
      </c>
      <c r="D6" s="5">
        <f t="shared" si="0"/>
        <v>11.67</v>
      </c>
      <c r="E6" s="5">
        <f t="shared" si="1"/>
        <v>5.835</v>
      </c>
      <c r="F6" s="5">
        <v>6.3E-2</v>
      </c>
      <c r="G6">
        <f t="shared" si="2"/>
        <v>114.44360549999999</v>
      </c>
      <c r="H6">
        <v>135.6</v>
      </c>
      <c r="I6">
        <v>23</v>
      </c>
      <c r="J6">
        <f t="shared" si="3"/>
        <v>5.5619360131255116</v>
      </c>
      <c r="K6">
        <f t="shared" si="4"/>
        <v>20.5762175670354</v>
      </c>
      <c r="M6" s="10">
        <v>3</v>
      </c>
      <c r="N6" s="2">
        <v>4.2210000000000001</v>
      </c>
      <c r="O6" s="4">
        <v>6.8000000000000005E-2</v>
      </c>
      <c r="P6" s="5">
        <f t="shared" si="5"/>
        <v>4.2210000000000001</v>
      </c>
      <c r="Q6" s="5">
        <f t="shared" si="6"/>
        <v>2.1105</v>
      </c>
      <c r="R6" s="5">
        <v>4.7E-2</v>
      </c>
      <c r="S6">
        <f t="shared" si="7"/>
        <v>41.393869649999999</v>
      </c>
      <c r="T6">
        <v>135.6</v>
      </c>
      <c r="U6">
        <v>23</v>
      </c>
      <c r="V6">
        <f t="shared" si="8"/>
        <v>5.5619360131255116</v>
      </c>
      <c r="W6">
        <f t="shared" si="9"/>
        <v>7.4423491302876119</v>
      </c>
    </row>
    <row r="7" spans="1:23" x14ac:dyDescent="0.35">
      <c r="A7" s="10">
        <v>4</v>
      </c>
      <c r="B7" s="2">
        <v>11.24</v>
      </c>
      <c r="C7" s="4">
        <v>6.8000000000000005E-2</v>
      </c>
      <c r="D7" s="5">
        <f t="shared" si="0"/>
        <v>11.24</v>
      </c>
      <c r="E7" s="5">
        <f t="shared" si="1"/>
        <v>5.62</v>
      </c>
      <c r="F7" s="5">
        <v>5.8000000000000003E-2</v>
      </c>
      <c r="G7">
        <f t="shared" si="2"/>
        <v>110.22674599999999</v>
      </c>
      <c r="H7">
        <v>135.6</v>
      </c>
      <c r="I7">
        <v>23</v>
      </c>
      <c r="J7">
        <f t="shared" si="3"/>
        <v>5.5619360131255116</v>
      </c>
      <c r="K7">
        <f t="shared" si="4"/>
        <v>19.818053594985255</v>
      </c>
      <c r="M7" s="10">
        <v>4</v>
      </c>
      <c r="N7" s="2">
        <v>4.1539999999999999</v>
      </c>
      <c r="O7" s="4">
        <v>7.2999999999999995E-2</v>
      </c>
      <c r="P7" s="5">
        <f t="shared" si="5"/>
        <v>4.1539999999999999</v>
      </c>
      <c r="Q7" s="5">
        <f t="shared" si="6"/>
        <v>2.077</v>
      </c>
      <c r="R7" s="5">
        <v>4.7E-2</v>
      </c>
      <c r="S7">
        <f t="shared" si="7"/>
        <v>40.7368241</v>
      </c>
      <c r="T7">
        <v>135.6</v>
      </c>
      <c r="U7">
        <v>23</v>
      </c>
      <c r="V7">
        <f t="shared" si="8"/>
        <v>5.5619360131255116</v>
      </c>
      <c r="W7">
        <f t="shared" si="9"/>
        <v>7.3242166044100312</v>
      </c>
    </row>
    <row r="8" spans="1:23" x14ac:dyDescent="0.35">
      <c r="A8" s="10">
        <v>5</v>
      </c>
      <c r="B8" s="2">
        <v>10.84</v>
      </c>
      <c r="C8" s="4">
        <v>6.3E-2</v>
      </c>
      <c r="D8" s="5">
        <f t="shared" si="0"/>
        <v>10.84</v>
      </c>
      <c r="E8" s="5">
        <f t="shared" si="1"/>
        <v>5.42</v>
      </c>
      <c r="F8" s="5">
        <v>5.7000000000000002E-2</v>
      </c>
      <c r="G8">
        <f t="shared" si="2"/>
        <v>106.304086</v>
      </c>
      <c r="H8">
        <v>135.6</v>
      </c>
      <c r="I8">
        <v>23</v>
      </c>
      <c r="J8">
        <f t="shared" si="3"/>
        <v>5.5619360131255116</v>
      </c>
      <c r="K8">
        <f t="shared" si="4"/>
        <v>19.112784783775815</v>
      </c>
      <c r="M8" s="10">
        <v>5</v>
      </c>
      <c r="N8" s="2">
        <v>4.1379999999999999</v>
      </c>
      <c r="O8" s="4">
        <v>6.3E-2</v>
      </c>
      <c r="P8" s="5">
        <f t="shared" si="5"/>
        <v>4.1379999999999999</v>
      </c>
      <c r="Q8" s="5">
        <f t="shared" si="6"/>
        <v>2.069</v>
      </c>
      <c r="R8" s="5">
        <v>4.7E-2</v>
      </c>
      <c r="S8">
        <f t="shared" si="7"/>
        <v>40.579917699999996</v>
      </c>
      <c r="T8">
        <v>135.6</v>
      </c>
      <c r="U8">
        <v>23</v>
      </c>
      <c r="V8">
        <f t="shared" si="8"/>
        <v>5.5619360131255116</v>
      </c>
      <c r="W8">
        <f t="shared" si="9"/>
        <v>7.2960058519616524</v>
      </c>
    </row>
    <row r="9" spans="1:23" x14ac:dyDescent="0.35">
      <c r="A9" s="13">
        <v>6</v>
      </c>
      <c r="B9" s="2">
        <v>10.95</v>
      </c>
      <c r="C9" s="4">
        <v>6.3E-2</v>
      </c>
      <c r="D9" s="5">
        <f t="shared" si="0"/>
        <v>10.95</v>
      </c>
      <c r="E9" s="5">
        <f t="shared" si="1"/>
        <v>5.4749999999999996</v>
      </c>
      <c r="F9" s="5">
        <v>5.7000000000000002E-2</v>
      </c>
      <c r="G9">
        <f t="shared" si="2"/>
        <v>107.38281749999999</v>
      </c>
      <c r="H9">
        <v>135.6</v>
      </c>
      <c r="I9">
        <v>23</v>
      </c>
      <c r="J9">
        <f t="shared" si="3"/>
        <v>5.5619360131255116</v>
      </c>
      <c r="K9">
        <f t="shared" si="4"/>
        <v>19.30673370685841</v>
      </c>
      <c r="M9" s="13">
        <v>6</v>
      </c>
      <c r="N9" s="2">
        <v>3.9769999999999999</v>
      </c>
      <c r="O9" s="4">
        <v>6.8000000000000005E-2</v>
      </c>
      <c r="P9" s="5">
        <f t="shared" si="5"/>
        <v>3.9769999999999999</v>
      </c>
      <c r="Q9" s="5">
        <f t="shared" si="6"/>
        <v>1.9884999999999999</v>
      </c>
      <c r="R9" s="5">
        <v>4.7E-2</v>
      </c>
      <c r="S9">
        <f t="shared" si="7"/>
        <v>39.001047049999997</v>
      </c>
      <c r="T9">
        <v>135.6</v>
      </c>
      <c r="U9">
        <v>23</v>
      </c>
      <c r="V9">
        <f t="shared" si="8"/>
        <v>5.5619360131255116</v>
      </c>
      <c r="W9">
        <f t="shared" si="9"/>
        <v>7.0121351554498537</v>
      </c>
    </row>
    <row r="10" spans="1:23" x14ac:dyDescent="0.35">
      <c r="A10" s="10">
        <v>7</v>
      </c>
      <c r="B10" s="2">
        <v>10.52</v>
      </c>
      <c r="C10" s="4">
        <v>6.3E-2</v>
      </c>
      <c r="D10" s="5">
        <f t="shared" si="0"/>
        <v>10.52</v>
      </c>
      <c r="E10" s="5">
        <f t="shared" si="1"/>
        <v>5.26</v>
      </c>
      <c r="F10" s="5">
        <v>6.2E-2</v>
      </c>
      <c r="G10">
        <f t="shared" si="2"/>
        <v>103.16595799999999</v>
      </c>
      <c r="H10">
        <v>135.6</v>
      </c>
      <c r="I10">
        <v>23</v>
      </c>
      <c r="J10">
        <f t="shared" si="3"/>
        <v>5.5619360131255116</v>
      </c>
      <c r="K10">
        <f t="shared" si="4"/>
        <v>18.548569734808261</v>
      </c>
      <c r="M10" s="10">
        <v>7</v>
      </c>
      <c r="N10" s="2">
        <v>3.8730000000000002</v>
      </c>
      <c r="O10" s="4">
        <v>6.8000000000000005E-2</v>
      </c>
      <c r="P10" s="5">
        <f t="shared" si="5"/>
        <v>3.8730000000000002</v>
      </c>
      <c r="Q10" s="5">
        <f t="shared" si="6"/>
        <v>1.9365000000000001</v>
      </c>
      <c r="R10" s="5">
        <v>4.7E-2</v>
      </c>
      <c r="S10">
        <f t="shared" si="7"/>
        <v>37.981155450000003</v>
      </c>
      <c r="T10">
        <v>135.6</v>
      </c>
      <c r="U10">
        <v>23</v>
      </c>
      <c r="V10">
        <f t="shared" si="8"/>
        <v>5.5619360131255116</v>
      </c>
      <c r="W10">
        <f t="shared" si="9"/>
        <v>6.8287652645354004</v>
      </c>
    </row>
    <row r="11" spans="1:23" x14ac:dyDescent="0.35">
      <c r="A11" s="10">
        <v>8</v>
      </c>
      <c r="B11" s="2">
        <v>10.32</v>
      </c>
      <c r="C11" s="4">
        <v>6.9000000000000006E-2</v>
      </c>
      <c r="D11" s="5">
        <f t="shared" si="0"/>
        <v>10.32</v>
      </c>
      <c r="E11" s="5">
        <f t="shared" si="1"/>
        <v>5.16</v>
      </c>
      <c r="F11" s="5">
        <v>5.7000000000000002E-2</v>
      </c>
      <c r="G11">
        <f t="shared" si="2"/>
        <v>101.204628</v>
      </c>
      <c r="H11">
        <v>135.6</v>
      </c>
      <c r="I11">
        <v>23</v>
      </c>
      <c r="J11">
        <f t="shared" si="3"/>
        <v>5.5619360131255116</v>
      </c>
      <c r="K11">
        <f t="shared" si="4"/>
        <v>18.195935329203543</v>
      </c>
      <c r="M11" s="10">
        <v>8</v>
      </c>
      <c r="N11" s="2">
        <v>3.7</v>
      </c>
      <c r="O11" s="4">
        <v>7.3999999999999996E-2</v>
      </c>
      <c r="P11" s="5">
        <f t="shared" si="5"/>
        <v>3.7</v>
      </c>
      <c r="Q11" s="5">
        <f t="shared" si="6"/>
        <v>1.85</v>
      </c>
      <c r="R11" s="5">
        <v>4.2000000000000003E-2</v>
      </c>
      <c r="S11">
        <f t="shared" si="7"/>
        <v>36.284604999999999</v>
      </c>
      <c r="T11">
        <v>135.6</v>
      </c>
      <c r="U11">
        <v>23</v>
      </c>
      <c r="V11">
        <f t="shared" si="8"/>
        <v>5.5619360131255116</v>
      </c>
      <c r="W11">
        <f t="shared" si="9"/>
        <v>6.5237365036873172</v>
      </c>
    </row>
    <row r="12" spans="1:23" x14ac:dyDescent="0.35">
      <c r="A12" s="10">
        <v>9</v>
      </c>
      <c r="B12" s="2">
        <v>9.9659999999999993</v>
      </c>
      <c r="C12" s="4">
        <v>6.2E-2</v>
      </c>
      <c r="D12" s="5">
        <f t="shared" si="0"/>
        <v>9.9659999999999993</v>
      </c>
      <c r="E12" s="5">
        <f t="shared" si="1"/>
        <v>4.9829999999999997</v>
      </c>
      <c r="F12" s="5">
        <v>5.8000000000000003E-2</v>
      </c>
      <c r="G12">
        <f t="shared" si="2"/>
        <v>97.733073899999994</v>
      </c>
      <c r="H12">
        <v>135.6</v>
      </c>
      <c r="I12">
        <v>23</v>
      </c>
      <c r="J12">
        <f t="shared" si="3"/>
        <v>5.5619360131255116</v>
      </c>
      <c r="K12">
        <f t="shared" si="4"/>
        <v>17.57177243128319</v>
      </c>
      <c r="M12" s="10">
        <v>9</v>
      </c>
      <c r="N12" s="2">
        <v>3.5990000000000002</v>
      </c>
      <c r="O12" s="4">
        <v>7.2999999999999995E-2</v>
      </c>
      <c r="P12" s="5">
        <f t="shared" si="5"/>
        <v>3.5990000000000002</v>
      </c>
      <c r="Q12" s="5">
        <f t="shared" si="6"/>
        <v>1.7995000000000001</v>
      </c>
      <c r="R12" s="5">
        <v>4.8000000000000001E-2</v>
      </c>
      <c r="S12">
        <f t="shared" si="7"/>
        <v>35.294133350000003</v>
      </c>
      <c r="T12">
        <v>135.6</v>
      </c>
      <c r="U12">
        <v>23</v>
      </c>
      <c r="V12">
        <f t="shared" si="8"/>
        <v>5.5619360131255116</v>
      </c>
      <c r="W12">
        <f t="shared" si="9"/>
        <v>6.345656128856934</v>
      </c>
    </row>
    <row r="13" spans="1:23" x14ac:dyDescent="0.35">
      <c r="A13" s="10">
        <v>10</v>
      </c>
      <c r="B13" s="2">
        <v>9.6170000000000009</v>
      </c>
      <c r="C13" s="4">
        <v>6.8000000000000005E-2</v>
      </c>
      <c r="D13" s="5">
        <f t="shared" si="0"/>
        <v>9.6170000000000009</v>
      </c>
      <c r="E13" s="5">
        <f t="shared" si="1"/>
        <v>4.8085000000000004</v>
      </c>
      <c r="F13" s="5">
        <v>5.8000000000000003E-2</v>
      </c>
      <c r="G13">
        <f t="shared" si="2"/>
        <v>94.31055305000001</v>
      </c>
      <c r="H13">
        <v>135.6</v>
      </c>
      <c r="I13">
        <v>23</v>
      </c>
      <c r="J13">
        <f t="shared" si="3"/>
        <v>5.5619360131255116</v>
      </c>
      <c r="K13">
        <f t="shared" si="4"/>
        <v>16.956425393502954</v>
      </c>
      <c r="M13" s="10">
        <v>10</v>
      </c>
      <c r="N13" s="2">
        <v>3.3719999999999999</v>
      </c>
      <c r="O13" s="4">
        <v>7.2999999999999995E-2</v>
      </c>
      <c r="P13" s="5">
        <f t="shared" si="5"/>
        <v>3.3719999999999999</v>
      </c>
      <c r="Q13" s="5">
        <f t="shared" si="6"/>
        <v>1.6859999999999999</v>
      </c>
      <c r="R13" s="5">
        <v>5.1999999999999998E-2</v>
      </c>
      <c r="S13">
        <f t="shared" si="7"/>
        <v>33.068023799999999</v>
      </c>
      <c r="T13">
        <v>135.6</v>
      </c>
      <c r="U13">
        <v>23</v>
      </c>
      <c r="V13">
        <f t="shared" si="8"/>
        <v>5.5619360131255116</v>
      </c>
      <c r="W13">
        <f t="shared" si="9"/>
        <v>5.9454160784955761</v>
      </c>
    </row>
    <row r="14" spans="1:23" x14ac:dyDescent="0.35">
      <c r="A14" s="10">
        <v>11</v>
      </c>
      <c r="B14" s="2">
        <v>9.2959999999999994</v>
      </c>
      <c r="C14" s="4">
        <v>6.3E-2</v>
      </c>
      <c r="D14" s="5">
        <f t="shared" si="0"/>
        <v>9.2959999999999994</v>
      </c>
      <c r="E14" s="5">
        <f t="shared" si="1"/>
        <v>4.6479999999999997</v>
      </c>
      <c r="F14" s="5">
        <v>5.2999999999999999E-2</v>
      </c>
      <c r="G14">
        <f t="shared" si="2"/>
        <v>91.162618399999985</v>
      </c>
      <c r="H14">
        <v>135.6</v>
      </c>
      <c r="I14">
        <v>23</v>
      </c>
      <c r="J14">
        <f t="shared" si="3"/>
        <v>5.5619360131255116</v>
      </c>
      <c r="K14">
        <f t="shared" si="4"/>
        <v>16.390447172507375</v>
      </c>
      <c r="M14" s="10">
        <v>11</v>
      </c>
      <c r="N14" s="2">
        <v>3.0579999999999998</v>
      </c>
      <c r="O14" s="4">
        <v>6.8000000000000005E-2</v>
      </c>
      <c r="P14" s="5">
        <f t="shared" si="5"/>
        <v>3.0579999999999998</v>
      </c>
      <c r="Q14" s="5">
        <f t="shared" si="6"/>
        <v>1.5289999999999999</v>
      </c>
      <c r="R14" s="5">
        <v>4.2000000000000003E-2</v>
      </c>
      <c r="S14">
        <f t="shared" si="7"/>
        <v>29.988735699999996</v>
      </c>
      <c r="T14">
        <v>135.6</v>
      </c>
      <c r="U14">
        <v>23</v>
      </c>
      <c r="V14">
        <f t="shared" si="8"/>
        <v>5.5619360131255116</v>
      </c>
      <c r="W14">
        <f t="shared" si="9"/>
        <v>5.3917800616961653</v>
      </c>
    </row>
    <row r="15" spans="1:23" x14ac:dyDescent="0.35">
      <c r="A15" s="10">
        <v>12</v>
      </c>
      <c r="B15" s="2">
        <v>8.8719999999999999</v>
      </c>
      <c r="C15" s="4">
        <v>6.8000000000000005E-2</v>
      </c>
      <c r="D15" s="2">
        <f t="shared" si="0"/>
        <v>8.8719999999999999</v>
      </c>
      <c r="E15" s="5">
        <f t="shared" si="1"/>
        <v>4.4359999999999999</v>
      </c>
      <c r="F15" s="5">
        <v>5.1999999999999998E-2</v>
      </c>
      <c r="G15">
        <f t="shared" si="2"/>
        <v>87.004598799999997</v>
      </c>
      <c r="H15">
        <v>135.6</v>
      </c>
      <c r="I15">
        <v>23</v>
      </c>
      <c r="J15">
        <f t="shared" si="3"/>
        <v>5.5619360131255116</v>
      </c>
      <c r="K15">
        <f t="shared" si="4"/>
        <v>15.642862232625371</v>
      </c>
      <c r="M15" s="10">
        <v>12</v>
      </c>
      <c r="N15" s="2">
        <v>3.0539999999999998</v>
      </c>
      <c r="O15" s="4">
        <v>5.8000000000000003E-2</v>
      </c>
      <c r="P15" s="5">
        <f t="shared" si="5"/>
        <v>3.0539999999999998</v>
      </c>
      <c r="Q15" s="5">
        <f t="shared" si="6"/>
        <v>1.5269999999999999</v>
      </c>
      <c r="R15" s="5">
        <v>4.1000000000000002E-2</v>
      </c>
      <c r="S15">
        <f t="shared" si="7"/>
        <v>29.949509099999997</v>
      </c>
      <c r="T15">
        <v>135.6</v>
      </c>
      <c r="U15">
        <v>23</v>
      </c>
      <c r="V15">
        <f t="shared" si="8"/>
        <v>5.5619360131255116</v>
      </c>
      <c r="W15">
        <f t="shared" si="9"/>
        <v>5.3847273735840711</v>
      </c>
    </row>
    <row r="16" spans="1:23" x14ac:dyDescent="0.35">
      <c r="A16" s="14" t="s">
        <v>11</v>
      </c>
      <c r="C16" s="15">
        <f>AVERAGE(C4:C15)</f>
        <v>6.508333333333334E-2</v>
      </c>
      <c r="F16" s="15">
        <f>AVERAGE(F4:F15)</f>
        <v>5.8250000000000017E-2</v>
      </c>
      <c r="K16" s="15">
        <f>AVERAGE(K4:K15)</f>
        <v>18.528146325483657</v>
      </c>
      <c r="M16" s="14" t="s">
        <v>11</v>
      </c>
      <c r="O16" s="15">
        <f>AVERAGE(O4:O15)</f>
        <v>6.8916666666666668E-2</v>
      </c>
      <c r="R16" s="15">
        <f>AVERAGE(R4:R15)</f>
        <v>4.6166666666666661E-2</v>
      </c>
      <c r="W16" s="15">
        <f>AVERAGE(W4:W15)</f>
        <v>6.7332601130174545</v>
      </c>
    </row>
    <row r="17" spans="1:23" x14ac:dyDescent="0.35">
      <c r="A17" t="s">
        <v>15</v>
      </c>
      <c r="B17">
        <f>K16-W16</f>
        <v>11.794886212466203</v>
      </c>
      <c r="J17" t="s">
        <v>45</v>
      </c>
      <c r="K17">
        <f>K4-K15</f>
        <v>3.98124243927729</v>
      </c>
      <c r="V17" t="s">
        <v>45</v>
      </c>
      <c r="W17">
        <f>W4-W15</f>
        <v>2.2462811637020659</v>
      </c>
    </row>
    <row r="19" spans="1:23" x14ac:dyDescent="0.35">
      <c r="K19" s="1" t="s">
        <v>16</v>
      </c>
      <c r="M19" s="1">
        <f>((K16-W16)/K16)*100</f>
        <v>63.659288982640902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EB22-785A-472B-B829-AD1B2BA51AB9}">
  <dimension ref="A1:W19"/>
  <sheetViews>
    <sheetView workbookViewId="0">
      <selection activeCell="J17" sqref="J17:W17"/>
    </sheetView>
  </sheetViews>
  <sheetFormatPr defaultRowHeight="14.5" x14ac:dyDescent="0.35"/>
  <cols>
    <col min="15" max="15" width="11.7265625" bestFit="1" customWidth="1"/>
  </cols>
  <sheetData>
    <row r="1" spans="1:23" x14ac:dyDescent="0.35">
      <c r="A1" t="s">
        <v>22</v>
      </c>
      <c r="B1" t="s">
        <v>30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11.4</v>
      </c>
      <c r="C4" s="4">
        <v>6.2E-2</v>
      </c>
      <c r="D4" s="5">
        <f t="shared" ref="D4:D15" si="0">B4</f>
        <v>11.4</v>
      </c>
      <c r="E4" s="5">
        <f t="shared" ref="E4:E15" si="1">0.5*D4</f>
        <v>5.7</v>
      </c>
      <c r="F4" s="5">
        <v>6.3E-2</v>
      </c>
      <c r="G4">
        <f t="shared" ref="G4:G15" si="2">B4*9.80665</f>
        <v>111.79581</v>
      </c>
      <c r="H4">
        <v>108.5</v>
      </c>
      <c r="I4">
        <v>19</v>
      </c>
      <c r="J4">
        <f t="shared" ref="J4:J15" si="3">H4/(I4*1.06)</f>
        <v>5.3872889771598809</v>
      </c>
      <c r="K4">
        <f t="shared" ref="K4:K15" si="4">G4/J4</f>
        <v>20.751775238709676</v>
      </c>
      <c r="M4" s="10">
        <v>1</v>
      </c>
      <c r="N4" s="2">
        <v>10.039999999999999</v>
      </c>
      <c r="O4" s="4">
        <v>0.06</v>
      </c>
      <c r="P4" s="5">
        <f t="shared" ref="P4:P15" si="5">N4</f>
        <v>10.039999999999999</v>
      </c>
      <c r="Q4" s="5">
        <f t="shared" ref="Q4:Q15" si="6">0.5*P4</f>
        <v>5.0199999999999996</v>
      </c>
      <c r="R4" s="5">
        <v>4.9000000000000002E-2</v>
      </c>
      <c r="S4">
        <f t="shared" ref="S4:S15" si="7">N4*9.80665</f>
        <v>98.458765999999983</v>
      </c>
      <c r="T4">
        <v>108.5</v>
      </c>
      <c r="U4">
        <v>19</v>
      </c>
      <c r="V4">
        <f t="shared" ref="V4:V15" si="8">T4/(U4*1.06)</f>
        <v>5.3872889771598809</v>
      </c>
      <c r="W4">
        <f t="shared" ref="W4:W15" si="9">S4/V4</f>
        <v>18.276124859354834</v>
      </c>
    </row>
    <row r="5" spans="1:23" x14ac:dyDescent="0.35">
      <c r="A5" s="10">
        <v>2</v>
      </c>
      <c r="B5" s="2">
        <v>11.33</v>
      </c>
      <c r="C5" s="4">
        <v>6.3E-2</v>
      </c>
      <c r="D5" s="5">
        <f t="shared" si="0"/>
        <v>11.33</v>
      </c>
      <c r="E5" s="5">
        <f t="shared" si="1"/>
        <v>5.665</v>
      </c>
      <c r="F5" s="5">
        <v>5.7000000000000002E-2</v>
      </c>
      <c r="G5">
        <f t="shared" si="2"/>
        <v>111.10934449999999</v>
      </c>
      <c r="H5">
        <v>108.5</v>
      </c>
      <c r="I5">
        <v>19</v>
      </c>
      <c r="J5">
        <f t="shared" si="3"/>
        <v>5.3872889771598809</v>
      </c>
      <c r="K5">
        <f t="shared" si="4"/>
        <v>20.624352057419355</v>
      </c>
      <c r="M5" s="10">
        <v>2</v>
      </c>
      <c r="N5" s="2">
        <v>10.84</v>
      </c>
      <c r="O5" s="4">
        <v>6.4000000000000001E-2</v>
      </c>
      <c r="P5" s="5">
        <f t="shared" si="5"/>
        <v>10.84</v>
      </c>
      <c r="Q5" s="5">
        <f t="shared" si="6"/>
        <v>5.42</v>
      </c>
      <c r="R5" s="5">
        <v>0.06</v>
      </c>
      <c r="S5">
        <f t="shared" si="7"/>
        <v>106.304086</v>
      </c>
      <c r="T5">
        <v>108.5</v>
      </c>
      <c r="U5">
        <v>19</v>
      </c>
      <c r="V5">
        <f t="shared" si="8"/>
        <v>5.3872889771598809</v>
      </c>
      <c r="W5">
        <f t="shared" si="9"/>
        <v>19.732389788387096</v>
      </c>
    </row>
    <row r="6" spans="1:23" x14ac:dyDescent="0.35">
      <c r="A6" s="10">
        <v>3</v>
      </c>
      <c r="B6" s="2">
        <v>11.25</v>
      </c>
      <c r="C6" s="4">
        <v>6.3E-2</v>
      </c>
      <c r="D6" s="5">
        <f t="shared" si="0"/>
        <v>11.25</v>
      </c>
      <c r="E6" s="5">
        <f t="shared" si="1"/>
        <v>5.625</v>
      </c>
      <c r="F6" s="5">
        <v>5.8000000000000003E-2</v>
      </c>
      <c r="G6">
        <f t="shared" si="2"/>
        <v>110.32481249999999</v>
      </c>
      <c r="H6">
        <v>108.5</v>
      </c>
      <c r="I6">
        <v>19</v>
      </c>
      <c r="J6">
        <f t="shared" si="3"/>
        <v>5.3872889771598809</v>
      </c>
      <c r="K6">
        <f t="shared" si="4"/>
        <v>20.478725564516129</v>
      </c>
      <c r="M6" s="10">
        <v>3</v>
      </c>
      <c r="N6" s="2">
        <v>10.73</v>
      </c>
      <c r="O6" s="4">
        <v>5.8999999999999997E-2</v>
      </c>
      <c r="P6" s="5">
        <f t="shared" si="5"/>
        <v>10.73</v>
      </c>
      <c r="Q6" s="5">
        <f t="shared" si="6"/>
        <v>5.3650000000000002</v>
      </c>
      <c r="R6" s="5">
        <v>5.5E-2</v>
      </c>
      <c r="S6">
        <f t="shared" si="7"/>
        <v>105.22535449999999</v>
      </c>
      <c r="T6">
        <v>108.5</v>
      </c>
      <c r="U6">
        <v>19</v>
      </c>
      <c r="V6">
        <f t="shared" si="8"/>
        <v>5.3872889771598809</v>
      </c>
      <c r="W6">
        <f t="shared" si="9"/>
        <v>19.532153360645161</v>
      </c>
    </row>
    <row r="7" spans="1:23" x14ac:dyDescent="0.35">
      <c r="A7" s="10">
        <v>4</v>
      </c>
      <c r="B7" s="2">
        <v>11.22</v>
      </c>
      <c r="C7" s="4">
        <v>6.3E-2</v>
      </c>
      <c r="D7" s="5">
        <f t="shared" si="0"/>
        <v>11.22</v>
      </c>
      <c r="E7" s="5">
        <f t="shared" si="1"/>
        <v>5.61</v>
      </c>
      <c r="F7" s="5">
        <v>5.2999999999999999E-2</v>
      </c>
      <c r="G7">
        <f t="shared" si="2"/>
        <v>110.030613</v>
      </c>
      <c r="H7">
        <v>108.5</v>
      </c>
      <c r="I7">
        <v>19</v>
      </c>
      <c r="J7">
        <f t="shared" si="3"/>
        <v>5.3872889771598809</v>
      </c>
      <c r="K7">
        <f t="shared" si="4"/>
        <v>20.42411562967742</v>
      </c>
      <c r="M7" s="10">
        <v>4</v>
      </c>
      <c r="N7" s="2">
        <v>11.07</v>
      </c>
      <c r="O7" s="4">
        <v>7.0000000000000007E-2</v>
      </c>
      <c r="P7" s="5">
        <f t="shared" si="5"/>
        <v>11.07</v>
      </c>
      <c r="Q7" s="5">
        <f t="shared" si="6"/>
        <v>5.5350000000000001</v>
      </c>
      <c r="R7" s="5">
        <v>0.06</v>
      </c>
      <c r="S7">
        <f t="shared" si="7"/>
        <v>108.55961549999999</v>
      </c>
      <c r="T7">
        <v>108.5</v>
      </c>
      <c r="U7">
        <v>19</v>
      </c>
      <c r="V7">
        <f t="shared" si="8"/>
        <v>5.3872889771598809</v>
      </c>
      <c r="W7">
        <f t="shared" si="9"/>
        <v>20.151065955483869</v>
      </c>
    </row>
    <row r="8" spans="1:23" x14ac:dyDescent="0.35">
      <c r="A8" s="10">
        <v>5</v>
      </c>
      <c r="B8" s="2">
        <v>11.22</v>
      </c>
      <c r="C8" s="4">
        <v>6.9000000000000006E-2</v>
      </c>
      <c r="D8" s="5">
        <f t="shared" si="0"/>
        <v>11.22</v>
      </c>
      <c r="E8" s="5">
        <f t="shared" si="1"/>
        <v>5.61</v>
      </c>
      <c r="F8" s="5">
        <v>5.7000000000000002E-2</v>
      </c>
      <c r="G8">
        <f t="shared" si="2"/>
        <v>110.030613</v>
      </c>
      <c r="H8">
        <v>108.5</v>
      </c>
      <c r="I8">
        <v>19</v>
      </c>
      <c r="J8">
        <f t="shared" si="3"/>
        <v>5.3872889771598809</v>
      </c>
      <c r="K8">
        <f t="shared" si="4"/>
        <v>20.42411562967742</v>
      </c>
      <c r="M8" s="10">
        <v>5</v>
      </c>
      <c r="N8" s="2">
        <v>10.08</v>
      </c>
      <c r="O8" s="4">
        <v>6.5000000000000002E-2</v>
      </c>
      <c r="P8" s="5">
        <f t="shared" si="5"/>
        <v>10.08</v>
      </c>
      <c r="Q8" s="5">
        <f t="shared" si="6"/>
        <v>5.04</v>
      </c>
      <c r="R8" s="5">
        <v>5.5E-2</v>
      </c>
      <c r="S8">
        <f t="shared" si="7"/>
        <v>98.851031999999989</v>
      </c>
      <c r="T8">
        <v>108.5</v>
      </c>
      <c r="U8">
        <v>19</v>
      </c>
      <c r="V8">
        <f t="shared" si="8"/>
        <v>5.3872889771598809</v>
      </c>
      <c r="W8">
        <f t="shared" si="9"/>
        <v>18.34893810580645</v>
      </c>
    </row>
    <row r="9" spans="1:23" x14ac:dyDescent="0.35">
      <c r="A9" s="13">
        <v>6</v>
      </c>
      <c r="B9" s="2">
        <v>11.21</v>
      </c>
      <c r="C9" s="4">
        <v>6.8000000000000005E-2</v>
      </c>
      <c r="D9" s="5">
        <f t="shared" si="0"/>
        <v>11.21</v>
      </c>
      <c r="E9" s="5">
        <f t="shared" si="1"/>
        <v>5.6050000000000004</v>
      </c>
      <c r="F9" s="5">
        <v>5.7000000000000002E-2</v>
      </c>
      <c r="G9">
        <f t="shared" si="2"/>
        <v>109.9325465</v>
      </c>
      <c r="H9">
        <v>108.5</v>
      </c>
      <c r="I9">
        <v>19</v>
      </c>
      <c r="J9">
        <f t="shared" si="3"/>
        <v>5.3872889771598809</v>
      </c>
      <c r="K9">
        <f t="shared" si="4"/>
        <v>20.405912318064516</v>
      </c>
      <c r="M9" s="13">
        <v>6</v>
      </c>
      <c r="N9" s="2">
        <v>9.9849999999999994</v>
      </c>
      <c r="O9" s="4">
        <v>5.8999999999999997E-2</v>
      </c>
      <c r="P9" s="5">
        <f t="shared" si="5"/>
        <v>9.9849999999999994</v>
      </c>
      <c r="Q9" s="5">
        <f t="shared" si="6"/>
        <v>4.9924999999999997</v>
      </c>
      <c r="R9" s="5">
        <v>5.3999999999999999E-2</v>
      </c>
      <c r="S9">
        <f t="shared" si="7"/>
        <v>97.919400249999995</v>
      </c>
      <c r="T9">
        <v>108.5</v>
      </c>
      <c r="U9">
        <v>19</v>
      </c>
      <c r="V9">
        <f t="shared" si="8"/>
        <v>5.3872889771598809</v>
      </c>
      <c r="W9">
        <f t="shared" si="9"/>
        <v>18.17600664548387</v>
      </c>
    </row>
    <row r="10" spans="1:23" x14ac:dyDescent="0.35">
      <c r="A10" s="10">
        <v>7</v>
      </c>
      <c r="B10" s="2">
        <v>11.15</v>
      </c>
      <c r="C10" s="4">
        <v>6.3E-2</v>
      </c>
      <c r="D10" s="5">
        <f t="shared" si="0"/>
        <v>11.15</v>
      </c>
      <c r="E10" s="5">
        <f t="shared" si="1"/>
        <v>5.5750000000000002</v>
      </c>
      <c r="F10" s="5">
        <v>5.2999999999999999E-2</v>
      </c>
      <c r="G10">
        <f t="shared" si="2"/>
        <v>109.34414749999999</v>
      </c>
      <c r="H10">
        <v>108.5</v>
      </c>
      <c r="I10">
        <v>19</v>
      </c>
      <c r="J10">
        <f t="shared" si="3"/>
        <v>5.3872889771598809</v>
      </c>
      <c r="K10">
        <f t="shared" si="4"/>
        <v>20.296692448387095</v>
      </c>
      <c r="M10" s="10">
        <v>7</v>
      </c>
      <c r="N10" s="2">
        <v>9.6790000000000003</v>
      </c>
      <c r="O10" s="4">
        <v>5.8999999999999997E-2</v>
      </c>
      <c r="P10" s="5">
        <f t="shared" si="5"/>
        <v>9.6790000000000003</v>
      </c>
      <c r="Q10" s="5">
        <f t="shared" si="6"/>
        <v>4.8395000000000001</v>
      </c>
      <c r="R10" s="5">
        <v>0.06</v>
      </c>
      <c r="S10">
        <f t="shared" si="7"/>
        <v>94.918565349999994</v>
      </c>
      <c r="T10">
        <v>108.5</v>
      </c>
      <c r="U10">
        <v>19</v>
      </c>
      <c r="V10">
        <f t="shared" si="8"/>
        <v>5.3872889771598809</v>
      </c>
      <c r="W10">
        <f t="shared" si="9"/>
        <v>17.61898531012903</v>
      </c>
    </row>
    <row r="11" spans="1:23" x14ac:dyDescent="0.35">
      <c r="A11" s="10">
        <v>8</v>
      </c>
      <c r="B11" s="2">
        <v>11.45</v>
      </c>
      <c r="C11" s="4">
        <v>6.3E-2</v>
      </c>
      <c r="D11" s="5">
        <f t="shared" si="0"/>
        <v>11.45</v>
      </c>
      <c r="E11" s="5">
        <f t="shared" si="1"/>
        <v>5.7249999999999996</v>
      </c>
      <c r="F11" s="5">
        <v>5.1999999999999998E-2</v>
      </c>
      <c r="G11">
        <f t="shared" si="2"/>
        <v>112.28614249999998</v>
      </c>
      <c r="H11">
        <v>108.5</v>
      </c>
      <c r="I11">
        <v>19</v>
      </c>
      <c r="J11">
        <f t="shared" si="3"/>
        <v>5.3872889771598809</v>
      </c>
      <c r="K11">
        <f t="shared" si="4"/>
        <v>20.84279179677419</v>
      </c>
      <c r="M11" s="10">
        <v>8</v>
      </c>
      <c r="N11" s="2">
        <v>9.6210000000000004</v>
      </c>
      <c r="O11" s="4">
        <v>5.3999999999999999E-2</v>
      </c>
      <c r="P11" s="5">
        <f t="shared" si="5"/>
        <v>9.6210000000000004</v>
      </c>
      <c r="Q11" s="5">
        <f t="shared" si="6"/>
        <v>4.8105000000000002</v>
      </c>
      <c r="R11" s="5">
        <v>5.3999999999999999E-2</v>
      </c>
      <c r="S11">
        <f t="shared" si="7"/>
        <v>94.349779650000002</v>
      </c>
      <c r="T11">
        <v>108.5</v>
      </c>
      <c r="U11">
        <v>19</v>
      </c>
      <c r="V11">
        <f t="shared" si="8"/>
        <v>5.3872889771598809</v>
      </c>
      <c r="W11">
        <f t="shared" si="9"/>
        <v>17.513406102774194</v>
      </c>
    </row>
    <row r="12" spans="1:23" x14ac:dyDescent="0.35">
      <c r="A12" s="10">
        <v>9</v>
      </c>
      <c r="B12" s="2">
        <v>11.35</v>
      </c>
      <c r="C12" s="4">
        <v>6.8000000000000005E-2</v>
      </c>
      <c r="D12" s="5">
        <f t="shared" si="0"/>
        <v>11.35</v>
      </c>
      <c r="E12" s="5">
        <f t="shared" si="1"/>
        <v>5.6749999999999998</v>
      </c>
      <c r="F12" s="5">
        <v>5.1999999999999998E-2</v>
      </c>
      <c r="G12">
        <f t="shared" si="2"/>
        <v>111.30547749999999</v>
      </c>
      <c r="H12">
        <v>108.5</v>
      </c>
      <c r="I12">
        <v>19</v>
      </c>
      <c r="J12">
        <f t="shared" si="3"/>
        <v>5.3872889771598809</v>
      </c>
      <c r="K12">
        <f t="shared" si="4"/>
        <v>20.660758680645159</v>
      </c>
      <c r="M12" s="10">
        <v>9</v>
      </c>
      <c r="N12" s="2">
        <v>9.7539999999999996</v>
      </c>
      <c r="O12" s="4">
        <v>5.8999999999999997E-2</v>
      </c>
      <c r="P12" s="5">
        <f t="shared" si="5"/>
        <v>9.7539999999999996</v>
      </c>
      <c r="Q12" s="5">
        <f t="shared" si="6"/>
        <v>4.8769999999999998</v>
      </c>
      <c r="R12" s="5">
        <v>0.06</v>
      </c>
      <c r="S12">
        <f t="shared" si="7"/>
        <v>95.654064099999985</v>
      </c>
      <c r="T12">
        <v>108.5</v>
      </c>
      <c r="U12">
        <v>19</v>
      </c>
      <c r="V12">
        <f t="shared" si="8"/>
        <v>5.3872889771598809</v>
      </c>
      <c r="W12">
        <f t="shared" si="9"/>
        <v>17.755510147225802</v>
      </c>
    </row>
    <row r="13" spans="1:23" x14ac:dyDescent="0.35">
      <c r="A13" s="10">
        <v>10</v>
      </c>
      <c r="B13" s="2">
        <v>11.4</v>
      </c>
      <c r="C13" s="4">
        <v>6.3E-2</v>
      </c>
      <c r="D13" s="5">
        <f t="shared" si="0"/>
        <v>11.4</v>
      </c>
      <c r="E13" s="5">
        <f t="shared" si="1"/>
        <v>5.7</v>
      </c>
      <c r="F13" s="5">
        <v>5.8000000000000003E-2</v>
      </c>
      <c r="G13">
        <f t="shared" si="2"/>
        <v>111.79581</v>
      </c>
      <c r="H13">
        <v>108.5</v>
      </c>
      <c r="I13">
        <v>19</v>
      </c>
      <c r="J13">
        <f t="shared" si="3"/>
        <v>5.3872889771598809</v>
      </c>
      <c r="K13">
        <f t="shared" si="4"/>
        <v>20.751775238709676</v>
      </c>
      <c r="M13" s="10">
        <v>10</v>
      </c>
      <c r="N13" s="2">
        <v>9.1859999999999999</v>
      </c>
      <c r="O13" s="4">
        <v>5.8999999999999997E-2</v>
      </c>
      <c r="P13" s="5">
        <f t="shared" si="5"/>
        <v>9.1859999999999999</v>
      </c>
      <c r="Q13" s="5">
        <f t="shared" si="6"/>
        <v>4.593</v>
      </c>
      <c r="R13" s="5">
        <v>4.9000000000000002E-2</v>
      </c>
      <c r="S13">
        <f t="shared" si="7"/>
        <v>90.083886899999996</v>
      </c>
      <c r="T13">
        <v>108.5</v>
      </c>
      <c r="U13">
        <v>19</v>
      </c>
      <c r="V13">
        <f t="shared" si="8"/>
        <v>5.3872889771598809</v>
      </c>
      <c r="W13">
        <f t="shared" si="9"/>
        <v>16.721562047612903</v>
      </c>
    </row>
    <row r="14" spans="1:23" x14ac:dyDescent="0.35">
      <c r="A14" s="10">
        <v>11</v>
      </c>
      <c r="B14" s="2">
        <v>11.42</v>
      </c>
      <c r="C14" s="4">
        <v>6.3E-2</v>
      </c>
      <c r="D14" s="5">
        <f t="shared" si="0"/>
        <v>11.42</v>
      </c>
      <c r="E14" s="5">
        <f t="shared" si="1"/>
        <v>5.71</v>
      </c>
      <c r="F14" s="5">
        <v>5.1999999999999998E-2</v>
      </c>
      <c r="G14">
        <f t="shared" si="2"/>
        <v>111.99194299999999</v>
      </c>
      <c r="H14">
        <v>108.5</v>
      </c>
      <c r="I14">
        <v>19</v>
      </c>
      <c r="J14">
        <f t="shared" si="3"/>
        <v>5.3872889771598809</v>
      </c>
      <c r="K14">
        <f t="shared" si="4"/>
        <v>20.788181861935481</v>
      </c>
      <c r="M14" s="10">
        <v>11</v>
      </c>
      <c r="N14" s="2">
        <v>9.8439999999999994</v>
      </c>
      <c r="O14" s="4">
        <v>5.8999999999999997E-2</v>
      </c>
      <c r="P14" s="5">
        <f t="shared" si="5"/>
        <v>9.8439999999999994</v>
      </c>
      <c r="Q14" s="5">
        <f t="shared" si="6"/>
        <v>4.9219999999999997</v>
      </c>
      <c r="R14" s="5">
        <v>5.5E-2</v>
      </c>
      <c r="S14">
        <f t="shared" si="7"/>
        <v>96.536662599999985</v>
      </c>
      <c r="T14">
        <v>108.5</v>
      </c>
      <c r="U14">
        <v>19</v>
      </c>
      <c r="V14">
        <f t="shared" si="8"/>
        <v>5.3872889771598809</v>
      </c>
      <c r="W14">
        <f t="shared" si="9"/>
        <v>17.919339951741932</v>
      </c>
    </row>
    <row r="15" spans="1:23" x14ac:dyDescent="0.35">
      <c r="A15" s="10">
        <v>12</v>
      </c>
      <c r="B15" s="2">
        <v>10.1</v>
      </c>
      <c r="C15" s="4">
        <v>6.8000000000000005E-2</v>
      </c>
      <c r="D15" s="2">
        <f t="shared" si="0"/>
        <v>10.1</v>
      </c>
      <c r="E15" s="5">
        <f t="shared" si="1"/>
        <v>5.05</v>
      </c>
      <c r="F15" s="5">
        <v>5.2999999999999999E-2</v>
      </c>
      <c r="G15">
        <f t="shared" si="2"/>
        <v>99.047164999999993</v>
      </c>
      <c r="H15">
        <v>108.5</v>
      </c>
      <c r="I15">
        <v>19</v>
      </c>
      <c r="J15">
        <f t="shared" si="3"/>
        <v>5.3872889771598809</v>
      </c>
      <c r="K15">
        <f t="shared" si="4"/>
        <v>18.385344729032255</v>
      </c>
      <c r="M15" s="10">
        <v>12</v>
      </c>
      <c r="N15" s="2">
        <v>10.050000000000001</v>
      </c>
      <c r="O15" s="4">
        <v>6.5000000000000002E-2</v>
      </c>
      <c r="P15" s="5">
        <f t="shared" si="5"/>
        <v>10.050000000000001</v>
      </c>
      <c r="Q15" s="5">
        <f t="shared" si="6"/>
        <v>5.0250000000000004</v>
      </c>
      <c r="R15" s="5">
        <v>5.5E-2</v>
      </c>
      <c r="S15">
        <f t="shared" si="7"/>
        <v>98.556832499999999</v>
      </c>
      <c r="T15">
        <v>108.5</v>
      </c>
      <c r="U15">
        <v>19</v>
      </c>
      <c r="V15">
        <f t="shared" si="8"/>
        <v>5.3872889771598809</v>
      </c>
      <c r="W15">
        <f t="shared" si="9"/>
        <v>18.294328170967741</v>
      </c>
    </row>
    <row r="16" spans="1:23" x14ac:dyDescent="0.35">
      <c r="A16" s="14" t="s">
        <v>11</v>
      </c>
      <c r="C16" s="15">
        <f>AVERAGE(C4:C15)</f>
        <v>6.4666666666666664E-2</v>
      </c>
      <c r="F16" s="15">
        <f>AVERAGE(F4:F15)</f>
        <v>5.5416666666666677E-2</v>
      </c>
      <c r="K16" s="15">
        <f>AVERAGE(K4:K15)</f>
        <v>20.402878432795696</v>
      </c>
      <c r="M16" s="14" t="s">
        <v>11</v>
      </c>
      <c r="O16" s="15">
        <f>AVERAGE(O4:O15)</f>
        <v>6.0999999999999978E-2</v>
      </c>
      <c r="R16" s="15">
        <f>AVERAGE(R4:R15)</f>
        <v>5.5500000000000015E-2</v>
      </c>
      <c r="W16" s="15">
        <f>AVERAGE(W4:W15)</f>
        <v>18.336650870467739</v>
      </c>
    </row>
    <row r="17" spans="1:23" x14ac:dyDescent="0.35">
      <c r="A17" t="s">
        <v>15</v>
      </c>
      <c r="B17">
        <f>K16-W16</f>
        <v>2.0662275623279562</v>
      </c>
      <c r="J17" t="s">
        <v>45</v>
      </c>
      <c r="K17">
        <f>K4-K15</f>
        <v>2.3664305096774214</v>
      </c>
      <c r="V17" t="s">
        <v>45</v>
      </c>
      <c r="W17">
        <f>W4-W15</f>
        <v>-1.8203311612907669E-2</v>
      </c>
    </row>
    <row r="19" spans="1:23" x14ac:dyDescent="0.35">
      <c r="K19" s="1" t="s">
        <v>16</v>
      </c>
      <c r="M19" s="1">
        <f>((K16-W16)/K16)*100</f>
        <v>10.127137546468399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BE54-1CF9-4C7F-B348-5E6B5DF83DCB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31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0.93910000000000005</v>
      </c>
      <c r="C4" s="4">
        <v>6.5000000000000002E-2</v>
      </c>
      <c r="D4" s="5">
        <f t="shared" ref="D4:D15" si="0">B4</f>
        <v>0.93910000000000005</v>
      </c>
      <c r="E4" s="5">
        <f t="shared" ref="E4:E15" si="1">0.5*D4</f>
        <v>0.46955000000000002</v>
      </c>
      <c r="F4" s="5">
        <v>6.5000000000000002E-2</v>
      </c>
      <c r="G4">
        <f t="shared" ref="G4:G15" si="2">B4*9.80665</f>
        <v>9.2094250150000008</v>
      </c>
      <c r="H4">
        <v>125</v>
      </c>
      <c r="I4">
        <v>18</v>
      </c>
      <c r="J4">
        <f t="shared" ref="J4:J15" si="3">H4/(I4*1.06)</f>
        <v>6.5513626834381542</v>
      </c>
      <c r="K4">
        <f t="shared" ref="K4:K15" si="4">G4/J4</f>
        <v>1.4057266342896002</v>
      </c>
      <c r="M4" s="10">
        <v>1</v>
      </c>
      <c r="N4" s="2">
        <v>0.434</v>
      </c>
      <c r="O4" s="4">
        <v>0.05</v>
      </c>
      <c r="P4" s="5">
        <f t="shared" ref="P4:P15" si="5">N4</f>
        <v>0.434</v>
      </c>
      <c r="Q4" s="5">
        <f t="shared" ref="Q4:Q15" si="6">0.5*P4</f>
        <v>0.217</v>
      </c>
      <c r="R4" s="5">
        <v>4.3999999999999997E-2</v>
      </c>
      <c r="S4">
        <f t="shared" ref="S4:S15" si="7">N4*9.80665</f>
        <v>4.2560861000000001</v>
      </c>
      <c r="T4">
        <v>125</v>
      </c>
      <c r="U4">
        <v>18</v>
      </c>
      <c r="V4">
        <f t="shared" ref="V4:V15" si="8">T4/(U4*1.06)</f>
        <v>6.5513626834381542</v>
      </c>
      <c r="W4">
        <f t="shared" ref="W4:W15" si="9">S4/V4</f>
        <v>0.64964898230400014</v>
      </c>
    </row>
    <row r="5" spans="1:23" x14ac:dyDescent="0.35">
      <c r="A5" s="10">
        <v>2</v>
      </c>
      <c r="B5" s="2">
        <v>0.99080000000000001</v>
      </c>
      <c r="C5" s="4">
        <v>5.8999999999999997E-2</v>
      </c>
      <c r="D5" s="5">
        <f t="shared" si="0"/>
        <v>0.99080000000000001</v>
      </c>
      <c r="E5" s="5">
        <f t="shared" si="1"/>
        <v>0.49540000000000001</v>
      </c>
      <c r="F5" s="5">
        <v>6.4000000000000001E-2</v>
      </c>
      <c r="G5">
        <f t="shared" si="2"/>
        <v>9.7164288199999991</v>
      </c>
      <c r="H5">
        <v>125</v>
      </c>
      <c r="I5">
        <v>18</v>
      </c>
      <c r="J5">
        <f t="shared" si="3"/>
        <v>6.5513626834381542</v>
      </c>
      <c r="K5">
        <f t="shared" si="4"/>
        <v>1.4831156950848001</v>
      </c>
      <c r="M5" s="10">
        <v>2</v>
      </c>
      <c r="N5" s="2">
        <v>0.44800000000000001</v>
      </c>
      <c r="O5" s="4">
        <v>4.4999999999999998E-2</v>
      </c>
      <c r="P5" s="5">
        <f t="shared" si="5"/>
        <v>0.44800000000000001</v>
      </c>
      <c r="Q5" s="5">
        <f t="shared" si="6"/>
        <v>0.224</v>
      </c>
      <c r="R5" s="5">
        <v>0.05</v>
      </c>
      <c r="S5">
        <f t="shared" si="7"/>
        <v>4.3933792</v>
      </c>
      <c r="T5">
        <v>125</v>
      </c>
      <c r="U5">
        <v>18</v>
      </c>
      <c r="V5">
        <f t="shared" si="8"/>
        <v>6.5513626834381542</v>
      </c>
      <c r="W5">
        <f t="shared" si="9"/>
        <v>0.67060540108800015</v>
      </c>
    </row>
    <row r="6" spans="1:23" x14ac:dyDescent="0.35">
      <c r="A6" s="10">
        <v>3</v>
      </c>
      <c r="B6" s="2">
        <v>0.98980000000000001</v>
      </c>
      <c r="C6" s="4">
        <v>6.5000000000000002E-2</v>
      </c>
      <c r="D6" s="5">
        <f t="shared" si="0"/>
        <v>0.98980000000000001</v>
      </c>
      <c r="E6" s="5">
        <f t="shared" si="1"/>
        <v>0.49490000000000001</v>
      </c>
      <c r="F6" s="5">
        <v>5.3999999999999999E-2</v>
      </c>
      <c r="G6">
        <f t="shared" si="2"/>
        <v>9.7066221699999993</v>
      </c>
      <c r="H6">
        <v>125</v>
      </c>
      <c r="I6">
        <v>18</v>
      </c>
      <c r="J6">
        <f t="shared" si="3"/>
        <v>6.5513626834381542</v>
      </c>
      <c r="K6">
        <f t="shared" si="4"/>
        <v>1.4816188080288002</v>
      </c>
      <c r="M6" s="10">
        <v>3</v>
      </c>
      <c r="N6" s="2">
        <v>0.47599999999999998</v>
      </c>
      <c r="O6" s="4">
        <v>5.3999999999999999E-2</v>
      </c>
      <c r="P6" s="5">
        <f t="shared" si="5"/>
        <v>0.47599999999999998</v>
      </c>
      <c r="Q6" s="5">
        <f t="shared" si="6"/>
        <v>0.23799999999999999</v>
      </c>
      <c r="R6" s="5">
        <v>4.4999999999999998E-2</v>
      </c>
      <c r="S6">
        <f t="shared" si="7"/>
        <v>4.6679653999999999</v>
      </c>
      <c r="T6">
        <v>125</v>
      </c>
      <c r="U6">
        <v>18</v>
      </c>
      <c r="V6">
        <f t="shared" si="8"/>
        <v>6.5513626834381542</v>
      </c>
      <c r="W6">
        <f t="shared" si="9"/>
        <v>0.71251823865600006</v>
      </c>
    </row>
    <row r="7" spans="1:23" x14ac:dyDescent="0.35">
      <c r="A7" s="10">
        <v>4</v>
      </c>
      <c r="B7" s="2">
        <v>0.97040000000000004</v>
      </c>
      <c r="C7" s="4">
        <v>6.5000000000000002E-2</v>
      </c>
      <c r="D7" s="5">
        <f t="shared" si="0"/>
        <v>0.97040000000000004</v>
      </c>
      <c r="E7" s="5">
        <f t="shared" si="1"/>
        <v>0.48520000000000002</v>
      </c>
      <c r="F7" s="5">
        <v>5.3999999999999999E-2</v>
      </c>
      <c r="G7">
        <f t="shared" si="2"/>
        <v>9.5163731600000006</v>
      </c>
      <c r="H7">
        <v>125</v>
      </c>
      <c r="I7">
        <v>18</v>
      </c>
      <c r="J7">
        <f t="shared" si="3"/>
        <v>6.5513626834381542</v>
      </c>
      <c r="K7">
        <f t="shared" si="4"/>
        <v>1.4525791991424002</v>
      </c>
      <c r="M7" s="10">
        <v>4</v>
      </c>
      <c r="N7" s="2">
        <v>0.45340000000000003</v>
      </c>
      <c r="O7" s="4">
        <v>4.9000000000000002E-2</v>
      </c>
      <c r="P7" s="5">
        <f t="shared" si="5"/>
        <v>0.45340000000000003</v>
      </c>
      <c r="Q7" s="5">
        <f t="shared" si="6"/>
        <v>0.22670000000000001</v>
      </c>
      <c r="R7" s="5">
        <v>3.5000000000000003E-2</v>
      </c>
      <c r="S7">
        <f t="shared" si="7"/>
        <v>4.4463351099999997</v>
      </c>
      <c r="T7">
        <v>125</v>
      </c>
      <c r="U7">
        <v>18</v>
      </c>
      <c r="V7">
        <f t="shared" si="8"/>
        <v>6.5513626834381542</v>
      </c>
      <c r="W7">
        <f t="shared" si="9"/>
        <v>0.67868859119040004</v>
      </c>
    </row>
    <row r="8" spans="1:23" x14ac:dyDescent="0.35">
      <c r="A8" s="10">
        <v>5</v>
      </c>
      <c r="B8" s="2">
        <v>0.98760000000000003</v>
      </c>
      <c r="C8" s="4">
        <v>6.5000000000000002E-2</v>
      </c>
      <c r="D8" s="5">
        <f t="shared" si="0"/>
        <v>0.98760000000000003</v>
      </c>
      <c r="E8" s="5">
        <f t="shared" si="1"/>
        <v>0.49380000000000002</v>
      </c>
      <c r="F8" s="5">
        <v>5.8999999999999997E-2</v>
      </c>
      <c r="G8">
        <f t="shared" si="2"/>
        <v>9.6850475399999993</v>
      </c>
      <c r="H8">
        <v>125</v>
      </c>
      <c r="I8">
        <v>18</v>
      </c>
      <c r="J8">
        <f t="shared" si="3"/>
        <v>6.5513626834381542</v>
      </c>
      <c r="K8">
        <f t="shared" si="4"/>
        <v>1.4783256565056002</v>
      </c>
      <c r="M8" s="10">
        <v>5</v>
      </c>
      <c r="N8" s="2">
        <v>0.47060000000000002</v>
      </c>
      <c r="O8" s="4">
        <v>4.4999999999999998E-2</v>
      </c>
      <c r="P8" s="5">
        <f t="shared" si="5"/>
        <v>0.47060000000000002</v>
      </c>
      <c r="Q8" s="5">
        <f t="shared" si="6"/>
        <v>0.23530000000000001</v>
      </c>
      <c r="R8" s="5">
        <v>4.3999999999999997E-2</v>
      </c>
      <c r="S8">
        <f t="shared" si="7"/>
        <v>4.6150094900000003</v>
      </c>
      <c r="T8">
        <v>125</v>
      </c>
      <c r="U8">
        <v>18</v>
      </c>
      <c r="V8">
        <f t="shared" si="8"/>
        <v>6.5513626834381542</v>
      </c>
      <c r="W8">
        <f t="shared" si="9"/>
        <v>0.70443504855360017</v>
      </c>
    </row>
    <row r="9" spans="1:23" x14ac:dyDescent="0.35">
      <c r="A9" s="13">
        <v>6</v>
      </c>
      <c r="B9" s="2">
        <v>0.98550000000000004</v>
      </c>
      <c r="C9" s="4">
        <v>5.5E-2</v>
      </c>
      <c r="D9" s="5">
        <f t="shared" si="0"/>
        <v>0.98550000000000004</v>
      </c>
      <c r="E9" s="5">
        <f t="shared" si="1"/>
        <v>0.49275000000000002</v>
      </c>
      <c r="F9" s="5">
        <v>5.8999999999999997E-2</v>
      </c>
      <c r="G9">
        <f t="shared" si="2"/>
        <v>9.6644535749999996</v>
      </c>
      <c r="H9">
        <v>125</v>
      </c>
      <c r="I9">
        <v>18</v>
      </c>
      <c r="J9">
        <f t="shared" si="3"/>
        <v>6.5513626834381542</v>
      </c>
      <c r="K9">
        <f t="shared" si="4"/>
        <v>1.4751821936880001</v>
      </c>
      <c r="M9" s="13">
        <v>6</v>
      </c>
      <c r="N9" s="2">
        <v>0.46850000000000003</v>
      </c>
      <c r="O9" s="4">
        <v>5.5E-2</v>
      </c>
      <c r="P9" s="5">
        <f t="shared" si="5"/>
        <v>0.46850000000000003</v>
      </c>
      <c r="Q9" s="5">
        <f t="shared" si="6"/>
        <v>0.23425000000000001</v>
      </c>
      <c r="R9" s="5">
        <v>4.3999999999999997E-2</v>
      </c>
      <c r="S9">
        <f t="shared" si="7"/>
        <v>4.5944155249999996</v>
      </c>
      <c r="T9">
        <v>125</v>
      </c>
      <c r="U9">
        <v>18</v>
      </c>
      <c r="V9">
        <f t="shared" si="8"/>
        <v>6.5513626834381542</v>
      </c>
      <c r="W9">
        <f t="shared" si="9"/>
        <v>0.70129158573600003</v>
      </c>
    </row>
    <row r="10" spans="1:23" x14ac:dyDescent="0.35">
      <c r="A10" s="10">
        <v>7</v>
      </c>
      <c r="B10" s="2">
        <v>0.98760000000000003</v>
      </c>
      <c r="C10" s="4">
        <v>6.5000000000000002E-2</v>
      </c>
      <c r="D10" s="5">
        <f t="shared" si="0"/>
        <v>0.98760000000000003</v>
      </c>
      <c r="E10" s="5">
        <f t="shared" si="1"/>
        <v>0.49380000000000002</v>
      </c>
      <c r="F10" s="5">
        <v>5.3999999999999999E-2</v>
      </c>
      <c r="G10">
        <f t="shared" si="2"/>
        <v>9.6850475399999993</v>
      </c>
      <c r="H10">
        <v>125</v>
      </c>
      <c r="I10">
        <v>18</v>
      </c>
      <c r="J10">
        <f t="shared" si="3"/>
        <v>6.5513626834381542</v>
      </c>
      <c r="K10">
        <f t="shared" si="4"/>
        <v>1.4783256565056002</v>
      </c>
      <c r="M10" s="10">
        <v>7</v>
      </c>
      <c r="N10" s="2">
        <v>0.4405</v>
      </c>
      <c r="O10" s="4">
        <v>5.5E-2</v>
      </c>
      <c r="P10" s="5">
        <f t="shared" si="5"/>
        <v>0.4405</v>
      </c>
      <c r="Q10" s="5">
        <f t="shared" si="6"/>
        <v>0.22025</v>
      </c>
      <c r="R10" s="5">
        <v>3.9E-2</v>
      </c>
      <c r="S10">
        <f t="shared" si="7"/>
        <v>4.3198293249999997</v>
      </c>
      <c r="T10">
        <v>125</v>
      </c>
      <c r="U10">
        <v>18</v>
      </c>
      <c r="V10">
        <f t="shared" si="8"/>
        <v>6.5513626834381542</v>
      </c>
      <c r="W10">
        <f t="shared" si="9"/>
        <v>0.65937874816800002</v>
      </c>
    </row>
    <row r="11" spans="1:23" x14ac:dyDescent="0.35">
      <c r="A11" s="10">
        <v>8</v>
      </c>
      <c r="B11" s="2">
        <v>0.9919</v>
      </c>
      <c r="C11" s="4">
        <v>0.06</v>
      </c>
      <c r="D11" s="5">
        <f t="shared" si="0"/>
        <v>0.9919</v>
      </c>
      <c r="E11" s="5">
        <f t="shared" si="1"/>
        <v>0.49595</v>
      </c>
      <c r="F11" s="5">
        <v>4.9000000000000002E-2</v>
      </c>
      <c r="G11">
        <f t="shared" si="2"/>
        <v>9.727216134999999</v>
      </c>
      <c r="H11">
        <v>125</v>
      </c>
      <c r="I11">
        <v>18</v>
      </c>
      <c r="J11">
        <f t="shared" si="3"/>
        <v>6.5513626834381542</v>
      </c>
      <c r="K11">
        <f t="shared" si="4"/>
        <v>1.4847622708464001</v>
      </c>
      <c r="M11" s="10">
        <v>8</v>
      </c>
      <c r="N11" s="2">
        <v>0.43830000000000002</v>
      </c>
      <c r="O11" s="4">
        <v>0.05</v>
      </c>
      <c r="P11" s="5">
        <f t="shared" si="5"/>
        <v>0.43830000000000002</v>
      </c>
      <c r="Q11" s="5">
        <f t="shared" si="6"/>
        <v>0.21915000000000001</v>
      </c>
      <c r="R11" s="5">
        <v>4.4999999999999998E-2</v>
      </c>
      <c r="S11">
        <f t="shared" si="7"/>
        <v>4.2982546949999998</v>
      </c>
      <c r="T11">
        <v>125</v>
      </c>
      <c r="U11">
        <v>18</v>
      </c>
      <c r="V11">
        <f t="shared" si="8"/>
        <v>6.5513626834381542</v>
      </c>
      <c r="W11">
        <f t="shared" si="9"/>
        <v>0.65608559664480004</v>
      </c>
    </row>
    <row r="12" spans="1:23" x14ac:dyDescent="0.35">
      <c r="A12" s="10">
        <v>9</v>
      </c>
      <c r="B12" s="2">
        <v>1.0029999999999999</v>
      </c>
      <c r="C12" s="4">
        <v>6.5000000000000002E-2</v>
      </c>
      <c r="D12" s="5">
        <f t="shared" si="0"/>
        <v>1.0029999999999999</v>
      </c>
      <c r="E12" s="5">
        <f t="shared" si="1"/>
        <v>0.50149999999999995</v>
      </c>
      <c r="F12" s="5">
        <v>5.3999999999999999E-2</v>
      </c>
      <c r="G12">
        <f t="shared" si="2"/>
        <v>9.8360699499999988</v>
      </c>
      <c r="H12">
        <v>125</v>
      </c>
      <c r="I12">
        <v>18</v>
      </c>
      <c r="J12">
        <f t="shared" si="3"/>
        <v>6.5513626834381542</v>
      </c>
      <c r="K12">
        <f t="shared" si="4"/>
        <v>1.5013777171680001</v>
      </c>
      <c r="M12" s="10">
        <v>9</v>
      </c>
      <c r="N12" s="2">
        <v>0.44369999999999998</v>
      </c>
      <c r="O12" s="4">
        <v>5.3999999999999999E-2</v>
      </c>
      <c r="P12" s="5">
        <f t="shared" si="5"/>
        <v>0.44369999999999998</v>
      </c>
      <c r="Q12" s="5">
        <f t="shared" si="6"/>
        <v>0.22184999999999999</v>
      </c>
      <c r="R12" s="5">
        <v>0.04</v>
      </c>
      <c r="S12">
        <f t="shared" si="7"/>
        <v>4.3512106049999995</v>
      </c>
      <c r="T12">
        <v>125</v>
      </c>
      <c r="U12">
        <v>18</v>
      </c>
      <c r="V12">
        <f t="shared" si="8"/>
        <v>6.5513626834381542</v>
      </c>
      <c r="W12">
        <f t="shared" si="9"/>
        <v>0.66416878674720004</v>
      </c>
    </row>
    <row r="13" spans="1:23" x14ac:dyDescent="0.35">
      <c r="A13" s="10">
        <v>10</v>
      </c>
      <c r="B13" s="2">
        <v>0.98440000000000005</v>
      </c>
      <c r="C13" s="4">
        <v>0.06</v>
      </c>
      <c r="D13" s="5">
        <f t="shared" si="0"/>
        <v>0.98440000000000005</v>
      </c>
      <c r="E13" s="5">
        <f t="shared" si="1"/>
        <v>0.49220000000000003</v>
      </c>
      <c r="F13" s="5">
        <v>4.9000000000000002E-2</v>
      </c>
      <c r="G13">
        <f t="shared" si="2"/>
        <v>9.6536662599999996</v>
      </c>
      <c r="H13">
        <v>125</v>
      </c>
      <c r="I13">
        <v>18</v>
      </c>
      <c r="J13">
        <f t="shared" si="3"/>
        <v>6.5513626834381542</v>
      </c>
      <c r="K13">
        <f t="shared" si="4"/>
        <v>1.4735356179264001</v>
      </c>
      <c r="M13" s="10">
        <v>10</v>
      </c>
      <c r="N13" s="2">
        <v>0.46739999999999998</v>
      </c>
      <c r="O13" s="4">
        <v>0.06</v>
      </c>
      <c r="P13" s="5">
        <f t="shared" si="5"/>
        <v>0.46739999999999998</v>
      </c>
      <c r="Q13" s="5">
        <f t="shared" si="6"/>
        <v>0.23369999999999999</v>
      </c>
      <c r="R13" s="5">
        <v>2.5000000000000001E-2</v>
      </c>
      <c r="S13">
        <f t="shared" si="7"/>
        <v>4.5836282099999996</v>
      </c>
      <c r="T13">
        <v>125</v>
      </c>
      <c r="U13">
        <v>18</v>
      </c>
      <c r="V13">
        <f t="shared" si="8"/>
        <v>6.5513626834381542</v>
      </c>
      <c r="W13">
        <f t="shared" si="9"/>
        <v>0.69964500997440005</v>
      </c>
    </row>
    <row r="14" spans="1:23" x14ac:dyDescent="0.35">
      <c r="A14" s="10">
        <v>11</v>
      </c>
      <c r="B14" s="2">
        <v>0.99509999999999998</v>
      </c>
      <c r="C14" s="4">
        <v>5.8999999999999997E-2</v>
      </c>
      <c r="D14" s="5">
        <f t="shared" si="0"/>
        <v>0.99509999999999998</v>
      </c>
      <c r="E14" s="5">
        <f t="shared" si="1"/>
        <v>0.49754999999999999</v>
      </c>
      <c r="F14" s="5">
        <v>0.05</v>
      </c>
      <c r="G14">
        <f t="shared" si="2"/>
        <v>9.7585974149999988</v>
      </c>
      <c r="H14">
        <v>125</v>
      </c>
      <c r="I14">
        <v>18</v>
      </c>
      <c r="J14">
        <f t="shared" si="3"/>
        <v>6.5513626834381542</v>
      </c>
      <c r="K14">
        <f t="shared" si="4"/>
        <v>1.4895523094256</v>
      </c>
      <c r="M14" s="10">
        <v>11</v>
      </c>
      <c r="N14" s="2">
        <v>0.43830000000000002</v>
      </c>
      <c r="O14" s="4">
        <v>4.9000000000000002E-2</v>
      </c>
      <c r="P14" s="5">
        <f t="shared" si="5"/>
        <v>0.43830000000000002</v>
      </c>
      <c r="Q14" s="5">
        <f t="shared" si="6"/>
        <v>0.21915000000000001</v>
      </c>
      <c r="R14" s="5">
        <v>4.4999999999999998E-2</v>
      </c>
      <c r="S14">
        <f t="shared" si="7"/>
        <v>4.2982546949999998</v>
      </c>
      <c r="T14">
        <v>125</v>
      </c>
      <c r="U14">
        <v>18</v>
      </c>
      <c r="V14">
        <f t="shared" si="8"/>
        <v>6.5513626834381542</v>
      </c>
      <c r="W14">
        <f t="shared" si="9"/>
        <v>0.65608559664480004</v>
      </c>
    </row>
    <row r="15" spans="1:23" x14ac:dyDescent="0.35">
      <c r="A15" s="10">
        <v>12</v>
      </c>
      <c r="B15" s="2">
        <v>0.97470000000000001</v>
      </c>
      <c r="C15" s="4">
        <v>5.3999999999999999E-2</v>
      </c>
      <c r="D15" s="2">
        <f t="shared" si="0"/>
        <v>0.97470000000000001</v>
      </c>
      <c r="E15" s="5">
        <f t="shared" si="1"/>
        <v>0.48735000000000001</v>
      </c>
      <c r="F15" s="5">
        <v>5.5E-2</v>
      </c>
      <c r="G15">
        <f t="shared" si="2"/>
        <v>9.5585417550000003</v>
      </c>
      <c r="H15">
        <v>125</v>
      </c>
      <c r="I15">
        <v>18</v>
      </c>
      <c r="J15">
        <f t="shared" si="3"/>
        <v>6.5513626834381542</v>
      </c>
      <c r="K15">
        <f t="shared" si="4"/>
        <v>1.4590158134832003</v>
      </c>
      <c r="M15" s="10">
        <v>12</v>
      </c>
      <c r="N15" s="2">
        <v>0.43619999999999998</v>
      </c>
      <c r="O15" s="4">
        <v>5.8999999999999997E-2</v>
      </c>
      <c r="P15" s="5">
        <f t="shared" si="5"/>
        <v>0.43619999999999998</v>
      </c>
      <c r="Q15" s="5">
        <f t="shared" si="6"/>
        <v>0.21809999999999999</v>
      </c>
      <c r="R15" s="5">
        <v>3.5000000000000003E-2</v>
      </c>
      <c r="S15">
        <f t="shared" si="7"/>
        <v>4.2776607299999991</v>
      </c>
      <c r="T15">
        <v>125</v>
      </c>
      <c r="U15">
        <v>18</v>
      </c>
      <c r="V15">
        <f t="shared" si="8"/>
        <v>6.5513626834381542</v>
      </c>
      <c r="W15">
        <f t="shared" si="9"/>
        <v>0.65294213382720001</v>
      </c>
    </row>
    <row r="16" spans="1:23" x14ac:dyDescent="0.35">
      <c r="A16" s="14" t="s">
        <v>11</v>
      </c>
      <c r="C16" s="15">
        <f>AVERAGE(C4:C15)</f>
        <v>6.1416666666666675E-2</v>
      </c>
      <c r="F16" s="15">
        <f>AVERAGE(F4:F15)</f>
        <v>5.5500000000000015E-2</v>
      </c>
      <c r="K16" s="15">
        <f>AVERAGE(K4:K15)</f>
        <v>1.4719264643412002</v>
      </c>
      <c r="M16" s="14" t="s">
        <v>11</v>
      </c>
      <c r="O16" s="15">
        <f>AVERAGE(O4:O15)</f>
        <v>5.2083333333333336E-2</v>
      </c>
      <c r="R16" s="15">
        <f>AVERAGE(R4:R15)</f>
        <v>4.0916666666666664E-2</v>
      </c>
      <c r="W16" s="15">
        <f>AVERAGE(W4:W15)</f>
        <v>0.67545780996120008</v>
      </c>
    </row>
    <row r="17" spans="1:23" x14ac:dyDescent="0.35">
      <c r="A17" t="s">
        <v>15</v>
      </c>
      <c r="B17">
        <f>K16-W16</f>
        <v>0.79646865438000014</v>
      </c>
      <c r="J17" t="s">
        <v>45</v>
      </c>
      <c r="K17">
        <f>K4-K15</f>
        <v>-5.32891791936001E-2</v>
      </c>
      <c r="V17" t="s">
        <v>45</v>
      </c>
      <c r="W17">
        <f>W4-W15</f>
        <v>-3.2931515231998665E-3</v>
      </c>
    </row>
    <row r="19" spans="1:23" x14ac:dyDescent="0.35">
      <c r="K19" s="1" t="s">
        <v>16</v>
      </c>
      <c r="M19" s="1">
        <f>((K16-W16)/K16)*100</f>
        <v>54.110628056169972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D083-4199-4535-8344-8CDB10A25F16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32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3.4129999999999998</v>
      </c>
      <c r="C4" s="4">
        <v>0.05</v>
      </c>
      <c r="D4" s="5">
        <f t="shared" ref="D4:D15" si="0">B4</f>
        <v>3.4129999999999998</v>
      </c>
      <c r="E4" s="5">
        <f t="shared" ref="E4:E15" si="1">0.5*D4</f>
        <v>1.7064999999999999</v>
      </c>
      <c r="F4" s="5">
        <v>4.9000000000000002E-2</v>
      </c>
      <c r="G4">
        <f t="shared" ref="G4:G15" si="2">B4*9.80665</f>
        <v>33.470096449999993</v>
      </c>
      <c r="H4">
        <v>163.19999999999999</v>
      </c>
      <c r="I4">
        <v>22</v>
      </c>
      <c r="J4">
        <f t="shared" ref="J4:J15" si="3">H4/(I4*1.06)</f>
        <v>6.9982847341337902</v>
      </c>
      <c r="K4">
        <f t="shared" ref="K4:K15" si="4">G4/J4</f>
        <v>4.782614272144607</v>
      </c>
      <c r="M4" s="10">
        <v>1</v>
      </c>
      <c r="N4" s="2">
        <v>2.7010000000000001</v>
      </c>
      <c r="O4" s="4">
        <v>0.06</v>
      </c>
      <c r="P4" s="5">
        <f t="shared" ref="P4:P15" si="5">N4</f>
        <v>2.7010000000000001</v>
      </c>
      <c r="Q4" s="5">
        <f t="shared" ref="Q4:Q15" si="6">0.5*P4</f>
        <v>1.3505</v>
      </c>
      <c r="R4" s="5">
        <v>4.3999999999999997E-2</v>
      </c>
      <c r="S4">
        <f t="shared" ref="S4:S15" si="7">N4*9.80665</f>
        <v>26.487761649999999</v>
      </c>
      <c r="T4">
        <v>163.19999999999999</v>
      </c>
      <c r="U4">
        <v>22</v>
      </c>
      <c r="V4">
        <f t="shared" ref="V4:V15" si="8">T4/(U4*1.06)</f>
        <v>6.9982847341337902</v>
      </c>
      <c r="W4">
        <f t="shared" ref="W4:W15" si="9">S4/V4</f>
        <v>3.7848933926348041</v>
      </c>
    </row>
    <row r="5" spans="1:23" x14ac:dyDescent="0.35">
      <c r="A5" s="10">
        <v>2</v>
      </c>
      <c r="B5" s="2">
        <v>3.3</v>
      </c>
      <c r="C5" s="4">
        <v>0.05</v>
      </c>
      <c r="D5" s="5">
        <f t="shared" si="0"/>
        <v>3.3</v>
      </c>
      <c r="E5" s="5">
        <f t="shared" si="1"/>
        <v>1.65</v>
      </c>
      <c r="F5" s="5">
        <v>5.8999999999999997E-2</v>
      </c>
      <c r="G5">
        <f t="shared" si="2"/>
        <v>32.361944999999999</v>
      </c>
      <c r="H5">
        <v>163.19999999999999</v>
      </c>
      <c r="I5">
        <v>22</v>
      </c>
      <c r="J5">
        <f t="shared" si="3"/>
        <v>6.9982847341337902</v>
      </c>
      <c r="K5">
        <f t="shared" si="4"/>
        <v>4.6242681213235297</v>
      </c>
      <c r="M5" s="10">
        <v>2</v>
      </c>
      <c r="N5" s="2">
        <v>2.7290000000000001</v>
      </c>
      <c r="O5" s="4">
        <v>5.5E-2</v>
      </c>
      <c r="P5" s="5">
        <f t="shared" si="5"/>
        <v>2.7290000000000001</v>
      </c>
      <c r="Q5" s="5">
        <f t="shared" si="6"/>
        <v>1.3645</v>
      </c>
      <c r="R5" s="5">
        <v>4.3999999999999997E-2</v>
      </c>
      <c r="S5">
        <f t="shared" si="7"/>
        <v>26.762347849999998</v>
      </c>
      <c r="T5">
        <v>163.19999999999999</v>
      </c>
      <c r="U5">
        <v>22</v>
      </c>
      <c r="V5">
        <f t="shared" si="8"/>
        <v>6.9982847341337902</v>
      </c>
      <c r="W5">
        <f t="shared" si="9"/>
        <v>3.8241296069975488</v>
      </c>
    </row>
    <row r="6" spans="1:23" x14ac:dyDescent="0.35">
      <c r="A6" s="10">
        <v>3</v>
      </c>
      <c r="B6" s="2">
        <v>3.1970000000000001</v>
      </c>
      <c r="C6" s="4">
        <v>0.05</v>
      </c>
      <c r="D6" s="5">
        <f t="shared" si="0"/>
        <v>3.1970000000000001</v>
      </c>
      <c r="E6" s="5">
        <f t="shared" si="1"/>
        <v>1.5985</v>
      </c>
      <c r="F6" s="5">
        <v>5.8999999999999997E-2</v>
      </c>
      <c r="G6">
        <f t="shared" si="2"/>
        <v>31.351860049999999</v>
      </c>
      <c r="H6">
        <v>163.19999999999999</v>
      </c>
      <c r="I6">
        <v>22</v>
      </c>
      <c r="J6">
        <f t="shared" si="3"/>
        <v>6.9982847341337902</v>
      </c>
      <c r="K6">
        <f t="shared" si="4"/>
        <v>4.4799349042034313</v>
      </c>
      <c r="M6" s="10">
        <v>3</v>
      </c>
      <c r="N6" s="2">
        <v>2.4489999999999998</v>
      </c>
      <c r="O6" s="4">
        <v>5.5E-2</v>
      </c>
      <c r="P6" s="5">
        <f t="shared" si="5"/>
        <v>2.4489999999999998</v>
      </c>
      <c r="Q6" s="5">
        <f t="shared" si="6"/>
        <v>1.2244999999999999</v>
      </c>
      <c r="R6" s="5">
        <v>4.3999999999999997E-2</v>
      </c>
      <c r="S6">
        <f t="shared" si="7"/>
        <v>24.016485849999999</v>
      </c>
      <c r="T6">
        <v>163.19999999999999</v>
      </c>
      <c r="U6">
        <v>22</v>
      </c>
      <c r="V6">
        <f t="shared" si="8"/>
        <v>6.9982847341337902</v>
      </c>
      <c r="W6">
        <f t="shared" si="9"/>
        <v>3.4317674633700981</v>
      </c>
    </row>
    <row r="7" spans="1:23" x14ac:dyDescent="0.35">
      <c r="A7" s="10">
        <v>4</v>
      </c>
      <c r="B7" s="2">
        <v>3.1320000000000001</v>
      </c>
      <c r="C7" s="4">
        <v>0.05</v>
      </c>
      <c r="D7" s="5">
        <f t="shared" si="0"/>
        <v>3.1320000000000001</v>
      </c>
      <c r="E7" s="5">
        <f t="shared" si="1"/>
        <v>1.5660000000000001</v>
      </c>
      <c r="F7" s="5">
        <v>4.4999999999999998E-2</v>
      </c>
      <c r="G7">
        <f t="shared" si="2"/>
        <v>30.714427799999999</v>
      </c>
      <c r="H7">
        <v>163.19999999999999</v>
      </c>
      <c r="I7">
        <v>22</v>
      </c>
      <c r="J7">
        <f t="shared" si="3"/>
        <v>6.9982847341337902</v>
      </c>
      <c r="K7">
        <f t="shared" si="4"/>
        <v>4.3888508351470588</v>
      </c>
      <c r="M7" s="10">
        <v>4</v>
      </c>
      <c r="N7" s="2">
        <v>2.3159999999999998</v>
      </c>
      <c r="O7" s="4">
        <v>0.05</v>
      </c>
      <c r="P7" s="5">
        <f t="shared" si="5"/>
        <v>2.3159999999999998</v>
      </c>
      <c r="Q7" s="5">
        <f t="shared" si="6"/>
        <v>1.1579999999999999</v>
      </c>
      <c r="R7" s="5">
        <v>0.04</v>
      </c>
      <c r="S7">
        <f t="shared" si="7"/>
        <v>22.712201399999998</v>
      </c>
      <c r="T7">
        <v>163.19999999999999</v>
      </c>
      <c r="U7">
        <v>22</v>
      </c>
      <c r="V7">
        <f t="shared" si="8"/>
        <v>6.9982847341337902</v>
      </c>
      <c r="W7">
        <f t="shared" si="9"/>
        <v>3.2453954451470586</v>
      </c>
    </row>
    <row r="8" spans="1:23" x14ac:dyDescent="0.35">
      <c r="A8" s="10">
        <v>5</v>
      </c>
      <c r="B8" s="2">
        <v>2.972</v>
      </c>
      <c r="C8" s="4">
        <v>4.9000000000000002E-2</v>
      </c>
      <c r="D8" s="5">
        <f t="shared" si="0"/>
        <v>2.972</v>
      </c>
      <c r="E8" s="5">
        <f t="shared" si="1"/>
        <v>1.486</v>
      </c>
      <c r="F8" s="5">
        <v>4.4999999999999998E-2</v>
      </c>
      <c r="G8">
        <f t="shared" si="2"/>
        <v>29.145363799999998</v>
      </c>
      <c r="H8">
        <v>163.19999999999999</v>
      </c>
      <c r="I8">
        <v>22</v>
      </c>
      <c r="J8">
        <f t="shared" si="3"/>
        <v>6.9982847341337902</v>
      </c>
      <c r="K8">
        <f t="shared" si="4"/>
        <v>4.1646438959313725</v>
      </c>
      <c r="M8" s="10">
        <v>5</v>
      </c>
      <c r="N8" s="2">
        <v>2.3450000000000002</v>
      </c>
      <c r="O8" s="4">
        <v>4.9000000000000002E-2</v>
      </c>
      <c r="P8" s="5">
        <f t="shared" si="5"/>
        <v>2.3450000000000002</v>
      </c>
      <c r="Q8" s="5">
        <f t="shared" si="6"/>
        <v>1.1725000000000001</v>
      </c>
      <c r="R8" s="5">
        <v>0.04</v>
      </c>
      <c r="S8">
        <f t="shared" si="7"/>
        <v>22.996594250000001</v>
      </c>
      <c r="T8">
        <v>163.19999999999999</v>
      </c>
      <c r="U8">
        <v>22</v>
      </c>
      <c r="V8">
        <f t="shared" si="8"/>
        <v>6.9982847341337902</v>
      </c>
      <c r="W8">
        <f t="shared" si="9"/>
        <v>3.2860329528799026</v>
      </c>
    </row>
    <row r="9" spans="1:23" x14ac:dyDescent="0.35">
      <c r="A9" s="13">
        <v>6</v>
      </c>
      <c r="B9" s="2">
        <v>2.9409999999999998</v>
      </c>
      <c r="C9" s="4">
        <v>4.4999999999999998E-2</v>
      </c>
      <c r="D9" s="5">
        <f t="shared" si="0"/>
        <v>2.9409999999999998</v>
      </c>
      <c r="E9" s="5">
        <f t="shared" si="1"/>
        <v>1.4704999999999999</v>
      </c>
      <c r="F9" s="5">
        <v>0.5</v>
      </c>
      <c r="G9">
        <f t="shared" si="2"/>
        <v>28.841357649999996</v>
      </c>
      <c r="H9">
        <v>163.19999999999999</v>
      </c>
      <c r="I9">
        <v>22</v>
      </c>
      <c r="J9">
        <f t="shared" si="3"/>
        <v>6.9982847341337902</v>
      </c>
      <c r="K9">
        <f t="shared" si="4"/>
        <v>4.121203801458333</v>
      </c>
      <c r="M9" s="13">
        <v>6</v>
      </c>
      <c r="N9" s="2">
        <v>2.1960000000000002</v>
      </c>
      <c r="O9" s="4">
        <v>4.9000000000000002E-2</v>
      </c>
      <c r="P9" s="5">
        <f t="shared" si="5"/>
        <v>2.1960000000000002</v>
      </c>
      <c r="Q9" s="5">
        <f t="shared" si="6"/>
        <v>1.0980000000000001</v>
      </c>
      <c r="R9" s="5">
        <v>0.04</v>
      </c>
      <c r="S9">
        <f t="shared" si="7"/>
        <v>21.5354034</v>
      </c>
      <c r="T9">
        <v>163.19999999999999</v>
      </c>
      <c r="U9">
        <v>22</v>
      </c>
      <c r="V9">
        <f t="shared" si="8"/>
        <v>6.9982847341337902</v>
      </c>
      <c r="W9">
        <f t="shared" si="9"/>
        <v>3.0772402407352946</v>
      </c>
    </row>
    <row r="10" spans="1:23" x14ac:dyDescent="0.35">
      <c r="A10" s="10">
        <v>7</v>
      </c>
      <c r="B10" s="2">
        <v>2.823</v>
      </c>
      <c r="C10" s="4">
        <v>4.9000000000000002E-2</v>
      </c>
      <c r="D10" s="5">
        <f t="shared" si="0"/>
        <v>2.823</v>
      </c>
      <c r="E10" s="5">
        <f t="shared" si="1"/>
        <v>1.4115</v>
      </c>
      <c r="F10" s="5">
        <v>0.04</v>
      </c>
      <c r="G10">
        <f t="shared" si="2"/>
        <v>27.684172949999997</v>
      </c>
      <c r="H10">
        <v>163.19999999999999</v>
      </c>
      <c r="I10">
        <v>22</v>
      </c>
      <c r="J10">
        <f t="shared" si="3"/>
        <v>6.9982847341337902</v>
      </c>
      <c r="K10">
        <f t="shared" si="4"/>
        <v>3.9558511837867645</v>
      </c>
      <c r="M10" s="10">
        <v>7</v>
      </c>
      <c r="N10" s="2">
        <v>2.2130000000000001</v>
      </c>
      <c r="O10" s="4">
        <v>4.9000000000000002E-2</v>
      </c>
      <c r="P10" s="5">
        <f t="shared" si="5"/>
        <v>2.2130000000000001</v>
      </c>
      <c r="Q10" s="5">
        <f t="shared" si="6"/>
        <v>1.1065</v>
      </c>
      <c r="R10" s="5">
        <v>0.04</v>
      </c>
      <c r="S10">
        <f t="shared" si="7"/>
        <v>21.702116449999998</v>
      </c>
      <c r="T10">
        <v>163.19999999999999</v>
      </c>
      <c r="U10">
        <v>22</v>
      </c>
      <c r="V10">
        <f t="shared" si="8"/>
        <v>6.9982847341337902</v>
      </c>
      <c r="W10">
        <f t="shared" si="9"/>
        <v>3.1010622280269606</v>
      </c>
    </row>
    <row r="11" spans="1:23" x14ac:dyDescent="0.35">
      <c r="A11" s="10">
        <v>8</v>
      </c>
      <c r="B11" s="2">
        <v>2.7509999999999999</v>
      </c>
      <c r="C11" s="4">
        <v>4.9000000000000002E-2</v>
      </c>
      <c r="D11" s="5">
        <f t="shared" si="0"/>
        <v>2.7509999999999999</v>
      </c>
      <c r="E11" s="5">
        <f t="shared" si="1"/>
        <v>1.3754999999999999</v>
      </c>
      <c r="F11" s="5">
        <v>0.05</v>
      </c>
      <c r="G11">
        <f t="shared" si="2"/>
        <v>26.978094149999997</v>
      </c>
      <c r="H11">
        <v>163.19999999999999</v>
      </c>
      <c r="I11">
        <v>22</v>
      </c>
      <c r="J11">
        <f t="shared" si="3"/>
        <v>6.9982847341337902</v>
      </c>
      <c r="K11">
        <f t="shared" si="4"/>
        <v>3.8549580611397056</v>
      </c>
      <c r="M11" s="10">
        <v>8</v>
      </c>
      <c r="N11" s="2">
        <v>2.149</v>
      </c>
      <c r="O11" s="4">
        <v>5.3999999999999999E-2</v>
      </c>
      <c r="P11" s="5">
        <f t="shared" si="5"/>
        <v>2.149</v>
      </c>
      <c r="Q11" s="5">
        <f t="shared" si="6"/>
        <v>1.0745</v>
      </c>
      <c r="R11" s="5">
        <v>0.04</v>
      </c>
      <c r="S11">
        <f t="shared" si="7"/>
        <v>21.07449085</v>
      </c>
      <c r="T11">
        <v>163.19999999999999</v>
      </c>
      <c r="U11">
        <v>22</v>
      </c>
      <c r="V11">
        <f t="shared" si="8"/>
        <v>6.9982847341337902</v>
      </c>
      <c r="W11">
        <f t="shared" si="9"/>
        <v>3.0113794523406865</v>
      </c>
    </row>
    <row r="12" spans="1:23" x14ac:dyDescent="0.35">
      <c r="A12" s="10">
        <v>9</v>
      </c>
      <c r="B12" s="2">
        <v>2.6779999999999999</v>
      </c>
      <c r="C12" s="4">
        <v>4.9000000000000002E-2</v>
      </c>
      <c r="D12" s="5">
        <f t="shared" si="0"/>
        <v>2.6779999999999999</v>
      </c>
      <c r="E12" s="5">
        <f t="shared" si="1"/>
        <v>1.339</v>
      </c>
      <c r="F12" s="5">
        <v>4.4999999999999998E-2</v>
      </c>
      <c r="G12">
        <f t="shared" si="2"/>
        <v>26.262208699999999</v>
      </c>
      <c r="H12">
        <v>163.19999999999999</v>
      </c>
      <c r="I12">
        <v>22</v>
      </c>
      <c r="J12">
        <f t="shared" si="3"/>
        <v>6.9982847341337902</v>
      </c>
      <c r="K12">
        <f t="shared" si="4"/>
        <v>3.7526636451225492</v>
      </c>
      <c r="M12" s="10">
        <v>9</v>
      </c>
      <c r="N12" s="2">
        <v>2.0619999999999998</v>
      </c>
      <c r="O12" s="4">
        <v>5.3999999999999999E-2</v>
      </c>
      <c r="P12" s="5">
        <f t="shared" si="5"/>
        <v>2.0619999999999998</v>
      </c>
      <c r="Q12" s="5">
        <f t="shared" si="6"/>
        <v>1.0309999999999999</v>
      </c>
      <c r="R12" s="5">
        <v>0.04</v>
      </c>
      <c r="S12">
        <f t="shared" si="7"/>
        <v>20.221312299999997</v>
      </c>
      <c r="T12">
        <v>163.19999999999999</v>
      </c>
      <c r="U12">
        <v>22</v>
      </c>
      <c r="V12">
        <f t="shared" si="8"/>
        <v>6.9982847341337902</v>
      </c>
      <c r="W12">
        <f t="shared" si="9"/>
        <v>2.8894669291421566</v>
      </c>
    </row>
    <row r="13" spans="1:23" x14ac:dyDescent="0.35">
      <c r="A13" s="10">
        <v>10</v>
      </c>
      <c r="B13" s="2">
        <v>2.6179999999999999</v>
      </c>
      <c r="C13" s="4">
        <v>4.9000000000000002E-2</v>
      </c>
      <c r="D13" s="5">
        <f t="shared" si="0"/>
        <v>2.6179999999999999</v>
      </c>
      <c r="E13" s="5">
        <f t="shared" si="1"/>
        <v>1.3089999999999999</v>
      </c>
      <c r="F13" s="5">
        <v>0.04</v>
      </c>
      <c r="G13">
        <f t="shared" si="2"/>
        <v>25.673809699999996</v>
      </c>
      <c r="H13">
        <v>163.19999999999999</v>
      </c>
      <c r="I13">
        <v>22</v>
      </c>
      <c r="J13">
        <f t="shared" si="3"/>
        <v>6.9982847341337902</v>
      </c>
      <c r="K13">
        <f t="shared" si="4"/>
        <v>3.6685860429166666</v>
      </c>
      <c r="M13" s="10">
        <v>10</v>
      </c>
      <c r="N13" s="2">
        <v>1.962</v>
      </c>
      <c r="O13" s="4">
        <v>0.05</v>
      </c>
      <c r="P13" s="5">
        <f t="shared" si="5"/>
        <v>1.962</v>
      </c>
      <c r="Q13" s="5">
        <f t="shared" si="6"/>
        <v>0.98099999999999998</v>
      </c>
      <c r="R13" s="5">
        <v>3.9E-2</v>
      </c>
      <c r="S13">
        <f t="shared" si="7"/>
        <v>19.240647299999999</v>
      </c>
      <c r="T13">
        <v>163.19999999999999</v>
      </c>
      <c r="U13">
        <v>22</v>
      </c>
      <c r="V13">
        <f t="shared" si="8"/>
        <v>6.9982847341337902</v>
      </c>
      <c r="W13">
        <f t="shared" si="9"/>
        <v>2.7493375921323531</v>
      </c>
    </row>
    <row r="14" spans="1:23" x14ac:dyDescent="0.35">
      <c r="A14" s="10">
        <v>11</v>
      </c>
      <c r="B14" s="2">
        <v>2.548</v>
      </c>
      <c r="C14" s="4">
        <v>4.9000000000000002E-2</v>
      </c>
      <c r="D14" s="5">
        <f t="shared" si="0"/>
        <v>2.548</v>
      </c>
      <c r="E14" s="5">
        <f t="shared" si="1"/>
        <v>1.274</v>
      </c>
      <c r="F14" s="5">
        <v>0.04</v>
      </c>
      <c r="G14">
        <f t="shared" si="2"/>
        <v>24.987344199999999</v>
      </c>
      <c r="H14">
        <v>163.19999999999999</v>
      </c>
      <c r="I14">
        <v>22</v>
      </c>
      <c r="J14">
        <f t="shared" si="3"/>
        <v>6.9982847341337902</v>
      </c>
      <c r="K14">
        <f t="shared" si="4"/>
        <v>3.5704955070098041</v>
      </c>
      <c r="M14" s="10">
        <v>11</v>
      </c>
      <c r="N14" s="2">
        <v>1.996</v>
      </c>
      <c r="O14" s="4">
        <v>0.05</v>
      </c>
      <c r="P14" s="5">
        <f t="shared" si="5"/>
        <v>1.996</v>
      </c>
      <c r="Q14" s="5">
        <f t="shared" si="6"/>
        <v>0.998</v>
      </c>
      <c r="R14" s="5">
        <v>3.9E-2</v>
      </c>
      <c r="S14">
        <f t="shared" si="7"/>
        <v>19.5740734</v>
      </c>
      <c r="T14">
        <v>163.19999999999999</v>
      </c>
      <c r="U14">
        <v>22</v>
      </c>
      <c r="V14">
        <f t="shared" si="8"/>
        <v>6.9982847341337902</v>
      </c>
      <c r="W14">
        <f t="shared" si="9"/>
        <v>2.7969815667156865</v>
      </c>
    </row>
    <row r="15" spans="1:23" x14ac:dyDescent="0.35">
      <c r="A15" s="10">
        <v>12</v>
      </c>
      <c r="B15" s="2">
        <v>2.508</v>
      </c>
      <c r="C15" s="4">
        <v>4.9000000000000002E-2</v>
      </c>
      <c r="D15" s="2">
        <f t="shared" si="0"/>
        <v>2.508</v>
      </c>
      <c r="E15" s="5">
        <f t="shared" si="1"/>
        <v>1.254</v>
      </c>
      <c r="F15" s="5">
        <v>4.4999999999999998E-2</v>
      </c>
      <c r="G15">
        <f t="shared" si="2"/>
        <v>24.5950782</v>
      </c>
      <c r="H15">
        <v>163.19999999999999</v>
      </c>
      <c r="I15">
        <v>22</v>
      </c>
      <c r="J15">
        <f t="shared" si="3"/>
        <v>6.9982847341337902</v>
      </c>
      <c r="K15">
        <f t="shared" si="4"/>
        <v>3.5144437722058828</v>
      </c>
      <c r="M15" s="10">
        <v>12</v>
      </c>
      <c r="N15" s="2">
        <v>1.9610000000000001</v>
      </c>
      <c r="O15" s="4">
        <v>0.05</v>
      </c>
      <c r="P15" s="5">
        <f t="shared" si="5"/>
        <v>1.9610000000000001</v>
      </c>
      <c r="Q15" s="5">
        <f t="shared" si="6"/>
        <v>0.98050000000000004</v>
      </c>
      <c r="R15" s="5">
        <v>3.9E-2</v>
      </c>
      <c r="S15">
        <f t="shared" si="7"/>
        <v>19.230840650000001</v>
      </c>
      <c r="T15">
        <v>163.19999999999999</v>
      </c>
      <c r="U15">
        <v>22</v>
      </c>
      <c r="V15">
        <f t="shared" si="8"/>
        <v>6.9982847341337902</v>
      </c>
      <c r="W15">
        <f t="shared" si="9"/>
        <v>2.7479362987622551</v>
      </c>
    </row>
    <row r="16" spans="1:23" x14ac:dyDescent="0.35">
      <c r="A16" s="14" t="s">
        <v>11</v>
      </c>
      <c r="C16" s="15">
        <f>AVERAGE(C4:C15)</f>
        <v>4.8999999999999995E-2</v>
      </c>
      <c r="F16" s="15">
        <f>AVERAGE(F4:F15)</f>
        <v>8.4750000000000006E-2</v>
      </c>
      <c r="K16" s="15">
        <f>AVERAGE(K4:K15)</f>
        <v>4.0732095035324747</v>
      </c>
      <c r="M16" s="14" t="s">
        <v>11</v>
      </c>
      <c r="O16" s="15">
        <f>AVERAGE(O4:O15)</f>
        <v>5.2083333333333336E-2</v>
      </c>
      <c r="R16" s="15">
        <f>AVERAGE(R4:R15)</f>
        <v>4.0749999999999988E-2</v>
      </c>
      <c r="W16" s="15">
        <f>AVERAGE(W4:W15)</f>
        <v>3.1621352640737341</v>
      </c>
    </row>
    <row r="17" spans="1:23" x14ac:dyDescent="0.35">
      <c r="A17" t="s">
        <v>15</v>
      </c>
      <c r="B17">
        <f>K16-W16</f>
        <v>0.91107423945874055</v>
      </c>
      <c r="J17" t="s">
        <v>45</v>
      </c>
      <c r="K17">
        <f>K4-K15</f>
        <v>1.2681704999387242</v>
      </c>
      <c r="V17" t="s">
        <v>45</v>
      </c>
      <c r="W17">
        <f>W4-W15</f>
        <v>1.036957093872549</v>
      </c>
    </row>
    <row r="19" spans="1:23" x14ac:dyDescent="0.35">
      <c r="K19" s="1" t="s">
        <v>16</v>
      </c>
      <c r="M19" s="1">
        <f>((K16-W16)/K16)*100</f>
        <v>22.367477996617041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6BDF-BC1F-4D8B-B2F6-6166BD626516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33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4.3639999999999999</v>
      </c>
      <c r="C4" s="4">
        <v>6.5000000000000002E-2</v>
      </c>
      <c r="D4" s="5">
        <f>B4</f>
        <v>4.3639999999999999</v>
      </c>
      <c r="E4" s="5">
        <f t="shared" ref="E4:E15" si="0">0.5*D4</f>
        <v>2.1819999999999999</v>
      </c>
      <c r="F4" s="5">
        <v>5.8999999999999997E-2</v>
      </c>
      <c r="G4">
        <f>B4*9.80665</f>
        <v>42.796220599999998</v>
      </c>
      <c r="H4">
        <v>132</v>
      </c>
      <c r="I4">
        <v>19</v>
      </c>
      <c r="J4">
        <f t="shared" ref="J4:J15" si="1">H4/(I4*1.06)</f>
        <v>6.5541211519364451</v>
      </c>
      <c r="K4">
        <f t="shared" ref="K4:K15" si="2">G4/J4</f>
        <v>6.5296657794242421</v>
      </c>
      <c r="M4" s="10">
        <v>1</v>
      </c>
      <c r="N4" s="2">
        <v>3.8769999999999998</v>
      </c>
      <c r="O4" s="4">
        <v>0.06</v>
      </c>
      <c r="P4" s="5">
        <f t="shared" ref="P4:P15" si="3">N4</f>
        <v>3.8769999999999998</v>
      </c>
      <c r="Q4" s="5">
        <f t="shared" ref="Q4:Q15" si="4">0.5*P4</f>
        <v>1.9384999999999999</v>
      </c>
      <c r="R4" s="5">
        <v>4.3999999999999997E-2</v>
      </c>
      <c r="S4">
        <f t="shared" ref="S4:S15" si="5">N4*9.80665</f>
        <v>38.020382049999995</v>
      </c>
      <c r="T4">
        <v>132</v>
      </c>
      <c r="U4">
        <v>19</v>
      </c>
      <c r="V4">
        <f t="shared" ref="V4:V15" si="6">T4/(U4*1.06)</f>
        <v>6.5541211519364451</v>
      </c>
      <c r="W4">
        <f t="shared" ref="W4:W15" si="7">S4/V4</f>
        <v>5.8009885945984836</v>
      </c>
    </row>
    <row r="5" spans="1:23" x14ac:dyDescent="0.35">
      <c r="A5" s="10">
        <v>2</v>
      </c>
      <c r="B5" s="2">
        <v>4.2709999999999999</v>
      </c>
      <c r="C5" s="4">
        <v>5.8999999999999997E-2</v>
      </c>
      <c r="D5" s="5">
        <f t="shared" ref="D5:D15" si="8">B5</f>
        <v>4.2709999999999999</v>
      </c>
      <c r="E5" s="5">
        <f t="shared" si="0"/>
        <v>2.1355</v>
      </c>
      <c r="F5" s="5">
        <v>5.5E-2</v>
      </c>
      <c r="G5">
        <f t="shared" ref="G5:G15" si="9">B5*9.80665</f>
        <v>41.88420215</v>
      </c>
      <c r="H5">
        <v>132</v>
      </c>
      <c r="I5">
        <v>19</v>
      </c>
      <c r="J5">
        <f t="shared" si="1"/>
        <v>6.5541211519364451</v>
      </c>
      <c r="K5">
        <f t="shared" si="2"/>
        <v>6.3905138734924245</v>
      </c>
      <c r="M5" s="10">
        <v>2</v>
      </c>
      <c r="N5" s="2">
        <v>3.895</v>
      </c>
      <c r="O5" s="4">
        <v>5.5E-2</v>
      </c>
      <c r="P5" s="5">
        <f t="shared" si="3"/>
        <v>3.895</v>
      </c>
      <c r="Q5" s="5">
        <f t="shared" si="4"/>
        <v>1.9475</v>
      </c>
      <c r="R5" s="5">
        <v>0.04</v>
      </c>
      <c r="S5">
        <f t="shared" si="5"/>
        <v>38.196901749999995</v>
      </c>
      <c r="T5">
        <v>132</v>
      </c>
      <c r="U5">
        <v>19</v>
      </c>
      <c r="V5">
        <f t="shared" si="6"/>
        <v>6.5541211519364451</v>
      </c>
      <c r="W5">
        <f t="shared" si="7"/>
        <v>5.8279212215530292</v>
      </c>
    </row>
    <row r="6" spans="1:23" x14ac:dyDescent="0.35">
      <c r="A6" s="10">
        <v>3</v>
      </c>
      <c r="B6" s="2">
        <v>4.1950000000000003</v>
      </c>
      <c r="C6" s="4">
        <v>5.8999999999999997E-2</v>
      </c>
      <c r="D6" s="5">
        <f t="shared" si="8"/>
        <v>4.1950000000000003</v>
      </c>
      <c r="E6" s="5">
        <f t="shared" si="0"/>
        <v>2.0975000000000001</v>
      </c>
      <c r="F6" s="5">
        <v>0.06</v>
      </c>
      <c r="G6">
        <f t="shared" si="9"/>
        <v>41.138896750000001</v>
      </c>
      <c r="H6">
        <v>132</v>
      </c>
      <c r="I6">
        <v>19</v>
      </c>
      <c r="J6">
        <f t="shared" si="1"/>
        <v>6.5541211519364451</v>
      </c>
      <c r="K6">
        <f t="shared" si="2"/>
        <v>6.2767983374621208</v>
      </c>
      <c r="M6" s="10">
        <v>3</v>
      </c>
      <c r="N6" s="2">
        <v>3.91</v>
      </c>
      <c r="O6" s="4">
        <v>5.8999999999999997E-2</v>
      </c>
      <c r="P6" s="5">
        <f t="shared" si="3"/>
        <v>3.91</v>
      </c>
      <c r="Q6" s="5">
        <f t="shared" si="4"/>
        <v>1.9550000000000001</v>
      </c>
      <c r="R6" s="5">
        <v>4.4999999999999998E-2</v>
      </c>
      <c r="S6">
        <f t="shared" si="5"/>
        <v>38.344001499999997</v>
      </c>
      <c r="T6">
        <v>132</v>
      </c>
      <c r="U6">
        <v>19</v>
      </c>
      <c r="V6">
        <f t="shared" si="6"/>
        <v>6.5541211519364451</v>
      </c>
      <c r="W6">
        <f t="shared" si="7"/>
        <v>5.8503650773484841</v>
      </c>
    </row>
    <row r="7" spans="1:23" x14ac:dyDescent="0.35">
      <c r="A7" s="10">
        <v>4</v>
      </c>
      <c r="B7" s="2">
        <v>4.266</v>
      </c>
      <c r="C7" s="4">
        <v>6.4000000000000001E-2</v>
      </c>
      <c r="D7" s="5">
        <f t="shared" si="8"/>
        <v>4.266</v>
      </c>
      <c r="E7" s="5">
        <f t="shared" si="0"/>
        <v>2.133</v>
      </c>
      <c r="F7" s="5">
        <v>5.5E-2</v>
      </c>
      <c r="G7">
        <f t="shared" si="9"/>
        <v>41.835168899999999</v>
      </c>
      <c r="H7">
        <v>132</v>
      </c>
      <c r="I7">
        <v>19</v>
      </c>
      <c r="J7">
        <f t="shared" si="1"/>
        <v>6.5541211519364451</v>
      </c>
      <c r="K7">
        <f t="shared" si="2"/>
        <v>6.3830325882272723</v>
      </c>
      <c r="M7" s="10">
        <v>4</v>
      </c>
      <c r="N7" s="2">
        <v>3.895</v>
      </c>
      <c r="O7" s="4">
        <v>6.5000000000000002E-2</v>
      </c>
      <c r="P7" s="5">
        <f t="shared" si="3"/>
        <v>3.895</v>
      </c>
      <c r="Q7" s="5">
        <f t="shared" si="4"/>
        <v>1.9475</v>
      </c>
      <c r="R7" s="5">
        <v>3.9E-2</v>
      </c>
      <c r="S7">
        <f t="shared" si="5"/>
        <v>38.196901749999995</v>
      </c>
      <c r="T7">
        <v>132</v>
      </c>
      <c r="U7">
        <v>19</v>
      </c>
      <c r="V7">
        <f t="shared" si="6"/>
        <v>6.5541211519364451</v>
      </c>
      <c r="W7">
        <f t="shared" si="7"/>
        <v>5.8279212215530292</v>
      </c>
    </row>
    <row r="8" spans="1:23" x14ac:dyDescent="0.35">
      <c r="A8" s="10">
        <v>5</v>
      </c>
      <c r="B8" s="2">
        <v>4.2039999999999997</v>
      </c>
      <c r="C8" s="4">
        <v>6.4000000000000001E-2</v>
      </c>
      <c r="D8" s="5">
        <f t="shared" si="8"/>
        <v>4.2039999999999997</v>
      </c>
      <c r="E8" s="5">
        <f t="shared" si="0"/>
        <v>2.1019999999999999</v>
      </c>
      <c r="F8" s="5">
        <v>4.9000000000000002E-2</v>
      </c>
      <c r="G8">
        <f t="shared" si="9"/>
        <v>41.227156599999994</v>
      </c>
      <c r="H8">
        <v>132</v>
      </c>
      <c r="I8">
        <v>19</v>
      </c>
      <c r="J8">
        <f t="shared" si="1"/>
        <v>6.5541211519364451</v>
      </c>
      <c r="K8">
        <f t="shared" si="2"/>
        <v>6.2902646509393927</v>
      </c>
      <c r="M8" s="10">
        <v>5</v>
      </c>
      <c r="N8" s="2">
        <v>3.9020000000000001</v>
      </c>
      <c r="O8" s="4">
        <v>0.06</v>
      </c>
      <c r="P8" s="5">
        <f t="shared" si="3"/>
        <v>3.9020000000000001</v>
      </c>
      <c r="Q8" s="5">
        <f t="shared" si="4"/>
        <v>1.9510000000000001</v>
      </c>
      <c r="R8" s="5">
        <v>0.04</v>
      </c>
      <c r="S8">
        <f t="shared" si="5"/>
        <v>38.265548299999999</v>
      </c>
      <c r="T8">
        <v>132</v>
      </c>
      <c r="U8">
        <v>19</v>
      </c>
      <c r="V8">
        <f t="shared" si="6"/>
        <v>6.5541211519364451</v>
      </c>
      <c r="W8">
        <f t="shared" si="7"/>
        <v>5.8383950209242421</v>
      </c>
    </row>
    <row r="9" spans="1:23" x14ac:dyDescent="0.35">
      <c r="A9" s="13">
        <v>6</v>
      </c>
      <c r="B9" s="2">
        <v>4.2450000000000001</v>
      </c>
      <c r="C9" s="4">
        <v>5.8999999999999997E-2</v>
      </c>
      <c r="D9" s="5">
        <f t="shared" si="8"/>
        <v>4.2450000000000001</v>
      </c>
      <c r="E9" s="5">
        <f t="shared" si="0"/>
        <v>2.1225000000000001</v>
      </c>
      <c r="F9" s="5">
        <v>5.5E-2</v>
      </c>
      <c r="G9">
        <f t="shared" si="9"/>
        <v>41.629229250000002</v>
      </c>
      <c r="H9">
        <v>132</v>
      </c>
      <c r="I9">
        <v>19</v>
      </c>
      <c r="J9">
        <f t="shared" si="1"/>
        <v>6.5541211519364451</v>
      </c>
      <c r="K9">
        <f t="shared" si="2"/>
        <v>6.3516111901136361</v>
      </c>
      <c r="M9" s="13">
        <v>6</v>
      </c>
      <c r="N9" s="2">
        <v>3.8980000000000001</v>
      </c>
      <c r="O9" s="4">
        <v>5.3999999999999999E-2</v>
      </c>
      <c r="P9" s="5">
        <f t="shared" si="3"/>
        <v>3.8980000000000001</v>
      </c>
      <c r="Q9" s="5">
        <f t="shared" si="4"/>
        <v>1.9490000000000001</v>
      </c>
      <c r="R9" s="5">
        <v>4.4999999999999998E-2</v>
      </c>
      <c r="S9">
        <f t="shared" si="5"/>
        <v>38.2263217</v>
      </c>
      <c r="T9">
        <v>132</v>
      </c>
      <c r="U9">
        <v>19</v>
      </c>
      <c r="V9">
        <f t="shared" si="6"/>
        <v>6.5541211519364451</v>
      </c>
      <c r="W9">
        <f t="shared" si="7"/>
        <v>5.8324099927121207</v>
      </c>
    </row>
    <row r="10" spans="1:23" x14ac:dyDescent="0.35">
      <c r="A10" s="10">
        <v>7</v>
      </c>
      <c r="B10" s="2">
        <v>4.2110000000000003</v>
      </c>
      <c r="C10" s="4">
        <v>7.9000000000000001E-2</v>
      </c>
      <c r="D10" s="5">
        <f t="shared" si="8"/>
        <v>4.2110000000000003</v>
      </c>
      <c r="E10" s="5">
        <f t="shared" si="0"/>
        <v>2.1055000000000001</v>
      </c>
      <c r="F10" s="5">
        <v>0.05</v>
      </c>
      <c r="G10">
        <f t="shared" si="9"/>
        <v>41.295803149999998</v>
      </c>
      <c r="H10">
        <v>132</v>
      </c>
      <c r="I10">
        <v>19</v>
      </c>
      <c r="J10">
        <f t="shared" si="1"/>
        <v>6.5541211519364451</v>
      </c>
      <c r="K10">
        <f t="shared" si="2"/>
        <v>6.3007384503106056</v>
      </c>
      <c r="M10" s="10">
        <v>7</v>
      </c>
      <c r="N10" s="2">
        <v>3.887</v>
      </c>
      <c r="O10" s="4">
        <v>5.8999999999999997E-2</v>
      </c>
      <c r="P10" s="5">
        <f t="shared" si="3"/>
        <v>3.887</v>
      </c>
      <c r="Q10" s="5">
        <f t="shared" si="4"/>
        <v>1.9435</v>
      </c>
      <c r="R10" s="5">
        <v>0.04</v>
      </c>
      <c r="S10">
        <f t="shared" si="5"/>
        <v>38.118448549999997</v>
      </c>
      <c r="T10">
        <v>132</v>
      </c>
      <c r="U10">
        <v>19</v>
      </c>
      <c r="V10">
        <f t="shared" si="6"/>
        <v>6.5541211519364451</v>
      </c>
      <c r="W10">
        <f t="shared" si="7"/>
        <v>5.8159511651287872</v>
      </c>
    </row>
    <row r="11" spans="1:23" x14ac:dyDescent="0.35">
      <c r="A11" s="10">
        <v>8</v>
      </c>
      <c r="B11" s="2">
        <v>4.2830000000000004</v>
      </c>
      <c r="C11" s="4">
        <v>5.8999999999999997E-2</v>
      </c>
      <c r="D11" s="5">
        <f t="shared" si="8"/>
        <v>4.2830000000000004</v>
      </c>
      <c r="E11" s="5">
        <f t="shared" si="0"/>
        <v>2.1415000000000002</v>
      </c>
      <c r="F11" s="5">
        <v>0.05</v>
      </c>
      <c r="G11">
        <f t="shared" si="9"/>
        <v>42.001881949999998</v>
      </c>
      <c r="H11">
        <v>132</v>
      </c>
      <c r="I11">
        <v>19</v>
      </c>
      <c r="J11">
        <f t="shared" si="1"/>
        <v>6.5541211519364451</v>
      </c>
      <c r="K11">
        <f t="shared" si="2"/>
        <v>6.408468958128787</v>
      </c>
      <c r="M11" s="10">
        <v>8</v>
      </c>
      <c r="N11" s="2">
        <v>3.863</v>
      </c>
      <c r="O11" s="4">
        <v>5.5E-2</v>
      </c>
      <c r="P11" s="5">
        <f t="shared" si="3"/>
        <v>3.863</v>
      </c>
      <c r="Q11" s="5">
        <f t="shared" si="4"/>
        <v>1.9315</v>
      </c>
      <c r="R11" s="5">
        <v>3.9E-2</v>
      </c>
      <c r="S11">
        <f t="shared" si="5"/>
        <v>37.883088950000001</v>
      </c>
      <c r="T11">
        <v>132</v>
      </c>
      <c r="U11">
        <v>19</v>
      </c>
      <c r="V11">
        <f t="shared" si="6"/>
        <v>6.5541211519364451</v>
      </c>
      <c r="W11">
        <f t="shared" si="7"/>
        <v>5.7800409958560603</v>
      </c>
    </row>
    <row r="12" spans="1:23" x14ac:dyDescent="0.35">
      <c r="A12" s="10">
        <v>9</v>
      </c>
      <c r="B12" s="2">
        <v>4.2210000000000001</v>
      </c>
      <c r="C12" s="4">
        <v>5.5E-2</v>
      </c>
      <c r="D12" s="5">
        <f t="shared" si="8"/>
        <v>4.2210000000000001</v>
      </c>
      <c r="E12" s="5">
        <f t="shared" si="0"/>
        <v>2.1105</v>
      </c>
      <c r="F12" s="5">
        <v>4.9000000000000002E-2</v>
      </c>
      <c r="G12">
        <f t="shared" si="9"/>
        <v>41.393869649999999</v>
      </c>
      <c r="H12">
        <v>132</v>
      </c>
      <c r="I12">
        <v>19</v>
      </c>
      <c r="J12">
        <f t="shared" si="1"/>
        <v>6.5541211519364451</v>
      </c>
      <c r="K12">
        <f t="shared" si="2"/>
        <v>6.3157010208409092</v>
      </c>
      <c r="M12" s="10">
        <v>9</v>
      </c>
      <c r="N12" s="2">
        <v>3.8849999999999998</v>
      </c>
      <c r="O12" s="4">
        <v>0.06</v>
      </c>
      <c r="P12" s="5">
        <f t="shared" si="3"/>
        <v>3.8849999999999998</v>
      </c>
      <c r="Q12" s="5">
        <f t="shared" si="4"/>
        <v>1.9424999999999999</v>
      </c>
      <c r="R12" s="5">
        <v>4.3999999999999997E-2</v>
      </c>
      <c r="S12">
        <f t="shared" si="5"/>
        <v>38.098835249999993</v>
      </c>
      <c r="T12">
        <v>132</v>
      </c>
      <c r="U12">
        <v>19</v>
      </c>
      <c r="V12">
        <f t="shared" si="6"/>
        <v>6.5541211519364451</v>
      </c>
      <c r="W12">
        <f t="shared" si="7"/>
        <v>5.8129586510227265</v>
      </c>
    </row>
    <row r="13" spans="1:23" x14ac:dyDescent="0.35">
      <c r="A13" s="10">
        <v>10</v>
      </c>
      <c r="B13" s="2">
        <v>4.2850000000000001</v>
      </c>
      <c r="C13" s="4">
        <v>0.06</v>
      </c>
      <c r="D13" s="5">
        <f t="shared" si="8"/>
        <v>4.2850000000000001</v>
      </c>
      <c r="E13" s="5">
        <f t="shared" si="0"/>
        <v>2.1425000000000001</v>
      </c>
      <c r="F13" s="5">
        <v>5.3999999999999999E-2</v>
      </c>
      <c r="G13">
        <f t="shared" si="9"/>
        <v>42.021495250000001</v>
      </c>
      <c r="H13">
        <v>132</v>
      </c>
      <c r="I13">
        <v>19</v>
      </c>
      <c r="J13">
        <f t="shared" si="1"/>
        <v>6.5541211519364451</v>
      </c>
      <c r="K13">
        <f t="shared" si="2"/>
        <v>6.4114614722348486</v>
      </c>
      <c r="M13" s="10">
        <v>10</v>
      </c>
      <c r="N13" s="2">
        <v>3.875</v>
      </c>
      <c r="O13" s="4">
        <v>5.3999999999999999E-2</v>
      </c>
      <c r="P13" s="5">
        <f t="shared" si="3"/>
        <v>3.875</v>
      </c>
      <c r="Q13" s="5">
        <f t="shared" si="4"/>
        <v>1.9375</v>
      </c>
      <c r="R13" s="5">
        <v>0.04</v>
      </c>
      <c r="S13">
        <f t="shared" si="5"/>
        <v>38.000768749999999</v>
      </c>
      <c r="T13">
        <v>132</v>
      </c>
      <c r="U13">
        <v>19</v>
      </c>
      <c r="V13">
        <f t="shared" si="6"/>
        <v>6.5541211519364451</v>
      </c>
      <c r="W13">
        <f t="shared" si="7"/>
        <v>5.7979960804924238</v>
      </c>
    </row>
    <row r="14" spans="1:23" x14ac:dyDescent="0.35">
      <c r="A14" s="10">
        <v>11</v>
      </c>
      <c r="B14" s="2">
        <v>4.3479999999999999</v>
      </c>
      <c r="C14" s="4">
        <v>5.8999999999999997E-2</v>
      </c>
      <c r="D14" s="5">
        <f t="shared" si="8"/>
        <v>4.3479999999999999</v>
      </c>
      <c r="E14" s="5">
        <f t="shared" si="0"/>
        <v>2.1739999999999999</v>
      </c>
      <c r="F14" s="5">
        <v>0.05</v>
      </c>
      <c r="G14">
        <f t="shared" si="9"/>
        <v>42.639314199999994</v>
      </c>
      <c r="H14">
        <v>132</v>
      </c>
      <c r="I14">
        <v>19</v>
      </c>
      <c r="J14">
        <f t="shared" si="1"/>
        <v>6.5541211519364451</v>
      </c>
      <c r="K14">
        <f t="shared" si="2"/>
        <v>6.5057256665757563</v>
      </c>
      <c r="M14" s="10">
        <v>11</v>
      </c>
      <c r="N14" s="2">
        <v>3.8780000000000001</v>
      </c>
      <c r="O14" s="4">
        <v>5.3999999999999999E-2</v>
      </c>
      <c r="P14" s="5">
        <f t="shared" si="3"/>
        <v>3.8780000000000001</v>
      </c>
      <c r="Q14" s="5">
        <f t="shared" si="4"/>
        <v>1.9390000000000001</v>
      </c>
      <c r="R14" s="5">
        <v>0.04</v>
      </c>
      <c r="S14">
        <f t="shared" si="5"/>
        <v>38.030188699999997</v>
      </c>
      <c r="T14">
        <v>132</v>
      </c>
      <c r="U14">
        <v>19</v>
      </c>
      <c r="V14">
        <f t="shared" si="6"/>
        <v>6.5541211519364451</v>
      </c>
      <c r="W14">
        <f t="shared" si="7"/>
        <v>5.8024848516515144</v>
      </c>
    </row>
    <row r="15" spans="1:23" x14ac:dyDescent="0.35">
      <c r="A15" s="10">
        <v>12</v>
      </c>
      <c r="B15" s="2">
        <v>4.2910000000000004</v>
      </c>
      <c r="C15" s="4">
        <v>5.5E-2</v>
      </c>
      <c r="D15" s="2">
        <f t="shared" si="8"/>
        <v>4.2910000000000004</v>
      </c>
      <c r="E15" s="5">
        <f t="shared" si="0"/>
        <v>2.1455000000000002</v>
      </c>
      <c r="F15" s="5">
        <v>4.9000000000000002E-2</v>
      </c>
      <c r="G15">
        <f t="shared" si="9"/>
        <v>42.080335150000003</v>
      </c>
      <c r="H15">
        <v>132</v>
      </c>
      <c r="I15">
        <v>19</v>
      </c>
      <c r="J15">
        <f t="shared" si="1"/>
        <v>6.5541211519364451</v>
      </c>
      <c r="K15">
        <f t="shared" si="2"/>
        <v>6.4204390145530308</v>
      </c>
      <c r="M15" s="10">
        <v>12</v>
      </c>
      <c r="N15" s="2">
        <v>3.851</v>
      </c>
      <c r="O15" s="4">
        <v>0.06</v>
      </c>
      <c r="P15" s="5">
        <f t="shared" si="3"/>
        <v>3.851</v>
      </c>
      <c r="Q15" s="5">
        <f t="shared" si="4"/>
        <v>1.9255</v>
      </c>
      <c r="R15" s="5">
        <v>3.5000000000000003E-2</v>
      </c>
      <c r="S15">
        <f t="shared" si="5"/>
        <v>37.765409149999996</v>
      </c>
      <c r="T15">
        <v>132</v>
      </c>
      <c r="U15">
        <v>19</v>
      </c>
      <c r="V15">
        <f t="shared" si="6"/>
        <v>6.5541211519364451</v>
      </c>
      <c r="W15">
        <f t="shared" si="7"/>
        <v>5.762085911219696</v>
      </c>
    </row>
    <row r="16" spans="1:23" x14ac:dyDescent="0.35">
      <c r="A16" s="14" t="s">
        <v>11</v>
      </c>
      <c r="C16" s="15">
        <f>AVERAGE(C4:C15)</f>
        <v>6.1416666666666668E-2</v>
      </c>
      <c r="F16" s="15">
        <f>AVERAGE(F4:F15)</f>
        <v>5.2916666666666667E-2</v>
      </c>
      <c r="K16" s="15">
        <f>AVERAGE(K4:K15)</f>
        <v>6.3820350835252517</v>
      </c>
      <c r="M16" s="14" t="s">
        <v>11</v>
      </c>
      <c r="O16" s="15">
        <f>AVERAGE(O4:O15)</f>
        <v>5.7916666666666672E-2</v>
      </c>
      <c r="R16" s="15">
        <f>AVERAGE(R4:R15)</f>
        <v>4.0916666666666657E-2</v>
      </c>
      <c r="W16" s="15">
        <f>AVERAGE(W4:W15)</f>
        <v>5.8124598986717162</v>
      </c>
    </row>
    <row r="17" spans="1:23" x14ac:dyDescent="0.35">
      <c r="A17" t="s">
        <v>15</v>
      </c>
      <c r="B17">
        <f>K16-W16</f>
        <v>0.56957518485353553</v>
      </c>
      <c r="J17" t="s">
        <v>45</v>
      </c>
      <c r="K17">
        <f>K4-K15</f>
        <v>0.1092267648712113</v>
      </c>
      <c r="V17" t="s">
        <v>45</v>
      </c>
      <c r="W17">
        <f>W4-W15</f>
        <v>3.890268337878755E-2</v>
      </c>
    </row>
    <row r="19" spans="1:23" x14ac:dyDescent="0.35">
      <c r="K19" s="1" t="s">
        <v>16</v>
      </c>
      <c r="M19" s="1">
        <f>((K16-W16)/K16)*100</f>
        <v>8.9246639574867181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1712-B23B-4116-BCD8-0BD9FBA9B249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34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2.7709999999999999</v>
      </c>
      <c r="C4" s="4">
        <v>0.05</v>
      </c>
      <c r="D4" s="5">
        <f t="shared" ref="D4:D15" si="0">B4</f>
        <v>2.7709999999999999</v>
      </c>
      <c r="E4" s="5">
        <f t="shared" ref="E4:E15" si="1">0.5*D4</f>
        <v>1.3855</v>
      </c>
      <c r="F4" s="5">
        <v>5.3999999999999999E-2</v>
      </c>
      <c r="G4">
        <f t="shared" ref="G4:G15" si="2">B4*9.80665</f>
        <v>27.174227149999997</v>
      </c>
      <c r="H4">
        <v>111.4</v>
      </c>
      <c r="I4">
        <v>18</v>
      </c>
      <c r="J4">
        <f t="shared" ref="J4:J15" si="3">H4/(I4*1.06)</f>
        <v>5.8385744234800834</v>
      </c>
      <c r="K4">
        <f t="shared" ref="K4:K15" si="4">G4/J4</f>
        <v>4.6542572174326748</v>
      </c>
      <c r="M4" s="10">
        <v>1</v>
      </c>
      <c r="N4" s="2">
        <v>2.7970000000000002</v>
      </c>
      <c r="O4" s="4">
        <v>4.9000000000000002E-2</v>
      </c>
      <c r="P4" s="5">
        <f t="shared" ref="P4:P15" si="5">N4</f>
        <v>2.7970000000000002</v>
      </c>
      <c r="Q4" s="5">
        <f t="shared" ref="Q4:Q15" si="6">0.5*P4</f>
        <v>1.3985000000000001</v>
      </c>
      <c r="R4" s="5">
        <v>0.04</v>
      </c>
      <c r="S4">
        <f t="shared" ref="S4:S15" si="7">N4*9.80665</f>
        <v>27.429200049999999</v>
      </c>
      <c r="T4">
        <v>111.4</v>
      </c>
      <c r="U4">
        <v>18</v>
      </c>
      <c r="V4">
        <f t="shared" ref="V4:V15" si="8">T4/(U4*1.06)</f>
        <v>5.8385744234800834</v>
      </c>
      <c r="W4">
        <f t="shared" ref="W4:W15" si="9">S4/V4</f>
        <v>4.6979276207719929</v>
      </c>
    </row>
    <row r="5" spans="1:23" x14ac:dyDescent="0.35">
      <c r="A5" s="10">
        <v>2</v>
      </c>
      <c r="B5" s="2">
        <v>2.714</v>
      </c>
      <c r="C5" s="4">
        <v>0.05</v>
      </c>
      <c r="D5" s="5">
        <f t="shared" si="0"/>
        <v>2.714</v>
      </c>
      <c r="E5" s="5">
        <f t="shared" si="1"/>
        <v>1.357</v>
      </c>
      <c r="F5" s="5">
        <v>4.9000000000000002E-2</v>
      </c>
      <c r="G5">
        <f t="shared" si="2"/>
        <v>26.615248099999999</v>
      </c>
      <c r="H5">
        <v>111.4</v>
      </c>
      <c r="I5">
        <v>18</v>
      </c>
      <c r="J5">
        <f t="shared" si="3"/>
        <v>5.8385744234800834</v>
      </c>
      <c r="K5">
        <f t="shared" si="4"/>
        <v>4.5585182562657094</v>
      </c>
      <c r="M5" s="10">
        <v>2</v>
      </c>
      <c r="N5" s="2">
        <v>2.8610000000000002</v>
      </c>
      <c r="O5" s="4">
        <v>5.3999999999999999E-2</v>
      </c>
      <c r="P5" s="5">
        <f t="shared" si="5"/>
        <v>2.8610000000000002</v>
      </c>
      <c r="Q5" s="5">
        <f t="shared" si="6"/>
        <v>1.4305000000000001</v>
      </c>
      <c r="R5" s="5">
        <v>0.04</v>
      </c>
      <c r="S5">
        <f t="shared" si="7"/>
        <v>28.05682565</v>
      </c>
      <c r="T5">
        <v>111.4</v>
      </c>
      <c r="U5">
        <v>18</v>
      </c>
      <c r="V5">
        <f t="shared" si="8"/>
        <v>5.8385744234800834</v>
      </c>
      <c r="W5">
        <f t="shared" si="9"/>
        <v>4.8054239982226212</v>
      </c>
    </row>
    <row r="6" spans="1:23" x14ac:dyDescent="0.35">
      <c r="A6" s="10">
        <v>3</v>
      </c>
      <c r="B6" s="2">
        <v>2.726</v>
      </c>
      <c r="C6" s="4">
        <v>5.3999999999999999E-2</v>
      </c>
      <c r="D6" s="5">
        <f t="shared" si="0"/>
        <v>2.726</v>
      </c>
      <c r="E6" s="5">
        <f t="shared" si="1"/>
        <v>1.363</v>
      </c>
      <c r="F6" s="5">
        <v>4.4999999999999998E-2</v>
      </c>
      <c r="G6">
        <f t="shared" si="2"/>
        <v>26.7329279</v>
      </c>
      <c r="H6">
        <v>111.4</v>
      </c>
      <c r="I6">
        <v>18</v>
      </c>
      <c r="J6">
        <f t="shared" si="3"/>
        <v>5.8385744234800834</v>
      </c>
      <c r="K6">
        <f t="shared" si="4"/>
        <v>4.5786738270377025</v>
      </c>
      <c r="M6" s="10">
        <v>3</v>
      </c>
      <c r="N6" s="2">
        <v>2.6960000000000002</v>
      </c>
      <c r="O6" s="4">
        <v>4.4999999999999998E-2</v>
      </c>
      <c r="P6" s="5">
        <f t="shared" si="5"/>
        <v>2.6960000000000002</v>
      </c>
      <c r="Q6" s="5">
        <f t="shared" si="6"/>
        <v>1.3480000000000001</v>
      </c>
      <c r="R6" s="5">
        <v>3.9E-2</v>
      </c>
      <c r="S6">
        <f t="shared" si="7"/>
        <v>26.438728399999999</v>
      </c>
      <c r="T6">
        <v>111.4</v>
      </c>
      <c r="U6">
        <v>18</v>
      </c>
      <c r="V6">
        <f t="shared" si="8"/>
        <v>5.8385744234800834</v>
      </c>
      <c r="W6">
        <f t="shared" si="9"/>
        <v>4.5282849001077201</v>
      </c>
    </row>
    <row r="7" spans="1:23" x14ac:dyDescent="0.35">
      <c r="A7" s="10">
        <v>4</v>
      </c>
      <c r="B7" s="2">
        <v>2.7759999999999998</v>
      </c>
      <c r="C7" s="4">
        <v>4.9000000000000002E-2</v>
      </c>
      <c r="D7" s="5">
        <f t="shared" si="0"/>
        <v>2.7759999999999998</v>
      </c>
      <c r="E7" s="5">
        <f t="shared" si="1"/>
        <v>1.3879999999999999</v>
      </c>
      <c r="F7" s="5">
        <v>0.05</v>
      </c>
      <c r="G7">
        <f t="shared" si="2"/>
        <v>27.223260399999997</v>
      </c>
      <c r="H7">
        <v>111.4</v>
      </c>
      <c r="I7">
        <v>18</v>
      </c>
      <c r="J7">
        <f t="shared" si="3"/>
        <v>5.8385744234800834</v>
      </c>
      <c r="K7">
        <f t="shared" si="4"/>
        <v>4.6626553719210051</v>
      </c>
      <c r="M7" s="10">
        <v>4</v>
      </c>
      <c r="N7" s="2">
        <v>2.7309999999999999</v>
      </c>
      <c r="O7" s="4">
        <v>4.4999999999999998E-2</v>
      </c>
      <c r="P7" s="5">
        <f t="shared" si="5"/>
        <v>2.7309999999999999</v>
      </c>
      <c r="Q7" s="5">
        <f t="shared" si="6"/>
        <v>1.3654999999999999</v>
      </c>
      <c r="R7" s="5">
        <v>3.9E-2</v>
      </c>
      <c r="S7">
        <f t="shared" si="7"/>
        <v>26.781961149999997</v>
      </c>
      <c r="T7">
        <v>111.4</v>
      </c>
      <c r="U7">
        <v>18</v>
      </c>
      <c r="V7">
        <f t="shared" si="8"/>
        <v>5.8385744234800834</v>
      </c>
      <c r="W7">
        <f t="shared" si="9"/>
        <v>4.5870719815260319</v>
      </c>
    </row>
    <row r="8" spans="1:23" x14ac:dyDescent="0.35">
      <c r="A8" s="10">
        <v>5</v>
      </c>
      <c r="B8" s="2">
        <v>2.8319999999999999</v>
      </c>
      <c r="C8" s="4">
        <v>5.3999999999999999E-2</v>
      </c>
      <c r="D8" s="5">
        <f t="shared" si="0"/>
        <v>2.8319999999999999</v>
      </c>
      <c r="E8" s="5">
        <f t="shared" si="1"/>
        <v>1.4159999999999999</v>
      </c>
      <c r="F8" s="5">
        <v>0.05</v>
      </c>
      <c r="G8">
        <f t="shared" si="2"/>
        <v>27.772432799999997</v>
      </c>
      <c r="H8">
        <v>111.4</v>
      </c>
      <c r="I8">
        <v>18</v>
      </c>
      <c r="J8">
        <f t="shared" si="3"/>
        <v>5.8385744234800834</v>
      </c>
      <c r="K8">
        <f t="shared" si="4"/>
        <v>4.7567147021903047</v>
      </c>
      <c r="M8" s="10">
        <v>5</v>
      </c>
      <c r="N8" s="2">
        <v>2.7570000000000001</v>
      </c>
      <c r="O8" s="4">
        <v>5.5E-2</v>
      </c>
      <c r="P8" s="5">
        <f t="shared" si="5"/>
        <v>2.7570000000000001</v>
      </c>
      <c r="Q8" s="5">
        <f t="shared" si="6"/>
        <v>1.3785000000000001</v>
      </c>
      <c r="R8" s="5">
        <v>3.5000000000000003E-2</v>
      </c>
      <c r="S8">
        <f t="shared" si="7"/>
        <v>27.036934049999999</v>
      </c>
      <c r="T8">
        <v>111.4</v>
      </c>
      <c r="U8">
        <v>18</v>
      </c>
      <c r="V8">
        <f t="shared" si="8"/>
        <v>5.8385744234800834</v>
      </c>
      <c r="W8">
        <f t="shared" si="9"/>
        <v>4.6307423848653499</v>
      </c>
    </row>
    <row r="9" spans="1:23" x14ac:dyDescent="0.35">
      <c r="A9" s="13">
        <v>6</v>
      </c>
      <c r="B9" s="2">
        <v>2.8039999999999998</v>
      </c>
      <c r="C9" s="4">
        <v>5.5E-2</v>
      </c>
      <c r="D9" s="5">
        <f t="shared" si="0"/>
        <v>2.8039999999999998</v>
      </c>
      <c r="E9" s="5">
        <f t="shared" si="1"/>
        <v>1.4019999999999999</v>
      </c>
      <c r="F9" s="5">
        <v>4.3999999999999997E-2</v>
      </c>
      <c r="G9">
        <f t="shared" si="2"/>
        <v>27.497846599999995</v>
      </c>
      <c r="H9">
        <v>111.4</v>
      </c>
      <c r="I9">
        <v>18</v>
      </c>
      <c r="J9">
        <f t="shared" si="3"/>
        <v>5.8385744234800834</v>
      </c>
      <c r="K9">
        <f t="shared" si="4"/>
        <v>4.7096850370556549</v>
      </c>
      <c r="M9" s="13">
        <v>6</v>
      </c>
      <c r="N9" s="2">
        <v>2.6859999999999999</v>
      </c>
      <c r="O9" s="4">
        <v>5.3999999999999999E-2</v>
      </c>
      <c r="P9" s="5">
        <f t="shared" si="5"/>
        <v>2.6859999999999999</v>
      </c>
      <c r="Q9" s="5">
        <f t="shared" si="6"/>
        <v>1.343</v>
      </c>
      <c r="R9" s="5">
        <v>3.5000000000000003E-2</v>
      </c>
      <c r="S9">
        <f t="shared" si="7"/>
        <v>26.340661899999997</v>
      </c>
      <c r="T9">
        <v>111.4</v>
      </c>
      <c r="U9">
        <v>18</v>
      </c>
      <c r="V9">
        <f t="shared" si="8"/>
        <v>5.8385744234800834</v>
      </c>
      <c r="W9">
        <f t="shared" si="9"/>
        <v>4.5114885911310587</v>
      </c>
    </row>
    <row r="10" spans="1:23" x14ac:dyDescent="0.35">
      <c r="A10" s="10">
        <v>7</v>
      </c>
      <c r="B10" s="2">
        <v>2.71</v>
      </c>
      <c r="C10" s="4">
        <v>5.5E-2</v>
      </c>
      <c r="D10" s="5">
        <f t="shared" si="0"/>
        <v>2.71</v>
      </c>
      <c r="E10" s="5">
        <f t="shared" si="1"/>
        <v>1.355</v>
      </c>
      <c r="F10" s="5">
        <v>4.3999999999999997E-2</v>
      </c>
      <c r="G10">
        <f t="shared" si="2"/>
        <v>26.5760215</v>
      </c>
      <c r="H10">
        <v>111.4</v>
      </c>
      <c r="I10">
        <v>18</v>
      </c>
      <c r="J10">
        <f t="shared" si="3"/>
        <v>5.8385744234800834</v>
      </c>
      <c r="K10">
        <f t="shared" si="4"/>
        <v>4.551799732675045</v>
      </c>
      <c r="M10" s="10">
        <v>7</v>
      </c>
      <c r="N10" s="2">
        <v>2.6840000000000002</v>
      </c>
      <c r="O10" s="4">
        <v>4.3999999999999997E-2</v>
      </c>
      <c r="P10" s="5">
        <f t="shared" si="5"/>
        <v>2.6840000000000002</v>
      </c>
      <c r="Q10" s="5">
        <f t="shared" si="6"/>
        <v>1.3420000000000001</v>
      </c>
      <c r="R10" s="5">
        <v>3.5000000000000003E-2</v>
      </c>
      <c r="S10">
        <f t="shared" si="7"/>
        <v>26.321048600000001</v>
      </c>
      <c r="T10">
        <v>111.4</v>
      </c>
      <c r="U10">
        <v>18</v>
      </c>
      <c r="V10">
        <f t="shared" si="8"/>
        <v>5.8385744234800834</v>
      </c>
      <c r="W10">
        <f t="shared" si="9"/>
        <v>4.5081293293357279</v>
      </c>
    </row>
    <row r="11" spans="1:23" x14ac:dyDescent="0.35">
      <c r="A11" s="10">
        <v>8</v>
      </c>
      <c r="B11" s="2">
        <v>2.76</v>
      </c>
      <c r="C11" s="4">
        <v>5.5E-2</v>
      </c>
      <c r="D11" s="5">
        <f t="shared" si="0"/>
        <v>2.76</v>
      </c>
      <c r="E11" s="5">
        <f t="shared" si="1"/>
        <v>1.38</v>
      </c>
      <c r="F11" s="5">
        <v>0.04</v>
      </c>
      <c r="G11">
        <f t="shared" si="2"/>
        <v>27.066353999999997</v>
      </c>
      <c r="H11">
        <v>111.4</v>
      </c>
      <c r="I11">
        <v>18</v>
      </c>
      <c r="J11">
        <f t="shared" si="3"/>
        <v>5.8385744234800834</v>
      </c>
      <c r="K11">
        <f t="shared" si="4"/>
        <v>4.6357812775583485</v>
      </c>
      <c r="M11" s="10">
        <v>8</v>
      </c>
      <c r="N11" s="2">
        <v>2.7120000000000002</v>
      </c>
      <c r="O11" s="4">
        <v>5.5E-2</v>
      </c>
      <c r="P11" s="5">
        <f t="shared" si="5"/>
        <v>2.7120000000000002</v>
      </c>
      <c r="Q11" s="5">
        <f t="shared" si="6"/>
        <v>1.3560000000000001</v>
      </c>
      <c r="R11" s="5">
        <v>3.9E-2</v>
      </c>
      <c r="S11">
        <f t="shared" si="7"/>
        <v>26.595634799999999</v>
      </c>
      <c r="T11">
        <v>111.4</v>
      </c>
      <c r="U11">
        <v>18</v>
      </c>
      <c r="V11">
        <f t="shared" si="8"/>
        <v>5.8385744234800834</v>
      </c>
      <c r="W11">
        <f t="shared" si="9"/>
        <v>4.5551589944703776</v>
      </c>
    </row>
    <row r="12" spans="1:23" x14ac:dyDescent="0.35">
      <c r="A12" s="10">
        <v>9</v>
      </c>
      <c r="B12" s="2">
        <v>2.9529999999999998</v>
      </c>
      <c r="C12" s="4">
        <v>4.9000000000000002E-2</v>
      </c>
      <c r="D12" s="5">
        <f t="shared" si="0"/>
        <v>2.9529999999999998</v>
      </c>
      <c r="E12" s="5">
        <f t="shared" si="1"/>
        <v>1.4764999999999999</v>
      </c>
      <c r="F12" s="5">
        <v>4.4999999999999998E-2</v>
      </c>
      <c r="G12">
        <f t="shared" si="2"/>
        <v>28.959037449999997</v>
      </c>
      <c r="H12">
        <v>111.4</v>
      </c>
      <c r="I12">
        <v>18</v>
      </c>
      <c r="J12">
        <f t="shared" si="3"/>
        <v>5.8385744234800834</v>
      </c>
      <c r="K12">
        <f t="shared" si="4"/>
        <v>4.9599500408078994</v>
      </c>
      <c r="M12" s="10">
        <v>9</v>
      </c>
      <c r="N12" s="2">
        <v>2.6339999999999999</v>
      </c>
      <c r="O12" s="4">
        <v>4.4999999999999998E-2</v>
      </c>
      <c r="P12" s="5">
        <f t="shared" si="5"/>
        <v>2.6339999999999999</v>
      </c>
      <c r="Q12" s="5">
        <f t="shared" si="6"/>
        <v>1.3169999999999999</v>
      </c>
      <c r="R12" s="5">
        <v>3.9E-2</v>
      </c>
      <c r="S12">
        <f t="shared" si="7"/>
        <v>25.830716099999997</v>
      </c>
      <c r="T12">
        <v>111.4</v>
      </c>
      <c r="U12">
        <v>18</v>
      </c>
      <c r="V12">
        <f t="shared" si="8"/>
        <v>5.8385744234800834</v>
      </c>
      <c r="W12">
        <f t="shared" si="9"/>
        <v>4.4241477844524235</v>
      </c>
    </row>
    <row r="13" spans="1:23" x14ac:dyDescent="0.35">
      <c r="A13" s="10">
        <v>10</v>
      </c>
      <c r="B13" s="2">
        <v>2.8069999999999999</v>
      </c>
      <c r="C13" s="4">
        <v>5.3999999999999999E-2</v>
      </c>
      <c r="D13" s="5">
        <f t="shared" si="0"/>
        <v>2.8069999999999999</v>
      </c>
      <c r="E13" s="5">
        <f t="shared" si="1"/>
        <v>1.4035</v>
      </c>
      <c r="F13" s="5">
        <v>4.4999999999999998E-2</v>
      </c>
      <c r="G13">
        <f t="shared" si="2"/>
        <v>27.527266549999997</v>
      </c>
      <c r="H13">
        <v>111.4</v>
      </c>
      <c r="I13">
        <v>18</v>
      </c>
      <c r="J13">
        <f t="shared" si="3"/>
        <v>5.8385744234800834</v>
      </c>
      <c r="K13">
        <f t="shared" si="4"/>
        <v>4.7147239297486534</v>
      </c>
      <c r="M13" s="10">
        <v>10</v>
      </c>
      <c r="N13" s="2">
        <v>2.629</v>
      </c>
      <c r="O13" s="4">
        <v>5.5E-2</v>
      </c>
      <c r="P13" s="5">
        <f t="shared" si="5"/>
        <v>2.629</v>
      </c>
      <c r="Q13" s="5">
        <f t="shared" si="6"/>
        <v>1.3145</v>
      </c>
      <c r="R13" s="5">
        <v>0.04</v>
      </c>
      <c r="S13">
        <f t="shared" si="7"/>
        <v>25.781682849999999</v>
      </c>
      <c r="T13">
        <v>111.4</v>
      </c>
      <c r="U13">
        <v>18</v>
      </c>
      <c r="V13">
        <f t="shared" si="8"/>
        <v>5.8385744234800834</v>
      </c>
      <c r="W13">
        <f t="shared" si="9"/>
        <v>4.4157496299640933</v>
      </c>
    </row>
    <row r="14" spans="1:23" x14ac:dyDescent="0.35">
      <c r="A14" s="10">
        <v>11</v>
      </c>
      <c r="B14" s="2">
        <v>2.7570000000000001</v>
      </c>
      <c r="C14" s="4">
        <v>5.5E-2</v>
      </c>
      <c r="D14" s="5">
        <f t="shared" si="0"/>
        <v>2.7570000000000001</v>
      </c>
      <c r="E14" s="5">
        <f t="shared" si="1"/>
        <v>1.3785000000000001</v>
      </c>
      <c r="F14" s="5">
        <v>4.3999999999999997E-2</v>
      </c>
      <c r="G14">
        <f t="shared" si="2"/>
        <v>27.036934049999999</v>
      </c>
      <c r="H14">
        <v>111.4</v>
      </c>
      <c r="I14">
        <v>18</v>
      </c>
      <c r="J14">
        <f t="shared" si="3"/>
        <v>5.8385744234800834</v>
      </c>
      <c r="K14">
        <f t="shared" si="4"/>
        <v>4.6307423848653499</v>
      </c>
      <c r="M14" s="10">
        <v>11</v>
      </c>
      <c r="N14" s="2">
        <v>2.6789999999999998</v>
      </c>
      <c r="O14" s="4">
        <v>4.3999999999999997E-2</v>
      </c>
      <c r="P14" s="5">
        <f t="shared" si="5"/>
        <v>2.6789999999999998</v>
      </c>
      <c r="Q14" s="5">
        <f t="shared" si="6"/>
        <v>1.3394999999999999</v>
      </c>
      <c r="R14" s="5">
        <v>3.5000000000000003E-2</v>
      </c>
      <c r="S14">
        <f t="shared" si="7"/>
        <v>26.272015349999997</v>
      </c>
      <c r="T14">
        <v>111.4</v>
      </c>
      <c r="U14">
        <v>18</v>
      </c>
      <c r="V14">
        <f t="shared" si="8"/>
        <v>5.8385744234800834</v>
      </c>
      <c r="W14">
        <f t="shared" si="9"/>
        <v>4.4997311748473967</v>
      </c>
    </row>
    <row r="15" spans="1:23" x14ac:dyDescent="0.35">
      <c r="A15" s="10">
        <v>12</v>
      </c>
      <c r="B15" s="2">
        <v>2.8639999999999999</v>
      </c>
      <c r="C15" s="4">
        <v>5.5E-2</v>
      </c>
      <c r="D15" s="2">
        <f t="shared" si="0"/>
        <v>2.8639999999999999</v>
      </c>
      <c r="E15" s="5">
        <f t="shared" si="1"/>
        <v>1.4319999999999999</v>
      </c>
      <c r="F15" s="5">
        <v>4.3999999999999997E-2</v>
      </c>
      <c r="G15">
        <f t="shared" si="2"/>
        <v>28.086245599999998</v>
      </c>
      <c r="H15">
        <v>111.4</v>
      </c>
      <c r="I15">
        <v>18</v>
      </c>
      <c r="J15">
        <f t="shared" si="3"/>
        <v>5.8385744234800834</v>
      </c>
      <c r="K15">
        <f t="shared" si="4"/>
        <v>4.8104628909156197</v>
      </c>
      <c r="M15" s="10">
        <v>12</v>
      </c>
      <c r="N15" s="2">
        <v>2.6160000000000001</v>
      </c>
      <c r="O15" s="4">
        <v>4.3999999999999997E-2</v>
      </c>
      <c r="P15" s="5">
        <f t="shared" si="5"/>
        <v>2.6160000000000001</v>
      </c>
      <c r="Q15" s="5">
        <f t="shared" si="6"/>
        <v>1.3080000000000001</v>
      </c>
      <c r="R15" s="5">
        <v>0.04</v>
      </c>
      <c r="S15">
        <f t="shared" si="7"/>
        <v>25.6541964</v>
      </c>
      <c r="T15">
        <v>111.4</v>
      </c>
      <c r="U15">
        <v>18</v>
      </c>
      <c r="V15">
        <f t="shared" si="8"/>
        <v>5.8385744234800834</v>
      </c>
      <c r="W15">
        <f t="shared" si="9"/>
        <v>4.3939144282944351</v>
      </c>
    </row>
    <row r="16" spans="1:23" x14ac:dyDescent="0.35">
      <c r="A16" s="14" t="s">
        <v>11</v>
      </c>
      <c r="C16" s="15">
        <f>AVERAGE(C4:C15)</f>
        <v>5.2916666666666674E-2</v>
      </c>
      <c r="F16" s="15">
        <f>AVERAGE(F4:F15)</f>
        <v>4.6166666666666661E-2</v>
      </c>
      <c r="K16" s="15">
        <f>AVERAGE(K4:K15)</f>
        <v>4.6853303890394971</v>
      </c>
      <c r="M16" s="14" t="s">
        <v>11</v>
      </c>
      <c r="O16" s="15">
        <f>AVERAGE(O4:O15)</f>
        <v>4.908333333333334E-2</v>
      </c>
      <c r="R16" s="15">
        <f>AVERAGE(R4:R15)</f>
        <v>3.7999999999999992E-2</v>
      </c>
      <c r="W16" s="15">
        <f>AVERAGE(W4:W15)</f>
        <v>4.5464809014991019</v>
      </c>
    </row>
    <row r="17" spans="1:23" x14ac:dyDescent="0.35">
      <c r="A17" t="s">
        <v>15</v>
      </c>
      <c r="B17">
        <f>K16-W16</f>
        <v>0.13884948754039517</v>
      </c>
      <c r="J17" t="s">
        <v>45</v>
      </c>
      <c r="K17">
        <f>K4-K15</f>
        <v>-0.1562056734829449</v>
      </c>
      <c r="V17" t="s">
        <v>45</v>
      </c>
      <c r="W17">
        <f>W4-W15</f>
        <v>0.30401319247755776</v>
      </c>
    </row>
    <row r="19" spans="1:23" x14ac:dyDescent="0.35">
      <c r="K19" s="1" t="s">
        <v>16</v>
      </c>
      <c r="M19" s="1">
        <f>((K16-W16)/K16)*100</f>
        <v>2.9634940550875353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0A0D-14BA-4F3C-AA95-3B7B87ACCEE9}">
  <dimension ref="A1:W33"/>
  <sheetViews>
    <sheetView topLeftCell="G1" workbookViewId="0">
      <selection activeCell="J17" sqref="J17:W17"/>
    </sheetView>
  </sheetViews>
  <sheetFormatPr defaultRowHeight="14.5" x14ac:dyDescent="0.35"/>
  <cols>
    <col min="1" max="1" width="17" bestFit="1" customWidth="1"/>
    <col min="2" max="2" width="19.81640625" bestFit="1" customWidth="1"/>
    <col min="3" max="3" width="11.7265625" bestFit="1" customWidth="1"/>
    <col min="4" max="4" width="14.1796875" bestFit="1" customWidth="1"/>
    <col min="5" max="5" width="11.81640625" customWidth="1"/>
    <col min="6" max="6" width="10.1796875" customWidth="1"/>
    <col min="7" max="7" width="16" bestFit="1" customWidth="1"/>
    <col min="8" max="8" width="11.54296875" bestFit="1" customWidth="1"/>
    <col min="9" max="9" width="7.26953125" customWidth="1"/>
    <col min="10" max="10" width="13.08984375" bestFit="1" customWidth="1"/>
    <col min="11" max="11" width="12" bestFit="1" customWidth="1"/>
    <col min="15" max="15" width="11.7265625" bestFit="1" customWidth="1"/>
  </cols>
  <sheetData>
    <row r="1" spans="1:23" x14ac:dyDescent="0.35">
      <c r="A1" t="s">
        <v>12</v>
      </c>
      <c r="B1" t="s">
        <v>13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1.9259999999999999</v>
      </c>
      <c r="C4" s="4">
        <v>6.5000000000000002E-2</v>
      </c>
      <c r="D4" s="5">
        <f>B4</f>
        <v>1.9259999999999999</v>
      </c>
      <c r="E4" s="5">
        <f>0.5*D4</f>
        <v>0.96299999999999997</v>
      </c>
      <c r="F4" s="5">
        <v>4.3999999999999997E-2</v>
      </c>
      <c r="G4">
        <f>B4*9.80665</f>
        <v>18.887607899999999</v>
      </c>
      <c r="H4">
        <v>159.97</v>
      </c>
      <c r="I4">
        <v>15</v>
      </c>
      <c r="J4">
        <f>H4/(I4*1.06)</f>
        <v>10.061006289308176</v>
      </c>
      <c r="K4">
        <f>G4/J4</f>
        <v>1.8773080303181846</v>
      </c>
      <c r="M4" s="10">
        <v>1</v>
      </c>
      <c r="N4" s="2">
        <v>0.4012</v>
      </c>
      <c r="O4" s="4">
        <v>0.05</v>
      </c>
      <c r="P4" s="5">
        <f>N4</f>
        <v>0.4012</v>
      </c>
      <c r="Q4" s="5">
        <f>0.5*P4</f>
        <v>0.2006</v>
      </c>
      <c r="R4" s="5">
        <v>3.9E-2</v>
      </c>
      <c r="S4">
        <f>N4*9.80665</f>
        <v>3.9344279799999997</v>
      </c>
      <c r="T4">
        <v>159.97</v>
      </c>
      <c r="U4">
        <v>15</v>
      </c>
      <c r="V4">
        <f>T4/(U4*1.06)</f>
        <v>10.061006289308176</v>
      </c>
      <c r="W4">
        <f>S4/V4</f>
        <v>0.39105710371944735</v>
      </c>
    </row>
    <row r="5" spans="1:23" x14ac:dyDescent="0.35">
      <c r="A5" s="10">
        <v>2</v>
      </c>
      <c r="B5" s="2">
        <v>1.87</v>
      </c>
      <c r="C5" s="4">
        <v>5.3999999999999999E-2</v>
      </c>
      <c r="D5" s="5">
        <f t="shared" ref="D5:D15" si="0">B5</f>
        <v>1.87</v>
      </c>
      <c r="E5" s="5">
        <f t="shared" ref="E5:E15" si="1">0.5*D5</f>
        <v>0.93500000000000005</v>
      </c>
      <c r="F5" s="5">
        <v>0.04</v>
      </c>
      <c r="G5">
        <f t="shared" ref="G5:G15" si="2">B5*9.80665</f>
        <v>18.338435499999999</v>
      </c>
      <c r="H5">
        <v>159.97</v>
      </c>
      <c r="I5">
        <v>15</v>
      </c>
      <c r="J5">
        <f>H5/(I5*1.06)</f>
        <v>10.061006289308176</v>
      </c>
      <c r="K5">
        <f t="shared" ref="K5:K15" si="3">G5/J5</f>
        <v>1.822723788522848</v>
      </c>
      <c r="M5" s="10">
        <v>2</v>
      </c>
      <c r="N5" s="2">
        <v>0.37969999999999998</v>
      </c>
      <c r="O5" s="4">
        <v>5.8999999999999997E-2</v>
      </c>
      <c r="P5" s="5">
        <f t="shared" ref="P5:P15" si="4">N5</f>
        <v>0.37969999999999998</v>
      </c>
      <c r="Q5" s="5">
        <f t="shared" ref="Q5:Q15" si="5">0.5*P5</f>
        <v>0.18984999999999999</v>
      </c>
      <c r="R5" s="5">
        <v>0.04</v>
      </c>
      <c r="S5">
        <f t="shared" ref="S5:S15" si="6">N5*9.80665</f>
        <v>3.7235850049999994</v>
      </c>
      <c r="T5">
        <v>159.97</v>
      </c>
      <c r="U5">
        <v>15</v>
      </c>
      <c r="V5">
        <f>T5/(U5*1.06)</f>
        <v>10.061006289308176</v>
      </c>
      <c r="W5">
        <f t="shared" ref="W5:W15" si="7">S5/V5</f>
        <v>0.370100653744452</v>
      </c>
    </row>
    <row r="6" spans="1:23" x14ac:dyDescent="0.35">
      <c r="A6" s="10">
        <v>3</v>
      </c>
      <c r="B6" s="2">
        <v>1.76</v>
      </c>
      <c r="C6" s="4">
        <v>0.06</v>
      </c>
      <c r="D6" s="5">
        <f t="shared" si="0"/>
        <v>1.76</v>
      </c>
      <c r="E6" s="5">
        <f t="shared" si="1"/>
        <v>0.88</v>
      </c>
      <c r="F6" s="5">
        <v>4.3999999999999997E-2</v>
      </c>
      <c r="G6">
        <f t="shared" si="2"/>
        <v>17.259703999999999</v>
      </c>
      <c r="H6">
        <v>159.97</v>
      </c>
      <c r="I6">
        <v>15</v>
      </c>
      <c r="J6">
        <f t="shared" ref="J6:J15" si="8">H6/(I6*1.06)</f>
        <v>10.061006289308176</v>
      </c>
      <c r="K6">
        <f t="shared" si="3"/>
        <v>1.7155047421391509</v>
      </c>
      <c r="M6" s="10">
        <v>3</v>
      </c>
      <c r="N6" s="2">
        <v>0.36120000000000002</v>
      </c>
      <c r="O6" s="4">
        <v>4.9000000000000002E-2</v>
      </c>
      <c r="P6" s="5">
        <f t="shared" si="4"/>
        <v>0.36120000000000002</v>
      </c>
      <c r="Q6" s="5">
        <f t="shared" si="5"/>
        <v>0.18060000000000001</v>
      </c>
      <c r="R6" s="5">
        <v>3.5000000000000003E-2</v>
      </c>
      <c r="S6">
        <f t="shared" si="6"/>
        <v>3.5421619799999999</v>
      </c>
      <c r="T6">
        <v>159.97</v>
      </c>
      <c r="U6">
        <v>15</v>
      </c>
      <c r="V6">
        <f t="shared" ref="V6:V15" si="9">T6/(U6*1.06)</f>
        <v>10.061006289308176</v>
      </c>
      <c r="W6">
        <f t="shared" si="7"/>
        <v>0.35206835957992122</v>
      </c>
    </row>
    <row r="7" spans="1:23" x14ac:dyDescent="0.35">
      <c r="A7" s="10">
        <v>4</v>
      </c>
      <c r="B7" s="2">
        <v>1.694</v>
      </c>
      <c r="C7" s="4">
        <v>5.5E-2</v>
      </c>
      <c r="D7" s="5">
        <f t="shared" si="0"/>
        <v>1.694</v>
      </c>
      <c r="E7" s="5">
        <f t="shared" si="1"/>
        <v>0.84699999999999998</v>
      </c>
      <c r="F7" s="5">
        <v>4.4999999999999998E-2</v>
      </c>
      <c r="G7">
        <f t="shared" si="2"/>
        <v>16.612465099999998</v>
      </c>
      <c r="H7">
        <v>159.97</v>
      </c>
      <c r="I7">
        <v>15</v>
      </c>
      <c r="J7">
        <f t="shared" si="8"/>
        <v>10.061006289308176</v>
      </c>
      <c r="K7">
        <f t="shared" si="3"/>
        <v>1.6511733143089327</v>
      </c>
      <c r="M7" s="10">
        <v>4</v>
      </c>
      <c r="N7" s="2">
        <v>0.3553</v>
      </c>
      <c r="O7" s="4">
        <v>0.06</v>
      </c>
      <c r="P7" s="5">
        <f t="shared" si="4"/>
        <v>0.3553</v>
      </c>
      <c r="Q7" s="5">
        <f t="shared" si="5"/>
        <v>0.17765</v>
      </c>
      <c r="R7" s="5">
        <v>3.9E-2</v>
      </c>
      <c r="S7">
        <f t="shared" si="6"/>
        <v>3.4843027449999999</v>
      </c>
      <c r="T7">
        <v>159.97</v>
      </c>
      <c r="U7">
        <v>15</v>
      </c>
      <c r="V7">
        <f t="shared" si="9"/>
        <v>10.061006289308176</v>
      </c>
      <c r="W7">
        <f t="shared" si="7"/>
        <v>0.34631751981934111</v>
      </c>
    </row>
    <row r="8" spans="1:23" x14ac:dyDescent="0.35">
      <c r="A8" s="10">
        <v>5</v>
      </c>
      <c r="B8" s="2">
        <v>1.6319999999999999</v>
      </c>
      <c r="C8" s="4">
        <v>0.05</v>
      </c>
      <c r="D8" s="5">
        <f t="shared" si="0"/>
        <v>1.6319999999999999</v>
      </c>
      <c r="E8" s="5">
        <f t="shared" si="1"/>
        <v>0.81599999999999995</v>
      </c>
      <c r="F8" s="5">
        <v>0.04</v>
      </c>
      <c r="G8">
        <f t="shared" si="2"/>
        <v>16.004452799999999</v>
      </c>
      <c r="H8">
        <v>159.97</v>
      </c>
      <c r="I8">
        <v>15</v>
      </c>
      <c r="J8">
        <f t="shared" si="8"/>
        <v>10.061006289308176</v>
      </c>
      <c r="K8">
        <f t="shared" si="3"/>
        <v>1.5907407608926674</v>
      </c>
      <c r="M8" s="10">
        <v>5</v>
      </c>
      <c r="N8" s="2">
        <v>0.34749999999999998</v>
      </c>
      <c r="O8" s="4">
        <v>4.4999999999999998E-2</v>
      </c>
      <c r="P8" s="5">
        <f t="shared" si="4"/>
        <v>0.34749999999999998</v>
      </c>
      <c r="Q8" s="5">
        <f t="shared" si="5"/>
        <v>0.17374999999999999</v>
      </c>
      <c r="R8" s="5">
        <v>3.9E-2</v>
      </c>
      <c r="S8">
        <f t="shared" si="6"/>
        <v>3.4078108749999996</v>
      </c>
      <c r="T8">
        <v>159.97</v>
      </c>
      <c r="U8">
        <v>15</v>
      </c>
      <c r="V8">
        <f t="shared" si="9"/>
        <v>10.061006289308176</v>
      </c>
      <c r="W8">
        <f t="shared" si="7"/>
        <v>0.33871471471213349</v>
      </c>
    </row>
    <row r="9" spans="1:23" x14ac:dyDescent="0.35">
      <c r="A9" s="13">
        <v>6</v>
      </c>
      <c r="B9" s="2">
        <v>1.532</v>
      </c>
      <c r="C9" s="4">
        <v>4.9000000000000002E-2</v>
      </c>
      <c r="D9" s="5">
        <f t="shared" si="0"/>
        <v>1.532</v>
      </c>
      <c r="E9" s="5">
        <f t="shared" si="1"/>
        <v>0.76600000000000001</v>
      </c>
      <c r="F9" s="5">
        <v>0.04</v>
      </c>
      <c r="G9">
        <f t="shared" si="2"/>
        <v>15.023787799999999</v>
      </c>
      <c r="H9">
        <v>159.97</v>
      </c>
      <c r="I9">
        <v>15</v>
      </c>
      <c r="J9">
        <f t="shared" si="8"/>
        <v>10.061006289308176</v>
      </c>
      <c r="K9">
        <f t="shared" si="3"/>
        <v>1.4932689005438518</v>
      </c>
      <c r="M9" s="13">
        <v>6</v>
      </c>
      <c r="N9" s="2">
        <v>0.31719999999999998</v>
      </c>
      <c r="O9" s="4">
        <v>4.9000000000000002E-2</v>
      </c>
      <c r="P9" s="5">
        <f t="shared" si="4"/>
        <v>0.31719999999999998</v>
      </c>
      <c r="Q9" s="5">
        <f t="shared" si="5"/>
        <v>0.15859999999999999</v>
      </c>
      <c r="R9" s="5">
        <v>0.04</v>
      </c>
      <c r="S9">
        <f t="shared" si="6"/>
        <v>3.1106693799999996</v>
      </c>
      <c r="T9">
        <v>159.97</v>
      </c>
      <c r="U9">
        <v>15</v>
      </c>
      <c r="V9">
        <f t="shared" si="9"/>
        <v>10.061006289308176</v>
      </c>
      <c r="W9">
        <f t="shared" si="7"/>
        <v>0.30918074102644238</v>
      </c>
    </row>
    <row r="10" spans="1:23" x14ac:dyDescent="0.35">
      <c r="A10" s="10">
        <v>7</v>
      </c>
      <c r="B10" s="2">
        <v>1.508</v>
      </c>
      <c r="C10" s="4">
        <v>0.05</v>
      </c>
      <c r="D10" s="5">
        <f t="shared" si="0"/>
        <v>1.508</v>
      </c>
      <c r="E10" s="5">
        <f t="shared" si="1"/>
        <v>0.754</v>
      </c>
      <c r="F10" s="5">
        <v>0.04</v>
      </c>
      <c r="G10">
        <f t="shared" si="2"/>
        <v>14.788428199999998</v>
      </c>
      <c r="H10">
        <v>159.97</v>
      </c>
      <c r="I10">
        <v>15</v>
      </c>
      <c r="J10">
        <f t="shared" si="8"/>
        <v>10.061006289308176</v>
      </c>
      <c r="K10">
        <f t="shared" si="3"/>
        <v>1.4698756540601361</v>
      </c>
      <c r="M10" s="10">
        <v>7</v>
      </c>
      <c r="N10" s="2">
        <v>0.33090000000000003</v>
      </c>
      <c r="O10" s="4">
        <v>4.9000000000000002E-2</v>
      </c>
      <c r="P10" s="5">
        <f t="shared" si="4"/>
        <v>0.33090000000000003</v>
      </c>
      <c r="Q10" s="5">
        <f t="shared" si="5"/>
        <v>0.16545000000000001</v>
      </c>
      <c r="R10" s="5">
        <v>0.04</v>
      </c>
      <c r="S10">
        <f t="shared" si="6"/>
        <v>3.245020485</v>
      </c>
      <c r="T10">
        <v>159.97</v>
      </c>
      <c r="U10">
        <v>15</v>
      </c>
      <c r="V10">
        <f t="shared" si="9"/>
        <v>10.061006289308176</v>
      </c>
      <c r="W10">
        <f t="shared" si="7"/>
        <v>0.32253438589423017</v>
      </c>
    </row>
    <row r="11" spans="1:23" x14ac:dyDescent="0.35">
      <c r="A11" s="10">
        <v>8</v>
      </c>
      <c r="B11" s="2">
        <v>1.431</v>
      </c>
      <c r="C11" s="4">
        <v>5.3999999999999999E-2</v>
      </c>
      <c r="D11" s="5">
        <f t="shared" si="0"/>
        <v>1.431</v>
      </c>
      <c r="E11" s="5">
        <f t="shared" si="1"/>
        <v>0.71550000000000002</v>
      </c>
      <c r="F11" s="5">
        <v>0.04</v>
      </c>
      <c r="G11">
        <f t="shared" si="2"/>
        <v>14.033316149999999</v>
      </c>
      <c r="H11">
        <v>159.97</v>
      </c>
      <c r="I11">
        <v>15</v>
      </c>
      <c r="J11">
        <f t="shared" si="8"/>
        <v>10.061006289308176</v>
      </c>
      <c r="K11">
        <f t="shared" si="3"/>
        <v>1.3948223215915483</v>
      </c>
      <c r="M11" s="10">
        <v>8</v>
      </c>
      <c r="N11" s="2">
        <v>0.32019999999999998</v>
      </c>
      <c r="O11" s="4">
        <v>5.3999999999999999E-2</v>
      </c>
      <c r="P11" s="5">
        <f t="shared" si="4"/>
        <v>0.32019999999999998</v>
      </c>
      <c r="Q11" s="5">
        <f t="shared" si="5"/>
        <v>0.16009999999999999</v>
      </c>
      <c r="R11" s="5">
        <v>3.5000000000000003E-2</v>
      </c>
      <c r="S11">
        <f t="shared" si="6"/>
        <v>3.1400893299999995</v>
      </c>
      <c r="T11">
        <v>159.97</v>
      </c>
      <c r="U11">
        <v>15</v>
      </c>
      <c r="V11">
        <f t="shared" si="9"/>
        <v>10.061006289308176</v>
      </c>
      <c r="W11">
        <f t="shared" si="7"/>
        <v>0.31210489683690684</v>
      </c>
    </row>
    <row r="12" spans="1:23" x14ac:dyDescent="0.35">
      <c r="A12" s="10">
        <v>9</v>
      </c>
      <c r="B12" s="2">
        <v>1.421</v>
      </c>
      <c r="C12" s="4">
        <v>5.3999999999999999E-2</v>
      </c>
      <c r="D12" s="5">
        <f t="shared" si="0"/>
        <v>1.421</v>
      </c>
      <c r="E12" s="5">
        <f t="shared" si="1"/>
        <v>0.71050000000000002</v>
      </c>
      <c r="F12" s="5">
        <v>0.04</v>
      </c>
      <c r="G12">
        <f t="shared" si="2"/>
        <v>13.935249649999999</v>
      </c>
      <c r="H12">
        <v>159.97</v>
      </c>
      <c r="I12">
        <v>15</v>
      </c>
      <c r="J12">
        <f t="shared" si="8"/>
        <v>10.061006289308176</v>
      </c>
      <c r="K12">
        <f t="shared" si="3"/>
        <v>1.3850751355566668</v>
      </c>
      <c r="M12" s="10">
        <v>9</v>
      </c>
      <c r="N12" s="2">
        <v>0.2928</v>
      </c>
      <c r="O12" s="4">
        <v>5.3999999999999999E-2</v>
      </c>
      <c r="P12" s="5">
        <f t="shared" si="4"/>
        <v>0.2928</v>
      </c>
      <c r="Q12" s="5">
        <f t="shared" si="5"/>
        <v>0.1464</v>
      </c>
      <c r="R12" s="5">
        <v>0.03</v>
      </c>
      <c r="S12">
        <f t="shared" si="6"/>
        <v>2.8713871200000001</v>
      </c>
      <c r="T12">
        <v>159.97</v>
      </c>
      <c r="U12">
        <v>15</v>
      </c>
      <c r="V12">
        <f t="shared" si="9"/>
        <v>10.061006289308176</v>
      </c>
      <c r="W12">
        <f t="shared" si="7"/>
        <v>0.2853976071013315</v>
      </c>
    </row>
    <row r="13" spans="1:23" x14ac:dyDescent="0.35">
      <c r="A13" s="10">
        <v>10</v>
      </c>
      <c r="B13" s="2">
        <v>1.3420000000000001</v>
      </c>
      <c r="C13" s="4">
        <v>5.3999999999999999E-2</v>
      </c>
      <c r="D13" s="5">
        <f t="shared" si="0"/>
        <v>1.3420000000000001</v>
      </c>
      <c r="E13" s="5">
        <f t="shared" si="1"/>
        <v>0.67100000000000004</v>
      </c>
      <c r="F13" s="5">
        <v>0.04</v>
      </c>
      <c r="G13">
        <f t="shared" si="2"/>
        <v>13.160524300000001</v>
      </c>
      <c r="H13">
        <v>159.97</v>
      </c>
      <c r="I13">
        <v>15</v>
      </c>
      <c r="J13">
        <f t="shared" si="8"/>
        <v>10.061006289308176</v>
      </c>
      <c r="K13">
        <f t="shared" si="3"/>
        <v>1.3080723658811026</v>
      </c>
      <c r="M13" s="10">
        <v>10</v>
      </c>
      <c r="N13" s="2">
        <v>0.3075</v>
      </c>
      <c r="O13" s="4">
        <v>5.8999999999999997E-2</v>
      </c>
      <c r="P13" s="5">
        <f t="shared" si="4"/>
        <v>0.3075</v>
      </c>
      <c r="Q13" s="5">
        <f t="shared" si="5"/>
        <v>0.15375</v>
      </c>
      <c r="R13" s="5">
        <v>4.4999999999999998E-2</v>
      </c>
      <c r="S13">
        <f t="shared" si="6"/>
        <v>3.0155448749999998</v>
      </c>
      <c r="T13">
        <v>159.97</v>
      </c>
      <c r="U13">
        <v>15</v>
      </c>
      <c r="V13">
        <f t="shared" si="9"/>
        <v>10.061006289308176</v>
      </c>
      <c r="W13">
        <f t="shared" si="7"/>
        <v>0.29972597057260736</v>
      </c>
    </row>
    <row r="14" spans="1:23" x14ac:dyDescent="0.35">
      <c r="A14" s="10">
        <v>11</v>
      </c>
      <c r="B14" s="2">
        <v>1.3340000000000001</v>
      </c>
      <c r="C14" s="4">
        <v>5.5E-2</v>
      </c>
      <c r="D14" s="5">
        <f t="shared" si="0"/>
        <v>1.3340000000000001</v>
      </c>
      <c r="E14" s="5">
        <f t="shared" si="1"/>
        <v>0.66700000000000004</v>
      </c>
      <c r="F14" s="5">
        <v>0.04</v>
      </c>
      <c r="G14">
        <f t="shared" si="2"/>
        <v>13.0820711</v>
      </c>
      <c r="H14">
        <v>159.97</v>
      </c>
      <c r="I14">
        <v>15</v>
      </c>
      <c r="J14">
        <f t="shared" si="8"/>
        <v>10.061006289308176</v>
      </c>
      <c r="K14">
        <f t="shared" si="3"/>
        <v>1.3002746170531974</v>
      </c>
      <c r="M14" s="10">
        <v>11</v>
      </c>
      <c r="N14" s="2">
        <v>0.3221</v>
      </c>
      <c r="O14" s="4">
        <v>0.05</v>
      </c>
      <c r="P14" s="5">
        <f t="shared" si="4"/>
        <v>0.3221</v>
      </c>
      <c r="Q14" s="5">
        <f t="shared" si="5"/>
        <v>0.16105</v>
      </c>
      <c r="R14" s="5">
        <v>3.9E-2</v>
      </c>
      <c r="S14">
        <f t="shared" si="6"/>
        <v>3.1587219649999998</v>
      </c>
      <c r="T14">
        <v>159.97</v>
      </c>
      <c r="U14">
        <v>15</v>
      </c>
      <c r="V14">
        <f t="shared" si="9"/>
        <v>10.061006289308176</v>
      </c>
      <c r="W14">
        <f t="shared" si="7"/>
        <v>0.31395686218353436</v>
      </c>
    </row>
    <row r="15" spans="1:23" x14ac:dyDescent="0.35">
      <c r="A15" s="10">
        <v>12</v>
      </c>
      <c r="B15" s="2">
        <v>1.2949999999999999</v>
      </c>
      <c r="C15" s="4">
        <v>5.3999999999999999E-2</v>
      </c>
      <c r="D15" s="5">
        <f t="shared" si="0"/>
        <v>1.2949999999999999</v>
      </c>
      <c r="E15" s="5">
        <f t="shared" si="1"/>
        <v>0.64749999999999996</v>
      </c>
      <c r="F15" s="5">
        <v>3.5000000000000003E-2</v>
      </c>
      <c r="G15">
        <f t="shared" si="2"/>
        <v>12.699611749999999</v>
      </c>
      <c r="H15">
        <v>159.97</v>
      </c>
      <c r="I15">
        <v>15</v>
      </c>
      <c r="J15">
        <f t="shared" si="8"/>
        <v>10.061006289308176</v>
      </c>
      <c r="K15">
        <f t="shared" si="3"/>
        <v>1.2622605915171594</v>
      </c>
      <c r="M15" s="10">
        <v>12</v>
      </c>
      <c r="N15" s="2">
        <v>0.30940000000000001</v>
      </c>
      <c r="O15" s="4">
        <v>5.5E-2</v>
      </c>
      <c r="P15" s="5">
        <f t="shared" si="4"/>
        <v>0.30940000000000001</v>
      </c>
      <c r="Q15" s="5">
        <f t="shared" si="5"/>
        <v>0.1547</v>
      </c>
      <c r="R15" s="5">
        <v>0.04</v>
      </c>
      <c r="S15">
        <f t="shared" si="6"/>
        <v>3.0341775099999997</v>
      </c>
      <c r="T15">
        <v>159.97</v>
      </c>
      <c r="U15">
        <v>15</v>
      </c>
      <c r="V15">
        <f t="shared" si="9"/>
        <v>10.061006289308176</v>
      </c>
      <c r="W15">
        <f t="shared" si="7"/>
        <v>0.30157793591923482</v>
      </c>
    </row>
    <row r="16" spans="1:23" x14ac:dyDescent="0.35">
      <c r="A16" s="14" t="s">
        <v>11</v>
      </c>
      <c r="C16" s="15">
        <f>AVERAGE(C4:C15)</f>
        <v>5.45E-2</v>
      </c>
      <c r="F16" s="15">
        <f>AVERAGE(F4:F15)</f>
        <v>4.0666666666666657E-2</v>
      </c>
      <c r="K16" s="15">
        <f t="shared" ref="K16" si="10">AVERAGE(K4:K15)</f>
        <v>1.5225916851987868</v>
      </c>
      <c r="M16" s="14" t="s">
        <v>11</v>
      </c>
      <c r="O16" s="15">
        <f>AVERAGE(O4:O15)</f>
        <v>5.2750000000000012E-2</v>
      </c>
      <c r="R16" s="15">
        <f>AVERAGE(R4:R15)</f>
        <v>3.8416666666666668E-2</v>
      </c>
      <c r="W16" s="15">
        <f t="shared" ref="W16" si="11">AVERAGE(W4:W15)</f>
        <v>0.32856139592579853</v>
      </c>
    </row>
    <row r="17" spans="1:23" x14ac:dyDescent="0.35">
      <c r="A17" t="s">
        <v>15</v>
      </c>
      <c r="B17">
        <f>K16-W16</f>
        <v>1.1940302892729884</v>
      </c>
      <c r="J17" t="s">
        <v>45</v>
      </c>
      <c r="K17">
        <f>K4-K15</f>
        <v>0.61504743880102519</v>
      </c>
      <c r="V17" t="s">
        <v>45</v>
      </c>
      <c r="W17">
        <f>W4-W15</f>
        <v>8.9479167800212533E-2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78.42091224326488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  <row r="20" spans="1:23" x14ac:dyDescent="0.35">
      <c r="C20" s="1"/>
      <c r="D20" s="1"/>
      <c r="E20" s="17"/>
      <c r="F20" s="1"/>
      <c r="I20" s="1"/>
      <c r="J20" s="1"/>
      <c r="O20" s="1"/>
      <c r="P20" s="1"/>
      <c r="Q20" s="17"/>
      <c r="R20" s="1"/>
      <c r="U20" s="1"/>
      <c r="V20" s="1"/>
    </row>
    <row r="26" spans="1:23" x14ac:dyDescent="0.35">
      <c r="A26" s="18"/>
      <c r="M26" s="18"/>
    </row>
    <row r="33" spans="1:13" x14ac:dyDescent="0.35">
      <c r="A33" s="1"/>
      <c r="M33" s="1"/>
    </row>
  </sheetData>
  <mergeCells count="2">
    <mergeCell ref="D2:F2"/>
    <mergeCell ref="P2:R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D830-A976-4447-B92D-10E665AAE5E2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35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1.726</v>
      </c>
      <c r="C4" s="4">
        <v>5.5E-2</v>
      </c>
      <c r="D4" s="5">
        <f t="shared" ref="D4:D15" si="0">B4</f>
        <v>1.726</v>
      </c>
      <c r="E4" s="5">
        <f t="shared" ref="E4:E15" si="1">0.5*D4</f>
        <v>0.86299999999999999</v>
      </c>
      <c r="F4" s="5">
        <v>0.96099999999999997</v>
      </c>
      <c r="G4">
        <f t="shared" ref="G4:G15" si="2">B4*9.80665</f>
        <v>16.926277899999999</v>
      </c>
      <c r="H4">
        <v>144.30000000000001</v>
      </c>
      <c r="I4">
        <v>18</v>
      </c>
      <c r="J4">
        <f t="shared" ref="J4:J15" si="3">H4/(I4*1.06)</f>
        <v>7.5628930817610058</v>
      </c>
      <c r="K4">
        <f t="shared" ref="K4:K15" si="4">G4/J4</f>
        <v>2.2380691776299377</v>
      </c>
      <c r="M4" s="10">
        <v>1</v>
      </c>
      <c r="N4" s="2">
        <v>0.76910000000000001</v>
      </c>
      <c r="O4" s="4">
        <v>5.8999999999999997E-2</v>
      </c>
      <c r="P4" s="5">
        <f t="shared" ref="P4:P15" si="5">N4</f>
        <v>0.76910000000000001</v>
      </c>
      <c r="Q4" s="5">
        <f t="shared" ref="Q4:Q15" si="6">0.5*P4</f>
        <v>0.38455</v>
      </c>
      <c r="R4" s="5">
        <v>0.3931</v>
      </c>
      <c r="S4">
        <f t="shared" ref="S4:S15" si="7">N4*9.80665</f>
        <v>7.542294515</v>
      </c>
      <c r="T4">
        <v>144.30000000000001</v>
      </c>
      <c r="U4">
        <v>18</v>
      </c>
      <c r="V4">
        <f t="shared" ref="V4:V15" si="8">T4/(U4*1.06)</f>
        <v>7.5628930817610058</v>
      </c>
      <c r="W4">
        <f t="shared" ref="W4:W15" si="9">S4/V4</f>
        <v>0.99727636414553023</v>
      </c>
    </row>
    <row r="5" spans="1:23" x14ac:dyDescent="0.35">
      <c r="A5" s="10">
        <v>2</v>
      </c>
      <c r="B5" s="2">
        <v>1.7529999999999999</v>
      </c>
      <c r="C5" s="4">
        <v>5.5E-2</v>
      </c>
      <c r="D5" s="5">
        <f t="shared" si="0"/>
        <v>1.7529999999999999</v>
      </c>
      <c r="E5" s="5">
        <f t="shared" si="1"/>
        <v>0.87649999999999995</v>
      </c>
      <c r="F5" s="5">
        <v>1.1519999999999999</v>
      </c>
      <c r="G5">
        <f t="shared" si="2"/>
        <v>17.191057449999999</v>
      </c>
      <c r="H5">
        <v>144.30000000000001</v>
      </c>
      <c r="I5">
        <v>18</v>
      </c>
      <c r="J5">
        <f t="shared" si="3"/>
        <v>7.5628930817610058</v>
      </c>
      <c r="K5">
        <f t="shared" si="4"/>
        <v>2.2730795297713096</v>
      </c>
      <c r="M5" s="10">
        <v>2</v>
      </c>
      <c r="N5" s="2">
        <v>0.85650000000000004</v>
      </c>
      <c r="O5" s="4">
        <v>0.05</v>
      </c>
      <c r="P5" s="5">
        <f t="shared" si="5"/>
        <v>0.85650000000000004</v>
      </c>
      <c r="Q5" s="5">
        <f t="shared" si="6"/>
        <v>0.42825000000000002</v>
      </c>
      <c r="R5" s="5">
        <v>0.04</v>
      </c>
      <c r="S5">
        <f t="shared" si="7"/>
        <v>8.3993957249999998</v>
      </c>
      <c r="T5">
        <v>144.30000000000001</v>
      </c>
      <c r="U5">
        <v>18</v>
      </c>
      <c r="V5">
        <f t="shared" si="8"/>
        <v>7.5628930817610058</v>
      </c>
      <c r="W5">
        <f t="shared" si="9"/>
        <v>1.1106061707068609</v>
      </c>
    </row>
    <row r="6" spans="1:23" x14ac:dyDescent="0.35">
      <c r="A6" s="10">
        <v>3</v>
      </c>
      <c r="B6" s="2">
        <v>1.6140000000000001</v>
      </c>
      <c r="C6" s="4">
        <v>5.8999999999999997E-2</v>
      </c>
      <c r="D6" s="5">
        <f t="shared" si="0"/>
        <v>1.6140000000000001</v>
      </c>
      <c r="E6" s="5">
        <f t="shared" si="1"/>
        <v>0.80700000000000005</v>
      </c>
      <c r="F6" s="5">
        <v>9.5000000000000001E-2</v>
      </c>
      <c r="G6">
        <f t="shared" si="2"/>
        <v>15.827933099999999</v>
      </c>
      <c r="H6">
        <v>144.30000000000001</v>
      </c>
      <c r="I6">
        <v>18</v>
      </c>
      <c r="J6">
        <f t="shared" si="3"/>
        <v>7.5628930817610058</v>
      </c>
      <c r="K6">
        <f t="shared" si="4"/>
        <v>2.09284105022869</v>
      </c>
      <c r="M6" s="10">
        <v>3</v>
      </c>
      <c r="N6" s="2">
        <v>0.85880000000000001</v>
      </c>
      <c r="O6" s="4">
        <v>6.4000000000000001E-2</v>
      </c>
      <c r="P6" s="5">
        <f t="shared" si="5"/>
        <v>0.85880000000000001</v>
      </c>
      <c r="Q6" s="5">
        <f t="shared" si="6"/>
        <v>0.4294</v>
      </c>
      <c r="R6" s="5">
        <v>4.4999999999999998E-2</v>
      </c>
      <c r="S6">
        <f t="shared" si="7"/>
        <v>8.4219510199999998</v>
      </c>
      <c r="T6">
        <v>144.30000000000001</v>
      </c>
      <c r="U6">
        <v>18</v>
      </c>
      <c r="V6">
        <f t="shared" si="8"/>
        <v>7.5628930817610058</v>
      </c>
      <c r="W6">
        <f t="shared" si="9"/>
        <v>1.1135885340374221</v>
      </c>
    </row>
    <row r="7" spans="1:23" x14ac:dyDescent="0.35">
      <c r="A7" s="10">
        <v>4</v>
      </c>
      <c r="B7" s="2">
        <v>1.5229999999999999</v>
      </c>
      <c r="C7" s="4">
        <v>5.8999999999999997E-2</v>
      </c>
      <c r="D7" s="5">
        <f t="shared" si="0"/>
        <v>1.5229999999999999</v>
      </c>
      <c r="E7" s="5">
        <f t="shared" si="1"/>
        <v>0.76149999999999995</v>
      </c>
      <c r="F7" s="5">
        <v>9.4E-2</v>
      </c>
      <c r="G7">
        <f t="shared" si="2"/>
        <v>14.935527949999999</v>
      </c>
      <c r="H7">
        <v>144.30000000000001</v>
      </c>
      <c r="I7">
        <v>18</v>
      </c>
      <c r="J7">
        <f t="shared" si="3"/>
        <v>7.5628930817610058</v>
      </c>
      <c r="K7">
        <f t="shared" si="4"/>
        <v>1.9748431967151767</v>
      </c>
      <c r="M7" s="10">
        <v>4</v>
      </c>
      <c r="N7" s="2">
        <v>0.83950000000000002</v>
      </c>
      <c r="O7" s="4">
        <v>0.06</v>
      </c>
      <c r="P7" s="5">
        <f t="shared" si="5"/>
        <v>0.83950000000000002</v>
      </c>
      <c r="Q7" s="5">
        <f t="shared" si="6"/>
        <v>0.41975000000000001</v>
      </c>
      <c r="R7" s="5">
        <v>0.47599999999999998</v>
      </c>
      <c r="S7">
        <f t="shared" si="7"/>
        <v>8.2326826749999995</v>
      </c>
      <c r="T7">
        <v>144.30000000000001</v>
      </c>
      <c r="U7">
        <v>18</v>
      </c>
      <c r="V7">
        <f t="shared" si="8"/>
        <v>7.5628930817610058</v>
      </c>
      <c r="W7">
        <f t="shared" si="9"/>
        <v>1.0885626156548855</v>
      </c>
    </row>
    <row r="8" spans="1:23" x14ac:dyDescent="0.35">
      <c r="A8" s="10">
        <v>5</v>
      </c>
      <c r="B8" s="2">
        <v>1.4770000000000001</v>
      </c>
      <c r="C8" s="4">
        <v>5.8999999999999997E-2</v>
      </c>
      <c r="D8" s="5">
        <f t="shared" si="0"/>
        <v>1.4770000000000001</v>
      </c>
      <c r="E8" s="5">
        <f t="shared" si="1"/>
        <v>0.73850000000000005</v>
      </c>
      <c r="F8" s="5">
        <v>7.0000000000000007E-2</v>
      </c>
      <c r="G8">
        <f t="shared" si="2"/>
        <v>14.484422049999999</v>
      </c>
      <c r="H8">
        <v>144.30000000000001</v>
      </c>
      <c r="I8">
        <v>18</v>
      </c>
      <c r="J8">
        <f t="shared" si="3"/>
        <v>7.5628930817610058</v>
      </c>
      <c r="K8">
        <f t="shared" si="4"/>
        <v>1.9151959301039501</v>
      </c>
      <c r="M8" s="10">
        <v>5</v>
      </c>
      <c r="N8" s="2">
        <v>0.81</v>
      </c>
      <c r="O8" s="4">
        <v>5.5E-2</v>
      </c>
      <c r="P8" s="5">
        <f t="shared" si="5"/>
        <v>0.81</v>
      </c>
      <c r="Q8" s="5">
        <f t="shared" si="6"/>
        <v>0.40500000000000003</v>
      </c>
      <c r="R8" s="5">
        <v>4.3999999999999997E-2</v>
      </c>
      <c r="S8">
        <f t="shared" si="7"/>
        <v>7.9433864999999999</v>
      </c>
      <c r="T8">
        <v>144.30000000000001</v>
      </c>
      <c r="U8">
        <v>18</v>
      </c>
      <c r="V8">
        <f t="shared" si="8"/>
        <v>7.5628930817610058</v>
      </c>
      <c r="W8">
        <f t="shared" si="9"/>
        <v>1.0503105642411643</v>
      </c>
    </row>
    <row r="9" spans="1:23" x14ac:dyDescent="0.35">
      <c r="A9" s="13">
        <v>6</v>
      </c>
      <c r="B9" s="2">
        <v>1.38</v>
      </c>
      <c r="C9" s="4">
        <v>5.8999999999999997E-2</v>
      </c>
      <c r="D9" s="5">
        <f t="shared" si="0"/>
        <v>1.38</v>
      </c>
      <c r="E9" s="5">
        <f t="shared" si="1"/>
        <v>0.69</v>
      </c>
      <c r="F9" s="5">
        <v>8.8999999999999996E-2</v>
      </c>
      <c r="G9">
        <f t="shared" si="2"/>
        <v>13.533176999999998</v>
      </c>
      <c r="H9">
        <v>144.30000000000001</v>
      </c>
      <c r="I9">
        <v>18</v>
      </c>
      <c r="J9">
        <f t="shared" si="3"/>
        <v>7.5628930817610058</v>
      </c>
      <c r="K9">
        <f t="shared" si="4"/>
        <v>1.7894179983367982</v>
      </c>
      <c r="M9" s="13">
        <v>6</v>
      </c>
      <c r="N9" s="2">
        <v>0.81789999999999996</v>
      </c>
      <c r="O9" s="4">
        <v>0.06</v>
      </c>
      <c r="P9" s="5">
        <f t="shared" si="5"/>
        <v>0.81789999999999996</v>
      </c>
      <c r="Q9" s="5">
        <f t="shared" si="6"/>
        <v>0.40894999999999998</v>
      </c>
      <c r="R9" s="5">
        <v>4.3999999999999997E-2</v>
      </c>
      <c r="S9">
        <f t="shared" si="7"/>
        <v>8.0208590349999991</v>
      </c>
      <c r="T9">
        <v>144.30000000000001</v>
      </c>
      <c r="U9">
        <v>18</v>
      </c>
      <c r="V9">
        <f t="shared" si="8"/>
        <v>7.5628930817610058</v>
      </c>
      <c r="W9">
        <f t="shared" si="9"/>
        <v>1.0605543339417878</v>
      </c>
    </row>
    <row r="10" spans="1:23" x14ac:dyDescent="0.35">
      <c r="A10" s="10">
        <v>7</v>
      </c>
      <c r="B10" s="2">
        <v>1.3759999999999999</v>
      </c>
      <c r="C10" s="4">
        <v>5.3999999999999999E-2</v>
      </c>
      <c r="D10" s="5">
        <f t="shared" si="0"/>
        <v>1.3759999999999999</v>
      </c>
      <c r="E10" s="5">
        <f t="shared" si="1"/>
        <v>0.68799999999999994</v>
      </c>
      <c r="F10" s="5">
        <v>7.3999999999999996E-2</v>
      </c>
      <c r="G10">
        <f t="shared" si="2"/>
        <v>13.493950399999997</v>
      </c>
      <c r="H10">
        <v>144.30000000000001</v>
      </c>
      <c r="I10">
        <v>18</v>
      </c>
      <c r="J10">
        <f t="shared" si="3"/>
        <v>7.5628930817610058</v>
      </c>
      <c r="K10">
        <f t="shared" si="4"/>
        <v>1.7842312795010393</v>
      </c>
      <c r="M10" s="10">
        <v>7</v>
      </c>
      <c r="N10" s="2">
        <v>0.79969999999999997</v>
      </c>
      <c r="O10" s="4">
        <v>6.4000000000000001E-2</v>
      </c>
      <c r="P10" s="5">
        <f t="shared" si="5"/>
        <v>0.79969999999999997</v>
      </c>
      <c r="Q10" s="5">
        <f t="shared" si="6"/>
        <v>0.39984999999999998</v>
      </c>
      <c r="R10" s="5">
        <v>4.4999999999999998E-2</v>
      </c>
      <c r="S10">
        <f t="shared" si="7"/>
        <v>7.8423780049999996</v>
      </c>
      <c r="T10">
        <v>144.30000000000001</v>
      </c>
      <c r="U10">
        <v>18</v>
      </c>
      <c r="V10">
        <f t="shared" si="8"/>
        <v>7.5628930817610058</v>
      </c>
      <c r="W10">
        <f t="shared" si="9"/>
        <v>1.0369547632390852</v>
      </c>
    </row>
    <row r="11" spans="1:23" x14ac:dyDescent="0.35">
      <c r="A11" s="10">
        <v>8</v>
      </c>
      <c r="B11" s="2">
        <v>1.34</v>
      </c>
      <c r="C11" s="4">
        <v>5.5E-2</v>
      </c>
      <c r="D11" s="5">
        <f t="shared" si="0"/>
        <v>1.34</v>
      </c>
      <c r="E11" s="5">
        <f t="shared" si="1"/>
        <v>0.67</v>
      </c>
      <c r="F11" s="5">
        <v>6.9000000000000006E-2</v>
      </c>
      <c r="G11">
        <f t="shared" si="2"/>
        <v>13.140911000000001</v>
      </c>
      <c r="H11">
        <v>144.30000000000001</v>
      </c>
      <c r="I11">
        <v>18</v>
      </c>
      <c r="J11">
        <f t="shared" si="3"/>
        <v>7.5628930817610058</v>
      </c>
      <c r="K11">
        <f t="shared" si="4"/>
        <v>1.7375508099792103</v>
      </c>
      <c r="M11" s="10">
        <v>8</v>
      </c>
      <c r="N11" s="2">
        <v>0.74860000000000004</v>
      </c>
      <c r="O11" s="4">
        <v>5.8999999999999997E-2</v>
      </c>
      <c r="P11" s="5">
        <f t="shared" si="5"/>
        <v>0.74860000000000004</v>
      </c>
      <c r="Q11" s="5">
        <f t="shared" si="6"/>
        <v>0.37430000000000002</v>
      </c>
      <c r="R11" s="5">
        <v>0.04</v>
      </c>
      <c r="S11">
        <f t="shared" si="7"/>
        <v>7.3412581899999996</v>
      </c>
      <c r="T11">
        <v>144.30000000000001</v>
      </c>
      <c r="U11">
        <v>18</v>
      </c>
      <c r="V11">
        <f t="shared" si="8"/>
        <v>7.5628930817610058</v>
      </c>
      <c r="W11">
        <f t="shared" si="9"/>
        <v>0.97069443011226608</v>
      </c>
    </row>
    <row r="12" spans="1:23" x14ac:dyDescent="0.35">
      <c r="A12" s="10">
        <v>9</v>
      </c>
      <c r="B12" s="2">
        <v>1.3560000000000001</v>
      </c>
      <c r="C12" s="4">
        <v>5.5E-2</v>
      </c>
      <c r="D12" s="5">
        <f t="shared" si="0"/>
        <v>1.3560000000000001</v>
      </c>
      <c r="E12" s="5">
        <f t="shared" si="1"/>
        <v>0.67800000000000005</v>
      </c>
      <c r="F12" s="5">
        <v>5.8999999999999997E-2</v>
      </c>
      <c r="G12">
        <f t="shared" si="2"/>
        <v>13.2978174</v>
      </c>
      <c r="H12">
        <v>144.30000000000001</v>
      </c>
      <c r="I12">
        <v>18</v>
      </c>
      <c r="J12">
        <f t="shared" si="3"/>
        <v>7.5628930817610058</v>
      </c>
      <c r="K12">
        <f t="shared" si="4"/>
        <v>1.7582976853222454</v>
      </c>
      <c r="M12" s="10">
        <v>9</v>
      </c>
      <c r="N12" s="2">
        <v>0.76790000000000003</v>
      </c>
      <c r="O12" s="4">
        <v>4.9000000000000002E-2</v>
      </c>
      <c r="P12" s="5">
        <f t="shared" si="5"/>
        <v>0.76790000000000003</v>
      </c>
      <c r="Q12" s="5">
        <f t="shared" si="6"/>
        <v>0.38395000000000001</v>
      </c>
      <c r="R12" s="5">
        <v>4.4999999999999998E-2</v>
      </c>
      <c r="S12">
        <f t="shared" si="7"/>
        <v>7.5305265349999999</v>
      </c>
      <c r="T12">
        <v>144.30000000000001</v>
      </c>
      <c r="U12">
        <v>18</v>
      </c>
      <c r="V12">
        <f t="shared" si="8"/>
        <v>7.5628930817610058</v>
      </c>
      <c r="W12">
        <f t="shared" si="9"/>
        <v>0.99572034849480251</v>
      </c>
    </row>
    <row r="13" spans="1:23" x14ac:dyDescent="0.35">
      <c r="A13" s="10">
        <v>10</v>
      </c>
      <c r="B13" s="2">
        <v>1.3049999999999999</v>
      </c>
      <c r="C13" s="4">
        <v>0.06</v>
      </c>
      <c r="D13" s="5">
        <f t="shared" si="0"/>
        <v>1.3049999999999999</v>
      </c>
      <c r="E13" s="5">
        <f t="shared" si="1"/>
        <v>0.65249999999999997</v>
      </c>
      <c r="F13" s="5">
        <v>5.8999999999999997E-2</v>
      </c>
      <c r="G13">
        <f t="shared" si="2"/>
        <v>12.797678249999999</v>
      </c>
      <c r="H13">
        <v>144.30000000000001</v>
      </c>
      <c r="I13">
        <v>18</v>
      </c>
      <c r="J13">
        <f t="shared" si="3"/>
        <v>7.5628930817610058</v>
      </c>
      <c r="K13">
        <f t="shared" si="4"/>
        <v>1.6921670201663201</v>
      </c>
      <c r="M13" s="10">
        <v>10</v>
      </c>
      <c r="N13" s="2">
        <v>0.78949999999999998</v>
      </c>
      <c r="O13" s="4">
        <v>5.3999999999999999E-2</v>
      </c>
      <c r="P13" s="5">
        <f t="shared" si="5"/>
        <v>0.78949999999999998</v>
      </c>
      <c r="Q13" s="5">
        <f t="shared" si="6"/>
        <v>0.39474999999999999</v>
      </c>
      <c r="R13" s="5">
        <v>4.4999999999999998E-2</v>
      </c>
      <c r="S13">
        <f t="shared" si="7"/>
        <v>7.7423501749999994</v>
      </c>
      <c r="T13">
        <v>144.30000000000001</v>
      </c>
      <c r="U13">
        <v>18</v>
      </c>
      <c r="V13">
        <f t="shared" si="8"/>
        <v>7.5628930817610058</v>
      </c>
      <c r="W13">
        <f t="shared" si="9"/>
        <v>1.0237286302079003</v>
      </c>
    </row>
    <row r="14" spans="1:23" x14ac:dyDescent="0.35">
      <c r="A14" s="10">
        <v>11</v>
      </c>
      <c r="B14" s="2">
        <v>1.264</v>
      </c>
      <c r="C14" s="4">
        <v>5.8999999999999997E-2</v>
      </c>
      <c r="D14" s="5">
        <f t="shared" si="0"/>
        <v>1.264</v>
      </c>
      <c r="E14" s="5">
        <f t="shared" si="1"/>
        <v>0.63200000000000001</v>
      </c>
      <c r="F14" s="5">
        <v>5.5E-2</v>
      </c>
      <c r="G14">
        <f t="shared" si="2"/>
        <v>12.3956056</v>
      </c>
      <c r="H14">
        <v>144.30000000000001</v>
      </c>
      <c r="I14">
        <v>18</v>
      </c>
      <c r="J14">
        <f t="shared" si="3"/>
        <v>7.5628930817610058</v>
      </c>
      <c r="K14">
        <f t="shared" si="4"/>
        <v>1.6390031520997921</v>
      </c>
      <c r="M14" s="10">
        <v>11</v>
      </c>
      <c r="N14" s="2">
        <v>0.74980000000000002</v>
      </c>
      <c r="O14" s="4">
        <v>5.8999999999999997E-2</v>
      </c>
      <c r="P14" s="5">
        <f t="shared" si="5"/>
        <v>0.74980000000000002</v>
      </c>
      <c r="Q14" s="5">
        <f t="shared" si="6"/>
        <v>0.37490000000000001</v>
      </c>
      <c r="R14" s="5">
        <v>0.04</v>
      </c>
      <c r="S14">
        <f t="shared" si="7"/>
        <v>7.3530261699999997</v>
      </c>
      <c r="T14">
        <v>144.30000000000001</v>
      </c>
      <c r="U14">
        <v>18</v>
      </c>
      <c r="V14">
        <f t="shared" si="8"/>
        <v>7.5628930817610058</v>
      </c>
      <c r="W14">
        <f t="shared" si="9"/>
        <v>0.9722504457629938</v>
      </c>
    </row>
    <row r="15" spans="1:23" x14ac:dyDescent="0.35">
      <c r="A15" s="10">
        <v>12</v>
      </c>
      <c r="B15" s="2">
        <v>1.2430000000000001</v>
      </c>
      <c r="C15" s="4">
        <v>5.3999999999999999E-2</v>
      </c>
      <c r="D15" s="2">
        <f t="shared" si="0"/>
        <v>1.2430000000000001</v>
      </c>
      <c r="E15" s="5">
        <f t="shared" si="1"/>
        <v>0.62150000000000005</v>
      </c>
      <c r="F15" s="5">
        <v>0.05</v>
      </c>
      <c r="G15">
        <f t="shared" si="2"/>
        <v>12.18966595</v>
      </c>
      <c r="H15">
        <v>144.30000000000001</v>
      </c>
      <c r="I15">
        <v>18</v>
      </c>
      <c r="J15">
        <f t="shared" si="3"/>
        <v>7.5628930817610058</v>
      </c>
      <c r="K15">
        <f t="shared" si="4"/>
        <v>1.6117728782120584</v>
      </c>
      <c r="M15" s="10">
        <v>12</v>
      </c>
      <c r="N15" s="2">
        <v>0.74750000000000005</v>
      </c>
      <c r="O15" s="4">
        <v>4.9000000000000002E-2</v>
      </c>
      <c r="P15" s="5">
        <f t="shared" si="5"/>
        <v>0.74750000000000005</v>
      </c>
      <c r="Q15" s="5">
        <f t="shared" si="6"/>
        <v>0.37375000000000003</v>
      </c>
      <c r="R15" s="5">
        <v>0.04</v>
      </c>
      <c r="S15">
        <f t="shared" si="7"/>
        <v>7.3304708750000005</v>
      </c>
      <c r="T15">
        <v>144.30000000000001</v>
      </c>
      <c r="U15">
        <v>18</v>
      </c>
      <c r="V15">
        <f t="shared" si="8"/>
        <v>7.5628930817610058</v>
      </c>
      <c r="W15">
        <f t="shared" si="9"/>
        <v>0.96926808243243257</v>
      </c>
    </row>
    <row r="16" spans="1:23" x14ac:dyDescent="0.35">
      <c r="A16" s="14" t="s">
        <v>11</v>
      </c>
      <c r="C16" s="15">
        <f>AVERAGE(C4:C15)</f>
        <v>5.6916666666666671E-2</v>
      </c>
      <c r="F16" s="15">
        <f>AVERAGE(F4:F15)</f>
        <v>0.23558333333333334</v>
      </c>
      <c r="K16" s="15">
        <f>AVERAGE(K4:K15)</f>
        <v>1.8755391423388774</v>
      </c>
      <c r="M16" s="14" t="s">
        <v>11</v>
      </c>
      <c r="O16" s="15">
        <f>AVERAGE(O4:O15)</f>
        <v>5.683333333333334E-2</v>
      </c>
      <c r="R16" s="15">
        <f>AVERAGE(R4:R15)</f>
        <v>0.10809166666666666</v>
      </c>
      <c r="W16" s="15">
        <f>AVERAGE(W4:W15)</f>
        <v>1.0324596069147609</v>
      </c>
    </row>
    <row r="17" spans="1:23" x14ac:dyDescent="0.35">
      <c r="A17" t="s">
        <v>15</v>
      </c>
      <c r="B17">
        <f>K16-W16</f>
        <v>0.84307953542411651</v>
      </c>
      <c r="J17" t="s">
        <v>45</v>
      </c>
      <c r="K17">
        <f>K4-K15</f>
        <v>0.62629629941787934</v>
      </c>
      <c r="V17" t="s">
        <v>45</v>
      </c>
      <c r="W17">
        <f>W4-W15</f>
        <v>2.800828171309766E-2</v>
      </c>
    </row>
    <row r="19" spans="1:23" x14ac:dyDescent="0.35">
      <c r="K19" s="1" t="s">
        <v>16</v>
      </c>
      <c r="M19" s="1">
        <f>((K16-W16)/K16)*100</f>
        <v>44.951316471740512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868D-4723-4A53-A258-8075495FCA8F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36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4.0119999999999996</v>
      </c>
      <c r="C4" s="4">
        <v>5.5E-2</v>
      </c>
      <c r="D4" s="5">
        <f t="shared" ref="D4:D15" si="0">B4</f>
        <v>4.0119999999999996</v>
      </c>
      <c r="E4" s="5">
        <f t="shared" ref="E4:E15" si="1">0.5*D4</f>
        <v>2.0059999999999998</v>
      </c>
      <c r="F4" s="5">
        <v>0.06</v>
      </c>
      <c r="G4">
        <f t="shared" ref="G4:G15" si="2">B4*9.80665</f>
        <v>39.344279799999995</v>
      </c>
      <c r="H4">
        <v>133.4</v>
      </c>
      <c r="I4">
        <v>19</v>
      </c>
      <c r="J4">
        <f t="shared" ref="J4:J15" si="3">H4/(I4*1.06)</f>
        <v>6.6236345580933467</v>
      </c>
      <c r="K4">
        <f t="shared" ref="K4:K15" si="4">G4/J4</f>
        <v>5.9399834720539726</v>
      </c>
      <c r="M4" s="10">
        <v>1</v>
      </c>
      <c r="N4" s="2">
        <v>1.4370000000000001</v>
      </c>
      <c r="O4" s="4">
        <v>4.4999999999999998E-2</v>
      </c>
      <c r="P4" s="5">
        <f t="shared" ref="P4:P15" si="5">N4</f>
        <v>1.4370000000000001</v>
      </c>
      <c r="Q4" s="5">
        <f t="shared" ref="Q4:Q15" si="6">0.5*P4</f>
        <v>0.71850000000000003</v>
      </c>
      <c r="R4" s="5">
        <v>3.9E-2</v>
      </c>
      <c r="S4">
        <f t="shared" ref="S4:S15" si="7">N4*9.80665</f>
        <v>14.09215605</v>
      </c>
      <c r="T4">
        <v>133.4</v>
      </c>
      <c r="U4">
        <v>19</v>
      </c>
      <c r="V4">
        <f t="shared" ref="V4:V15" si="8">T4/(U4*1.06)</f>
        <v>6.6236345580933467</v>
      </c>
      <c r="W4">
        <f t="shared" ref="W4:W15" si="9">S4/V4</f>
        <v>2.1275563931559218</v>
      </c>
    </row>
    <row r="5" spans="1:23" x14ac:dyDescent="0.35">
      <c r="A5" s="10">
        <v>2</v>
      </c>
      <c r="B5" s="2">
        <v>3.7320000000000002</v>
      </c>
      <c r="C5" s="4">
        <v>4.9000000000000002E-2</v>
      </c>
      <c r="D5" s="5">
        <f t="shared" si="0"/>
        <v>3.7320000000000002</v>
      </c>
      <c r="E5" s="5">
        <f t="shared" si="1"/>
        <v>1.8660000000000001</v>
      </c>
      <c r="F5" s="5">
        <v>0.06</v>
      </c>
      <c r="G5">
        <f t="shared" si="2"/>
        <v>36.5984178</v>
      </c>
      <c r="H5">
        <v>133.4</v>
      </c>
      <c r="I5">
        <v>19</v>
      </c>
      <c r="J5">
        <f t="shared" si="3"/>
        <v>6.6236345580933467</v>
      </c>
      <c r="K5">
        <f t="shared" si="4"/>
        <v>5.5254282945427287</v>
      </c>
      <c r="M5" s="10">
        <v>2</v>
      </c>
      <c r="N5" s="2">
        <v>1.401</v>
      </c>
      <c r="O5" s="4">
        <v>0.05</v>
      </c>
      <c r="P5" s="5">
        <f t="shared" si="5"/>
        <v>1.401</v>
      </c>
      <c r="Q5" s="5">
        <f t="shared" si="6"/>
        <v>0.70050000000000001</v>
      </c>
      <c r="R5" s="5">
        <v>3.9E-2</v>
      </c>
      <c r="S5">
        <f t="shared" si="7"/>
        <v>13.73911665</v>
      </c>
      <c r="T5">
        <v>133.4</v>
      </c>
      <c r="U5">
        <v>19</v>
      </c>
      <c r="V5">
        <f t="shared" si="8"/>
        <v>6.6236345580933467</v>
      </c>
      <c r="W5">
        <f t="shared" si="9"/>
        <v>2.0742564417616189</v>
      </c>
    </row>
    <row r="6" spans="1:23" x14ac:dyDescent="0.35">
      <c r="A6" s="10">
        <v>3</v>
      </c>
      <c r="B6" s="2">
        <v>3.7320000000000002</v>
      </c>
      <c r="C6" s="4">
        <v>5.3999999999999999E-2</v>
      </c>
      <c r="D6" s="5">
        <f t="shared" si="0"/>
        <v>3.7320000000000002</v>
      </c>
      <c r="E6" s="5">
        <f t="shared" si="1"/>
        <v>1.8660000000000001</v>
      </c>
      <c r="F6" s="5">
        <v>6.5000000000000002E-2</v>
      </c>
      <c r="G6">
        <f t="shared" si="2"/>
        <v>36.5984178</v>
      </c>
      <c r="H6">
        <v>133.4</v>
      </c>
      <c r="I6">
        <v>19</v>
      </c>
      <c r="J6">
        <f t="shared" si="3"/>
        <v>6.6236345580933467</v>
      </c>
      <c r="K6">
        <f t="shared" si="4"/>
        <v>5.5254282945427287</v>
      </c>
      <c r="M6" s="10">
        <v>3</v>
      </c>
      <c r="N6" s="2">
        <v>1.367</v>
      </c>
      <c r="O6" s="4">
        <v>4.4999999999999998E-2</v>
      </c>
      <c r="P6" s="5">
        <f t="shared" si="5"/>
        <v>1.367</v>
      </c>
      <c r="Q6" s="5">
        <f t="shared" si="6"/>
        <v>0.6835</v>
      </c>
      <c r="R6" s="5">
        <v>3.9E-2</v>
      </c>
      <c r="S6">
        <f t="shared" si="7"/>
        <v>13.405690549999999</v>
      </c>
      <c r="T6">
        <v>133.4</v>
      </c>
      <c r="U6">
        <v>19</v>
      </c>
      <c r="V6">
        <f t="shared" si="8"/>
        <v>6.6236345580933467</v>
      </c>
      <c r="W6">
        <f t="shared" si="9"/>
        <v>2.0239175987781106</v>
      </c>
    </row>
    <row r="7" spans="1:23" x14ac:dyDescent="0.35">
      <c r="A7" s="10">
        <v>4</v>
      </c>
      <c r="B7" s="2">
        <v>3.5939999999999999</v>
      </c>
      <c r="C7" s="4">
        <v>4.9000000000000002E-2</v>
      </c>
      <c r="D7" s="5">
        <f t="shared" si="0"/>
        <v>3.5939999999999999</v>
      </c>
      <c r="E7" s="5">
        <f t="shared" si="1"/>
        <v>1.7969999999999999</v>
      </c>
      <c r="F7" s="5">
        <v>5.5E-2</v>
      </c>
      <c r="G7">
        <f t="shared" si="2"/>
        <v>35.245100099999995</v>
      </c>
      <c r="H7">
        <v>133.4</v>
      </c>
      <c r="I7">
        <v>19</v>
      </c>
      <c r="J7">
        <f t="shared" si="3"/>
        <v>6.6236345580933467</v>
      </c>
      <c r="K7">
        <f t="shared" si="4"/>
        <v>5.3211118141979004</v>
      </c>
      <c r="M7" s="10">
        <v>4</v>
      </c>
      <c r="N7" s="2">
        <v>1.3680000000000001</v>
      </c>
      <c r="O7" s="4">
        <v>4.4999999999999998E-2</v>
      </c>
      <c r="P7" s="5">
        <f t="shared" si="5"/>
        <v>1.3680000000000001</v>
      </c>
      <c r="Q7" s="5">
        <f t="shared" si="6"/>
        <v>0.68400000000000005</v>
      </c>
      <c r="R7" s="5">
        <v>3.9E-2</v>
      </c>
      <c r="S7">
        <f t="shared" si="7"/>
        <v>13.415497200000001</v>
      </c>
      <c r="T7">
        <v>133.4</v>
      </c>
      <c r="U7">
        <v>19</v>
      </c>
      <c r="V7">
        <f t="shared" si="8"/>
        <v>6.6236345580933467</v>
      </c>
      <c r="W7">
        <f t="shared" si="9"/>
        <v>2.0253981529835081</v>
      </c>
    </row>
    <row r="8" spans="1:23" x14ac:dyDescent="0.35">
      <c r="A8" s="10">
        <v>5</v>
      </c>
      <c r="B8" s="2">
        <v>3.4329999999999998</v>
      </c>
      <c r="C8" s="4">
        <v>4.9000000000000002E-2</v>
      </c>
      <c r="D8" s="5">
        <f t="shared" si="0"/>
        <v>3.4329999999999998</v>
      </c>
      <c r="E8" s="5">
        <f t="shared" si="1"/>
        <v>1.7164999999999999</v>
      </c>
      <c r="F8" s="5">
        <v>0.05</v>
      </c>
      <c r="G8">
        <f t="shared" si="2"/>
        <v>33.666229449999996</v>
      </c>
      <c r="H8">
        <v>133.4</v>
      </c>
      <c r="I8">
        <v>19</v>
      </c>
      <c r="J8">
        <f t="shared" si="3"/>
        <v>6.6236345580933467</v>
      </c>
      <c r="K8">
        <f t="shared" si="4"/>
        <v>5.0827425871289345</v>
      </c>
      <c r="M8" s="10">
        <v>5</v>
      </c>
      <c r="N8" s="2">
        <v>1.3460000000000001</v>
      </c>
      <c r="O8" s="4">
        <v>4.9000000000000002E-2</v>
      </c>
      <c r="P8" s="5">
        <f t="shared" si="5"/>
        <v>1.3460000000000001</v>
      </c>
      <c r="Q8" s="5">
        <f t="shared" si="6"/>
        <v>0.67300000000000004</v>
      </c>
      <c r="R8" s="5">
        <v>0.04</v>
      </c>
      <c r="S8">
        <f t="shared" si="7"/>
        <v>13.1997509</v>
      </c>
      <c r="T8">
        <v>133.4</v>
      </c>
      <c r="U8">
        <v>19</v>
      </c>
      <c r="V8">
        <f t="shared" si="8"/>
        <v>6.6236345580933467</v>
      </c>
      <c r="W8">
        <f t="shared" si="9"/>
        <v>1.9928259604647676</v>
      </c>
    </row>
    <row r="9" spans="1:23" x14ac:dyDescent="0.35">
      <c r="A9" s="13">
        <v>6</v>
      </c>
      <c r="B9" s="2">
        <v>3.33</v>
      </c>
      <c r="C9" s="4">
        <v>5.3999999999999999E-2</v>
      </c>
      <c r="D9" s="5">
        <f t="shared" si="0"/>
        <v>3.33</v>
      </c>
      <c r="E9" s="5">
        <f t="shared" si="1"/>
        <v>1.665</v>
      </c>
      <c r="F9" s="5">
        <v>5.5E-2</v>
      </c>
      <c r="G9">
        <f t="shared" si="2"/>
        <v>32.656144499999996</v>
      </c>
      <c r="H9">
        <v>133.4</v>
      </c>
      <c r="I9">
        <v>19</v>
      </c>
      <c r="J9">
        <f t="shared" si="3"/>
        <v>6.6236345580933467</v>
      </c>
      <c r="K9">
        <f t="shared" si="4"/>
        <v>4.9302455039730129</v>
      </c>
      <c r="M9" s="13">
        <v>6</v>
      </c>
      <c r="N9" s="2">
        <v>1.304</v>
      </c>
      <c r="O9" s="4">
        <v>0.05</v>
      </c>
      <c r="P9" s="5">
        <f>N9</f>
        <v>1.304</v>
      </c>
      <c r="Q9" s="5">
        <f>0.5*P9</f>
        <v>0.65200000000000002</v>
      </c>
      <c r="R9" s="5">
        <v>3.9E-2</v>
      </c>
      <c r="S9">
        <f t="shared" si="7"/>
        <v>12.787871599999999</v>
      </c>
      <c r="T9">
        <v>133.4</v>
      </c>
      <c r="U9">
        <v>19</v>
      </c>
      <c r="V9">
        <f t="shared" si="8"/>
        <v>6.6236345580933467</v>
      </c>
      <c r="W9">
        <f t="shared" si="9"/>
        <v>1.9306426838380808</v>
      </c>
    </row>
    <row r="10" spans="1:23" x14ac:dyDescent="0.35">
      <c r="A10" s="10">
        <v>7</v>
      </c>
      <c r="B10" s="2">
        <v>3.306</v>
      </c>
      <c r="C10" s="4">
        <v>5.3999999999999999E-2</v>
      </c>
      <c r="D10" s="5">
        <f t="shared" si="0"/>
        <v>3.306</v>
      </c>
      <c r="E10" s="5">
        <f t="shared" si="1"/>
        <v>1.653</v>
      </c>
      <c r="F10" s="5">
        <v>4.4999999999999998E-2</v>
      </c>
      <c r="G10">
        <f t="shared" si="2"/>
        <v>32.420784900000001</v>
      </c>
      <c r="H10">
        <v>133.4</v>
      </c>
      <c r="I10">
        <v>19</v>
      </c>
      <c r="J10">
        <f t="shared" si="3"/>
        <v>6.6236345580933467</v>
      </c>
      <c r="K10">
        <f t="shared" si="4"/>
        <v>4.8947122030434782</v>
      </c>
      <c r="M10" s="10">
        <v>7</v>
      </c>
      <c r="N10" s="2">
        <v>1.2629999999999999</v>
      </c>
      <c r="O10" s="4">
        <v>5.5E-2</v>
      </c>
      <c r="P10" s="5">
        <f>N10</f>
        <v>1.2629999999999999</v>
      </c>
      <c r="Q10" s="5">
        <f>0.5*P10</f>
        <v>0.63149999999999995</v>
      </c>
      <c r="R10" s="5">
        <v>3.4000000000000002E-2</v>
      </c>
      <c r="S10">
        <f t="shared" si="7"/>
        <v>12.385798949999998</v>
      </c>
      <c r="T10">
        <v>133.4</v>
      </c>
      <c r="U10">
        <v>19</v>
      </c>
      <c r="V10">
        <f t="shared" si="8"/>
        <v>6.6236345580933467</v>
      </c>
      <c r="W10">
        <f t="shared" si="9"/>
        <v>1.8699399614167913</v>
      </c>
    </row>
    <row r="11" spans="1:23" x14ac:dyDescent="0.35">
      <c r="A11" s="10">
        <v>8</v>
      </c>
      <c r="B11" s="2">
        <v>3.3210000000000002</v>
      </c>
      <c r="C11" s="4">
        <v>5.5E-2</v>
      </c>
      <c r="D11" s="5">
        <f t="shared" si="0"/>
        <v>3.3210000000000002</v>
      </c>
      <c r="E11" s="5">
        <f t="shared" si="1"/>
        <v>1.6605000000000001</v>
      </c>
      <c r="F11" s="5">
        <v>4.4999999999999998E-2</v>
      </c>
      <c r="G11">
        <f t="shared" si="2"/>
        <v>32.567884649999996</v>
      </c>
      <c r="H11">
        <v>133.4</v>
      </c>
      <c r="I11">
        <v>19</v>
      </c>
      <c r="J11">
        <f t="shared" si="3"/>
        <v>6.6236345580933467</v>
      </c>
      <c r="K11">
        <f t="shared" si="4"/>
        <v>4.9169205161244376</v>
      </c>
      <c r="M11" s="10">
        <v>8</v>
      </c>
      <c r="N11" s="2">
        <v>1.2829999999999999</v>
      </c>
      <c r="O11" s="4">
        <v>0.05</v>
      </c>
      <c r="P11" s="5">
        <f>N11</f>
        <v>1.2829999999999999</v>
      </c>
      <c r="Q11" s="5">
        <f>0.5*P11</f>
        <v>0.64149999999999996</v>
      </c>
      <c r="R11" s="5">
        <v>3.4000000000000002E-2</v>
      </c>
      <c r="S11">
        <f t="shared" si="7"/>
        <v>12.581931949999998</v>
      </c>
      <c r="T11">
        <v>133.4</v>
      </c>
      <c r="U11">
        <v>19</v>
      </c>
      <c r="V11">
        <f t="shared" si="8"/>
        <v>6.6236345580933467</v>
      </c>
      <c r="W11">
        <f t="shared" si="9"/>
        <v>1.8995510455247373</v>
      </c>
    </row>
    <row r="12" spans="1:23" x14ac:dyDescent="0.35">
      <c r="A12" s="10">
        <v>9</v>
      </c>
      <c r="B12" s="2">
        <v>3.3079999999999998</v>
      </c>
      <c r="C12" s="4">
        <v>0.05</v>
      </c>
      <c r="D12" s="5">
        <f t="shared" si="0"/>
        <v>3.3079999999999998</v>
      </c>
      <c r="E12" s="5">
        <f t="shared" si="1"/>
        <v>1.6539999999999999</v>
      </c>
      <c r="F12" s="5">
        <v>4.3999999999999997E-2</v>
      </c>
      <c r="G12">
        <f t="shared" si="2"/>
        <v>32.440398199999997</v>
      </c>
      <c r="H12">
        <v>133.4</v>
      </c>
      <c r="I12">
        <v>19</v>
      </c>
      <c r="J12">
        <f t="shared" si="3"/>
        <v>6.6236345580933467</v>
      </c>
      <c r="K12">
        <f t="shared" si="4"/>
        <v>4.8976733114542723</v>
      </c>
      <c r="M12" s="10">
        <v>9</v>
      </c>
      <c r="N12" s="2">
        <v>1.296</v>
      </c>
      <c r="O12" s="4">
        <v>0.05</v>
      </c>
      <c r="P12" s="5">
        <f t="shared" si="5"/>
        <v>1.296</v>
      </c>
      <c r="Q12" s="5">
        <f t="shared" si="6"/>
        <v>0.64800000000000002</v>
      </c>
      <c r="R12" s="5">
        <v>3.9E-2</v>
      </c>
      <c r="S12">
        <f t="shared" si="7"/>
        <v>12.709418399999999</v>
      </c>
      <c r="T12">
        <v>133.4</v>
      </c>
      <c r="U12">
        <v>19</v>
      </c>
      <c r="V12">
        <f t="shared" si="8"/>
        <v>6.6236345580933467</v>
      </c>
      <c r="W12">
        <f t="shared" si="9"/>
        <v>1.9187982501949024</v>
      </c>
    </row>
    <row r="13" spans="1:23" x14ac:dyDescent="0.35">
      <c r="A13" s="10">
        <v>10</v>
      </c>
      <c r="B13" s="2">
        <v>3.2120000000000002</v>
      </c>
      <c r="C13" s="4">
        <v>4.4999999999999998E-2</v>
      </c>
      <c r="D13" s="5">
        <f t="shared" si="0"/>
        <v>3.2120000000000002</v>
      </c>
      <c r="E13" s="5">
        <f t="shared" si="1"/>
        <v>1.6060000000000001</v>
      </c>
      <c r="F13" s="5">
        <v>4.9000000000000002E-2</v>
      </c>
      <c r="G13">
        <f t="shared" si="2"/>
        <v>31.498959800000002</v>
      </c>
      <c r="H13">
        <v>133.4</v>
      </c>
      <c r="I13">
        <v>19</v>
      </c>
      <c r="J13">
        <f t="shared" si="3"/>
        <v>6.6236345580933467</v>
      </c>
      <c r="K13">
        <f t="shared" si="4"/>
        <v>4.7555401077361319</v>
      </c>
      <c r="M13" s="10">
        <v>10</v>
      </c>
      <c r="N13" s="2">
        <v>1.33</v>
      </c>
      <c r="O13" s="4">
        <v>4.9000000000000002E-2</v>
      </c>
      <c r="P13" s="5">
        <f t="shared" si="5"/>
        <v>1.33</v>
      </c>
      <c r="Q13" s="5">
        <f t="shared" si="6"/>
        <v>0.66500000000000004</v>
      </c>
      <c r="R13" s="5">
        <v>0.04</v>
      </c>
      <c r="S13">
        <f t="shared" si="7"/>
        <v>13.042844499999999</v>
      </c>
      <c r="T13">
        <v>133.4</v>
      </c>
      <c r="U13">
        <v>19</v>
      </c>
      <c r="V13">
        <f t="shared" si="8"/>
        <v>6.6236345580933467</v>
      </c>
      <c r="W13">
        <f t="shared" si="9"/>
        <v>1.9691370931784107</v>
      </c>
    </row>
    <row r="14" spans="1:23" x14ac:dyDescent="0.35">
      <c r="A14" s="10">
        <v>11</v>
      </c>
      <c r="B14" s="2">
        <v>3.2549999999999999</v>
      </c>
      <c r="C14" s="4">
        <v>0.05</v>
      </c>
      <c r="D14" s="5">
        <f t="shared" si="0"/>
        <v>3.2549999999999999</v>
      </c>
      <c r="E14" s="5">
        <f t="shared" si="1"/>
        <v>1.6274999999999999</v>
      </c>
      <c r="F14" s="5">
        <v>4.3999999999999997E-2</v>
      </c>
      <c r="G14">
        <f t="shared" si="2"/>
        <v>31.920645749999998</v>
      </c>
      <c r="H14">
        <v>133.4</v>
      </c>
      <c r="I14">
        <v>19</v>
      </c>
      <c r="J14">
        <f t="shared" si="3"/>
        <v>6.6236345580933467</v>
      </c>
      <c r="K14">
        <f t="shared" si="4"/>
        <v>4.8192039385682159</v>
      </c>
      <c r="M14" s="10">
        <v>11</v>
      </c>
      <c r="N14" s="2">
        <v>1.2909999999999999</v>
      </c>
      <c r="O14" s="4">
        <v>5.3999999999999999E-2</v>
      </c>
      <c r="P14" s="5">
        <f t="shared" si="5"/>
        <v>1.2909999999999999</v>
      </c>
      <c r="Q14" s="5">
        <f t="shared" si="6"/>
        <v>0.64549999999999996</v>
      </c>
      <c r="R14" s="5">
        <v>3.5000000000000003E-2</v>
      </c>
      <c r="S14">
        <f t="shared" si="7"/>
        <v>12.660385149999998</v>
      </c>
      <c r="T14">
        <v>133.4</v>
      </c>
      <c r="U14">
        <v>19</v>
      </c>
      <c r="V14">
        <f t="shared" si="8"/>
        <v>6.6236345580933467</v>
      </c>
      <c r="W14">
        <f t="shared" si="9"/>
        <v>1.9113954791679157</v>
      </c>
    </row>
    <row r="15" spans="1:23" x14ac:dyDescent="0.35">
      <c r="A15" s="10">
        <v>12</v>
      </c>
      <c r="B15" s="2">
        <v>3.2250000000000001</v>
      </c>
      <c r="C15" s="4">
        <v>0.05</v>
      </c>
      <c r="D15" s="2">
        <f t="shared" si="0"/>
        <v>3.2250000000000001</v>
      </c>
      <c r="E15" s="5">
        <f t="shared" si="1"/>
        <v>1.6125</v>
      </c>
      <c r="F15" s="5">
        <v>4.3999999999999997E-2</v>
      </c>
      <c r="G15">
        <f t="shared" si="2"/>
        <v>31.626446250000001</v>
      </c>
      <c r="H15">
        <v>133.4</v>
      </c>
      <c r="I15">
        <v>19</v>
      </c>
      <c r="J15">
        <f t="shared" si="3"/>
        <v>6.6236345580933467</v>
      </c>
      <c r="K15">
        <f t="shared" si="4"/>
        <v>4.7747873124062972</v>
      </c>
      <c r="M15" s="10">
        <v>12</v>
      </c>
      <c r="N15" s="2">
        <v>1.2649999999999999</v>
      </c>
      <c r="O15" s="4">
        <v>4.9000000000000002E-2</v>
      </c>
      <c r="P15" s="5">
        <f t="shared" si="5"/>
        <v>1.2649999999999999</v>
      </c>
      <c r="Q15" s="5">
        <f t="shared" si="6"/>
        <v>0.63249999999999995</v>
      </c>
      <c r="R15" s="5">
        <v>0.04</v>
      </c>
      <c r="S15">
        <f t="shared" si="7"/>
        <v>12.405412249999998</v>
      </c>
      <c r="T15">
        <v>133.4</v>
      </c>
      <c r="U15">
        <v>19</v>
      </c>
      <c r="V15">
        <f t="shared" si="8"/>
        <v>6.6236345580933467</v>
      </c>
      <c r="W15">
        <f t="shared" si="9"/>
        <v>1.8729010698275859</v>
      </c>
    </row>
    <row r="16" spans="1:23" x14ac:dyDescent="0.35">
      <c r="A16" s="14" t="s">
        <v>11</v>
      </c>
      <c r="C16" s="15">
        <f>AVERAGE(C4:C15)</f>
        <v>5.1166666666666673E-2</v>
      </c>
      <c r="F16" s="15">
        <f>AVERAGE(F4:F15)</f>
        <v>5.1333333333333335E-2</v>
      </c>
      <c r="K16" s="15">
        <f>AVERAGE(K4:K15)</f>
        <v>5.115314779647675</v>
      </c>
      <c r="M16" s="14" t="s">
        <v>11</v>
      </c>
      <c r="O16" s="15">
        <f>AVERAGE(O4:O15)</f>
        <v>4.9249999999999995E-2</v>
      </c>
      <c r="R16" s="15">
        <f>AVERAGE(R4:R15)</f>
        <v>3.8083333333333337E-2</v>
      </c>
      <c r="W16" s="15">
        <f>AVERAGE(W4:W15)</f>
        <v>1.9680266775243622</v>
      </c>
    </row>
    <row r="17" spans="1:23" x14ac:dyDescent="0.35">
      <c r="A17" t="s">
        <v>15</v>
      </c>
      <c r="B17">
        <f>K16-W16</f>
        <v>3.147288102123313</v>
      </c>
      <c r="J17" t="s">
        <v>45</v>
      </c>
      <c r="K17">
        <f>K4-K15</f>
        <v>1.1651961596476754</v>
      </c>
      <c r="V17" t="s">
        <v>45</v>
      </c>
      <c r="W17">
        <f>W4-W15</f>
        <v>0.25465532332833596</v>
      </c>
    </row>
    <row r="19" spans="1:23" x14ac:dyDescent="0.35">
      <c r="K19" s="1" t="s">
        <v>16</v>
      </c>
      <c r="M19" s="1">
        <f>((K16-W16)/K16)*100</f>
        <v>61.526772793053553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8188-84B4-4749-B22F-9C944032A384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37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4.2590000000000003</v>
      </c>
      <c r="C4" s="4">
        <v>6.5000000000000002E-2</v>
      </c>
      <c r="D4" s="5">
        <f t="shared" ref="D4:D15" si="0">B4</f>
        <v>4.2590000000000003</v>
      </c>
      <c r="E4" s="5">
        <f t="shared" ref="E4:E15" si="1">0.5*D4</f>
        <v>2.1295000000000002</v>
      </c>
      <c r="F4" s="5">
        <v>5.8999999999999997E-2</v>
      </c>
      <c r="G4">
        <f t="shared" ref="G4:G15" si="2">B4*9.80665</f>
        <v>41.766522350000002</v>
      </c>
      <c r="H4">
        <v>119.2</v>
      </c>
      <c r="I4">
        <v>17</v>
      </c>
      <c r="J4">
        <f t="shared" ref="J4:J15" si="3">H4/(I4*1.06)</f>
        <v>6.6148723640399556</v>
      </c>
      <c r="K4">
        <f t="shared" ref="K4:K15" si="4">G4/J4</f>
        <v>6.31403299284396</v>
      </c>
      <c r="M4" s="10">
        <v>1</v>
      </c>
      <c r="N4" s="2">
        <v>2.843</v>
      </c>
      <c r="O4" s="4">
        <v>0.05</v>
      </c>
      <c r="P4" s="5">
        <f>N4</f>
        <v>2.843</v>
      </c>
      <c r="Q4" s="5">
        <f>0.5*P4</f>
        <v>1.4215</v>
      </c>
      <c r="R4" s="5">
        <v>0.05</v>
      </c>
      <c r="S4">
        <f>N4*9.80665</f>
        <v>27.880305949999997</v>
      </c>
      <c r="T4">
        <v>119.2</v>
      </c>
      <c r="U4">
        <v>17</v>
      </c>
      <c r="V4">
        <f t="shared" ref="V4:V15" si="5">T4/(U4*1.06)</f>
        <v>6.6148723640399556</v>
      </c>
      <c r="W4">
        <f t="shared" ref="W4:W15" si="6">S4/V4</f>
        <v>4.214791218280201</v>
      </c>
    </row>
    <row r="5" spans="1:23" x14ac:dyDescent="0.35">
      <c r="A5" s="10">
        <v>2</v>
      </c>
      <c r="B5" s="2">
        <v>4.1980000000000004</v>
      </c>
      <c r="C5" s="4">
        <v>0.05</v>
      </c>
      <c r="D5" s="5">
        <f t="shared" si="0"/>
        <v>4.1980000000000004</v>
      </c>
      <c r="E5" s="5">
        <f t="shared" si="1"/>
        <v>2.0990000000000002</v>
      </c>
      <c r="F5" s="5">
        <v>4.9000000000000002E-2</v>
      </c>
      <c r="G5">
        <f t="shared" si="2"/>
        <v>41.168316699999998</v>
      </c>
      <c r="H5">
        <v>119.2</v>
      </c>
      <c r="I5">
        <v>17</v>
      </c>
      <c r="J5">
        <f t="shared" si="3"/>
        <v>6.6148723640399556</v>
      </c>
      <c r="K5">
        <f t="shared" si="4"/>
        <v>6.2235995548154364</v>
      </c>
      <c r="M5" s="10">
        <v>2</v>
      </c>
      <c r="N5" s="2">
        <v>2.754</v>
      </c>
      <c r="O5" s="4">
        <v>6.4000000000000001E-2</v>
      </c>
      <c r="P5" s="5">
        <f>N5</f>
        <v>2.754</v>
      </c>
      <c r="Q5" s="5">
        <f>0.5*P5</f>
        <v>1.377</v>
      </c>
      <c r="R5" s="5">
        <v>0.05</v>
      </c>
      <c r="S5">
        <f>N5*9.80665</f>
        <v>27.007514099999998</v>
      </c>
      <c r="T5">
        <v>119.2</v>
      </c>
      <c r="U5">
        <v>17</v>
      </c>
      <c r="V5">
        <f t="shared" si="5"/>
        <v>6.6148723640399556</v>
      </c>
      <c r="W5">
        <f t="shared" si="6"/>
        <v>4.0828473496812077</v>
      </c>
    </row>
    <row r="6" spans="1:23" x14ac:dyDescent="0.35">
      <c r="A6" s="10">
        <v>3</v>
      </c>
      <c r="B6" s="2">
        <v>4.1130000000000004</v>
      </c>
      <c r="C6" s="4">
        <v>5.3999999999999999E-2</v>
      </c>
      <c r="D6" s="5">
        <f t="shared" si="0"/>
        <v>4.1130000000000004</v>
      </c>
      <c r="E6" s="5">
        <f t="shared" si="1"/>
        <v>2.0565000000000002</v>
      </c>
      <c r="F6" s="5">
        <v>0.05</v>
      </c>
      <c r="G6">
        <f t="shared" si="2"/>
        <v>40.334751449999999</v>
      </c>
      <c r="H6">
        <v>119.2</v>
      </c>
      <c r="I6">
        <v>17</v>
      </c>
      <c r="J6">
        <f t="shared" si="3"/>
        <v>6.6148723640399556</v>
      </c>
      <c r="K6">
        <f t="shared" si="4"/>
        <v>6.0975857477265096</v>
      </c>
      <c r="M6" s="10">
        <v>3</v>
      </c>
      <c r="N6" s="2">
        <v>2.7549999999999999</v>
      </c>
      <c r="O6" s="4">
        <v>5.3999999999999999E-2</v>
      </c>
      <c r="P6" s="5">
        <f>N6</f>
        <v>2.7549999999999999</v>
      </c>
      <c r="Q6" s="5">
        <f>0.5*P6</f>
        <v>1.3774999999999999</v>
      </c>
      <c r="R6" s="5">
        <v>4.4999999999999998E-2</v>
      </c>
      <c r="S6">
        <f>N6*9.80665</f>
        <v>27.017320749999996</v>
      </c>
      <c r="T6">
        <v>119.2</v>
      </c>
      <c r="U6">
        <v>17</v>
      </c>
      <c r="V6">
        <f t="shared" si="5"/>
        <v>6.6148723640399556</v>
      </c>
      <c r="W6">
        <f t="shared" si="6"/>
        <v>4.0843298650587245</v>
      </c>
    </row>
    <row r="7" spans="1:23" x14ac:dyDescent="0.35">
      <c r="A7" s="10">
        <v>4</v>
      </c>
      <c r="B7" s="2">
        <v>4.2190000000000003</v>
      </c>
      <c r="C7" s="4">
        <v>5.8999999999999997E-2</v>
      </c>
      <c r="D7" s="5">
        <f t="shared" si="0"/>
        <v>4.2190000000000003</v>
      </c>
      <c r="E7" s="5">
        <f t="shared" si="1"/>
        <v>2.1095000000000002</v>
      </c>
      <c r="F7" s="5">
        <v>0.05</v>
      </c>
      <c r="G7">
        <f t="shared" si="2"/>
        <v>41.374256350000003</v>
      </c>
      <c r="H7">
        <v>119.2</v>
      </c>
      <c r="I7">
        <v>17</v>
      </c>
      <c r="J7">
        <f t="shared" si="3"/>
        <v>6.6148723640399556</v>
      </c>
      <c r="K7">
        <f t="shared" si="4"/>
        <v>6.2547323777432888</v>
      </c>
      <c r="M7" s="10">
        <v>4</v>
      </c>
      <c r="N7" s="2">
        <v>2.738</v>
      </c>
      <c r="O7" s="4">
        <v>5.5E-2</v>
      </c>
      <c r="P7" s="5">
        <f>N7</f>
        <v>2.738</v>
      </c>
      <c r="Q7" s="5">
        <f>0.5*P7</f>
        <v>1.369</v>
      </c>
      <c r="R7" s="5">
        <v>4.3999999999999997E-2</v>
      </c>
      <c r="S7">
        <f>N7*9.80665</f>
        <v>26.850607699999998</v>
      </c>
      <c r="T7">
        <v>119.2</v>
      </c>
      <c r="U7">
        <v>17</v>
      </c>
      <c r="V7">
        <f t="shared" si="5"/>
        <v>6.6148723640399556</v>
      </c>
      <c r="W7">
        <f t="shared" si="6"/>
        <v>4.0591271036409395</v>
      </c>
    </row>
    <row r="8" spans="1:23" x14ac:dyDescent="0.35">
      <c r="A8" s="10">
        <v>5</v>
      </c>
      <c r="B8" s="2">
        <v>4.1319999999999997</v>
      </c>
      <c r="C8" s="4">
        <v>5.3999999999999999E-2</v>
      </c>
      <c r="D8" s="5">
        <f t="shared" si="0"/>
        <v>4.1319999999999997</v>
      </c>
      <c r="E8" s="5">
        <f t="shared" si="1"/>
        <v>2.0659999999999998</v>
      </c>
      <c r="F8" s="5">
        <v>0.05</v>
      </c>
      <c r="G8">
        <f t="shared" si="2"/>
        <v>40.521077799999993</v>
      </c>
      <c r="H8">
        <v>119.2</v>
      </c>
      <c r="I8">
        <v>17</v>
      </c>
      <c r="J8">
        <f t="shared" si="3"/>
        <v>6.6148723640399556</v>
      </c>
      <c r="K8">
        <f t="shared" si="4"/>
        <v>6.1257535398993275</v>
      </c>
      <c r="M8" s="10">
        <v>5</v>
      </c>
      <c r="N8" s="2">
        <v>2.6070000000000002</v>
      </c>
      <c r="O8" s="4">
        <v>5.5E-2</v>
      </c>
      <c r="P8" s="5">
        <f>N8</f>
        <v>2.6070000000000002</v>
      </c>
      <c r="Q8" s="5">
        <f>0.5*P8</f>
        <v>1.3035000000000001</v>
      </c>
      <c r="R8" s="5">
        <v>0.04</v>
      </c>
      <c r="S8">
        <f>N8*9.80665</f>
        <v>25.56593655</v>
      </c>
      <c r="T8">
        <v>119.2</v>
      </c>
      <c r="U8">
        <v>17</v>
      </c>
      <c r="V8">
        <f t="shared" si="5"/>
        <v>6.6148723640399556</v>
      </c>
      <c r="W8">
        <f t="shared" si="6"/>
        <v>3.8649175891862417</v>
      </c>
    </row>
    <row r="9" spans="1:23" x14ac:dyDescent="0.35">
      <c r="A9" s="13">
        <v>6</v>
      </c>
      <c r="B9" s="2">
        <v>4.0949999999999998</v>
      </c>
      <c r="C9" s="4">
        <v>5.5E-2</v>
      </c>
      <c r="D9" s="5">
        <f t="shared" si="0"/>
        <v>4.0949999999999998</v>
      </c>
      <c r="E9" s="5">
        <f t="shared" si="1"/>
        <v>2.0474999999999999</v>
      </c>
      <c r="F9" s="5">
        <v>4.9000000000000002E-2</v>
      </c>
      <c r="G9">
        <f t="shared" si="2"/>
        <v>40.158231749999992</v>
      </c>
      <c r="H9">
        <v>119.2</v>
      </c>
      <c r="I9">
        <v>17</v>
      </c>
      <c r="J9">
        <f t="shared" si="3"/>
        <v>6.6148723640399556</v>
      </c>
      <c r="K9">
        <f t="shared" si="4"/>
        <v>6.0709004709312069</v>
      </c>
      <c r="M9" s="13">
        <v>6</v>
      </c>
      <c r="N9" s="2">
        <v>2.6989999999999998</v>
      </c>
      <c r="O9" s="4">
        <v>6.4000000000000001E-2</v>
      </c>
      <c r="P9" s="5">
        <f t="shared" ref="P9:P11" si="7">N9</f>
        <v>2.6989999999999998</v>
      </c>
      <c r="Q9" s="5">
        <f t="shared" ref="Q9:Q11" si="8">0.5*P9</f>
        <v>1.3494999999999999</v>
      </c>
      <c r="R9" s="5">
        <v>4.4999999999999998E-2</v>
      </c>
      <c r="S9">
        <f t="shared" ref="S9:S12" si="9">N9*9.80665</f>
        <v>26.468148349999996</v>
      </c>
      <c r="T9">
        <v>119.2</v>
      </c>
      <c r="U9">
        <v>17</v>
      </c>
      <c r="V9">
        <f t="shared" si="5"/>
        <v>6.6148723640399556</v>
      </c>
      <c r="W9">
        <f t="shared" si="6"/>
        <v>4.0013090039177843</v>
      </c>
    </row>
    <row r="10" spans="1:23" x14ac:dyDescent="0.35">
      <c r="A10" s="10">
        <v>7</v>
      </c>
      <c r="B10" s="2">
        <v>4.03</v>
      </c>
      <c r="C10" s="4">
        <v>5.5E-2</v>
      </c>
      <c r="D10" s="5">
        <f t="shared" si="0"/>
        <v>4.03</v>
      </c>
      <c r="E10" s="5">
        <f t="shared" si="1"/>
        <v>2.0150000000000001</v>
      </c>
      <c r="F10" s="5">
        <v>4.9000000000000002E-2</v>
      </c>
      <c r="G10">
        <f t="shared" si="2"/>
        <v>39.520799500000003</v>
      </c>
      <c r="H10">
        <v>119.2</v>
      </c>
      <c r="I10">
        <v>17</v>
      </c>
      <c r="J10">
        <f t="shared" si="3"/>
        <v>6.6148723640399556</v>
      </c>
      <c r="K10">
        <f t="shared" si="4"/>
        <v>5.9745369713926175</v>
      </c>
      <c r="M10" s="10">
        <v>7</v>
      </c>
      <c r="N10" s="2">
        <v>2.6970000000000001</v>
      </c>
      <c r="O10" s="4">
        <v>5.3999999999999999E-2</v>
      </c>
      <c r="P10" s="5">
        <f t="shared" si="7"/>
        <v>2.6970000000000001</v>
      </c>
      <c r="Q10" s="5">
        <f t="shared" si="8"/>
        <v>1.3485</v>
      </c>
      <c r="R10" s="5">
        <v>4.3999999999999997E-2</v>
      </c>
      <c r="S10">
        <f t="shared" si="9"/>
        <v>26.44853505</v>
      </c>
      <c r="T10">
        <v>119.2</v>
      </c>
      <c r="U10">
        <v>17</v>
      </c>
      <c r="V10">
        <f t="shared" si="5"/>
        <v>6.6148723640399556</v>
      </c>
      <c r="W10">
        <f t="shared" si="6"/>
        <v>3.9983439731627519</v>
      </c>
    </row>
    <row r="11" spans="1:23" x14ac:dyDescent="0.35">
      <c r="A11" s="10">
        <v>8</v>
      </c>
      <c r="B11" s="2">
        <v>3.996</v>
      </c>
      <c r="C11" s="4">
        <v>5.5E-2</v>
      </c>
      <c r="D11" s="5">
        <f t="shared" si="0"/>
        <v>3.996</v>
      </c>
      <c r="E11" s="5">
        <f t="shared" si="1"/>
        <v>1.998</v>
      </c>
      <c r="F11" s="5">
        <v>4.3999999999999997E-2</v>
      </c>
      <c r="G11">
        <f t="shared" si="2"/>
        <v>39.187373399999998</v>
      </c>
      <c r="H11">
        <v>119.2</v>
      </c>
      <c r="I11">
        <v>17</v>
      </c>
      <c r="J11">
        <f t="shared" si="3"/>
        <v>6.6148723640399556</v>
      </c>
      <c r="K11">
        <f t="shared" si="4"/>
        <v>5.9241314485570467</v>
      </c>
      <c r="M11" s="10">
        <v>8</v>
      </c>
      <c r="N11" s="2">
        <v>2.633</v>
      </c>
      <c r="O11" s="4">
        <v>5.5E-2</v>
      </c>
      <c r="P11" s="5">
        <f t="shared" si="7"/>
        <v>2.633</v>
      </c>
      <c r="Q11" s="5">
        <f t="shared" si="8"/>
        <v>1.3165</v>
      </c>
      <c r="R11" s="5">
        <v>0.05</v>
      </c>
      <c r="S11">
        <f t="shared" si="9"/>
        <v>25.820909449999998</v>
      </c>
      <c r="T11">
        <v>119.2</v>
      </c>
      <c r="U11">
        <v>17</v>
      </c>
      <c r="V11">
        <f t="shared" si="5"/>
        <v>6.6148723640399556</v>
      </c>
      <c r="W11">
        <f t="shared" si="6"/>
        <v>3.9034629890016777</v>
      </c>
    </row>
    <row r="12" spans="1:23" x14ac:dyDescent="0.35">
      <c r="A12" s="10">
        <v>9</v>
      </c>
      <c r="B12" s="2">
        <v>4.1280000000000001</v>
      </c>
      <c r="C12" s="4">
        <v>5.5E-2</v>
      </c>
      <c r="D12" s="5">
        <f t="shared" si="0"/>
        <v>4.1280000000000001</v>
      </c>
      <c r="E12" s="5">
        <f t="shared" si="1"/>
        <v>2.0640000000000001</v>
      </c>
      <c r="F12" s="5">
        <v>4.9000000000000002E-2</v>
      </c>
      <c r="G12">
        <f t="shared" si="2"/>
        <v>40.481851200000001</v>
      </c>
      <c r="H12">
        <v>119.2</v>
      </c>
      <c r="I12">
        <v>17</v>
      </c>
      <c r="J12">
        <f t="shared" si="3"/>
        <v>6.6148723640399556</v>
      </c>
      <c r="K12">
        <f t="shared" si="4"/>
        <v>6.1198234783892618</v>
      </c>
      <c r="M12" s="10">
        <v>9</v>
      </c>
      <c r="N12" s="2">
        <v>2.65</v>
      </c>
      <c r="O12" s="4">
        <v>5.3999999999999999E-2</v>
      </c>
      <c r="P12" s="5">
        <f>N12</f>
        <v>2.65</v>
      </c>
      <c r="Q12" s="5">
        <f>0.5*P12</f>
        <v>1.325</v>
      </c>
      <c r="R12" s="5">
        <v>4.4999999999999998E-2</v>
      </c>
      <c r="S12">
        <f t="shared" si="9"/>
        <v>25.987622499999997</v>
      </c>
      <c r="T12">
        <v>119.2</v>
      </c>
      <c r="U12">
        <v>17</v>
      </c>
      <c r="V12">
        <f t="shared" si="5"/>
        <v>6.6148723640399556</v>
      </c>
      <c r="W12">
        <f t="shared" si="6"/>
        <v>3.9286657504194626</v>
      </c>
    </row>
    <row r="13" spans="1:23" x14ac:dyDescent="0.35">
      <c r="A13" s="10">
        <v>10</v>
      </c>
      <c r="B13" s="2">
        <v>4.0220000000000002</v>
      </c>
      <c r="C13" s="4">
        <v>5.8999999999999997E-2</v>
      </c>
      <c r="D13" s="5">
        <f t="shared" si="0"/>
        <v>4.0220000000000002</v>
      </c>
      <c r="E13" s="5">
        <f t="shared" si="1"/>
        <v>2.0110000000000001</v>
      </c>
      <c r="F13" s="5">
        <v>0.05</v>
      </c>
      <c r="G13">
        <f t="shared" si="2"/>
        <v>39.442346299999997</v>
      </c>
      <c r="H13">
        <v>119.2</v>
      </c>
      <c r="I13">
        <v>17</v>
      </c>
      <c r="J13">
        <f t="shared" si="3"/>
        <v>6.6148723640399556</v>
      </c>
      <c r="K13">
        <f t="shared" si="4"/>
        <v>5.9626768483724826</v>
      </c>
      <c r="M13" s="10">
        <v>10</v>
      </c>
      <c r="N13" s="2">
        <v>2.6309999999999998</v>
      </c>
      <c r="O13" s="4">
        <v>0.05</v>
      </c>
      <c r="P13" s="5">
        <f>N13</f>
        <v>2.6309999999999998</v>
      </c>
      <c r="Q13" s="5">
        <f>0.5*P13</f>
        <v>1.3154999999999999</v>
      </c>
      <c r="R13" s="5">
        <v>4.3999999999999997E-2</v>
      </c>
      <c r="S13">
        <f>N13*9.80665</f>
        <v>25.801296149999995</v>
      </c>
      <c r="T13">
        <v>119.2</v>
      </c>
      <c r="U13">
        <v>17</v>
      </c>
      <c r="V13">
        <f t="shared" si="5"/>
        <v>6.6148723640399556</v>
      </c>
      <c r="W13">
        <f t="shared" si="6"/>
        <v>3.9004979582466435</v>
      </c>
    </row>
    <row r="14" spans="1:23" x14ac:dyDescent="0.35">
      <c r="A14" s="10">
        <v>11</v>
      </c>
      <c r="B14" s="2">
        <v>4.0149999999999997</v>
      </c>
      <c r="C14" s="4">
        <v>5.3999999999999999E-2</v>
      </c>
      <c r="D14" s="5">
        <f t="shared" si="0"/>
        <v>4.0149999999999997</v>
      </c>
      <c r="E14" s="5">
        <f t="shared" si="1"/>
        <v>2.0074999999999998</v>
      </c>
      <c r="F14" s="5">
        <v>0.05</v>
      </c>
      <c r="G14">
        <f t="shared" si="2"/>
        <v>39.373699749999993</v>
      </c>
      <c r="H14">
        <v>119.2</v>
      </c>
      <c r="I14">
        <v>17</v>
      </c>
      <c r="J14">
        <f t="shared" si="3"/>
        <v>6.6148723640399556</v>
      </c>
      <c r="K14">
        <f t="shared" si="4"/>
        <v>5.9522992407298645</v>
      </c>
      <c r="M14" s="10">
        <v>11</v>
      </c>
      <c r="N14" s="2">
        <v>2.5489999999999999</v>
      </c>
      <c r="O14" s="4">
        <v>5.5E-2</v>
      </c>
      <c r="P14" s="5">
        <f>N14</f>
        <v>2.5489999999999999</v>
      </c>
      <c r="Q14" s="5">
        <f>0.5*P14</f>
        <v>1.2745</v>
      </c>
      <c r="R14" s="5">
        <v>4.3999999999999997E-2</v>
      </c>
      <c r="S14">
        <f>N14*9.80665</f>
        <v>24.997150849999997</v>
      </c>
      <c r="T14">
        <v>119.2</v>
      </c>
      <c r="U14">
        <v>17</v>
      </c>
      <c r="V14">
        <f t="shared" si="5"/>
        <v>6.6148723640399556</v>
      </c>
      <c r="W14">
        <f t="shared" si="6"/>
        <v>3.7789316972902682</v>
      </c>
    </row>
    <row r="15" spans="1:23" x14ac:dyDescent="0.35">
      <c r="A15" s="10">
        <v>12</v>
      </c>
      <c r="B15" s="2">
        <v>4.0309999999999997</v>
      </c>
      <c r="C15" s="4">
        <v>5.8999999999999997E-2</v>
      </c>
      <c r="D15" s="2">
        <f t="shared" si="0"/>
        <v>4.0309999999999997</v>
      </c>
      <c r="E15" s="5">
        <f t="shared" si="1"/>
        <v>2.0154999999999998</v>
      </c>
      <c r="F15" s="5">
        <v>0.05</v>
      </c>
      <c r="G15">
        <f t="shared" si="2"/>
        <v>39.530606149999997</v>
      </c>
      <c r="H15">
        <v>119.2</v>
      </c>
      <c r="I15">
        <v>17</v>
      </c>
      <c r="J15">
        <f t="shared" si="3"/>
        <v>6.6148723640399556</v>
      </c>
      <c r="K15">
        <f t="shared" si="4"/>
        <v>5.9760194867701335</v>
      </c>
      <c r="M15" s="10">
        <v>12</v>
      </c>
      <c r="N15" s="2">
        <v>2.5579999999999998</v>
      </c>
      <c r="O15" s="4">
        <v>0.05</v>
      </c>
      <c r="P15" s="5">
        <f>N15</f>
        <v>2.5579999999999998</v>
      </c>
      <c r="Q15" s="5">
        <f>0.5*P15</f>
        <v>1.2789999999999999</v>
      </c>
      <c r="R15" s="5">
        <v>0.04</v>
      </c>
      <c r="S15">
        <f>N15*9.80665</f>
        <v>25.085410699999997</v>
      </c>
      <c r="T15">
        <v>119.2</v>
      </c>
      <c r="U15">
        <v>17</v>
      </c>
      <c r="V15">
        <f t="shared" si="5"/>
        <v>6.6148723640399556</v>
      </c>
      <c r="W15">
        <f t="shared" si="6"/>
        <v>3.7922743356879192</v>
      </c>
    </row>
    <row r="16" spans="1:23" x14ac:dyDescent="0.35">
      <c r="A16" s="14" t="s">
        <v>11</v>
      </c>
      <c r="C16" s="15">
        <f>AVERAGE(C4:C15)</f>
        <v>5.6166666666666663E-2</v>
      </c>
      <c r="F16" s="15">
        <f>AVERAGE(F4:F15)</f>
        <v>4.9916666666666665E-2</v>
      </c>
      <c r="K16" s="15">
        <f>AVERAGE(K4:K15)</f>
        <v>6.0830076798475945</v>
      </c>
      <c r="M16" s="14" t="s">
        <v>11</v>
      </c>
      <c r="O16" s="15">
        <f>AVERAGE(O4:O15)</f>
        <v>5.5000000000000014E-2</v>
      </c>
      <c r="R16" s="15">
        <f>AVERAGE(R4:R15)</f>
        <v>4.5083333333333336E-2</v>
      </c>
      <c r="W16" s="15">
        <f>AVERAGE(W4:W15)</f>
        <v>3.9674582361311521</v>
      </c>
    </row>
    <row r="17" spans="1:23" x14ac:dyDescent="0.35">
      <c r="A17" t="s">
        <v>15</v>
      </c>
      <c r="B17">
        <f>K16-W16</f>
        <v>2.1155494437164424</v>
      </c>
      <c r="J17" t="s">
        <v>45</v>
      </c>
      <c r="K17">
        <f>K4-K15</f>
        <v>0.33801350607382652</v>
      </c>
      <c r="V17" t="s">
        <v>45</v>
      </c>
      <c r="W17">
        <f>W4-W15</f>
        <v>0.42251688259228182</v>
      </c>
    </row>
    <row r="19" spans="1:23" x14ac:dyDescent="0.35">
      <c r="K19" s="1" t="s">
        <v>16</v>
      </c>
      <c r="M19" s="1">
        <f>((K16-W16)/K16)*100</f>
        <v>34.778016978756234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8622-8EAB-4950-8EFB-A333A8FBC576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38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3.9169999999999998</v>
      </c>
      <c r="C4" s="4">
        <v>6.4000000000000001E-2</v>
      </c>
      <c r="D4" s="5">
        <f t="shared" ref="D4:D15" si="0">B4</f>
        <v>3.9169999999999998</v>
      </c>
      <c r="E4" s="5">
        <f t="shared" ref="E4:E15" si="1">0.5*D4</f>
        <v>1.9584999999999999</v>
      </c>
      <c r="F4" s="5">
        <v>5.5E-2</v>
      </c>
      <c r="G4">
        <f t="shared" ref="G4:G15" si="2">B4*9.80665</f>
        <v>38.412648049999994</v>
      </c>
      <c r="H4">
        <v>141.19999999999999</v>
      </c>
      <c r="I4">
        <v>19</v>
      </c>
      <c r="J4">
        <f t="shared" ref="J4:J15" si="3">H4/(I4*1.06)</f>
        <v>7.0109235352532266</v>
      </c>
      <c r="K4">
        <f t="shared" ref="K4:K15" si="4">G4/J4</f>
        <v>5.4789711878682716</v>
      </c>
      <c r="M4" s="10">
        <v>1</v>
      </c>
      <c r="N4" s="2">
        <v>2.2650000000000001</v>
      </c>
      <c r="O4" s="4">
        <v>5.5E-2</v>
      </c>
      <c r="P4" s="5">
        <f t="shared" ref="P4:P15" si="5">N4</f>
        <v>2.2650000000000001</v>
      </c>
      <c r="Q4" s="5">
        <f t="shared" ref="Q4:Q15" si="6">0.5*P4</f>
        <v>1.1325000000000001</v>
      </c>
      <c r="R4" s="5">
        <v>3.9E-2</v>
      </c>
      <c r="S4">
        <f t="shared" ref="S4:S15" si="7">N4*9.80665</f>
        <v>22.212062249999999</v>
      </c>
      <c r="T4">
        <v>141.19999999999999</v>
      </c>
      <c r="U4">
        <v>19</v>
      </c>
      <c r="V4">
        <f t="shared" ref="V4:V15" si="8">T4/(U4*1.06)</f>
        <v>7.0109235352532266</v>
      </c>
      <c r="W4">
        <f t="shared" ref="W4:W15" si="9">S4/V4</f>
        <v>3.1682077458569409</v>
      </c>
    </row>
    <row r="5" spans="1:23" x14ac:dyDescent="0.35">
      <c r="A5" s="10">
        <v>2</v>
      </c>
      <c r="B5" s="2">
        <v>3.9289999999999998</v>
      </c>
      <c r="C5" s="4">
        <v>5.8999999999999997E-2</v>
      </c>
      <c r="D5" s="5">
        <f t="shared" si="0"/>
        <v>3.9289999999999998</v>
      </c>
      <c r="E5" s="5">
        <f t="shared" si="1"/>
        <v>1.9644999999999999</v>
      </c>
      <c r="F5" s="5">
        <v>0.05</v>
      </c>
      <c r="G5">
        <f t="shared" si="2"/>
        <v>38.530327849999999</v>
      </c>
      <c r="H5">
        <v>141.19999999999999</v>
      </c>
      <c r="I5">
        <v>19</v>
      </c>
      <c r="J5">
        <f t="shared" si="3"/>
        <v>7.0109235352532266</v>
      </c>
      <c r="K5">
        <f t="shared" si="4"/>
        <v>5.495756394468839</v>
      </c>
      <c r="M5" s="10">
        <v>2</v>
      </c>
      <c r="N5" s="2">
        <v>2.1930000000000001</v>
      </c>
      <c r="O5" s="4">
        <v>0.06</v>
      </c>
      <c r="P5" s="5">
        <f t="shared" si="5"/>
        <v>2.1930000000000001</v>
      </c>
      <c r="Q5" s="5">
        <f t="shared" si="6"/>
        <v>1.0965</v>
      </c>
      <c r="R5" s="5">
        <v>4.3999999999999997E-2</v>
      </c>
      <c r="S5">
        <f t="shared" si="7"/>
        <v>21.505983449999999</v>
      </c>
      <c r="T5">
        <v>141.19999999999999</v>
      </c>
      <c r="U5">
        <v>19</v>
      </c>
      <c r="V5">
        <f t="shared" si="8"/>
        <v>7.0109235352532266</v>
      </c>
      <c r="W5">
        <f t="shared" si="9"/>
        <v>3.0674965062535411</v>
      </c>
    </row>
    <row r="6" spans="1:23" x14ac:dyDescent="0.35">
      <c r="A6" s="10">
        <v>3</v>
      </c>
      <c r="B6" s="2">
        <v>3.9129999999999998</v>
      </c>
      <c r="C6" s="4">
        <v>5.8999999999999997E-2</v>
      </c>
      <c r="D6" s="5">
        <f t="shared" si="0"/>
        <v>3.9129999999999998</v>
      </c>
      <c r="E6" s="5">
        <f t="shared" si="1"/>
        <v>1.9564999999999999</v>
      </c>
      <c r="F6" s="5">
        <v>0.05</v>
      </c>
      <c r="G6">
        <f t="shared" si="2"/>
        <v>38.373421449999995</v>
      </c>
      <c r="H6">
        <v>141.19999999999999</v>
      </c>
      <c r="I6">
        <v>19</v>
      </c>
      <c r="J6">
        <f t="shared" si="3"/>
        <v>7.0109235352532266</v>
      </c>
      <c r="K6">
        <f t="shared" si="4"/>
        <v>5.4733761190014167</v>
      </c>
      <c r="M6" s="10">
        <v>3</v>
      </c>
      <c r="N6" s="2">
        <v>2.4830000000000001</v>
      </c>
      <c r="O6" s="4">
        <v>5.3999999999999999E-2</v>
      </c>
      <c r="P6" s="5">
        <f t="shared" si="5"/>
        <v>2.4830000000000001</v>
      </c>
      <c r="Q6" s="5">
        <f t="shared" si="6"/>
        <v>1.2415</v>
      </c>
      <c r="R6" s="5">
        <v>0.04</v>
      </c>
      <c r="S6">
        <f t="shared" si="7"/>
        <v>24.349911949999999</v>
      </c>
      <c r="T6">
        <v>141.19999999999999</v>
      </c>
      <c r="U6">
        <v>19</v>
      </c>
      <c r="V6">
        <f t="shared" si="8"/>
        <v>7.0109235352532266</v>
      </c>
      <c r="W6">
        <f t="shared" si="9"/>
        <v>3.4731389991005668</v>
      </c>
    </row>
    <row r="7" spans="1:23" x14ac:dyDescent="0.35">
      <c r="A7" s="10">
        <v>4</v>
      </c>
      <c r="B7" s="2">
        <v>3.8719999999999999</v>
      </c>
      <c r="C7" s="4">
        <v>6.5000000000000002E-2</v>
      </c>
      <c r="D7" s="5">
        <f t="shared" si="0"/>
        <v>3.8719999999999999</v>
      </c>
      <c r="E7" s="5">
        <f t="shared" si="1"/>
        <v>1.9359999999999999</v>
      </c>
      <c r="F7" s="5">
        <v>4.9000000000000002E-2</v>
      </c>
      <c r="G7">
        <f t="shared" si="2"/>
        <v>37.971348799999994</v>
      </c>
      <c r="H7">
        <v>141.19999999999999</v>
      </c>
      <c r="I7">
        <v>19</v>
      </c>
      <c r="J7">
        <f t="shared" si="3"/>
        <v>7.0109235352532266</v>
      </c>
      <c r="K7">
        <f t="shared" si="4"/>
        <v>5.4160266631161473</v>
      </c>
      <c r="M7" s="10">
        <v>4</v>
      </c>
      <c r="N7" s="2">
        <v>2.0470000000000002</v>
      </c>
      <c r="O7" s="4">
        <v>5.8999999999999997E-2</v>
      </c>
      <c r="P7" s="5">
        <f t="shared" si="5"/>
        <v>2.0470000000000002</v>
      </c>
      <c r="Q7" s="5">
        <f t="shared" si="6"/>
        <v>1.0235000000000001</v>
      </c>
      <c r="R7" s="5">
        <v>0.04</v>
      </c>
      <c r="S7">
        <f t="shared" si="7"/>
        <v>20.074212549999999</v>
      </c>
      <c r="T7">
        <v>141.19999999999999</v>
      </c>
      <c r="U7">
        <v>19</v>
      </c>
      <c r="V7">
        <f t="shared" si="8"/>
        <v>7.0109235352532266</v>
      </c>
      <c r="W7">
        <f t="shared" si="9"/>
        <v>2.8632764926133145</v>
      </c>
    </row>
    <row r="8" spans="1:23" x14ac:dyDescent="0.35">
      <c r="A8" s="10">
        <v>5</v>
      </c>
      <c r="B8" s="2">
        <v>3.996</v>
      </c>
      <c r="C8" s="4">
        <v>0.06</v>
      </c>
      <c r="D8" s="5">
        <f t="shared" si="0"/>
        <v>3.996</v>
      </c>
      <c r="E8" s="5">
        <f t="shared" si="1"/>
        <v>1.998</v>
      </c>
      <c r="F8" s="5">
        <v>4.9000000000000002E-2</v>
      </c>
      <c r="G8">
        <f t="shared" si="2"/>
        <v>39.187373399999998</v>
      </c>
      <c r="H8">
        <v>141.19999999999999</v>
      </c>
      <c r="I8">
        <v>19</v>
      </c>
      <c r="J8">
        <f t="shared" si="3"/>
        <v>7.0109235352532266</v>
      </c>
      <c r="K8">
        <f t="shared" si="4"/>
        <v>5.5894737979886688</v>
      </c>
      <c r="M8" s="10">
        <v>5</v>
      </c>
      <c r="N8" s="2">
        <v>2.0249999999999999</v>
      </c>
      <c r="O8" s="4">
        <v>4.9000000000000002E-2</v>
      </c>
      <c r="P8" s="5">
        <f t="shared" si="5"/>
        <v>2.0249999999999999</v>
      </c>
      <c r="Q8" s="5">
        <f t="shared" si="6"/>
        <v>1.0125</v>
      </c>
      <c r="R8" s="5">
        <v>0.05</v>
      </c>
      <c r="S8">
        <f t="shared" si="7"/>
        <v>19.858466249999999</v>
      </c>
      <c r="T8">
        <v>141.19999999999999</v>
      </c>
      <c r="U8">
        <v>19</v>
      </c>
      <c r="V8">
        <f t="shared" si="8"/>
        <v>7.0109235352532266</v>
      </c>
      <c r="W8">
        <f t="shared" si="9"/>
        <v>2.8325036138456094</v>
      </c>
    </row>
    <row r="9" spans="1:23" x14ac:dyDescent="0.35">
      <c r="A9" s="13">
        <v>6</v>
      </c>
      <c r="B9" s="2">
        <v>3.99</v>
      </c>
      <c r="C9" s="4">
        <v>5.8999999999999997E-2</v>
      </c>
      <c r="D9" s="5">
        <f t="shared" si="0"/>
        <v>3.99</v>
      </c>
      <c r="E9" s="5">
        <f t="shared" si="1"/>
        <v>1.9950000000000001</v>
      </c>
      <c r="F9" s="5">
        <v>0.05</v>
      </c>
      <c r="G9">
        <f t="shared" si="2"/>
        <v>39.128533500000003</v>
      </c>
      <c r="H9">
        <v>141.19999999999999</v>
      </c>
      <c r="I9">
        <v>19</v>
      </c>
      <c r="J9">
        <f t="shared" si="3"/>
        <v>7.0109235352532266</v>
      </c>
      <c r="K9">
        <f t="shared" si="4"/>
        <v>5.5810811946883865</v>
      </c>
      <c r="M9" s="13">
        <v>6</v>
      </c>
      <c r="N9" s="2">
        <v>1.9790000000000001</v>
      </c>
      <c r="O9" s="4">
        <v>5.8999999999999997E-2</v>
      </c>
      <c r="P9" s="5">
        <f>N9</f>
        <v>1.9790000000000001</v>
      </c>
      <c r="Q9" s="5">
        <f>0.5*P9</f>
        <v>0.98950000000000005</v>
      </c>
      <c r="R9" s="5">
        <v>0.04</v>
      </c>
      <c r="S9">
        <f t="shared" si="7"/>
        <v>19.407360350000001</v>
      </c>
      <c r="T9">
        <v>141.19999999999999</v>
      </c>
      <c r="U9">
        <v>19</v>
      </c>
      <c r="V9">
        <f t="shared" si="8"/>
        <v>7.0109235352532266</v>
      </c>
      <c r="W9">
        <f t="shared" si="9"/>
        <v>2.768160321876771</v>
      </c>
    </row>
    <row r="10" spans="1:23" x14ac:dyDescent="0.35">
      <c r="A10" s="10">
        <v>7</v>
      </c>
      <c r="B10" s="2">
        <v>3.9769999999999999</v>
      </c>
      <c r="C10" s="4">
        <v>5.3999999999999999E-2</v>
      </c>
      <c r="D10" s="5">
        <f t="shared" si="0"/>
        <v>3.9769999999999999</v>
      </c>
      <c r="E10" s="5">
        <f t="shared" si="1"/>
        <v>1.9884999999999999</v>
      </c>
      <c r="F10" s="5">
        <v>0.05</v>
      </c>
      <c r="G10">
        <f t="shared" si="2"/>
        <v>39.001047049999997</v>
      </c>
      <c r="H10">
        <v>141.19999999999999</v>
      </c>
      <c r="I10">
        <v>19</v>
      </c>
      <c r="J10">
        <f t="shared" si="3"/>
        <v>7.0109235352532266</v>
      </c>
      <c r="K10">
        <f t="shared" si="4"/>
        <v>5.5628972208711049</v>
      </c>
      <c r="M10" s="10">
        <v>7</v>
      </c>
      <c r="N10" s="2">
        <v>1.978</v>
      </c>
      <c r="O10" s="4">
        <v>0.05</v>
      </c>
      <c r="P10" s="5">
        <f>N10</f>
        <v>1.978</v>
      </c>
      <c r="Q10" s="5">
        <f>0.5*P10</f>
        <v>0.98899999999999999</v>
      </c>
      <c r="R10" s="5">
        <v>3.5000000000000003E-2</v>
      </c>
      <c r="S10">
        <f t="shared" si="7"/>
        <v>19.3975537</v>
      </c>
      <c r="T10">
        <v>141.19999999999999</v>
      </c>
      <c r="U10">
        <v>19</v>
      </c>
      <c r="V10">
        <f t="shared" si="8"/>
        <v>7.0109235352532266</v>
      </c>
      <c r="W10">
        <f t="shared" si="9"/>
        <v>2.7667615546600568</v>
      </c>
    </row>
    <row r="11" spans="1:23" x14ac:dyDescent="0.35">
      <c r="A11" s="10">
        <v>8</v>
      </c>
      <c r="B11" s="2">
        <v>3.988</v>
      </c>
      <c r="C11" s="4">
        <v>5.8999999999999997E-2</v>
      </c>
      <c r="D11" s="5">
        <f t="shared" si="0"/>
        <v>3.988</v>
      </c>
      <c r="E11" s="5">
        <f t="shared" si="1"/>
        <v>1.994</v>
      </c>
      <c r="F11" s="5">
        <v>4.9000000000000002E-2</v>
      </c>
      <c r="G11">
        <f t="shared" si="2"/>
        <v>39.1089202</v>
      </c>
      <c r="H11">
        <v>141.19999999999999</v>
      </c>
      <c r="I11">
        <v>19</v>
      </c>
      <c r="J11">
        <f t="shared" si="3"/>
        <v>7.0109235352532266</v>
      </c>
      <c r="K11">
        <f t="shared" si="4"/>
        <v>5.5782836602549581</v>
      </c>
      <c r="M11" s="10">
        <v>8</v>
      </c>
      <c r="N11" s="2">
        <v>1.867</v>
      </c>
      <c r="O11" s="4">
        <v>0.06</v>
      </c>
      <c r="P11" s="5">
        <f>N11</f>
        <v>1.867</v>
      </c>
      <c r="Q11" s="5">
        <f>0.5*P11</f>
        <v>0.9335</v>
      </c>
      <c r="R11" s="5">
        <v>3.9E-2</v>
      </c>
      <c r="S11">
        <f t="shared" si="7"/>
        <v>18.309015549999998</v>
      </c>
      <c r="T11">
        <v>141.19999999999999</v>
      </c>
      <c r="U11">
        <v>19</v>
      </c>
      <c r="V11">
        <f t="shared" si="8"/>
        <v>7.0109235352532266</v>
      </c>
      <c r="W11">
        <f t="shared" si="9"/>
        <v>2.6114983936048159</v>
      </c>
    </row>
    <row r="12" spans="1:23" x14ac:dyDescent="0.35">
      <c r="A12" s="10">
        <v>9</v>
      </c>
      <c r="B12" s="2">
        <v>3.9369000000000001</v>
      </c>
      <c r="C12" s="4">
        <v>0.06</v>
      </c>
      <c r="D12" s="5">
        <f t="shared" si="0"/>
        <v>3.9369000000000001</v>
      </c>
      <c r="E12" s="5">
        <f t="shared" si="1"/>
        <v>1.96845</v>
      </c>
      <c r="F12" s="5">
        <v>4.9000000000000002E-2</v>
      </c>
      <c r="G12">
        <f t="shared" si="2"/>
        <v>38.607800384999997</v>
      </c>
      <c r="H12">
        <v>141.19999999999999</v>
      </c>
      <c r="I12">
        <v>19</v>
      </c>
      <c r="J12">
        <f t="shared" si="3"/>
        <v>7.0109235352532266</v>
      </c>
      <c r="K12">
        <f t="shared" si="4"/>
        <v>5.5068066554808786</v>
      </c>
      <c r="M12" s="10">
        <v>9</v>
      </c>
      <c r="N12" s="2">
        <v>1.8180000000000001</v>
      </c>
      <c r="O12" s="4">
        <v>0.05</v>
      </c>
      <c r="P12" s="5">
        <f t="shared" si="5"/>
        <v>1.8180000000000001</v>
      </c>
      <c r="Q12" s="5">
        <f t="shared" si="6"/>
        <v>0.90900000000000003</v>
      </c>
      <c r="R12" s="5">
        <v>3.9E-2</v>
      </c>
      <c r="S12">
        <f t="shared" si="7"/>
        <v>17.828489699999999</v>
      </c>
      <c r="T12">
        <v>141.19999999999999</v>
      </c>
      <c r="U12">
        <v>19</v>
      </c>
      <c r="V12">
        <f t="shared" si="8"/>
        <v>7.0109235352532266</v>
      </c>
      <c r="W12">
        <f t="shared" si="9"/>
        <v>2.5429587999858358</v>
      </c>
    </row>
    <row r="13" spans="1:23" x14ac:dyDescent="0.35">
      <c r="A13" s="10">
        <v>10</v>
      </c>
      <c r="B13" s="2">
        <v>3.9329999999999998</v>
      </c>
      <c r="C13" s="4">
        <v>5.8999999999999997E-2</v>
      </c>
      <c r="D13" s="5">
        <f t="shared" si="0"/>
        <v>3.9329999999999998</v>
      </c>
      <c r="E13" s="5">
        <f t="shared" si="1"/>
        <v>1.9664999999999999</v>
      </c>
      <c r="F13" s="5">
        <v>0.05</v>
      </c>
      <c r="G13">
        <f t="shared" si="2"/>
        <v>38.569554449999998</v>
      </c>
      <c r="H13">
        <v>141.19999999999999</v>
      </c>
      <c r="I13">
        <v>19</v>
      </c>
      <c r="J13">
        <f t="shared" si="3"/>
        <v>7.0109235352532266</v>
      </c>
      <c r="K13">
        <f t="shared" si="4"/>
        <v>5.5013514633356948</v>
      </c>
      <c r="M13" s="10">
        <v>10</v>
      </c>
      <c r="N13" s="2">
        <v>1.8340000000000001</v>
      </c>
      <c r="O13" s="4">
        <v>0.05</v>
      </c>
      <c r="P13" s="5">
        <f t="shared" si="5"/>
        <v>1.8340000000000001</v>
      </c>
      <c r="Q13" s="5">
        <f t="shared" si="6"/>
        <v>0.91700000000000004</v>
      </c>
      <c r="R13" s="5">
        <v>4.3999999999999997E-2</v>
      </c>
      <c r="S13">
        <f t="shared" si="7"/>
        <v>17.985396099999999</v>
      </c>
      <c r="T13">
        <v>141.19999999999999</v>
      </c>
      <c r="U13">
        <v>19</v>
      </c>
      <c r="V13">
        <f t="shared" si="8"/>
        <v>7.0109235352532266</v>
      </c>
      <c r="W13">
        <f t="shared" si="9"/>
        <v>2.5653390754532581</v>
      </c>
    </row>
    <row r="14" spans="1:23" x14ac:dyDescent="0.35">
      <c r="A14" s="10">
        <v>11</v>
      </c>
      <c r="B14" s="2">
        <v>4.093</v>
      </c>
      <c r="C14" s="4">
        <v>6.4000000000000001E-2</v>
      </c>
      <c r="D14" s="5">
        <f t="shared" si="0"/>
        <v>4.093</v>
      </c>
      <c r="E14" s="5">
        <f t="shared" si="1"/>
        <v>2.0465</v>
      </c>
      <c r="F14" s="5">
        <v>4.4999999999999998E-2</v>
      </c>
      <c r="G14">
        <f t="shared" si="2"/>
        <v>40.138618449999996</v>
      </c>
      <c r="H14">
        <v>141.19999999999999</v>
      </c>
      <c r="I14">
        <v>19</v>
      </c>
      <c r="J14">
        <f t="shared" si="3"/>
        <v>7.0109235352532266</v>
      </c>
      <c r="K14">
        <f t="shared" si="4"/>
        <v>5.7251542180099149</v>
      </c>
      <c r="M14" s="10">
        <v>11</v>
      </c>
      <c r="N14" s="2">
        <v>1.8740000000000001</v>
      </c>
      <c r="O14" s="4">
        <v>5.5E-2</v>
      </c>
      <c r="P14" s="5">
        <f t="shared" si="5"/>
        <v>1.8740000000000001</v>
      </c>
      <c r="Q14" s="5">
        <f t="shared" si="6"/>
        <v>0.93700000000000006</v>
      </c>
      <c r="R14" s="5">
        <v>4.3999999999999997E-2</v>
      </c>
      <c r="S14">
        <f t="shared" si="7"/>
        <v>18.377662099999998</v>
      </c>
      <c r="T14">
        <v>141.19999999999999</v>
      </c>
      <c r="U14">
        <v>19</v>
      </c>
      <c r="V14">
        <f t="shared" si="8"/>
        <v>7.0109235352532266</v>
      </c>
      <c r="W14">
        <f t="shared" si="9"/>
        <v>2.6212897641218129</v>
      </c>
    </row>
    <row r="15" spans="1:23" x14ac:dyDescent="0.35">
      <c r="A15" s="10">
        <v>12</v>
      </c>
      <c r="B15" s="2">
        <v>3.8769999999999998</v>
      </c>
      <c r="C15" s="4">
        <v>5.8999999999999997E-2</v>
      </c>
      <c r="D15" s="2">
        <f t="shared" si="0"/>
        <v>3.8769999999999998</v>
      </c>
      <c r="E15" s="5">
        <f t="shared" si="1"/>
        <v>1.9384999999999999</v>
      </c>
      <c r="F15" s="5">
        <v>4.4999999999999998E-2</v>
      </c>
      <c r="G15">
        <f t="shared" si="2"/>
        <v>38.020382049999995</v>
      </c>
      <c r="H15">
        <v>141.19999999999999</v>
      </c>
      <c r="I15">
        <v>19</v>
      </c>
      <c r="J15">
        <f t="shared" si="3"/>
        <v>7.0109235352532266</v>
      </c>
      <c r="K15">
        <f t="shared" si="4"/>
        <v>5.4230204991997164</v>
      </c>
      <c r="M15" s="10">
        <v>12</v>
      </c>
      <c r="N15" s="2">
        <v>1.796</v>
      </c>
      <c r="O15" s="4">
        <v>4.9000000000000002E-2</v>
      </c>
      <c r="P15" s="5">
        <f t="shared" si="5"/>
        <v>1.796</v>
      </c>
      <c r="Q15" s="5">
        <f t="shared" si="6"/>
        <v>0.89800000000000002</v>
      </c>
      <c r="R15" s="5">
        <v>4.4999999999999998E-2</v>
      </c>
      <c r="S15">
        <f t="shared" si="7"/>
        <v>17.612743399999999</v>
      </c>
      <c r="T15">
        <v>141.19999999999999</v>
      </c>
      <c r="U15">
        <v>19</v>
      </c>
      <c r="V15">
        <f t="shared" si="8"/>
        <v>7.0109235352532266</v>
      </c>
      <c r="W15">
        <f t="shared" si="9"/>
        <v>2.5121859212181303</v>
      </c>
    </row>
    <row r="16" spans="1:23" x14ac:dyDescent="0.35">
      <c r="A16" s="14" t="s">
        <v>11</v>
      </c>
      <c r="C16" s="15">
        <f>AVERAGE(C4:C15)</f>
        <v>6.0083333333333322E-2</v>
      </c>
      <c r="F16" s="15">
        <f>AVERAGE(F4:F15)</f>
        <v>4.9250000000000009E-2</v>
      </c>
      <c r="K16" s="15">
        <f>AVERAGE(K4:K15)</f>
        <v>5.5276832561903335</v>
      </c>
      <c r="M16" s="14" t="s">
        <v>11</v>
      </c>
      <c r="O16" s="15">
        <f>AVERAGE(O4:O15)</f>
        <v>5.4166666666666669E-2</v>
      </c>
      <c r="R16" s="15">
        <f>AVERAGE(R4:R15)</f>
        <v>4.1583333333333326E-2</v>
      </c>
      <c r="W16" s="15">
        <f>AVERAGE(W4:W15)</f>
        <v>2.8160680990492213</v>
      </c>
    </row>
    <row r="17" spans="1:23" x14ac:dyDescent="0.35">
      <c r="A17" t="s">
        <v>15</v>
      </c>
      <c r="B17">
        <f>K16-W16</f>
        <v>2.7116151571411122</v>
      </c>
      <c r="J17" t="s">
        <v>45</v>
      </c>
      <c r="K17">
        <f>K4-K15</f>
        <v>5.5950688668555237E-2</v>
      </c>
      <c r="V17" t="s">
        <v>45</v>
      </c>
      <c r="W17">
        <f>W4-W15</f>
        <v>0.65602182463881054</v>
      </c>
    </row>
    <row r="19" spans="1:23" x14ac:dyDescent="0.35">
      <c r="K19" s="1" t="s">
        <v>16</v>
      </c>
      <c r="M19" s="1">
        <f>((K16-W16)/K16)*100</f>
        <v>49.055183364647981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1C0C-DB8B-488C-B3BD-4A5014977FAF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39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5.5570000000000004</v>
      </c>
      <c r="C4" s="4">
        <v>0.06</v>
      </c>
      <c r="D4" s="5">
        <f t="shared" ref="D4:D15" si="0">B4</f>
        <v>5.5570000000000004</v>
      </c>
      <c r="E4" s="5">
        <f t="shared" ref="E4:E15" si="1">0.5*D4</f>
        <v>2.7785000000000002</v>
      </c>
      <c r="F4" s="5">
        <v>3.9E-2</v>
      </c>
      <c r="G4">
        <f t="shared" ref="G4:G15" si="2">B4*9.80665</f>
        <v>54.495554050000003</v>
      </c>
      <c r="H4">
        <v>143.19999999999999</v>
      </c>
      <c r="I4">
        <v>20</v>
      </c>
      <c r="J4">
        <f t="shared" ref="J4:J15" si="3">H4/(I4*1.06)</f>
        <v>6.7547169811320744</v>
      </c>
      <c r="K4">
        <f t="shared" ref="K4:K15" si="4">G4/J4</f>
        <v>8.06777755488827</v>
      </c>
      <c r="M4" s="10">
        <v>1</v>
      </c>
      <c r="N4" s="2">
        <v>5.5369999999999999</v>
      </c>
      <c r="O4" s="4">
        <v>0.05</v>
      </c>
      <c r="P4" s="5">
        <f t="shared" ref="P4:P15" si="5">N4</f>
        <v>5.5369999999999999</v>
      </c>
      <c r="Q4" s="5">
        <f t="shared" ref="Q4:Q15" si="6">0.5*P4</f>
        <v>2.7685</v>
      </c>
      <c r="R4" s="5">
        <v>2.9000000000000001E-2</v>
      </c>
      <c r="S4">
        <f t="shared" ref="S4:S15" si="7">N4*9.80665</f>
        <v>54.299421049999999</v>
      </c>
      <c r="T4">
        <v>143.19999999999999</v>
      </c>
      <c r="U4">
        <v>20</v>
      </c>
      <c r="V4">
        <f t="shared" ref="V4:V15" si="8">T4/(U4*1.06)</f>
        <v>6.7547169811320744</v>
      </c>
      <c r="W4">
        <f t="shared" ref="W4:W15" si="9">S4/V4</f>
        <v>8.038741105167599</v>
      </c>
    </row>
    <row r="5" spans="1:23" x14ac:dyDescent="0.35">
      <c r="A5" s="10">
        <v>2</v>
      </c>
      <c r="B5" s="2">
        <v>5.5629999999999997</v>
      </c>
      <c r="C5" s="4">
        <v>5.3999999999999999E-2</v>
      </c>
      <c r="D5" s="5">
        <f t="shared" si="0"/>
        <v>5.5629999999999997</v>
      </c>
      <c r="E5" s="5">
        <f t="shared" si="1"/>
        <v>2.7814999999999999</v>
      </c>
      <c r="F5" s="5">
        <v>3.5000000000000003E-2</v>
      </c>
      <c r="G5">
        <f t="shared" si="2"/>
        <v>54.554393949999991</v>
      </c>
      <c r="H5">
        <v>143.19999999999999</v>
      </c>
      <c r="I5">
        <v>20</v>
      </c>
      <c r="J5">
        <f t="shared" si="3"/>
        <v>6.7547169811320744</v>
      </c>
      <c r="K5">
        <f t="shared" si="4"/>
        <v>8.0764884898044684</v>
      </c>
      <c r="M5" s="10">
        <v>2</v>
      </c>
      <c r="N5" s="2">
        <v>5.5579999999999998</v>
      </c>
      <c r="O5" s="4">
        <v>5.3999999999999999E-2</v>
      </c>
      <c r="P5" s="5">
        <f t="shared" si="5"/>
        <v>5.5579999999999998</v>
      </c>
      <c r="Q5" s="5">
        <f t="shared" si="6"/>
        <v>2.7789999999999999</v>
      </c>
      <c r="R5" s="5">
        <v>0.03</v>
      </c>
      <c r="S5">
        <f t="shared" si="7"/>
        <v>54.505360699999997</v>
      </c>
      <c r="T5">
        <v>143.19999999999999</v>
      </c>
      <c r="U5">
        <v>20</v>
      </c>
      <c r="V5">
        <f t="shared" si="8"/>
        <v>6.7547169811320744</v>
      </c>
      <c r="W5">
        <f t="shared" si="9"/>
        <v>8.0692293773743025</v>
      </c>
    </row>
    <row r="6" spans="1:23" x14ac:dyDescent="0.35">
      <c r="A6" s="10">
        <v>3</v>
      </c>
      <c r="B6" s="2">
        <v>5.4969999999999999</v>
      </c>
      <c r="C6" s="4">
        <v>5.5E-2</v>
      </c>
      <c r="D6" s="5">
        <f t="shared" si="0"/>
        <v>5.4969999999999999</v>
      </c>
      <c r="E6" s="5">
        <f t="shared" si="1"/>
        <v>2.7484999999999999</v>
      </c>
      <c r="F6" s="5">
        <v>3.9E-2</v>
      </c>
      <c r="G6">
        <f t="shared" si="2"/>
        <v>53.907155049999993</v>
      </c>
      <c r="H6">
        <v>143.19999999999999</v>
      </c>
      <c r="I6">
        <v>20</v>
      </c>
      <c r="J6">
        <f t="shared" si="3"/>
        <v>6.7547169811320744</v>
      </c>
      <c r="K6">
        <f t="shared" si="4"/>
        <v>7.980668205726257</v>
      </c>
      <c r="M6" s="10">
        <v>3</v>
      </c>
      <c r="N6" s="2">
        <v>5.5449999999999999</v>
      </c>
      <c r="O6" s="4">
        <v>0.05</v>
      </c>
      <c r="P6" s="5">
        <f t="shared" si="5"/>
        <v>5.5449999999999999</v>
      </c>
      <c r="Q6" s="5">
        <f t="shared" si="6"/>
        <v>2.7725</v>
      </c>
      <c r="R6" s="5">
        <v>0.03</v>
      </c>
      <c r="S6">
        <f t="shared" si="7"/>
        <v>54.377874249999998</v>
      </c>
      <c r="T6">
        <v>143.19999999999999</v>
      </c>
      <c r="U6">
        <v>20</v>
      </c>
      <c r="V6">
        <f t="shared" si="8"/>
        <v>6.7547169811320744</v>
      </c>
      <c r="W6">
        <f t="shared" si="9"/>
        <v>8.0503556850558677</v>
      </c>
    </row>
    <row r="7" spans="1:23" x14ac:dyDescent="0.35">
      <c r="A7" s="10">
        <v>4</v>
      </c>
      <c r="B7" s="2">
        <v>5.5279999999999996</v>
      </c>
      <c r="C7" s="4">
        <v>5.3999999999999999E-2</v>
      </c>
      <c r="D7" s="5">
        <f t="shared" si="0"/>
        <v>5.5279999999999996</v>
      </c>
      <c r="E7" s="5">
        <f t="shared" si="1"/>
        <v>2.7639999999999998</v>
      </c>
      <c r="F7" s="5">
        <v>3.5000000000000003E-2</v>
      </c>
      <c r="G7">
        <f t="shared" si="2"/>
        <v>54.211161199999992</v>
      </c>
      <c r="H7">
        <v>143.19999999999999</v>
      </c>
      <c r="I7">
        <v>20</v>
      </c>
      <c r="J7">
        <f t="shared" si="3"/>
        <v>6.7547169811320744</v>
      </c>
      <c r="K7">
        <f t="shared" si="4"/>
        <v>8.025674702793296</v>
      </c>
      <c r="M7" s="10">
        <v>4</v>
      </c>
      <c r="N7" s="2">
        <v>5.4210000000000003</v>
      </c>
      <c r="O7" s="4">
        <v>4.3999999999999997E-2</v>
      </c>
      <c r="P7" s="5">
        <f t="shared" si="5"/>
        <v>5.4210000000000003</v>
      </c>
      <c r="Q7" s="5">
        <f t="shared" si="6"/>
        <v>2.7105000000000001</v>
      </c>
      <c r="R7" s="5">
        <v>0.03</v>
      </c>
      <c r="S7">
        <f t="shared" si="7"/>
        <v>53.161849650000001</v>
      </c>
      <c r="T7">
        <v>143.19999999999999</v>
      </c>
      <c r="U7">
        <v>20</v>
      </c>
      <c r="V7">
        <f t="shared" si="8"/>
        <v>6.7547169811320744</v>
      </c>
      <c r="W7">
        <f t="shared" si="9"/>
        <v>7.870329696787711</v>
      </c>
    </row>
    <row r="8" spans="1:23" x14ac:dyDescent="0.35">
      <c r="A8" s="10">
        <v>5</v>
      </c>
      <c r="B8" s="2">
        <v>5.5350000000000001</v>
      </c>
      <c r="C8" s="4">
        <v>0.05</v>
      </c>
      <c r="D8" s="5">
        <f t="shared" si="0"/>
        <v>5.5350000000000001</v>
      </c>
      <c r="E8" s="5">
        <f t="shared" si="1"/>
        <v>2.7675000000000001</v>
      </c>
      <c r="F8" s="5">
        <v>2.9000000000000001E-2</v>
      </c>
      <c r="G8">
        <f t="shared" si="2"/>
        <v>54.279807749999996</v>
      </c>
      <c r="H8">
        <v>143.19999999999999</v>
      </c>
      <c r="I8">
        <v>20</v>
      </c>
      <c r="J8">
        <f t="shared" si="3"/>
        <v>6.7547169811320744</v>
      </c>
      <c r="K8">
        <f t="shared" si="4"/>
        <v>8.0358374601955322</v>
      </c>
      <c r="M8" s="10">
        <v>5</v>
      </c>
      <c r="N8" s="2">
        <v>5.46</v>
      </c>
      <c r="O8" s="4">
        <v>0.05</v>
      </c>
      <c r="P8" s="5">
        <f t="shared" si="5"/>
        <v>5.46</v>
      </c>
      <c r="Q8" s="5">
        <f t="shared" si="6"/>
        <v>2.73</v>
      </c>
      <c r="R8" s="5">
        <v>2.9000000000000001E-2</v>
      </c>
      <c r="S8">
        <f t="shared" si="7"/>
        <v>53.544308999999998</v>
      </c>
      <c r="T8">
        <v>143.19999999999999</v>
      </c>
      <c r="U8">
        <v>20</v>
      </c>
      <c r="V8">
        <f t="shared" si="8"/>
        <v>6.7547169811320744</v>
      </c>
      <c r="W8">
        <f t="shared" si="9"/>
        <v>7.9269507737430178</v>
      </c>
    </row>
    <row r="9" spans="1:23" x14ac:dyDescent="0.35">
      <c r="A9" s="13">
        <v>6</v>
      </c>
      <c r="B9" s="2">
        <v>5.5090000000000003</v>
      </c>
      <c r="C9" s="4">
        <v>4.3999999999999997E-2</v>
      </c>
      <c r="D9" s="5">
        <f t="shared" si="0"/>
        <v>5.5090000000000003</v>
      </c>
      <c r="E9" s="5">
        <f t="shared" si="1"/>
        <v>2.7545000000000002</v>
      </c>
      <c r="F9" s="5">
        <v>0.03</v>
      </c>
      <c r="G9">
        <f t="shared" si="2"/>
        <v>54.024834849999998</v>
      </c>
      <c r="H9">
        <v>143.19999999999999</v>
      </c>
      <c r="I9">
        <v>20</v>
      </c>
      <c r="J9">
        <f t="shared" si="3"/>
        <v>6.7547169811320744</v>
      </c>
      <c r="K9">
        <f t="shared" si="4"/>
        <v>7.9980900755586601</v>
      </c>
      <c r="M9" s="13">
        <v>6</v>
      </c>
      <c r="N9" s="2">
        <v>5.4329999999999998</v>
      </c>
      <c r="O9" s="4">
        <v>4.9000000000000002E-2</v>
      </c>
      <c r="P9" s="5">
        <f t="shared" si="5"/>
        <v>5.4329999999999998</v>
      </c>
      <c r="Q9" s="5">
        <f t="shared" si="6"/>
        <v>2.7164999999999999</v>
      </c>
      <c r="R9" s="5">
        <v>0.03</v>
      </c>
      <c r="S9">
        <f t="shared" si="7"/>
        <v>53.279529449999998</v>
      </c>
      <c r="T9">
        <v>143.19999999999999</v>
      </c>
      <c r="U9">
        <v>20</v>
      </c>
      <c r="V9">
        <f t="shared" si="8"/>
        <v>6.7547169811320744</v>
      </c>
      <c r="W9">
        <f t="shared" si="9"/>
        <v>7.8877515666201123</v>
      </c>
    </row>
    <row r="10" spans="1:23" x14ac:dyDescent="0.35">
      <c r="A10" s="10">
        <v>7</v>
      </c>
      <c r="B10" s="2">
        <v>5.3310000000000004</v>
      </c>
      <c r="C10" s="4">
        <v>0.05</v>
      </c>
      <c r="D10" s="5">
        <f t="shared" si="0"/>
        <v>5.3310000000000004</v>
      </c>
      <c r="E10" s="5">
        <f t="shared" si="1"/>
        <v>2.6655000000000002</v>
      </c>
      <c r="F10" s="5">
        <v>2.9000000000000001E-2</v>
      </c>
      <c r="G10">
        <f t="shared" si="2"/>
        <v>52.27925115</v>
      </c>
      <c r="H10">
        <v>143.19999999999999</v>
      </c>
      <c r="I10">
        <v>20</v>
      </c>
      <c r="J10">
        <f t="shared" si="3"/>
        <v>6.7547169811320744</v>
      </c>
      <c r="K10">
        <f t="shared" si="4"/>
        <v>7.7396656730446942</v>
      </c>
      <c r="M10" s="10">
        <v>7</v>
      </c>
      <c r="N10" s="2">
        <v>5.4109999999999996</v>
      </c>
      <c r="O10" s="4">
        <v>0.05</v>
      </c>
      <c r="P10" s="5">
        <f t="shared" si="5"/>
        <v>5.4109999999999996</v>
      </c>
      <c r="Q10" s="5">
        <f t="shared" si="6"/>
        <v>2.7054999999999998</v>
      </c>
      <c r="R10" s="5">
        <v>2.9000000000000001E-2</v>
      </c>
      <c r="S10">
        <f t="shared" si="7"/>
        <v>53.063783149999992</v>
      </c>
      <c r="T10">
        <v>143.19999999999999</v>
      </c>
      <c r="U10">
        <v>20</v>
      </c>
      <c r="V10">
        <f t="shared" si="8"/>
        <v>6.7547169811320744</v>
      </c>
      <c r="W10">
        <f t="shared" si="9"/>
        <v>7.8558114719273746</v>
      </c>
    </row>
    <row r="11" spans="1:23" x14ac:dyDescent="0.35">
      <c r="A11" s="10">
        <v>8</v>
      </c>
      <c r="B11" s="2">
        <v>5.4539999999999997</v>
      </c>
      <c r="C11" s="4">
        <v>4.9000000000000002E-2</v>
      </c>
      <c r="D11" s="5">
        <f t="shared" si="0"/>
        <v>5.4539999999999997</v>
      </c>
      <c r="E11" s="5">
        <f t="shared" si="1"/>
        <v>2.7269999999999999</v>
      </c>
      <c r="F11" s="5">
        <v>3.5000000000000003E-2</v>
      </c>
      <c r="G11">
        <f t="shared" si="2"/>
        <v>53.485469099999996</v>
      </c>
      <c r="H11">
        <v>143.19999999999999</v>
      </c>
      <c r="I11">
        <v>20</v>
      </c>
      <c r="J11">
        <f t="shared" si="3"/>
        <v>6.7547169811320744</v>
      </c>
      <c r="K11">
        <f t="shared" si="4"/>
        <v>7.9182398388268167</v>
      </c>
      <c r="M11" s="10">
        <v>8</v>
      </c>
      <c r="N11" s="2">
        <v>5.4509999999999996</v>
      </c>
      <c r="O11" s="4">
        <v>5.3999999999999999E-2</v>
      </c>
      <c r="P11" s="5">
        <f t="shared" si="5"/>
        <v>5.4509999999999996</v>
      </c>
      <c r="Q11" s="5">
        <f t="shared" si="6"/>
        <v>2.7254999999999998</v>
      </c>
      <c r="R11" s="5">
        <v>0.03</v>
      </c>
      <c r="S11">
        <f t="shared" si="7"/>
        <v>53.456049149999991</v>
      </c>
      <c r="T11">
        <v>143.19999999999999</v>
      </c>
      <c r="U11">
        <v>20</v>
      </c>
      <c r="V11">
        <f t="shared" si="8"/>
        <v>6.7547169811320744</v>
      </c>
      <c r="W11">
        <f t="shared" si="9"/>
        <v>7.9138843713687148</v>
      </c>
    </row>
    <row r="12" spans="1:23" x14ac:dyDescent="0.35">
      <c r="A12" s="10">
        <v>9</v>
      </c>
      <c r="B12" s="2">
        <v>5.3840000000000003</v>
      </c>
      <c r="C12" s="4">
        <v>0.05</v>
      </c>
      <c r="D12" s="5">
        <f t="shared" si="0"/>
        <v>5.3840000000000003</v>
      </c>
      <c r="E12" s="5">
        <f t="shared" si="1"/>
        <v>2.6920000000000002</v>
      </c>
      <c r="F12" s="5">
        <v>3.4000000000000002E-2</v>
      </c>
      <c r="G12">
        <f t="shared" si="2"/>
        <v>52.799003599999999</v>
      </c>
      <c r="H12">
        <v>143.19999999999999</v>
      </c>
      <c r="I12">
        <v>20</v>
      </c>
      <c r="J12">
        <f t="shared" si="3"/>
        <v>6.7547169811320744</v>
      </c>
      <c r="K12">
        <f t="shared" si="4"/>
        <v>7.81661226480447</v>
      </c>
      <c r="M12" s="10">
        <v>9</v>
      </c>
      <c r="N12" s="2">
        <v>5.2809999999999997</v>
      </c>
      <c r="O12" s="4">
        <v>5.5E-2</v>
      </c>
      <c r="P12" s="5">
        <f t="shared" si="5"/>
        <v>5.2809999999999997</v>
      </c>
      <c r="Q12" s="5">
        <f t="shared" si="6"/>
        <v>2.6404999999999998</v>
      </c>
      <c r="R12" s="5">
        <v>2.9000000000000001E-2</v>
      </c>
      <c r="S12">
        <f t="shared" si="7"/>
        <v>51.788918649999992</v>
      </c>
      <c r="T12">
        <v>143.19999999999999</v>
      </c>
      <c r="U12">
        <v>20</v>
      </c>
      <c r="V12">
        <f t="shared" si="8"/>
        <v>6.7547169811320744</v>
      </c>
      <c r="W12">
        <f t="shared" si="9"/>
        <v>7.6670745487430167</v>
      </c>
    </row>
    <row r="13" spans="1:23" x14ac:dyDescent="0.35">
      <c r="A13" s="10">
        <v>10</v>
      </c>
      <c r="B13" s="2">
        <v>5.4290000000000003</v>
      </c>
      <c r="C13" s="4">
        <v>5.5E-2</v>
      </c>
      <c r="D13" s="5">
        <f t="shared" si="0"/>
        <v>5.4290000000000003</v>
      </c>
      <c r="E13" s="5">
        <f t="shared" si="1"/>
        <v>2.7145000000000001</v>
      </c>
      <c r="F13" s="5">
        <v>0.03</v>
      </c>
      <c r="G13">
        <f t="shared" si="2"/>
        <v>53.240302849999999</v>
      </c>
      <c r="H13">
        <v>143.19999999999999</v>
      </c>
      <c r="I13">
        <v>20</v>
      </c>
      <c r="J13">
        <f t="shared" si="3"/>
        <v>6.7547169811320744</v>
      </c>
      <c r="K13">
        <f t="shared" si="4"/>
        <v>7.8819442766759789</v>
      </c>
      <c r="M13" s="10">
        <v>10</v>
      </c>
      <c r="N13" s="2">
        <v>5.2779999999999996</v>
      </c>
      <c r="O13" s="4">
        <v>0.05</v>
      </c>
      <c r="P13" s="5">
        <f t="shared" si="5"/>
        <v>5.2779999999999996</v>
      </c>
      <c r="Q13" s="5">
        <f t="shared" si="6"/>
        <v>2.6389999999999998</v>
      </c>
      <c r="R13" s="5">
        <v>3.5000000000000003E-2</v>
      </c>
      <c r="S13">
        <f t="shared" si="7"/>
        <v>51.759498699999995</v>
      </c>
      <c r="T13">
        <v>143.19999999999999</v>
      </c>
      <c r="U13">
        <v>20</v>
      </c>
      <c r="V13">
        <f t="shared" si="8"/>
        <v>6.7547169811320744</v>
      </c>
      <c r="W13">
        <f t="shared" si="9"/>
        <v>7.6627190812849166</v>
      </c>
    </row>
    <row r="14" spans="1:23" x14ac:dyDescent="0.35">
      <c r="A14" s="10">
        <v>11</v>
      </c>
      <c r="B14" s="2">
        <v>5.3490000000000002</v>
      </c>
      <c r="C14" s="4">
        <v>5.3999999999999999E-2</v>
      </c>
      <c r="D14" s="5">
        <f t="shared" si="0"/>
        <v>5.3490000000000002</v>
      </c>
      <c r="E14" s="5">
        <f t="shared" si="1"/>
        <v>2.6745000000000001</v>
      </c>
      <c r="F14" s="5">
        <v>3.5000000000000003E-2</v>
      </c>
      <c r="G14">
        <f t="shared" si="2"/>
        <v>52.45577085</v>
      </c>
      <c r="H14">
        <v>143.19999999999999</v>
      </c>
      <c r="I14">
        <v>20</v>
      </c>
      <c r="J14">
        <f t="shared" si="3"/>
        <v>6.7547169811320744</v>
      </c>
      <c r="K14">
        <f t="shared" si="4"/>
        <v>7.7657984777932976</v>
      </c>
      <c r="M14" s="10">
        <v>11</v>
      </c>
      <c r="N14" s="2">
        <v>5.3819999999999997</v>
      </c>
      <c r="O14" s="4">
        <v>0.05</v>
      </c>
      <c r="P14" s="5">
        <f t="shared" si="5"/>
        <v>5.3819999999999997</v>
      </c>
      <c r="Q14" s="5">
        <f t="shared" si="6"/>
        <v>2.6909999999999998</v>
      </c>
      <c r="R14" s="5">
        <v>3.4000000000000002E-2</v>
      </c>
      <c r="S14">
        <f t="shared" si="7"/>
        <v>52.779390299999996</v>
      </c>
      <c r="T14">
        <v>143.19999999999999</v>
      </c>
      <c r="U14">
        <v>20</v>
      </c>
      <c r="V14">
        <f t="shared" si="8"/>
        <v>6.7547169811320744</v>
      </c>
      <c r="W14">
        <f t="shared" si="9"/>
        <v>7.8137086198324024</v>
      </c>
    </row>
    <row r="15" spans="1:23" x14ac:dyDescent="0.35">
      <c r="A15" s="10">
        <v>12</v>
      </c>
      <c r="B15" s="2">
        <v>5.3860000000000001</v>
      </c>
      <c r="C15" s="4">
        <v>0.05</v>
      </c>
      <c r="D15" s="2">
        <f t="shared" si="0"/>
        <v>5.3860000000000001</v>
      </c>
      <c r="E15" s="5">
        <f t="shared" si="1"/>
        <v>2.6930000000000001</v>
      </c>
      <c r="F15" s="5">
        <v>3.5000000000000003E-2</v>
      </c>
      <c r="G15">
        <f t="shared" si="2"/>
        <v>52.818616899999995</v>
      </c>
      <c r="H15">
        <v>143.19999999999999</v>
      </c>
      <c r="I15">
        <v>20</v>
      </c>
      <c r="J15">
        <f t="shared" si="3"/>
        <v>6.7547169811320744</v>
      </c>
      <c r="K15">
        <f t="shared" si="4"/>
        <v>7.8195159097765368</v>
      </c>
      <c r="M15" s="10">
        <v>12</v>
      </c>
      <c r="N15" s="2">
        <v>5.33</v>
      </c>
      <c r="O15" s="4">
        <v>0.05</v>
      </c>
      <c r="P15" s="5">
        <f t="shared" si="5"/>
        <v>5.33</v>
      </c>
      <c r="Q15" s="5">
        <f t="shared" si="6"/>
        <v>2.665</v>
      </c>
      <c r="R15" s="5">
        <v>3.5000000000000003E-2</v>
      </c>
      <c r="S15">
        <f t="shared" si="7"/>
        <v>52.269444499999999</v>
      </c>
      <c r="T15">
        <v>143.19999999999999</v>
      </c>
      <c r="U15">
        <v>20</v>
      </c>
      <c r="V15">
        <f t="shared" si="8"/>
        <v>6.7547169811320744</v>
      </c>
      <c r="W15">
        <f t="shared" si="9"/>
        <v>7.73821385055866</v>
      </c>
    </row>
    <row r="16" spans="1:23" x14ac:dyDescent="0.35">
      <c r="A16" s="14" t="s">
        <v>11</v>
      </c>
      <c r="C16" s="15">
        <f>AVERAGE(C4:C15)</f>
        <v>5.2083333333333336E-2</v>
      </c>
      <c r="F16" s="15">
        <f>AVERAGE(F4:F15)</f>
        <v>3.3750000000000009E-2</v>
      </c>
      <c r="K16" s="15">
        <f>AVERAGE(K4:K15)</f>
        <v>7.927192744157356</v>
      </c>
      <c r="M16" s="14" t="s">
        <v>11</v>
      </c>
      <c r="O16" s="15">
        <f>AVERAGE(O4:O15)</f>
        <v>5.050000000000001E-2</v>
      </c>
      <c r="R16" s="15">
        <f>AVERAGE(R4:R15)</f>
        <v>3.0833333333333341E-2</v>
      </c>
      <c r="W16" s="15">
        <f>AVERAGE(W4:W15)</f>
        <v>7.874564179038642</v>
      </c>
    </row>
    <row r="17" spans="1:23" x14ac:dyDescent="0.35">
      <c r="A17" t="s">
        <v>15</v>
      </c>
      <c r="B17">
        <f>K16-W16</f>
        <v>5.2628565118713944E-2</v>
      </c>
      <c r="J17" t="s">
        <v>45</v>
      </c>
      <c r="K17">
        <f>K4-K15</f>
        <v>0.24826164511173321</v>
      </c>
      <c r="V17" t="s">
        <v>45</v>
      </c>
      <c r="W17">
        <f>W4-W15</f>
        <v>0.30052725460893903</v>
      </c>
    </row>
    <row r="19" spans="1:23" x14ac:dyDescent="0.35">
      <c r="K19" s="1" t="s">
        <v>16</v>
      </c>
      <c r="M19" s="1">
        <f>((K16-W16)/K16)*100</f>
        <v>0.66389914837762976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DDE7-61C0-4490-AF94-3E99C001C26A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40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6.0750000000000002</v>
      </c>
      <c r="C4" s="4">
        <v>5.8999999999999997E-2</v>
      </c>
      <c r="D4" s="5">
        <f t="shared" ref="D4:D15" si="0">B4</f>
        <v>6.0750000000000002</v>
      </c>
      <c r="E4" s="5">
        <f t="shared" ref="E4:E15" si="1">0.5*D4</f>
        <v>3.0375000000000001</v>
      </c>
      <c r="F4" s="5">
        <v>0.05</v>
      </c>
      <c r="G4">
        <f t="shared" ref="G4:G15" si="2">B4*9.80665</f>
        <v>59.575398749999998</v>
      </c>
      <c r="H4">
        <v>104.1</v>
      </c>
      <c r="I4">
        <v>16.5</v>
      </c>
      <c r="J4">
        <f t="shared" ref="J4:J15" si="3">H4/(I4*1.06)</f>
        <v>5.9519725557461394</v>
      </c>
      <c r="K4">
        <f t="shared" ref="K4:K15" si="4">G4/J4</f>
        <v>10.009353738112393</v>
      </c>
      <c r="M4" s="10">
        <v>1</v>
      </c>
      <c r="N4" s="2">
        <v>6.0190000000000001</v>
      </c>
      <c r="O4" s="4">
        <v>5.3999999999999999E-2</v>
      </c>
      <c r="P4" s="5">
        <f t="shared" ref="P4:P15" si="5">N4</f>
        <v>6.0190000000000001</v>
      </c>
      <c r="Q4" s="5">
        <f t="shared" ref="Q4:Q15" si="6">0.5*P4</f>
        <v>3.0095000000000001</v>
      </c>
      <c r="R4" s="5">
        <v>0.04</v>
      </c>
      <c r="S4">
        <f t="shared" ref="S4:S15" si="7">N4*9.80665</f>
        <v>59.026226349999995</v>
      </c>
      <c r="T4">
        <v>104.1</v>
      </c>
      <c r="U4">
        <v>16.5</v>
      </c>
      <c r="V4">
        <f t="shared" ref="V4:V15" si="8">T4/(U4*1.06)</f>
        <v>5.9519725557461394</v>
      </c>
      <c r="W4">
        <f t="shared" ref="W4:W15" si="9">S4/V4</f>
        <v>9.9170864443948137</v>
      </c>
    </row>
    <row r="5" spans="1:23" x14ac:dyDescent="0.35">
      <c r="A5" s="10">
        <v>2</v>
      </c>
      <c r="B5" s="2">
        <v>5.9969999999999999</v>
      </c>
      <c r="C5" s="4">
        <v>0.06</v>
      </c>
      <c r="D5" s="5">
        <f t="shared" si="0"/>
        <v>5.9969999999999999</v>
      </c>
      <c r="E5" s="5">
        <f t="shared" si="1"/>
        <v>2.9984999999999999</v>
      </c>
      <c r="F5" s="5">
        <v>5.8999999999999997E-2</v>
      </c>
      <c r="G5">
        <f t="shared" si="2"/>
        <v>58.810480049999995</v>
      </c>
      <c r="H5">
        <v>104.1</v>
      </c>
      <c r="I5">
        <v>16.5</v>
      </c>
      <c r="J5">
        <f t="shared" si="3"/>
        <v>5.9519725557461394</v>
      </c>
      <c r="K5">
        <f t="shared" si="4"/>
        <v>9.8808385790057649</v>
      </c>
      <c r="M5" s="10">
        <v>2</v>
      </c>
      <c r="N5" s="2">
        <v>6.0430000000000001</v>
      </c>
      <c r="O5" s="4">
        <v>5.3999999999999999E-2</v>
      </c>
      <c r="P5" s="5">
        <f t="shared" si="5"/>
        <v>6.0430000000000001</v>
      </c>
      <c r="Q5" s="5">
        <f t="shared" si="6"/>
        <v>3.0215000000000001</v>
      </c>
      <c r="R5" s="5">
        <v>0.04</v>
      </c>
      <c r="S5">
        <f t="shared" si="7"/>
        <v>59.261585949999997</v>
      </c>
      <c r="T5">
        <v>104.1</v>
      </c>
      <c r="U5">
        <v>16.5</v>
      </c>
      <c r="V5">
        <f t="shared" si="8"/>
        <v>5.9519725557461394</v>
      </c>
      <c r="W5">
        <f t="shared" si="9"/>
        <v>9.9566295702737762</v>
      </c>
    </row>
    <row r="6" spans="1:23" x14ac:dyDescent="0.35">
      <c r="A6" s="10">
        <v>3</v>
      </c>
      <c r="B6" s="2">
        <v>5.8159999999999998</v>
      </c>
      <c r="C6" s="4">
        <v>6.9000000000000006E-2</v>
      </c>
      <c r="D6" s="5">
        <f t="shared" si="0"/>
        <v>5.8159999999999998</v>
      </c>
      <c r="E6" s="5">
        <f t="shared" si="1"/>
        <v>2.9079999999999999</v>
      </c>
      <c r="F6" s="5">
        <v>5.5E-2</v>
      </c>
      <c r="G6">
        <f t="shared" si="2"/>
        <v>57.035476399999993</v>
      </c>
      <c r="H6">
        <v>104.1</v>
      </c>
      <c r="I6">
        <v>16.5</v>
      </c>
      <c r="J6">
        <f t="shared" si="3"/>
        <v>5.9519725557461394</v>
      </c>
      <c r="K6">
        <f t="shared" si="4"/>
        <v>9.5826175046685886</v>
      </c>
      <c r="M6" s="10">
        <v>3</v>
      </c>
      <c r="N6" s="2">
        <v>5.9210000000000003</v>
      </c>
      <c r="O6" s="4">
        <v>0.06</v>
      </c>
      <c r="P6" s="5">
        <f t="shared" si="5"/>
        <v>5.9210000000000003</v>
      </c>
      <c r="Q6" s="5">
        <f t="shared" si="6"/>
        <v>2.9605000000000001</v>
      </c>
      <c r="R6" s="5">
        <v>3.9E-2</v>
      </c>
      <c r="S6">
        <f t="shared" si="7"/>
        <v>58.065174649999996</v>
      </c>
      <c r="T6">
        <v>104.1</v>
      </c>
      <c r="U6">
        <v>16.5</v>
      </c>
      <c r="V6">
        <f t="shared" si="8"/>
        <v>5.9519725557461394</v>
      </c>
      <c r="W6">
        <f t="shared" si="9"/>
        <v>9.7556186803890501</v>
      </c>
    </row>
    <row r="7" spans="1:23" x14ac:dyDescent="0.35">
      <c r="A7" s="10">
        <v>4</v>
      </c>
      <c r="B7" s="2">
        <v>5.6130000000000004</v>
      </c>
      <c r="C7" s="4">
        <v>0.06</v>
      </c>
      <c r="D7" s="5">
        <f t="shared" si="0"/>
        <v>5.6130000000000004</v>
      </c>
      <c r="E7" s="5">
        <f t="shared" si="1"/>
        <v>2.8065000000000002</v>
      </c>
      <c r="F7" s="5">
        <v>4.9000000000000002E-2</v>
      </c>
      <c r="G7">
        <f t="shared" si="2"/>
        <v>55.044726449999999</v>
      </c>
      <c r="H7">
        <v>104.1</v>
      </c>
      <c r="I7">
        <v>16.5</v>
      </c>
      <c r="J7">
        <f t="shared" si="3"/>
        <v>5.9519725557461394</v>
      </c>
      <c r="K7">
        <f t="shared" si="4"/>
        <v>9.2481485649423654</v>
      </c>
      <c r="M7" s="10">
        <v>4</v>
      </c>
      <c r="N7" s="2">
        <v>5.81</v>
      </c>
      <c r="O7" s="4">
        <v>5.8999999999999997E-2</v>
      </c>
      <c r="P7" s="5">
        <f t="shared" si="5"/>
        <v>5.81</v>
      </c>
      <c r="Q7" s="5">
        <f t="shared" si="6"/>
        <v>2.9049999999999998</v>
      </c>
      <c r="R7" s="5">
        <v>3.5000000000000003E-2</v>
      </c>
      <c r="S7">
        <f t="shared" si="7"/>
        <v>56.976636499999991</v>
      </c>
      <c r="T7">
        <v>104.1</v>
      </c>
      <c r="U7">
        <v>16.5</v>
      </c>
      <c r="V7">
        <f t="shared" si="8"/>
        <v>5.9519725557461394</v>
      </c>
      <c r="W7">
        <f t="shared" si="9"/>
        <v>9.5727317231988476</v>
      </c>
    </row>
    <row r="8" spans="1:23" x14ac:dyDescent="0.35">
      <c r="A8" s="10">
        <v>5</v>
      </c>
      <c r="B8" s="2">
        <v>5.4269999999999996</v>
      </c>
      <c r="C8" s="4">
        <v>5.8999999999999997E-2</v>
      </c>
      <c r="D8" s="5">
        <f t="shared" si="0"/>
        <v>5.4269999999999996</v>
      </c>
      <c r="E8" s="5">
        <f t="shared" si="1"/>
        <v>2.7134999999999998</v>
      </c>
      <c r="F8" s="5">
        <v>4.4999999999999998E-2</v>
      </c>
      <c r="G8">
        <f t="shared" si="2"/>
        <v>53.220689549999996</v>
      </c>
      <c r="H8">
        <v>104.1</v>
      </c>
      <c r="I8">
        <v>16.5</v>
      </c>
      <c r="J8">
        <f t="shared" si="3"/>
        <v>5.9519725557461394</v>
      </c>
      <c r="K8">
        <f t="shared" si="4"/>
        <v>8.9416893393804049</v>
      </c>
      <c r="M8" s="10">
        <v>5</v>
      </c>
      <c r="N8" s="2">
        <v>5.7220000000000004</v>
      </c>
      <c r="O8" s="4">
        <v>5.5E-2</v>
      </c>
      <c r="P8" s="5">
        <f t="shared" si="5"/>
        <v>5.7220000000000004</v>
      </c>
      <c r="Q8" s="5">
        <f t="shared" si="6"/>
        <v>2.8610000000000002</v>
      </c>
      <c r="R8" s="5">
        <v>3.9E-2</v>
      </c>
      <c r="S8">
        <f t="shared" si="7"/>
        <v>56.113651300000001</v>
      </c>
      <c r="T8">
        <v>104.1</v>
      </c>
      <c r="U8">
        <v>16.5</v>
      </c>
      <c r="V8">
        <f t="shared" si="8"/>
        <v>5.9519725557461394</v>
      </c>
      <c r="W8">
        <f t="shared" si="9"/>
        <v>9.4277402616426542</v>
      </c>
    </row>
    <row r="9" spans="1:23" x14ac:dyDescent="0.35">
      <c r="A9" s="13">
        <v>6</v>
      </c>
      <c r="B9" s="2">
        <v>5.26</v>
      </c>
      <c r="C9" s="4">
        <v>0.06</v>
      </c>
      <c r="D9" s="5">
        <f t="shared" si="0"/>
        <v>5.26</v>
      </c>
      <c r="E9" s="5">
        <f t="shared" si="1"/>
        <v>2.63</v>
      </c>
      <c r="F9" s="5">
        <v>4.3999999999999997E-2</v>
      </c>
      <c r="G9">
        <f t="shared" si="2"/>
        <v>51.582978999999995</v>
      </c>
      <c r="H9">
        <v>104.1</v>
      </c>
      <c r="I9">
        <v>16.5</v>
      </c>
      <c r="J9">
        <f t="shared" si="3"/>
        <v>5.9519725557461394</v>
      </c>
      <c r="K9">
        <f t="shared" si="4"/>
        <v>8.6665350884726227</v>
      </c>
      <c r="M9" s="13">
        <v>6</v>
      </c>
      <c r="N9" s="2">
        <v>5.5330000000000004</v>
      </c>
      <c r="O9" s="4">
        <v>5.8999999999999997E-2</v>
      </c>
      <c r="P9" s="5">
        <f t="shared" si="5"/>
        <v>5.5330000000000004</v>
      </c>
      <c r="Q9" s="5">
        <f t="shared" si="6"/>
        <v>2.7665000000000002</v>
      </c>
      <c r="R9" s="5">
        <v>3.5000000000000003E-2</v>
      </c>
      <c r="S9">
        <f t="shared" si="7"/>
        <v>54.26019445</v>
      </c>
      <c r="T9">
        <v>104.1</v>
      </c>
      <c r="U9">
        <v>16.5</v>
      </c>
      <c r="V9">
        <f t="shared" si="8"/>
        <v>5.9519725557461394</v>
      </c>
      <c r="W9">
        <f t="shared" si="9"/>
        <v>9.1163381453458232</v>
      </c>
    </row>
    <row r="10" spans="1:23" x14ac:dyDescent="0.35">
      <c r="A10" s="10">
        <v>7</v>
      </c>
      <c r="B10" s="2">
        <v>5.0990000000000002</v>
      </c>
      <c r="C10" s="4">
        <v>6.9000000000000006E-2</v>
      </c>
      <c r="D10" s="5">
        <f t="shared" si="0"/>
        <v>5.0990000000000002</v>
      </c>
      <c r="E10" s="5">
        <f t="shared" si="1"/>
        <v>2.5495000000000001</v>
      </c>
      <c r="F10" s="5">
        <v>0.05</v>
      </c>
      <c r="G10">
        <f t="shared" si="2"/>
        <v>50.004108349999996</v>
      </c>
      <c r="H10">
        <v>104.1</v>
      </c>
      <c r="I10">
        <v>16.5</v>
      </c>
      <c r="J10">
        <f t="shared" si="3"/>
        <v>5.9519725557461394</v>
      </c>
      <c r="K10">
        <f t="shared" si="4"/>
        <v>8.4012666190345833</v>
      </c>
      <c r="M10" s="10">
        <v>7</v>
      </c>
      <c r="N10" s="2">
        <v>5.4530000000000003</v>
      </c>
      <c r="O10" s="4">
        <v>5.8999999999999997E-2</v>
      </c>
      <c r="P10" s="5">
        <f t="shared" si="5"/>
        <v>5.4530000000000003</v>
      </c>
      <c r="Q10" s="5">
        <f t="shared" si="6"/>
        <v>2.7265000000000001</v>
      </c>
      <c r="R10" s="5">
        <v>3.5000000000000003E-2</v>
      </c>
      <c r="S10">
        <f t="shared" si="7"/>
        <v>53.475662450000002</v>
      </c>
      <c r="T10">
        <v>104.1</v>
      </c>
      <c r="U10">
        <v>16.5</v>
      </c>
      <c r="V10">
        <f t="shared" si="8"/>
        <v>5.9519725557461394</v>
      </c>
      <c r="W10">
        <f t="shared" si="9"/>
        <v>8.984527725749281</v>
      </c>
    </row>
    <row r="11" spans="1:23" x14ac:dyDescent="0.35">
      <c r="A11" s="10">
        <v>8</v>
      </c>
      <c r="B11" s="2">
        <v>4.9249999999999998</v>
      </c>
      <c r="C11" s="4">
        <v>0.06</v>
      </c>
      <c r="D11" s="5">
        <f t="shared" si="0"/>
        <v>4.9249999999999998</v>
      </c>
      <c r="E11" s="5">
        <f t="shared" si="1"/>
        <v>2.4624999999999999</v>
      </c>
      <c r="F11" s="5">
        <v>4.3999999999999997E-2</v>
      </c>
      <c r="G11">
        <f t="shared" si="2"/>
        <v>48.297751249999997</v>
      </c>
      <c r="H11">
        <v>104.1</v>
      </c>
      <c r="I11">
        <v>16.5</v>
      </c>
      <c r="J11">
        <f t="shared" si="3"/>
        <v>5.9519725557461394</v>
      </c>
      <c r="K11">
        <f t="shared" si="4"/>
        <v>8.1145789564121049</v>
      </c>
      <c r="M11" s="10">
        <v>8</v>
      </c>
      <c r="N11" s="2">
        <v>5.359</v>
      </c>
      <c r="O11" s="4">
        <v>5.5E-2</v>
      </c>
      <c r="P11" s="5">
        <f t="shared" si="5"/>
        <v>5.359</v>
      </c>
      <c r="Q11" s="5">
        <f t="shared" si="6"/>
        <v>2.6795</v>
      </c>
      <c r="R11" s="5">
        <v>0.04</v>
      </c>
      <c r="S11">
        <f t="shared" si="7"/>
        <v>52.553837349999995</v>
      </c>
      <c r="T11">
        <v>104.1</v>
      </c>
      <c r="U11">
        <v>16.5</v>
      </c>
      <c r="V11">
        <f t="shared" si="8"/>
        <v>5.9519725557461394</v>
      </c>
      <c r="W11">
        <f t="shared" si="9"/>
        <v>8.8296504827233449</v>
      </c>
    </row>
    <row r="12" spans="1:23" x14ac:dyDescent="0.35">
      <c r="A12" s="10">
        <v>9</v>
      </c>
      <c r="B12" s="2">
        <v>4.91</v>
      </c>
      <c r="C12" s="4">
        <v>5.8999999999999997E-2</v>
      </c>
      <c r="D12" s="5">
        <f t="shared" si="0"/>
        <v>4.91</v>
      </c>
      <c r="E12" s="5">
        <f t="shared" si="1"/>
        <v>2.4550000000000001</v>
      </c>
      <c r="F12" s="5">
        <v>4.4999999999999998E-2</v>
      </c>
      <c r="G12">
        <f t="shared" si="2"/>
        <v>48.150651499999995</v>
      </c>
      <c r="H12">
        <v>104.1</v>
      </c>
      <c r="I12">
        <v>16.5</v>
      </c>
      <c r="J12">
        <f t="shared" si="3"/>
        <v>5.9519725557461394</v>
      </c>
      <c r="K12">
        <f t="shared" si="4"/>
        <v>8.0898645027377523</v>
      </c>
      <c r="M12" s="10">
        <v>9</v>
      </c>
      <c r="N12" s="2">
        <v>5.3819999999999997</v>
      </c>
      <c r="O12" s="4">
        <v>5.5E-2</v>
      </c>
      <c r="P12" s="5">
        <f t="shared" si="5"/>
        <v>5.3819999999999997</v>
      </c>
      <c r="Q12" s="5">
        <f t="shared" si="6"/>
        <v>2.6909999999999998</v>
      </c>
      <c r="R12" s="5">
        <v>3.9E-2</v>
      </c>
      <c r="S12">
        <f t="shared" si="7"/>
        <v>52.779390299999996</v>
      </c>
      <c r="T12">
        <v>104.1</v>
      </c>
      <c r="U12">
        <v>16.5</v>
      </c>
      <c r="V12">
        <f t="shared" si="8"/>
        <v>5.9519725557461394</v>
      </c>
      <c r="W12">
        <f t="shared" si="9"/>
        <v>8.8675459783573505</v>
      </c>
    </row>
    <row r="13" spans="1:23" x14ac:dyDescent="0.35">
      <c r="A13" s="10">
        <v>10</v>
      </c>
      <c r="B13" s="2">
        <v>4.8650000000000002</v>
      </c>
      <c r="C13" s="4">
        <v>6.4000000000000001E-2</v>
      </c>
      <c r="D13" s="5">
        <f t="shared" si="0"/>
        <v>4.8650000000000002</v>
      </c>
      <c r="E13" s="5">
        <f t="shared" si="1"/>
        <v>2.4325000000000001</v>
      </c>
      <c r="F13" s="5">
        <v>0.05</v>
      </c>
      <c r="G13">
        <f t="shared" si="2"/>
        <v>47.709352250000002</v>
      </c>
      <c r="H13">
        <v>104.1</v>
      </c>
      <c r="I13">
        <v>16.5</v>
      </c>
      <c r="J13">
        <f t="shared" si="3"/>
        <v>5.9519725557461394</v>
      </c>
      <c r="K13">
        <f t="shared" si="4"/>
        <v>8.0157211417146996</v>
      </c>
      <c r="M13" s="10">
        <v>10</v>
      </c>
      <c r="N13" s="2">
        <v>5.3650000000000002</v>
      </c>
      <c r="O13" s="4">
        <v>5.8999999999999997E-2</v>
      </c>
      <c r="P13" s="5">
        <f t="shared" si="5"/>
        <v>5.3650000000000002</v>
      </c>
      <c r="Q13" s="5">
        <f t="shared" si="6"/>
        <v>2.6825000000000001</v>
      </c>
      <c r="R13" s="5">
        <v>3.5000000000000003E-2</v>
      </c>
      <c r="S13">
        <f t="shared" si="7"/>
        <v>52.612677249999997</v>
      </c>
      <c r="T13">
        <v>104.1</v>
      </c>
      <c r="U13">
        <v>16.5</v>
      </c>
      <c r="V13">
        <f t="shared" si="8"/>
        <v>5.9519725557461394</v>
      </c>
      <c r="W13">
        <f t="shared" si="9"/>
        <v>8.8395362641930841</v>
      </c>
    </row>
    <row r="14" spans="1:23" x14ac:dyDescent="0.35">
      <c r="A14" s="10">
        <v>11</v>
      </c>
      <c r="B14" s="2">
        <v>4.8869999999999996</v>
      </c>
      <c r="C14" s="4">
        <v>0.06</v>
      </c>
      <c r="D14" s="5">
        <f t="shared" si="0"/>
        <v>4.8869999999999996</v>
      </c>
      <c r="E14" s="5">
        <f t="shared" si="1"/>
        <v>2.4434999999999998</v>
      </c>
      <c r="F14" s="5">
        <v>3.9E-2</v>
      </c>
      <c r="G14">
        <f t="shared" si="2"/>
        <v>47.925098549999994</v>
      </c>
      <c r="H14">
        <v>104.1</v>
      </c>
      <c r="I14">
        <v>16.5</v>
      </c>
      <c r="J14">
        <f t="shared" si="3"/>
        <v>5.9519725557461394</v>
      </c>
      <c r="K14">
        <f t="shared" si="4"/>
        <v>8.0519690071037466</v>
      </c>
      <c r="M14" s="10">
        <v>11</v>
      </c>
      <c r="N14" s="2">
        <v>5.1369999999999996</v>
      </c>
      <c r="O14" s="4">
        <v>5.5E-2</v>
      </c>
      <c r="P14" s="5">
        <f t="shared" si="5"/>
        <v>5.1369999999999996</v>
      </c>
      <c r="Q14" s="5">
        <f t="shared" si="6"/>
        <v>2.5684999999999998</v>
      </c>
      <c r="R14" s="5">
        <v>3.4000000000000002E-2</v>
      </c>
      <c r="S14">
        <f t="shared" si="7"/>
        <v>50.376761049999992</v>
      </c>
      <c r="T14">
        <v>104.1</v>
      </c>
      <c r="U14">
        <v>16.5</v>
      </c>
      <c r="V14">
        <f t="shared" si="8"/>
        <v>5.9519725557461394</v>
      </c>
      <c r="W14">
        <f t="shared" si="9"/>
        <v>8.4638765683429398</v>
      </c>
    </row>
    <row r="15" spans="1:23" x14ac:dyDescent="0.35">
      <c r="A15" s="10">
        <v>12</v>
      </c>
      <c r="B15" s="2">
        <v>4.9610000000000003</v>
      </c>
      <c r="C15" s="4">
        <v>5.8999999999999997E-2</v>
      </c>
      <c r="D15" s="2">
        <f t="shared" si="0"/>
        <v>4.9610000000000003</v>
      </c>
      <c r="E15" s="5">
        <f t="shared" si="1"/>
        <v>2.4805000000000001</v>
      </c>
      <c r="F15" s="5">
        <v>4.4999999999999998E-2</v>
      </c>
      <c r="G15">
        <f t="shared" si="2"/>
        <v>48.650790649999998</v>
      </c>
      <c r="H15">
        <v>104.1</v>
      </c>
      <c r="I15">
        <v>16.5</v>
      </c>
      <c r="J15">
        <f t="shared" si="3"/>
        <v>5.9519725557461394</v>
      </c>
      <c r="K15">
        <f t="shared" si="4"/>
        <v>8.1738936452305495</v>
      </c>
      <c r="M15" s="10">
        <v>12</v>
      </c>
      <c r="N15" s="2">
        <v>5.1440000000000001</v>
      </c>
      <c r="O15" s="4">
        <v>5.8999999999999997E-2</v>
      </c>
      <c r="P15" s="5">
        <f t="shared" si="5"/>
        <v>5.1440000000000001</v>
      </c>
      <c r="Q15" s="5">
        <f t="shared" si="6"/>
        <v>2.5720000000000001</v>
      </c>
      <c r="R15" s="5">
        <v>0.04</v>
      </c>
      <c r="S15">
        <f t="shared" si="7"/>
        <v>50.445407599999996</v>
      </c>
      <c r="T15">
        <v>104.1</v>
      </c>
      <c r="U15">
        <v>16.5</v>
      </c>
      <c r="V15">
        <f t="shared" si="8"/>
        <v>5.9519725557461394</v>
      </c>
      <c r="W15">
        <f t="shared" si="9"/>
        <v>8.4754099800576377</v>
      </c>
    </row>
    <row r="16" spans="1:23" x14ac:dyDescent="0.35">
      <c r="A16" s="14" t="s">
        <v>11</v>
      </c>
      <c r="C16" s="15">
        <f>AVERAGE(C4:C15)</f>
        <v>6.1499999999999999E-2</v>
      </c>
      <c r="F16" s="15">
        <f>AVERAGE(F4:F15)</f>
        <v>4.7916666666666663E-2</v>
      </c>
      <c r="K16" s="15">
        <f>AVERAGE(K4:K15)</f>
        <v>8.7647063905679641</v>
      </c>
      <c r="M16" s="14" t="s">
        <v>11</v>
      </c>
      <c r="O16" s="15">
        <f>AVERAGE(O4:O15)</f>
        <v>5.6916666666666671E-2</v>
      </c>
      <c r="R16" s="15">
        <f>AVERAGE(R4:R15)</f>
        <v>3.7583333333333337E-2</v>
      </c>
      <c r="W16" s="15">
        <f>AVERAGE(W4:W15)</f>
        <v>9.1838909853890502</v>
      </c>
    </row>
    <row r="17" spans="1:23" x14ac:dyDescent="0.35">
      <c r="A17" t="s">
        <v>15</v>
      </c>
      <c r="B17">
        <f>K16-W16</f>
        <v>-0.41918459482108616</v>
      </c>
      <c r="J17" t="s">
        <v>45</v>
      </c>
      <c r="K17">
        <f>K4-K15</f>
        <v>1.8354600928818439</v>
      </c>
      <c r="V17" t="s">
        <v>45</v>
      </c>
      <c r="W17">
        <f>W4-W15</f>
        <v>1.441676464337176</v>
      </c>
    </row>
    <row r="19" spans="1:23" x14ac:dyDescent="0.35">
      <c r="K19" s="1" t="s">
        <v>16</v>
      </c>
      <c r="M19" s="1">
        <f>((K16-W16)/K16)*100</f>
        <v>-4.7826427508420224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7C1A-9D25-4454-BD29-9A859223D8F9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41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6.8730000000000002</v>
      </c>
      <c r="C4" s="4">
        <v>7.0000000000000007E-2</v>
      </c>
      <c r="D4" s="5">
        <f t="shared" ref="D4:D15" si="0">B4</f>
        <v>6.8730000000000002</v>
      </c>
      <c r="E4" s="5">
        <f t="shared" ref="E4:E15" si="1">0.5*D4</f>
        <v>3.4365000000000001</v>
      </c>
      <c r="F4" s="5">
        <v>6.4000000000000001E-2</v>
      </c>
      <c r="G4">
        <f t="shared" ref="G4:G15" si="2">B4*9.80665</f>
        <v>67.401105450000003</v>
      </c>
      <c r="H4">
        <v>105</v>
      </c>
      <c r="I4">
        <v>20</v>
      </c>
      <c r="J4">
        <f t="shared" ref="J4:J15" si="3">H4/(I4*1.06)</f>
        <v>4.9528301886792443</v>
      </c>
      <c r="K4">
        <f t="shared" ref="K4:K15" si="4">G4/J4</f>
        <v>13.608604148000003</v>
      </c>
      <c r="M4" s="10">
        <v>1</v>
      </c>
      <c r="N4" s="2">
        <v>6.73</v>
      </c>
      <c r="O4" s="4">
        <v>0.06</v>
      </c>
      <c r="P4" s="5">
        <f t="shared" ref="P4:P15" si="5">N4</f>
        <v>6.73</v>
      </c>
      <c r="Q4" s="5">
        <f t="shared" ref="Q4:Q15" si="6">0.5*P4</f>
        <v>3.3650000000000002</v>
      </c>
      <c r="R4" s="5">
        <v>7.9000000000000001E-2</v>
      </c>
      <c r="S4">
        <f t="shared" ref="S4:S15" si="7">N4*9.80665</f>
        <v>65.998754500000004</v>
      </c>
      <c r="T4">
        <v>105</v>
      </c>
      <c r="U4">
        <v>20</v>
      </c>
      <c r="V4">
        <f t="shared" ref="V4:V15" si="8">T4/(U4*1.06)</f>
        <v>4.9528301886792443</v>
      </c>
      <c r="W4">
        <f t="shared" ref="W4:W15" si="9">S4/V4</f>
        <v>13.325462813333337</v>
      </c>
    </row>
    <row r="5" spans="1:23" x14ac:dyDescent="0.35">
      <c r="A5" s="10">
        <v>2</v>
      </c>
      <c r="B5" s="2">
        <v>6.8259999999999996</v>
      </c>
      <c r="C5" s="4">
        <v>6.5000000000000002E-2</v>
      </c>
      <c r="D5" s="5">
        <f t="shared" si="0"/>
        <v>6.8259999999999996</v>
      </c>
      <c r="E5" s="5">
        <f t="shared" si="1"/>
        <v>3.4129999999999998</v>
      </c>
      <c r="F5" s="5">
        <v>5.3999999999999999E-2</v>
      </c>
      <c r="G5">
        <f t="shared" si="2"/>
        <v>66.940192899999985</v>
      </c>
      <c r="H5">
        <v>105</v>
      </c>
      <c r="I5">
        <v>20</v>
      </c>
      <c r="J5">
        <f t="shared" si="3"/>
        <v>4.9528301886792443</v>
      </c>
      <c r="K5">
        <f t="shared" si="4"/>
        <v>13.515543709333333</v>
      </c>
      <c r="M5" s="10">
        <v>2</v>
      </c>
      <c r="N5" s="2">
        <v>6.6529999999999996</v>
      </c>
      <c r="O5" s="4">
        <v>6.5000000000000002E-2</v>
      </c>
      <c r="P5" s="5">
        <f t="shared" si="5"/>
        <v>6.6529999999999996</v>
      </c>
      <c r="Q5" s="5">
        <f t="shared" si="6"/>
        <v>3.3264999999999998</v>
      </c>
      <c r="R5" s="5">
        <v>6.9000000000000006E-2</v>
      </c>
      <c r="S5">
        <f t="shared" si="7"/>
        <v>65.243642449999996</v>
      </c>
      <c r="T5">
        <v>105</v>
      </c>
      <c r="U5">
        <v>20</v>
      </c>
      <c r="V5">
        <f t="shared" si="8"/>
        <v>4.9528301886792443</v>
      </c>
      <c r="W5">
        <f t="shared" si="9"/>
        <v>13.173002094666668</v>
      </c>
    </row>
    <row r="6" spans="1:23" x14ac:dyDescent="0.35">
      <c r="A6" s="10">
        <v>3</v>
      </c>
      <c r="B6" s="2">
        <v>6.8659999999999997</v>
      </c>
      <c r="C6" s="4">
        <v>0.06</v>
      </c>
      <c r="D6" s="5">
        <f t="shared" si="0"/>
        <v>6.8659999999999997</v>
      </c>
      <c r="E6" s="5">
        <f t="shared" si="1"/>
        <v>3.4329999999999998</v>
      </c>
      <c r="F6" s="5">
        <v>6.4000000000000001E-2</v>
      </c>
      <c r="G6">
        <f t="shared" si="2"/>
        <v>67.332458899999992</v>
      </c>
      <c r="H6">
        <v>105</v>
      </c>
      <c r="I6">
        <v>20</v>
      </c>
      <c r="J6">
        <f t="shared" si="3"/>
        <v>4.9528301886792443</v>
      </c>
      <c r="K6">
        <f t="shared" si="4"/>
        <v>13.594744082666669</v>
      </c>
      <c r="M6" s="10">
        <v>3</v>
      </c>
      <c r="N6" s="2">
        <v>6.5709999999999997</v>
      </c>
      <c r="O6" s="4">
        <v>7.0000000000000007E-2</v>
      </c>
      <c r="P6" s="5">
        <f t="shared" si="5"/>
        <v>6.5709999999999997</v>
      </c>
      <c r="Q6" s="5">
        <f t="shared" si="6"/>
        <v>3.2854999999999999</v>
      </c>
      <c r="R6" s="5">
        <v>6.9000000000000006E-2</v>
      </c>
      <c r="S6">
        <f t="shared" si="7"/>
        <v>64.439497149999994</v>
      </c>
      <c r="T6">
        <v>105</v>
      </c>
      <c r="U6">
        <v>20</v>
      </c>
      <c r="V6">
        <f t="shared" si="8"/>
        <v>4.9528301886792443</v>
      </c>
      <c r="W6">
        <f t="shared" si="9"/>
        <v>13.010641329333335</v>
      </c>
    </row>
    <row r="7" spans="1:23" x14ac:dyDescent="0.35">
      <c r="A7" s="10">
        <v>4</v>
      </c>
      <c r="B7" s="2">
        <v>6.843</v>
      </c>
      <c r="C7" s="4">
        <v>5.3999999999999999E-2</v>
      </c>
      <c r="D7" s="5">
        <f t="shared" si="0"/>
        <v>6.843</v>
      </c>
      <c r="E7" s="5">
        <f t="shared" si="1"/>
        <v>3.4215</v>
      </c>
      <c r="F7" s="5">
        <v>5.5E-2</v>
      </c>
      <c r="G7">
        <f t="shared" si="2"/>
        <v>67.106905949999998</v>
      </c>
      <c r="H7">
        <v>105</v>
      </c>
      <c r="I7">
        <v>20</v>
      </c>
      <c r="J7">
        <f t="shared" si="3"/>
        <v>4.9528301886792443</v>
      </c>
      <c r="K7">
        <f t="shared" si="4"/>
        <v>13.549203868000003</v>
      </c>
      <c r="M7" s="10">
        <v>4</v>
      </c>
      <c r="N7" s="2">
        <v>6.6079999999999997</v>
      </c>
      <c r="O7" s="4">
        <v>6.4000000000000001E-2</v>
      </c>
      <c r="P7" s="5">
        <f t="shared" si="5"/>
        <v>6.6079999999999997</v>
      </c>
      <c r="Q7" s="5">
        <f t="shared" si="6"/>
        <v>3.3039999999999998</v>
      </c>
      <c r="R7" s="5">
        <v>0.06</v>
      </c>
      <c r="S7">
        <f t="shared" si="7"/>
        <v>64.802343199999996</v>
      </c>
      <c r="T7">
        <v>105</v>
      </c>
      <c r="U7">
        <v>20</v>
      </c>
      <c r="V7">
        <f t="shared" si="8"/>
        <v>4.9528301886792443</v>
      </c>
      <c r="W7">
        <f t="shared" si="9"/>
        <v>13.083901674666668</v>
      </c>
    </row>
    <row r="8" spans="1:23" x14ac:dyDescent="0.35">
      <c r="A8" s="10">
        <v>5</v>
      </c>
      <c r="B8" s="2">
        <v>6.766</v>
      </c>
      <c r="C8" s="4">
        <v>6.4000000000000001E-2</v>
      </c>
      <c r="D8" s="5">
        <f t="shared" si="0"/>
        <v>6.766</v>
      </c>
      <c r="E8" s="5">
        <f t="shared" si="1"/>
        <v>3.383</v>
      </c>
      <c r="F8" s="5">
        <v>0.06</v>
      </c>
      <c r="G8">
        <f t="shared" si="2"/>
        <v>66.35179389999999</v>
      </c>
      <c r="H8">
        <v>105</v>
      </c>
      <c r="I8">
        <v>20</v>
      </c>
      <c r="J8">
        <f t="shared" si="3"/>
        <v>4.9528301886792443</v>
      </c>
      <c r="K8">
        <f t="shared" si="4"/>
        <v>13.396743149333334</v>
      </c>
      <c r="M8" s="10">
        <v>5</v>
      </c>
      <c r="N8" s="2">
        <v>6.7069999999999999</v>
      </c>
      <c r="O8" s="4">
        <v>6.9000000000000006E-2</v>
      </c>
      <c r="P8" s="5">
        <f t="shared" si="5"/>
        <v>6.7069999999999999</v>
      </c>
      <c r="Q8" s="5">
        <f t="shared" si="6"/>
        <v>3.3534999999999999</v>
      </c>
      <c r="R8" s="5">
        <v>6.5000000000000002E-2</v>
      </c>
      <c r="S8">
        <f t="shared" si="7"/>
        <v>65.773201549999996</v>
      </c>
      <c r="T8">
        <v>105</v>
      </c>
      <c r="U8">
        <v>20</v>
      </c>
      <c r="V8">
        <f t="shared" si="8"/>
        <v>4.9528301886792443</v>
      </c>
      <c r="W8">
        <f t="shared" si="9"/>
        <v>13.279922598666669</v>
      </c>
    </row>
    <row r="9" spans="1:23" x14ac:dyDescent="0.35">
      <c r="A9" s="13">
        <v>6</v>
      </c>
      <c r="B9" s="2">
        <v>6.6790000000000003</v>
      </c>
      <c r="C9" s="4">
        <v>6.4000000000000001E-2</v>
      </c>
      <c r="D9" s="5">
        <f t="shared" si="0"/>
        <v>6.6790000000000003</v>
      </c>
      <c r="E9" s="5">
        <f t="shared" si="1"/>
        <v>3.3395000000000001</v>
      </c>
      <c r="F9" s="5">
        <v>5.5E-2</v>
      </c>
      <c r="G9">
        <f t="shared" si="2"/>
        <v>65.498615349999994</v>
      </c>
      <c r="H9">
        <v>105</v>
      </c>
      <c r="I9">
        <v>20</v>
      </c>
      <c r="J9">
        <f t="shared" si="3"/>
        <v>4.9528301886792443</v>
      </c>
      <c r="K9">
        <f t="shared" si="4"/>
        <v>13.224482337333335</v>
      </c>
      <c r="M9" s="13">
        <v>6</v>
      </c>
      <c r="N9" s="2">
        <v>6.71</v>
      </c>
      <c r="O9" s="4">
        <v>6.9000000000000006E-2</v>
      </c>
      <c r="P9" s="5">
        <f>N9</f>
        <v>6.71</v>
      </c>
      <c r="Q9" s="5">
        <f>0.5*P9</f>
        <v>3.355</v>
      </c>
      <c r="R9" s="5">
        <v>6.5000000000000002E-2</v>
      </c>
      <c r="S9">
        <f t="shared" si="7"/>
        <v>65.802621500000001</v>
      </c>
      <c r="T9">
        <v>105</v>
      </c>
      <c r="U9">
        <v>20</v>
      </c>
      <c r="V9">
        <f t="shared" si="8"/>
        <v>4.9528301886792443</v>
      </c>
      <c r="W9">
        <f t="shared" si="9"/>
        <v>13.285862626666669</v>
      </c>
    </row>
    <row r="10" spans="1:23" x14ac:dyDescent="0.35">
      <c r="A10" s="10">
        <v>7</v>
      </c>
      <c r="B10" s="2">
        <v>6.65</v>
      </c>
      <c r="C10" s="4">
        <v>0.06</v>
      </c>
      <c r="D10" s="5">
        <f t="shared" si="0"/>
        <v>6.65</v>
      </c>
      <c r="E10" s="5">
        <f t="shared" si="1"/>
        <v>3.3250000000000002</v>
      </c>
      <c r="F10" s="5">
        <v>5.8999999999999997E-2</v>
      </c>
      <c r="G10">
        <f t="shared" si="2"/>
        <v>65.214222500000005</v>
      </c>
      <c r="H10">
        <v>105</v>
      </c>
      <c r="I10">
        <v>20</v>
      </c>
      <c r="J10">
        <f t="shared" si="3"/>
        <v>4.9528301886792443</v>
      </c>
      <c r="K10">
        <f t="shared" si="4"/>
        <v>13.16706206666667</v>
      </c>
      <c r="M10" s="10">
        <v>7</v>
      </c>
      <c r="N10" s="2">
        <v>6.5890000000000004</v>
      </c>
      <c r="O10" s="4">
        <v>6.4000000000000001E-2</v>
      </c>
      <c r="P10" s="5">
        <f>N10</f>
        <v>6.5890000000000004</v>
      </c>
      <c r="Q10" s="5">
        <f>0.5*P10</f>
        <v>3.2945000000000002</v>
      </c>
      <c r="R10" s="5">
        <v>5.8999999999999997E-2</v>
      </c>
      <c r="S10">
        <f t="shared" si="7"/>
        <v>64.616016849999994</v>
      </c>
      <c r="T10">
        <v>105</v>
      </c>
      <c r="U10">
        <v>20</v>
      </c>
      <c r="V10">
        <f t="shared" si="8"/>
        <v>4.9528301886792443</v>
      </c>
      <c r="W10">
        <f t="shared" si="9"/>
        <v>13.046281497333334</v>
      </c>
    </row>
    <row r="11" spans="1:23" x14ac:dyDescent="0.35">
      <c r="A11" s="10">
        <v>8</v>
      </c>
      <c r="B11" s="2">
        <v>6.7080000000000002</v>
      </c>
      <c r="C11" s="4">
        <v>6.5000000000000002E-2</v>
      </c>
      <c r="D11" s="5">
        <f t="shared" si="0"/>
        <v>6.7080000000000002</v>
      </c>
      <c r="E11" s="5">
        <f t="shared" si="1"/>
        <v>3.3540000000000001</v>
      </c>
      <c r="F11" s="5">
        <v>5.3999999999999999E-2</v>
      </c>
      <c r="G11">
        <f t="shared" si="2"/>
        <v>65.783008199999998</v>
      </c>
      <c r="H11">
        <v>105</v>
      </c>
      <c r="I11">
        <v>20</v>
      </c>
      <c r="J11">
        <f t="shared" si="3"/>
        <v>4.9528301886792443</v>
      </c>
      <c r="K11">
        <f t="shared" si="4"/>
        <v>13.281902608000003</v>
      </c>
      <c r="M11" s="10">
        <v>8</v>
      </c>
      <c r="N11" s="2">
        <v>6.5330000000000004</v>
      </c>
      <c r="O11" s="4">
        <v>0.06</v>
      </c>
      <c r="P11" s="5">
        <f>N11</f>
        <v>6.5330000000000004</v>
      </c>
      <c r="Q11" s="5">
        <f>0.5*P11</f>
        <v>3.2665000000000002</v>
      </c>
      <c r="R11" s="5">
        <v>6.4000000000000001E-2</v>
      </c>
      <c r="S11">
        <f t="shared" si="7"/>
        <v>64.066844450000005</v>
      </c>
      <c r="T11">
        <v>105</v>
      </c>
      <c r="U11">
        <v>20</v>
      </c>
      <c r="V11">
        <f t="shared" si="8"/>
        <v>4.9528301886792443</v>
      </c>
      <c r="W11">
        <f t="shared" si="9"/>
        <v>12.93540097466667</v>
      </c>
    </row>
    <row r="12" spans="1:23" x14ac:dyDescent="0.35">
      <c r="A12" s="10">
        <v>9</v>
      </c>
      <c r="B12" s="2">
        <v>6.649</v>
      </c>
      <c r="C12" s="4">
        <v>0.06</v>
      </c>
      <c r="D12" s="5">
        <f t="shared" si="0"/>
        <v>6.649</v>
      </c>
      <c r="E12" s="5">
        <f t="shared" si="1"/>
        <v>3.3245</v>
      </c>
      <c r="F12" s="5">
        <v>5.3999999999999999E-2</v>
      </c>
      <c r="G12">
        <f t="shared" si="2"/>
        <v>65.20441584999999</v>
      </c>
      <c r="H12">
        <v>105</v>
      </c>
      <c r="I12">
        <v>20</v>
      </c>
      <c r="J12">
        <f t="shared" si="3"/>
        <v>4.9528301886792443</v>
      </c>
      <c r="K12">
        <f t="shared" si="4"/>
        <v>13.165082057333334</v>
      </c>
      <c r="M12" s="10">
        <v>9</v>
      </c>
      <c r="N12" s="2">
        <v>6.4850000000000003</v>
      </c>
      <c r="O12" s="4">
        <v>6.5000000000000002E-2</v>
      </c>
      <c r="P12" s="5">
        <f t="shared" si="5"/>
        <v>6.4850000000000003</v>
      </c>
      <c r="Q12" s="5">
        <f t="shared" si="6"/>
        <v>3.2425000000000002</v>
      </c>
      <c r="R12" s="5">
        <v>5.8999999999999997E-2</v>
      </c>
      <c r="S12">
        <f t="shared" si="7"/>
        <v>63.59612525</v>
      </c>
      <c r="T12">
        <v>105</v>
      </c>
      <c r="U12">
        <v>20</v>
      </c>
      <c r="V12">
        <f t="shared" si="8"/>
        <v>4.9528301886792443</v>
      </c>
      <c r="W12">
        <f t="shared" si="9"/>
        <v>12.84036052666667</v>
      </c>
    </row>
    <row r="13" spans="1:23" x14ac:dyDescent="0.35">
      <c r="A13" s="10">
        <v>10</v>
      </c>
      <c r="B13" s="2">
        <v>6.694</v>
      </c>
      <c r="C13" s="4">
        <v>0.06</v>
      </c>
      <c r="D13" s="5">
        <f t="shared" si="0"/>
        <v>6.694</v>
      </c>
      <c r="E13" s="5">
        <f t="shared" si="1"/>
        <v>3.347</v>
      </c>
      <c r="F13" s="5">
        <v>5.3999999999999999E-2</v>
      </c>
      <c r="G13">
        <f t="shared" si="2"/>
        <v>65.64571509999999</v>
      </c>
      <c r="H13">
        <v>105</v>
      </c>
      <c r="I13">
        <v>20</v>
      </c>
      <c r="J13">
        <f t="shared" si="3"/>
        <v>4.9528301886792443</v>
      </c>
      <c r="K13">
        <f t="shared" si="4"/>
        <v>13.254182477333334</v>
      </c>
      <c r="M13" s="10">
        <v>10</v>
      </c>
      <c r="N13" s="2">
        <v>6.5010000000000003</v>
      </c>
      <c r="O13" s="4">
        <v>0.06</v>
      </c>
      <c r="P13" s="5">
        <f t="shared" si="5"/>
        <v>6.5010000000000003</v>
      </c>
      <c r="Q13" s="5">
        <f t="shared" si="6"/>
        <v>3.2505000000000002</v>
      </c>
      <c r="R13" s="5">
        <v>5.8999999999999997E-2</v>
      </c>
      <c r="S13">
        <f t="shared" si="7"/>
        <v>63.753031649999997</v>
      </c>
      <c r="T13">
        <v>105</v>
      </c>
      <c r="U13">
        <v>20</v>
      </c>
      <c r="V13">
        <f t="shared" si="8"/>
        <v>4.9528301886792443</v>
      </c>
      <c r="W13">
        <f t="shared" si="9"/>
        <v>12.872040676000003</v>
      </c>
    </row>
    <row r="14" spans="1:23" x14ac:dyDescent="0.35">
      <c r="A14" s="10">
        <v>11</v>
      </c>
      <c r="B14" s="2">
        <v>6.6566999999999998</v>
      </c>
      <c r="C14" s="4">
        <v>6.4000000000000001E-2</v>
      </c>
      <c r="D14" s="5">
        <f t="shared" si="0"/>
        <v>6.6566999999999998</v>
      </c>
      <c r="E14" s="5">
        <f t="shared" si="1"/>
        <v>3.3283499999999999</v>
      </c>
      <c r="F14" s="5">
        <v>0.06</v>
      </c>
      <c r="G14">
        <f t="shared" si="2"/>
        <v>65.279927054999987</v>
      </c>
      <c r="H14">
        <v>105</v>
      </c>
      <c r="I14">
        <v>20</v>
      </c>
      <c r="J14">
        <f t="shared" si="3"/>
        <v>4.9528301886792443</v>
      </c>
      <c r="K14">
        <f t="shared" si="4"/>
        <v>13.180328129199999</v>
      </c>
      <c r="M14" s="10">
        <v>11</v>
      </c>
      <c r="N14" s="2">
        <v>6.415</v>
      </c>
      <c r="O14" s="4">
        <v>5.8999999999999997E-2</v>
      </c>
      <c r="P14" s="5">
        <f t="shared" si="5"/>
        <v>6.415</v>
      </c>
      <c r="Q14" s="5">
        <f t="shared" si="6"/>
        <v>3.2075</v>
      </c>
      <c r="R14" s="5">
        <v>5.8999999999999997E-2</v>
      </c>
      <c r="S14">
        <f t="shared" si="7"/>
        <v>62.909659749999996</v>
      </c>
      <c r="T14">
        <v>105</v>
      </c>
      <c r="U14">
        <v>20</v>
      </c>
      <c r="V14">
        <f t="shared" si="8"/>
        <v>4.9528301886792443</v>
      </c>
      <c r="W14">
        <f t="shared" si="9"/>
        <v>12.701759873333335</v>
      </c>
    </row>
    <row r="15" spans="1:23" x14ac:dyDescent="0.35">
      <c r="A15" s="10">
        <v>12</v>
      </c>
      <c r="B15" s="2">
        <v>6.5759999999999996</v>
      </c>
      <c r="C15" s="4">
        <v>5.3999999999999999E-2</v>
      </c>
      <c r="D15" s="2">
        <f t="shared" si="0"/>
        <v>6.5759999999999996</v>
      </c>
      <c r="E15" s="5">
        <f t="shared" si="1"/>
        <v>3.2879999999999998</v>
      </c>
      <c r="F15" s="5">
        <v>5.5E-2</v>
      </c>
      <c r="G15">
        <f t="shared" si="2"/>
        <v>64.488530399999988</v>
      </c>
      <c r="H15">
        <v>105</v>
      </c>
      <c r="I15">
        <v>20</v>
      </c>
      <c r="J15">
        <f t="shared" si="3"/>
        <v>4.9528301886792443</v>
      </c>
      <c r="K15">
        <f t="shared" si="4"/>
        <v>13.020541376000001</v>
      </c>
      <c r="M15" s="10">
        <v>12</v>
      </c>
      <c r="N15" s="2">
        <v>5.9880000000000004</v>
      </c>
      <c r="O15" s="4">
        <v>5.8999999999999997E-2</v>
      </c>
      <c r="P15" s="5">
        <f t="shared" si="5"/>
        <v>5.9880000000000004</v>
      </c>
      <c r="Q15" s="5">
        <f t="shared" si="6"/>
        <v>2.9940000000000002</v>
      </c>
      <c r="R15" s="5">
        <v>0.06</v>
      </c>
      <c r="S15">
        <f t="shared" si="7"/>
        <v>58.722220200000002</v>
      </c>
      <c r="T15">
        <v>105</v>
      </c>
      <c r="U15">
        <v>20</v>
      </c>
      <c r="V15">
        <f t="shared" si="8"/>
        <v>4.9528301886792443</v>
      </c>
      <c r="W15">
        <f t="shared" si="9"/>
        <v>11.856295888000004</v>
      </c>
    </row>
    <row r="16" spans="1:23" x14ac:dyDescent="0.35">
      <c r="A16" s="14" t="s">
        <v>11</v>
      </c>
      <c r="C16" s="15">
        <f>AVERAGE(C4:C15)</f>
        <v>6.1666666666666682E-2</v>
      </c>
      <c r="F16" s="15">
        <f>AVERAGE(F4:F15)</f>
        <v>5.733333333333334E-2</v>
      </c>
      <c r="K16" s="15">
        <f>AVERAGE(K4:K15)</f>
        <v>13.329868334100004</v>
      </c>
      <c r="M16" s="14" t="s">
        <v>11</v>
      </c>
      <c r="O16" s="15">
        <f>AVERAGE(O4:O15)</f>
        <v>6.3666666666666663E-2</v>
      </c>
      <c r="R16" s="15">
        <f>AVERAGE(R4:R15)</f>
        <v>6.3916666666666663E-2</v>
      </c>
      <c r="W16" s="15">
        <f>AVERAGE(W4:W15)</f>
        <v>12.950911047777781</v>
      </c>
    </row>
    <row r="17" spans="1:23" x14ac:dyDescent="0.35">
      <c r="A17" t="s">
        <v>15</v>
      </c>
      <c r="B17">
        <f>K16-W16</f>
        <v>0.37895728632222259</v>
      </c>
      <c r="J17" t="s">
        <v>45</v>
      </c>
      <c r="K17">
        <f>K4-K15</f>
        <v>0.58806277200000245</v>
      </c>
      <c r="V17" t="s">
        <v>45</v>
      </c>
      <c r="W17">
        <f>W4-W15</f>
        <v>1.469166925333333</v>
      </c>
    </row>
    <row r="19" spans="1:23" x14ac:dyDescent="0.35">
      <c r="K19" s="1" t="s">
        <v>16</v>
      </c>
      <c r="M19" s="1">
        <f>((K16-W16)/K16)*100</f>
        <v>2.8429184506855729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2E27-0FB4-4CB3-B4DE-ED9A09EB481E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42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10.95</v>
      </c>
      <c r="C4" s="4">
        <v>6.4000000000000001E-2</v>
      </c>
      <c r="D4" s="5">
        <f t="shared" ref="D4:D15" si="0">B4</f>
        <v>10.95</v>
      </c>
      <c r="E4" s="5">
        <f t="shared" ref="E4:E15" si="1">0.5*D4</f>
        <v>5.4749999999999996</v>
      </c>
      <c r="F4" s="5">
        <v>5.5E-2</v>
      </c>
      <c r="G4">
        <f t="shared" ref="G4:G15" si="2">B4*9.80665</f>
        <v>107.38281749999999</v>
      </c>
      <c r="H4">
        <v>125.1</v>
      </c>
      <c r="I4">
        <v>20</v>
      </c>
      <c r="J4">
        <f t="shared" ref="J4:J15" si="3">H4/(I4*1.06)</f>
        <v>5.9009433962264142</v>
      </c>
      <c r="K4">
        <f t="shared" ref="K4:K15" si="4">G4/J4</f>
        <v>18.197567793764989</v>
      </c>
      <c r="M4" s="10">
        <v>1</v>
      </c>
      <c r="N4" s="2">
        <v>9.0370000000000008</v>
      </c>
      <c r="O4" s="4">
        <v>5.3999999999999999E-2</v>
      </c>
      <c r="P4" s="5">
        <f t="shared" ref="P4:P15" si="5">N4</f>
        <v>9.0370000000000008</v>
      </c>
      <c r="Q4" s="5">
        <f t="shared" ref="Q4:Q15" si="6">0.5*P4</f>
        <v>4.5185000000000004</v>
      </c>
      <c r="R4" s="5">
        <v>0.03</v>
      </c>
      <c r="S4">
        <f t="shared" ref="S4:S15" si="7">N4*9.80665</f>
        <v>88.622696050000002</v>
      </c>
      <c r="T4">
        <v>125.1</v>
      </c>
      <c r="U4">
        <v>20</v>
      </c>
      <c r="V4">
        <f t="shared" ref="V4:V15" si="8">T4/(U4*1.06)</f>
        <v>5.9009433962264142</v>
      </c>
      <c r="W4">
        <f t="shared" ref="W4:W15" si="9">S4/V4</f>
        <v>15.01839453445244</v>
      </c>
    </row>
    <row r="5" spans="1:23" x14ac:dyDescent="0.35">
      <c r="A5" s="10">
        <v>2</v>
      </c>
      <c r="B5" s="2">
        <v>11.01</v>
      </c>
      <c r="C5" s="4">
        <v>0.06</v>
      </c>
      <c r="D5" s="5">
        <f t="shared" si="0"/>
        <v>11.01</v>
      </c>
      <c r="E5" s="5">
        <f t="shared" si="1"/>
        <v>5.5049999999999999</v>
      </c>
      <c r="F5" s="5">
        <v>5.3999999999999999E-2</v>
      </c>
      <c r="G5">
        <f t="shared" si="2"/>
        <v>107.9712165</v>
      </c>
      <c r="H5">
        <v>125.1</v>
      </c>
      <c r="I5">
        <v>20</v>
      </c>
      <c r="J5">
        <f t="shared" si="3"/>
        <v>5.9009433962264142</v>
      </c>
      <c r="K5">
        <f t="shared" si="4"/>
        <v>18.297280494004799</v>
      </c>
      <c r="M5" s="10">
        <v>2</v>
      </c>
      <c r="N5" s="2">
        <v>8.93</v>
      </c>
      <c r="O5" s="4">
        <v>0.06</v>
      </c>
      <c r="P5" s="5">
        <f t="shared" si="5"/>
        <v>8.93</v>
      </c>
      <c r="Q5" s="5">
        <f t="shared" si="6"/>
        <v>4.4649999999999999</v>
      </c>
      <c r="R5" s="5">
        <v>4.3999999999999997E-2</v>
      </c>
      <c r="S5">
        <f t="shared" si="7"/>
        <v>87.573384499999989</v>
      </c>
      <c r="T5">
        <v>125.1</v>
      </c>
      <c r="U5">
        <v>20</v>
      </c>
      <c r="V5">
        <f t="shared" si="8"/>
        <v>5.9009433962264142</v>
      </c>
      <c r="W5">
        <f t="shared" si="9"/>
        <v>14.840573552358114</v>
      </c>
    </row>
    <row r="6" spans="1:23" x14ac:dyDescent="0.35">
      <c r="A6" s="10">
        <v>3</v>
      </c>
      <c r="B6" s="2">
        <v>10.9</v>
      </c>
      <c r="C6" s="4">
        <v>6.9000000000000006E-2</v>
      </c>
      <c r="D6" s="5">
        <f t="shared" si="0"/>
        <v>10.9</v>
      </c>
      <c r="E6" s="5">
        <f t="shared" si="1"/>
        <v>5.45</v>
      </c>
      <c r="F6" s="5">
        <v>0.05</v>
      </c>
      <c r="G6">
        <f t="shared" si="2"/>
        <v>106.89248499999999</v>
      </c>
      <c r="H6">
        <v>125.1</v>
      </c>
      <c r="I6">
        <v>20</v>
      </c>
      <c r="J6">
        <f t="shared" si="3"/>
        <v>5.9009433962264142</v>
      </c>
      <c r="K6">
        <f t="shared" si="4"/>
        <v>18.114473876898483</v>
      </c>
      <c r="M6" s="10">
        <v>3</v>
      </c>
      <c r="N6" s="2">
        <v>8.9350000000000005</v>
      </c>
      <c r="O6" s="4">
        <v>5.3999999999999999E-2</v>
      </c>
      <c r="P6" s="5">
        <f t="shared" si="5"/>
        <v>8.9350000000000005</v>
      </c>
      <c r="Q6" s="5">
        <f t="shared" si="6"/>
        <v>4.4675000000000002</v>
      </c>
      <c r="R6" s="5">
        <v>0.04</v>
      </c>
      <c r="S6">
        <f t="shared" si="7"/>
        <v>87.622417749999997</v>
      </c>
      <c r="T6">
        <v>125.1</v>
      </c>
      <c r="U6">
        <v>20</v>
      </c>
      <c r="V6">
        <f t="shared" si="8"/>
        <v>5.9009433962264142</v>
      </c>
      <c r="W6">
        <f t="shared" si="9"/>
        <v>14.848882944044766</v>
      </c>
    </row>
    <row r="7" spans="1:23" x14ac:dyDescent="0.35">
      <c r="A7" s="10">
        <v>4</v>
      </c>
      <c r="B7" s="2">
        <v>10.87</v>
      </c>
      <c r="C7" s="4">
        <v>5.5E-2</v>
      </c>
      <c r="D7" s="5">
        <f t="shared" si="0"/>
        <v>10.87</v>
      </c>
      <c r="E7" s="5">
        <f t="shared" si="1"/>
        <v>5.4349999999999996</v>
      </c>
      <c r="F7" s="5">
        <v>4.9000000000000002E-2</v>
      </c>
      <c r="G7">
        <f t="shared" si="2"/>
        <v>106.59828549999999</v>
      </c>
      <c r="H7">
        <v>125.1</v>
      </c>
      <c r="I7">
        <v>20</v>
      </c>
      <c r="J7">
        <f t="shared" si="3"/>
        <v>5.9009433962264142</v>
      </c>
      <c r="K7">
        <f t="shared" si="4"/>
        <v>18.064617526778576</v>
      </c>
      <c r="M7" s="10">
        <v>4</v>
      </c>
      <c r="N7" s="2">
        <v>8.6029999999999998</v>
      </c>
      <c r="O7" s="4">
        <v>0.06</v>
      </c>
      <c r="P7" s="5">
        <f t="shared" si="5"/>
        <v>8.6029999999999998</v>
      </c>
      <c r="Q7" s="5">
        <f t="shared" si="6"/>
        <v>4.3014999999999999</v>
      </c>
      <c r="R7" s="5">
        <v>3.9E-2</v>
      </c>
      <c r="S7">
        <f t="shared" si="7"/>
        <v>84.366609949999997</v>
      </c>
      <c r="T7">
        <v>125.1</v>
      </c>
      <c r="U7">
        <v>20</v>
      </c>
      <c r="V7">
        <f t="shared" si="8"/>
        <v>5.9009433962264142</v>
      </c>
      <c r="W7">
        <f t="shared" si="9"/>
        <v>14.297139336051162</v>
      </c>
    </row>
    <row r="8" spans="1:23" x14ac:dyDescent="0.35">
      <c r="A8" s="10">
        <v>5</v>
      </c>
      <c r="B8" s="2">
        <v>10.82</v>
      </c>
      <c r="C8" s="4">
        <v>0.06</v>
      </c>
      <c r="D8" s="5">
        <f t="shared" si="0"/>
        <v>10.82</v>
      </c>
      <c r="E8" s="5">
        <f t="shared" si="1"/>
        <v>5.41</v>
      </c>
      <c r="F8" s="5">
        <v>5.3999999999999999E-2</v>
      </c>
      <c r="G8">
        <f t="shared" si="2"/>
        <v>106.10795299999999</v>
      </c>
      <c r="H8">
        <v>125.1</v>
      </c>
      <c r="I8">
        <v>20</v>
      </c>
      <c r="J8">
        <f t="shared" si="3"/>
        <v>5.9009433962264142</v>
      </c>
      <c r="K8">
        <f t="shared" si="4"/>
        <v>17.981523609912074</v>
      </c>
      <c r="M8" s="10">
        <v>5</v>
      </c>
      <c r="N8" s="2">
        <v>8.7970000000000006</v>
      </c>
      <c r="O8" s="4">
        <v>5.3999999999999999E-2</v>
      </c>
      <c r="P8" s="5">
        <f t="shared" si="5"/>
        <v>8.7970000000000006</v>
      </c>
      <c r="Q8" s="5">
        <f t="shared" si="6"/>
        <v>4.3985000000000003</v>
      </c>
      <c r="R8" s="5">
        <v>4.4999999999999998E-2</v>
      </c>
      <c r="S8">
        <f t="shared" si="7"/>
        <v>86.269100050000006</v>
      </c>
      <c r="T8">
        <v>125.1</v>
      </c>
      <c r="U8">
        <v>20</v>
      </c>
      <c r="V8">
        <f t="shared" si="8"/>
        <v>5.9009433962264142</v>
      </c>
      <c r="W8">
        <f t="shared" si="9"/>
        <v>14.619543733493209</v>
      </c>
    </row>
    <row r="9" spans="1:23" x14ac:dyDescent="0.35">
      <c r="A9" s="13">
        <v>6</v>
      </c>
      <c r="B9" s="2">
        <v>10.78</v>
      </c>
      <c r="C9" s="4">
        <v>5.8999999999999997E-2</v>
      </c>
      <c r="D9" s="5">
        <f t="shared" si="0"/>
        <v>10.78</v>
      </c>
      <c r="E9" s="5">
        <f t="shared" si="1"/>
        <v>5.39</v>
      </c>
      <c r="F9" s="5">
        <v>0.05</v>
      </c>
      <c r="G9">
        <f t="shared" si="2"/>
        <v>105.71568699999999</v>
      </c>
      <c r="H9">
        <v>125.1</v>
      </c>
      <c r="I9">
        <v>20</v>
      </c>
      <c r="J9">
        <f t="shared" si="3"/>
        <v>5.9009433962264142</v>
      </c>
      <c r="K9">
        <f t="shared" si="4"/>
        <v>17.915048476418864</v>
      </c>
      <c r="M9" s="13">
        <v>6</v>
      </c>
      <c r="N9" s="2">
        <v>8.7829999999999995</v>
      </c>
      <c r="O9" s="4">
        <v>4.9000000000000002E-2</v>
      </c>
      <c r="P9" s="5">
        <f>N9</f>
        <v>8.7829999999999995</v>
      </c>
      <c r="Q9" s="5">
        <f>0.5*P9</f>
        <v>4.3914999999999997</v>
      </c>
      <c r="R9" s="5">
        <v>0.04</v>
      </c>
      <c r="S9">
        <f t="shared" si="7"/>
        <v>86.131806949999984</v>
      </c>
      <c r="T9">
        <v>125.1</v>
      </c>
      <c r="U9">
        <v>20</v>
      </c>
      <c r="V9">
        <f t="shared" si="8"/>
        <v>5.9009433962264142</v>
      </c>
      <c r="W9">
        <f t="shared" si="9"/>
        <v>14.596277436770583</v>
      </c>
    </row>
    <row r="10" spans="1:23" x14ac:dyDescent="0.35">
      <c r="A10" s="10">
        <v>7</v>
      </c>
      <c r="B10" s="2">
        <v>10.82</v>
      </c>
      <c r="C10" s="4">
        <v>0.06</v>
      </c>
      <c r="D10" s="5">
        <f t="shared" si="0"/>
        <v>10.82</v>
      </c>
      <c r="E10" s="5">
        <f t="shared" si="1"/>
        <v>5.41</v>
      </c>
      <c r="F10" s="5">
        <v>4.9000000000000002E-2</v>
      </c>
      <c r="G10">
        <f t="shared" si="2"/>
        <v>106.10795299999999</v>
      </c>
      <c r="H10">
        <v>125.1</v>
      </c>
      <c r="I10">
        <v>20</v>
      </c>
      <c r="J10">
        <f t="shared" si="3"/>
        <v>5.9009433962264142</v>
      </c>
      <c r="K10">
        <f t="shared" si="4"/>
        <v>17.981523609912074</v>
      </c>
      <c r="M10" s="10">
        <v>7</v>
      </c>
      <c r="N10" s="2">
        <v>8.8320000000000007</v>
      </c>
      <c r="O10" s="4">
        <v>0.05</v>
      </c>
      <c r="P10" s="5">
        <f>N10</f>
        <v>8.8320000000000007</v>
      </c>
      <c r="Q10" s="5">
        <f>0.5*P10</f>
        <v>4.4160000000000004</v>
      </c>
      <c r="R10" s="5">
        <v>4.3999999999999997E-2</v>
      </c>
      <c r="S10">
        <f t="shared" si="7"/>
        <v>86.612332800000004</v>
      </c>
      <c r="T10">
        <v>125.1</v>
      </c>
      <c r="U10">
        <v>20</v>
      </c>
      <c r="V10">
        <f t="shared" si="8"/>
        <v>5.9009433962264142</v>
      </c>
      <c r="W10">
        <f t="shared" si="9"/>
        <v>14.677709475299764</v>
      </c>
    </row>
    <row r="11" spans="1:23" x14ac:dyDescent="0.35">
      <c r="A11" s="10">
        <v>8</v>
      </c>
      <c r="B11" s="2">
        <v>10.67</v>
      </c>
      <c r="C11" s="4">
        <v>5.8999999999999997E-2</v>
      </c>
      <c r="D11" s="5">
        <f t="shared" si="0"/>
        <v>10.67</v>
      </c>
      <c r="E11" s="5">
        <f t="shared" si="1"/>
        <v>5.335</v>
      </c>
      <c r="F11" s="5">
        <v>0.05</v>
      </c>
      <c r="G11">
        <f t="shared" si="2"/>
        <v>104.6369555</v>
      </c>
      <c r="H11">
        <v>125.1</v>
      </c>
      <c r="I11">
        <v>20</v>
      </c>
      <c r="J11">
        <f t="shared" si="3"/>
        <v>5.9009433962264142</v>
      </c>
      <c r="K11">
        <f t="shared" si="4"/>
        <v>17.732241859312552</v>
      </c>
      <c r="M11" s="10">
        <v>8</v>
      </c>
      <c r="N11" s="2">
        <v>8.7040000000000006</v>
      </c>
      <c r="O11" s="4">
        <v>0.06</v>
      </c>
      <c r="P11" s="5">
        <f>N11</f>
        <v>8.7040000000000006</v>
      </c>
      <c r="Q11" s="5">
        <f>0.5*P11</f>
        <v>4.3520000000000003</v>
      </c>
      <c r="R11" s="5">
        <v>0.04</v>
      </c>
      <c r="S11">
        <f t="shared" si="7"/>
        <v>85.357081600000001</v>
      </c>
      <c r="T11">
        <v>125.1</v>
      </c>
      <c r="U11">
        <v>20</v>
      </c>
      <c r="V11">
        <f t="shared" si="8"/>
        <v>5.9009433962264142</v>
      </c>
      <c r="W11">
        <f t="shared" si="9"/>
        <v>14.464989048121506</v>
      </c>
    </row>
    <row r="12" spans="1:23" x14ac:dyDescent="0.35">
      <c r="A12" s="10">
        <v>9</v>
      </c>
      <c r="B12" s="2">
        <v>10.5</v>
      </c>
      <c r="C12" s="4">
        <v>5.5E-2</v>
      </c>
      <c r="D12" s="5">
        <f t="shared" si="0"/>
        <v>10.5</v>
      </c>
      <c r="E12" s="5">
        <f t="shared" si="1"/>
        <v>5.25</v>
      </c>
      <c r="F12" s="5">
        <v>0.05</v>
      </c>
      <c r="G12">
        <f t="shared" si="2"/>
        <v>102.969825</v>
      </c>
      <c r="H12">
        <v>125.1</v>
      </c>
      <c r="I12">
        <v>20</v>
      </c>
      <c r="J12">
        <f t="shared" si="3"/>
        <v>5.9009433962264142</v>
      </c>
      <c r="K12">
        <f t="shared" si="4"/>
        <v>17.44972254196643</v>
      </c>
      <c r="M12" s="10">
        <v>9</v>
      </c>
      <c r="N12" s="2">
        <v>8.7579999999999991</v>
      </c>
      <c r="O12" s="4">
        <v>5.8999999999999997E-2</v>
      </c>
      <c r="P12" s="5">
        <f t="shared" si="5"/>
        <v>8.7579999999999991</v>
      </c>
      <c r="Q12" s="5">
        <f t="shared" si="6"/>
        <v>4.3789999999999996</v>
      </c>
      <c r="R12" s="5">
        <v>0.04</v>
      </c>
      <c r="S12">
        <f t="shared" si="7"/>
        <v>85.886640699999987</v>
      </c>
      <c r="T12">
        <v>125.1</v>
      </c>
      <c r="U12">
        <v>20</v>
      </c>
      <c r="V12">
        <f t="shared" si="8"/>
        <v>5.9009433962264142</v>
      </c>
      <c r="W12">
        <f t="shared" si="9"/>
        <v>14.55473047833733</v>
      </c>
    </row>
    <row r="13" spans="1:23" x14ac:dyDescent="0.35">
      <c r="A13" s="10">
        <v>10</v>
      </c>
      <c r="B13" s="2">
        <v>10.48</v>
      </c>
      <c r="C13" s="4">
        <v>6.4000000000000001E-2</v>
      </c>
      <c r="D13" s="5">
        <f t="shared" si="0"/>
        <v>10.48</v>
      </c>
      <c r="E13" s="5">
        <f t="shared" si="1"/>
        <v>5.24</v>
      </c>
      <c r="F13" s="5">
        <v>4.4999999999999998E-2</v>
      </c>
      <c r="G13">
        <f t="shared" si="2"/>
        <v>102.773692</v>
      </c>
      <c r="H13">
        <v>125.1</v>
      </c>
      <c r="I13">
        <v>20</v>
      </c>
      <c r="J13">
        <f t="shared" si="3"/>
        <v>5.9009433962264142</v>
      </c>
      <c r="K13">
        <f t="shared" si="4"/>
        <v>17.416484975219827</v>
      </c>
      <c r="M13" s="10">
        <v>10</v>
      </c>
      <c r="N13" s="2">
        <v>8.7080000000000002</v>
      </c>
      <c r="O13" s="4">
        <v>5.5E-2</v>
      </c>
      <c r="P13" s="5">
        <f t="shared" si="5"/>
        <v>8.7080000000000002</v>
      </c>
      <c r="Q13" s="5">
        <f t="shared" si="6"/>
        <v>4.3540000000000001</v>
      </c>
      <c r="R13" s="5">
        <v>0.04</v>
      </c>
      <c r="S13">
        <f t="shared" si="7"/>
        <v>85.396308199999993</v>
      </c>
      <c r="T13">
        <v>125.1</v>
      </c>
      <c r="U13">
        <v>20</v>
      </c>
      <c r="V13">
        <f t="shared" si="8"/>
        <v>5.9009433962264142</v>
      </c>
      <c r="W13">
        <f t="shared" si="9"/>
        <v>14.471636561470824</v>
      </c>
    </row>
    <row r="14" spans="1:23" x14ac:dyDescent="0.35">
      <c r="A14" s="10">
        <v>11</v>
      </c>
      <c r="B14" s="2">
        <v>10.42</v>
      </c>
      <c r="C14" s="4">
        <v>0.06</v>
      </c>
      <c r="D14" s="5">
        <f t="shared" si="0"/>
        <v>10.42</v>
      </c>
      <c r="E14" s="5">
        <f t="shared" si="1"/>
        <v>5.21</v>
      </c>
      <c r="F14" s="5">
        <v>4.9000000000000002E-2</v>
      </c>
      <c r="G14">
        <f t="shared" si="2"/>
        <v>102.18529299999999</v>
      </c>
      <c r="H14">
        <v>125.1</v>
      </c>
      <c r="I14">
        <v>20</v>
      </c>
      <c r="J14">
        <f t="shared" si="3"/>
        <v>5.9009433962264142</v>
      </c>
      <c r="K14">
        <f t="shared" si="4"/>
        <v>17.316772274980018</v>
      </c>
      <c r="M14" s="10">
        <v>11</v>
      </c>
      <c r="N14" s="2">
        <v>8.6470000000000002</v>
      </c>
      <c r="O14" s="4">
        <v>5.3999999999999999E-2</v>
      </c>
      <c r="P14" s="5">
        <f t="shared" si="5"/>
        <v>8.6470000000000002</v>
      </c>
      <c r="Q14" s="5">
        <f t="shared" si="6"/>
        <v>4.3235000000000001</v>
      </c>
      <c r="R14" s="5">
        <v>0.04</v>
      </c>
      <c r="S14">
        <f t="shared" si="7"/>
        <v>84.798102549999996</v>
      </c>
      <c r="T14">
        <v>125.1</v>
      </c>
      <c r="U14">
        <v>20</v>
      </c>
      <c r="V14">
        <f t="shared" si="8"/>
        <v>5.9009433962264142</v>
      </c>
      <c r="W14">
        <f t="shared" si="9"/>
        <v>14.370261982893686</v>
      </c>
    </row>
    <row r="15" spans="1:23" x14ac:dyDescent="0.35">
      <c r="A15" s="10">
        <v>12</v>
      </c>
      <c r="B15" s="2">
        <v>10.33</v>
      </c>
      <c r="C15" s="4">
        <v>6.9000000000000006E-2</v>
      </c>
      <c r="D15" s="2">
        <f t="shared" si="0"/>
        <v>10.33</v>
      </c>
      <c r="E15" s="5">
        <f t="shared" si="1"/>
        <v>5.165</v>
      </c>
      <c r="F15" s="5">
        <v>0.05</v>
      </c>
      <c r="G15">
        <f t="shared" si="2"/>
        <v>101.3026945</v>
      </c>
      <c r="H15">
        <v>125.1</v>
      </c>
      <c r="I15">
        <v>20</v>
      </c>
      <c r="J15">
        <f t="shared" si="3"/>
        <v>5.9009433962264142</v>
      </c>
      <c r="K15">
        <f t="shared" si="4"/>
        <v>17.167203224620305</v>
      </c>
      <c r="M15" s="10">
        <v>12</v>
      </c>
      <c r="N15" s="2">
        <v>8.7460000000000004</v>
      </c>
      <c r="O15" s="4">
        <v>0.06</v>
      </c>
      <c r="P15" s="5">
        <f t="shared" si="5"/>
        <v>8.7460000000000004</v>
      </c>
      <c r="Q15" s="5">
        <f t="shared" si="6"/>
        <v>4.3730000000000002</v>
      </c>
      <c r="R15" s="5">
        <v>3.9E-2</v>
      </c>
      <c r="S15">
        <f t="shared" si="7"/>
        <v>85.768960899999996</v>
      </c>
      <c r="T15">
        <v>125.1</v>
      </c>
      <c r="U15">
        <v>20</v>
      </c>
      <c r="V15">
        <f t="shared" si="8"/>
        <v>5.9009433962264142</v>
      </c>
      <c r="W15">
        <f t="shared" si="9"/>
        <v>14.534787938289369</v>
      </c>
    </row>
    <row r="16" spans="1:23" x14ac:dyDescent="0.35">
      <c r="A16" s="14" t="s">
        <v>11</v>
      </c>
      <c r="C16" s="15">
        <f>AVERAGE(C4:C15)</f>
        <v>6.1166666666666668E-2</v>
      </c>
      <c r="F16" s="15">
        <f>AVERAGE(F4:F15)</f>
        <v>5.0416666666666672E-2</v>
      </c>
      <c r="K16" s="15">
        <f>AVERAGE(K4:K15)</f>
        <v>17.802871688649081</v>
      </c>
      <c r="M16" s="14" t="s">
        <v>11</v>
      </c>
      <c r="O16" s="15">
        <f>AVERAGE(O4:O15)</f>
        <v>5.5750000000000001E-2</v>
      </c>
      <c r="R16" s="15">
        <f>AVERAGE(R4:R15)</f>
        <v>4.0083333333333325E-2</v>
      </c>
      <c r="W16" s="15">
        <f>AVERAGE(W4:W15)</f>
        <v>14.607910585131895</v>
      </c>
    </row>
    <row r="17" spans="1:23" x14ac:dyDescent="0.35">
      <c r="A17" t="s">
        <v>15</v>
      </c>
      <c r="B17">
        <f>K16-W16</f>
        <v>3.1949611035171852</v>
      </c>
      <c r="J17" t="s">
        <v>45</v>
      </c>
      <c r="K17">
        <f>K4-K15</f>
        <v>1.0303645691446839</v>
      </c>
      <c r="V17" t="s">
        <v>45</v>
      </c>
      <c r="W17">
        <f>W4-W15</f>
        <v>0.48360659616307089</v>
      </c>
    </row>
    <row r="19" spans="1:23" x14ac:dyDescent="0.35">
      <c r="K19" s="1" t="s">
        <v>16</v>
      </c>
      <c r="M19" s="1">
        <f>((K16-W16)/K16)*100</f>
        <v>17.946324387397894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6436-408D-437B-AFB6-839C392CA187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43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5.7629999999999999</v>
      </c>
      <c r="C4" s="4">
        <v>0.05</v>
      </c>
      <c r="D4" s="5">
        <f t="shared" ref="D4:D15" si="0">B4</f>
        <v>5.7629999999999999</v>
      </c>
      <c r="E4" s="5">
        <f t="shared" ref="E4:E15" si="1">0.5*D4</f>
        <v>2.8815</v>
      </c>
      <c r="F4" s="5">
        <v>3.9E-2</v>
      </c>
      <c r="G4">
        <f t="shared" ref="G4:G15" si="2">B4*9.80665</f>
        <v>56.515723949999995</v>
      </c>
      <c r="H4">
        <v>123.2</v>
      </c>
      <c r="I4">
        <v>20</v>
      </c>
      <c r="J4">
        <f t="shared" ref="J4:J15" si="3">H4/(I4*1.06)</f>
        <v>5.8113207547169807</v>
      </c>
      <c r="K4">
        <f t="shared" ref="K4:K15" si="4">G4/J4</f>
        <v>9.7251083420454538</v>
      </c>
      <c r="M4" s="10">
        <v>1</v>
      </c>
      <c r="N4" s="2">
        <v>5.3090000000000002</v>
      </c>
      <c r="O4" s="4">
        <v>0.05</v>
      </c>
      <c r="P4" s="5">
        <f t="shared" ref="P4:P15" si="5">N4</f>
        <v>5.3090000000000002</v>
      </c>
      <c r="Q4" s="5">
        <f t="shared" ref="Q4:Q15" si="6">0.5*P4</f>
        <v>2.6545000000000001</v>
      </c>
      <c r="R4" s="5">
        <v>3.4000000000000002E-2</v>
      </c>
      <c r="S4">
        <f t="shared" ref="S4:S15" si="7">N4*9.80665</f>
        <v>52.063504850000001</v>
      </c>
      <c r="T4">
        <v>123.2</v>
      </c>
      <c r="U4">
        <v>20</v>
      </c>
      <c r="V4">
        <f t="shared" ref="V4:V15" si="8">T4/(U4*1.06)</f>
        <v>5.8113207547169807</v>
      </c>
      <c r="W4">
        <f t="shared" ref="W4:W15" si="9">S4/V4</f>
        <v>8.9589797306818184</v>
      </c>
    </row>
    <row r="5" spans="1:23" x14ac:dyDescent="0.35">
      <c r="A5" s="10">
        <v>2</v>
      </c>
      <c r="B5" s="2">
        <v>5.6550000000000002</v>
      </c>
      <c r="C5" s="4">
        <v>5.5E-2</v>
      </c>
      <c r="D5" s="5">
        <f t="shared" si="0"/>
        <v>5.6550000000000002</v>
      </c>
      <c r="E5" s="5">
        <f t="shared" si="1"/>
        <v>2.8275000000000001</v>
      </c>
      <c r="F5" s="5">
        <v>3.9E-2</v>
      </c>
      <c r="G5">
        <f t="shared" si="2"/>
        <v>55.456605750000001</v>
      </c>
      <c r="H5">
        <v>123.2</v>
      </c>
      <c r="I5">
        <v>20</v>
      </c>
      <c r="J5">
        <f t="shared" si="3"/>
        <v>5.8113207547169807</v>
      </c>
      <c r="K5">
        <f t="shared" si="4"/>
        <v>9.5428574829545472</v>
      </c>
      <c r="M5" s="10">
        <v>2</v>
      </c>
      <c r="N5" s="2">
        <v>5.359</v>
      </c>
      <c r="O5" s="4">
        <v>4.9000000000000002E-2</v>
      </c>
      <c r="P5" s="5">
        <f t="shared" si="5"/>
        <v>5.359</v>
      </c>
      <c r="Q5" s="5">
        <f t="shared" si="6"/>
        <v>2.6795</v>
      </c>
      <c r="R5" s="5">
        <v>0.03</v>
      </c>
      <c r="S5">
        <f t="shared" si="7"/>
        <v>52.553837349999995</v>
      </c>
      <c r="T5">
        <v>123.2</v>
      </c>
      <c r="U5">
        <v>20</v>
      </c>
      <c r="V5">
        <f t="shared" si="8"/>
        <v>5.8113207547169807</v>
      </c>
      <c r="W5">
        <f t="shared" si="9"/>
        <v>9.0433551284090914</v>
      </c>
    </row>
    <row r="6" spans="1:23" x14ac:dyDescent="0.35">
      <c r="A6" s="10">
        <v>3</v>
      </c>
      <c r="B6" s="2">
        <v>5.827</v>
      </c>
      <c r="C6" s="4">
        <v>4.9000000000000002E-2</v>
      </c>
      <c r="D6" s="5">
        <f t="shared" si="0"/>
        <v>5.827</v>
      </c>
      <c r="E6" s="5">
        <f t="shared" si="1"/>
        <v>2.9135</v>
      </c>
      <c r="F6" s="5">
        <v>0.04</v>
      </c>
      <c r="G6">
        <f t="shared" si="2"/>
        <v>57.143349549999996</v>
      </c>
      <c r="H6">
        <v>123.2</v>
      </c>
      <c r="I6">
        <v>20</v>
      </c>
      <c r="J6">
        <f t="shared" si="3"/>
        <v>5.8113207547169807</v>
      </c>
      <c r="K6">
        <f t="shared" si="4"/>
        <v>9.8331088511363642</v>
      </c>
      <c r="M6" s="10">
        <v>3</v>
      </c>
      <c r="N6" s="2">
        <v>5.2530000000000001</v>
      </c>
      <c r="O6" s="4">
        <v>5.3999999999999999E-2</v>
      </c>
      <c r="P6" s="5">
        <f t="shared" si="5"/>
        <v>5.2530000000000001</v>
      </c>
      <c r="Q6" s="5">
        <f t="shared" si="6"/>
        <v>2.6265000000000001</v>
      </c>
      <c r="R6" s="5">
        <v>0.03</v>
      </c>
      <c r="S6">
        <f t="shared" si="7"/>
        <v>51.514332449999998</v>
      </c>
      <c r="T6">
        <v>123.2</v>
      </c>
      <c r="U6">
        <v>20</v>
      </c>
      <c r="V6">
        <f t="shared" si="8"/>
        <v>5.8113207547169807</v>
      </c>
      <c r="W6">
        <f t="shared" si="9"/>
        <v>8.8644792852272722</v>
      </c>
    </row>
    <row r="7" spans="1:23" x14ac:dyDescent="0.35">
      <c r="A7" s="10">
        <v>4</v>
      </c>
      <c r="B7" s="2">
        <v>5.766</v>
      </c>
      <c r="C7" s="4">
        <v>5.3999999999999999E-2</v>
      </c>
      <c r="D7" s="5">
        <f t="shared" si="0"/>
        <v>5.766</v>
      </c>
      <c r="E7" s="5">
        <f t="shared" si="1"/>
        <v>2.883</v>
      </c>
      <c r="F7" s="5">
        <v>0.04</v>
      </c>
      <c r="G7">
        <f t="shared" si="2"/>
        <v>56.545143899999999</v>
      </c>
      <c r="H7">
        <v>123.2</v>
      </c>
      <c r="I7">
        <v>20</v>
      </c>
      <c r="J7">
        <f t="shared" si="3"/>
        <v>5.8113207547169807</v>
      </c>
      <c r="K7">
        <f t="shared" si="4"/>
        <v>9.7301708659090913</v>
      </c>
      <c r="M7" s="10">
        <v>4</v>
      </c>
      <c r="N7" s="2">
        <v>5.1680000000000001</v>
      </c>
      <c r="O7" s="4">
        <v>0.05</v>
      </c>
      <c r="P7" s="5">
        <f t="shared" si="5"/>
        <v>5.1680000000000001</v>
      </c>
      <c r="Q7" s="5">
        <f t="shared" si="6"/>
        <v>2.5840000000000001</v>
      </c>
      <c r="R7" s="5">
        <v>3.5000000000000003E-2</v>
      </c>
      <c r="S7">
        <f t="shared" si="7"/>
        <v>50.680767199999998</v>
      </c>
      <c r="T7">
        <v>123.2</v>
      </c>
      <c r="U7">
        <v>20</v>
      </c>
      <c r="V7">
        <f t="shared" si="8"/>
        <v>5.8113207547169807</v>
      </c>
      <c r="W7">
        <f t="shared" si="9"/>
        <v>8.7210411090909101</v>
      </c>
    </row>
    <row r="8" spans="1:23" x14ac:dyDescent="0.35">
      <c r="A8" s="10">
        <v>5</v>
      </c>
      <c r="B8" s="2">
        <v>5.8739999999999997</v>
      </c>
      <c r="C8" s="4">
        <v>5.5E-2</v>
      </c>
      <c r="D8" s="5">
        <f t="shared" si="0"/>
        <v>5.8739999999999997</v>
      </c>
      <c r="E8" s="5">
        <f t="shared" si="1"/>
        <v>2.9369999999999998</v>
      </c>
      <c r="F8" s="5">
        <v>3.9E-2</v>
      </c>
      <c r="G8">
        <f t="shared" si="2"/>
        <v>57.604262099999993</v>
      </c>
      <c r="H8">
        <v>123.2</v>
      </c>
      <c r="I8">
        <v>20</v>
      </c>
      <c r="J8">
        <f t="shared" si="3"/>
        <v>5.8113207547169807</v>
      </c>
      <c r="K8">
        <f t="shared" si="4"/>
        <v>9.9124217249999997</v>
      </c>
      <c r="M8" s="10">
        <v>5</v>
      </c>
      <c r="N8" s="2">
        <v>5.1269999999999998</v>
      </c>
      <c r="O8" s="4">
        <v>0.05</v>
      </c>
      <c r="P8" s="5">
        <f t="shared" si="5"/>
        <v>5.1269999999999998</v>
      </c>
      <c r="Q8" s="5">
        <f t="shared" si="6"/>
        <v>2.5634999999999999</v>
      </c>
      <c r="R8" s="5">
        <v>3.4000000000000002E-2</v>
      </c>
      <c r="S8">
        <f t="shared" si="7"/>
        <v>50.278694549999997</v>
      </c>
      <c r="T8">
        <v>123.2</v>
      </c>
      <c r="U8">
        <v>20</v>
      </c>
      <c r="V8">
        <f t="shared" si="8"/>
        <v>5.8113207547169807</v>
      </c>
      <c r="W8">
        <f t="shared" si="9"/>
        <v>8.651853282954546</v>
      </c>
    </row>
    <row r="9" spans="1:23" x14ac:dyDescent="0.35">
      <c r="A9" s="13">
        <v>6</v>
      </c>
      <c r="B9" s="2">
        <v>5.7519999999999998</v>
      </c>
      <c r="C9" s="4">
        <v>5.5E-2</v>
      </c>
      <c r="D9" s="5">
        <f t="shared" si="0"/>
        <v>5.7519999999999998</v>
      </c>
      <c r="E9" s="5">
        <f t="shared" si="1"/>
        <v>2.8759999999999999</v>
      </c>
      <c r="F9" s="5">
        <v>3.4000000000000002E-2</v>
      </c>
      <c r="G9">
        <f t="shared" si="2"/>
        <v>56.407850799999991</v>
      </c>
      <c r="H9">
        <v>123.2</v>
      </c>
      <c r="I9">
        <v>20</v>
      </c>
      <c r="J9">
        <f t="shared" si="3"/>
        <v>5.8113207547169807</v>
      </c>
      <c r="K9">
        <f t="shared" si="4"/>
        <v>9.7065457545454539</v>
      </c>
      <c r="M9" s="13">
        <v>6</v>
      </c>
      <c r="N9" s="2">
        <v>5.1870000000000003</v>
      </c>
      <c r="O9" s="4">
        <v>0.05</v>
      </c>
      <c r="P9" s="5">
        <f>N9</f>
        <v>5.1870000000000003</v>
      </c>
      <c r="Q9" s="5">
        <f>0.5*P9</f>
        <v>2.5935000000000001</v>
      </c>
      <c r="R9" s="5">
        <v>3.4000000000000002E-2</v>
      </c>
      <c r="S9">
        <f t="shared" si="7"/>
        <v>50.86709355</v>
      </c>
      <c r="T9">
        <v>123.2</v>
      </c>
      <c r="U9">
        <v>20</v>
      </c>
      <c r="V9">
        <f t="shared" si="8"/>
        <v>5.8113207547169807</v>
      </c>
      <c r="W9">
        <f t="shared" si="9"/>
        <v>8.7531037602272725</v>
      </c>
    </row>
    <row r="10" spans="1:23" x14ac:dyDescent="0.35">
      <c r="A10" s="10">
        <v>7</v>
      </c>
      <c r="B10" s="2">
        <v>5.76</v>
      </c>
      <c r="C10" s="4">
        <v>5.5E-2</v>
      </c>
      <c r="D10" s="5">
        <f t="shared" si="0"/>
        <v>5.76</v>
      </c>
      <c r="E10" s="5">
        <f t="shared" si="1"/>
        <v>2.88</v>
      </c>
      <c r="F10" s="5">
        <v>3.9E-2</v>
      </c>
      <c r="G10">
        <f t="shared" si="2"/>
        <v>56.486303999999997</v>
      </c>
      <c r="H10">
        <v>123.2</v>
      </c>
      <c r="I10">
        <v>20</v>
      </c>
      <c r="J10">
        <f t="shared" si="3"/>
        <v>5.8113207547169807</v>
      </c>
      <c r="K10">
        <f t="shared" si="4"/>
        <v>9.7200458181818181</v>
      </c>
      <c r="M10" s="10">
        <v>7</v>
      </c>
      <c r="N10" s="2">
        <v>5.149</v>
      </c>
      <c r="O10" s="4">
        <v>5.3999999999999999E-2</v>
      </c>
      <c r="P10" s="5">
        <f>N10</f>
        <v>5.149</v>
      </c>
      <c r="Q10" s="5">
        <f>0.5*P10</f>
        <v>2.5745</v>
      </c>
      <c r="R10" s="5">
        <v>0.03</v>
      </c>
      <c r="S10">
        <f t="shared" si="7"/>
        <v>50.494440849999997</v>
      </c>
      <c r="T10">
        <v>123.2</v>
      </c>
      <c r="U10">
        <v>20</v>
      </c>
      <c r="V10">
        <f t="shared" si="8"/>
        <v>5.8113207547169807</v>
      </c>
      <c r="W10">
        <f t="shared" si="9"/>
        <v>8.6889784579545459</v>
      </c>
    </row>
    <row r="11" spans="1:23" x14ac:dyDescent="0.35">
      <c r="A11" s="10">
        <v>8</v>
      </c>
      <c r="B11" s="2">
        <v>5.55</v>
      </c>
      <c r="C11" s="4">
        <v>4.9000000000000002E-2</v>
      </c>
      <c r="D11" s="5">
        <f t="shared" si="0"/>
        <v>5.55</v>
      </c>
      <c r="E11" s="5">
        <f t="shared" si="1"/>
        <v>2.7749999999999999</v>
      </c>
      <c r="F11" s="5">
        <v>0.04</v>
      </c>
      <c r="G11">
        <f t="shared" si="2"/>
        <v>54.426907499999992</v>
      </c>
      <c r="H11">
        <v>123.2</v>
      </c>
      <c r="I11">
        <v>20</v>
      </c>
      <c r="J11">
        <f t="shared" si="3"/>
        <v>5.8113207547169807</v>
      </c>
      <c r="K11">
        <f t="shared" si="4"/>
        <v>9.3656691477272727</v>
      </c>
      <c r="M11" s="10">
        <v>8</v>
      </c>
      <c r="N11" s="2">
        <v>5.2960000000000003</v>
      </c>
      <c r="O11" s="4">
        <v>5.3999999999999999E-2</v>
      </c>
      <c r="P11" s="5">
        <f>N11</f>
        <v>5.2960000000000003</v>
      </c>
      <c r="Q11" s="5">
        <f>0.5*P11</f>
        <v>2.6480000000000001</v>
      </c>
      <c r="R11" s="5">
        <v>3.5000000000000003E-2</v>
      </c>
      <c r="S11">
        <f t="shared" si="7"/>
        <v>51.936018400000002</v>
      </c>
      <c r="T11">
        <v>123.2</v>
      </c>
      <c r="U11">
        <v>20</v>
      </c>
      <c r="V11">
        <f t="shared" si="8"/>
        <v>5.8113207547169807</v>
      </c>
      <c r="W11">
        <f t="shared" si="9"/>
        <v>8.9370421272727274</v>
      </c>
    </row>
    <row r="12" spans="1:23" x14ac:dyDescent="0.35">
      <c r="A12" s="10">
        <v>9</v>
      </c>
      <c r="B12" s="2">
        <v>5.798</v>
      </c>
      <c r="C12" s="4">
        <v>5.3999999999999999E-2</v>
      </c>
      <c r="D12" s="5">
        <f t="shared" si="0"/>
        <v>5.798</v>
      </c>
      <c r="E12" s="5">
        <f t="shared" si="1"/>
        <v>2.899</v>
      </c>
      <c r="F12" s="5">
        <v>0.04</v>
      </c>
      <c r="G12">
        <f t="shared" si="2"/>
        <v>56.8589567</v>
      </c>
      <c r="H12">
        <v>123.2</v>
      </c>
      <c r="I12">
        <v>20</v>
      </c>
      <c r="J12">
        <f t="shared" si="3"/>
        <v>5.8113207547169807</v>
      </c>
      <c r="K12">
        <f t="shared" si="4"/>
        <v>9.7841711204545465</v>
      </c>
      <c r="M12" s="10">
        <v>9</v>
      </c>
      <c r="N12" s="2">
        <v>5.2030000000000003</v>
      </c>
      <c r="O12" s="4">
        <v>4.4999999999999998E-2</v>
      </c>
      <c r="P12" s="5">
        <f t="shared" si="5"/>
        <v>5.2030000000000003</v>
      </c>
      <c r="Q12" s="5">
        <f t="shared" si="6"/>
        <v>2.6015000000000001</v>
      </c>
      <c r="R12" s="5">
        <v>3.5000000000000003E-2</v>
      </c>
      <c r="S12">
        <f t="shared" si="7"/>
        <v>51.023999949999997</v>
      </c>
      <c r="T12">
        <v>123.2</v>
      </c>
      <c r="U12">
        <v>20</v>
      </c>
      <c r="V12">
        <f t="shared" si="8"/>
        <v>5.8113207547169807</v>
      </c>
      <c r="W12">
        <f t="shared" si="9"/>
        <v>8.7801038874999993</v>
      </c>
    </row>
    <row r="13" spans="1:23" x14ac:dyDescent="0.35">
      <c r="A13" s="10">
        <v>10</v>
      </c>
      <c r="B13" s="2">
        <v>5.6980000000000004</v>
      </c>
      <c r="C13" s="4">
        <v>0.05</v>
      </c>
      <c r="D13" s="5">
        <f t="shared" si="0"/>
        <v>5.6980000000000004</v>
      </c>
      <c r="E13" s="5">
        <f t="shared" si="1"/>
        <v>2.8490000000000002</v>
      </c>
      <c r="F13" s="5">
        <v>3.9E-2</v>
      </c>
      <c r="G13">
        <f t="shared" si="2"/>
        <v>55.878291699999998</v>
      </c>
      <c r="H13">
        <v>123.2</v>
      </c>
      <c r="I13">
        <v>20</v>
      </c>
      <c r="J13">
        <f t="shared" si="3"/>
        <v>5.8113207547169807</v>
      </c>
      <c r="K13">
        <f t="shared" si="4"/>
        <v>9.6154203250000005</v>
      </c>
      <c r="M13" s="10">
        <v>10</v>
      </c>
      <c r="N13" s="2">
        <v>5.0339999999999998</v>
      </c>
      <c r="O13" s="4">
        <v>0.05</v>
      </c>
      <c r="P13" s="5">
        <f t="shared" si="5"/>
        <v>5.0339999999999998</v>
      </c>
      <c r="Q13" s="5">
        <f t="shared" si="6"/>
        <v>2.5169999999999999</v>
      </c>
      <c r="R13" s="5">
        <v>3.5000000000000003E-2</v>
      </c>
      <c r="S13">
        <f t="shared" si="7"/>
        <v>49.366676099999992</v>
      </c>
      <c r="T13">
        <v>123.2</v>
      </c>
      <c r="U13">
        <v>20</v>
      </c>
      <c r="V13">
        <f t="shared" si="8"/>
        <v>5.8113207547169807</v>
      </c>
      <c r="W13">
        <f t="shared" si="9"/>
        <v>8.4949150431818179</v>
      </c>
    </row>
    <row r="14" spans="1:23" x14ac:dyDescent="0.35">
      <c r="A14" s="10">
        <v>11</v>
      </c>
      <c r="B14" s="2">
        <v>5.8120000000000003</v>
      </c>
      <c r="C14" s="4">
        <v>0.05</v>
      </c>
      <c r="D14" s="5">
        <f t="shared" si="0"/>
        <v>5.8120000000000003</v>
      </c>
      <c r="E14" s="5">
        <f t="shared" si="1"/>
        <v>2.9060000000000001</v>
      </c>
      <c r="F14" s="5">
        <v>3.4000000000000002E-2</v>
      </c>
      <c r="G14">
        <f t="shared" si="2"/>
        <v>56.996249800000001</v>
      </c>
      <c r="H14">
        <v>123.2</v>
      </c>
      <c r="I14">
        <v>20</v>
      </c>
      <c r="J14">
        <f t="shared" si="3"/>
        <v>5.8113207547169807</v>
      </c>
      <c r="K14">
        <f t="shared" si="4"/>
        <v>9.8077962318181822</v>
      </c>
      <c r="M14" s="10">
        <v>11</v>
      </c>
      <c r="N14" s="2">
        <v>5.1950000000000003</v>
      </c>
      <c r="O14" s="4">
        <v>5.5E-2</v>
      </c>
      <c r="P14" s="5">
        <f t="shared" si="5"/>
        <v>5.1950000000000003</v>
      </c>
      <c r="Q14" s="5">
        <f t="shared" si="6"/>
        <v>2.5975000000000001</v>
      </c>
      <c r="R14" s="5">
        <v>2.9000000000000001E-2</v>
      </c>
      <c r="S14">
        <f t="shared" si="7"/>
        <v>50.945546749999998</v>
      </c>
      <c r="T14">
        <v>123.2</v>
      </c>
      <c r="U14">
        <v>20</v>
      </c>
      <c r="V14">
        <f t="shared" si="8"/>
        <v>5.8113207547169807</v>
      </c>
      <c r="W14">
        <f t="shared" si="9"/>
        <v>8.7666038238636368</v>
      </c>
    </row>
    <row r="15" spans="1:23" x14ac:dyDescent="0.35">
      <c r="A15" s="10">
        <v>12</v>
      </c>
      <c r="B15" s="2">
        <v>5.7990000000000004</v>
      </c>
      <c r="C15" s="4">
        <v>4.9000000000000002E-2</v>
      </c>
      <c r="D15" s="2">
        <f t="shared" si="0"/>
        <v>5.7990000000000004</v>
      </c>
      <c r="E15" s="5">
        <f t="shared" si="1"/>
        <v>2.8995000000000002</v>
      </c>
      <c r="F15" s="5">
        <v>0.04</v>
      </c>
      <c r="G15">
        <f t="shared" si="2"/>
        <v>56.868763350000002</v>
      </c>
      <c r="H15">
        <v>123.2</v>
      </c>
      <c r="I15">
        <v>20</v>
      </c>
      <c r="J15">
        <f t="shared" si="3"/>
        <v>5.8113207547169807</v>
      </c>
      <c r="K15">
        <f t="shared" si="4"/>
        <v>9.7858586284090912</v>
      </c>
      <c r="M15" s="10">
        <v>12</v>
      </c>
      <c r="N15" s="2">
        <v>5.1909999999999998</v>
      </c>
      <c r="O15" s="4">
        <v>4.9000000000000002E-2</v>
      </c>
      <c r="P15" s="5">
        <f t="shared" si="5"/>
        <v>5.1909999999999998</v>
      </c>
      <c r="Q15" s="5">
        <f t="shared" si="6"/>
        <v>2.5954999999999999</v>
      </c>
      <c r="R15" s="5">
        <v>0.03</v>
      </c>
      <c r="S15">
        <f t="shared" si="7"/>
        <v>50.906320149999992</v>
      </c>
      <c r="T15">
        <v>123.2</v>
      </c>
      <c r="U15">
        <v>20</v>
      </c>
      <c r="V15">
        <f t="shared" si="8"/>
        <v>5.8113207547169807</v>
      </c>
      <c r="W15">
        <f t="shared" si="9"/>
        <v>8.7598537920454529</v>
      </c>
    </row>
    <row r="16" spans="1:23" x14ac:dyDescent="0.35">
      <c r="A16" s="14" t="s">
        <v>11</v>
      </c>
      <c r="C16" s="15">
        <f>AVERAGE(C4:C15)</f>
        <v>5.2083333333333343E-2</v>
      </c>
      <c r="F16" s="15">
        <f>AVERAGE(F4:F15)</f>
        <v>3.8583333333333324E-2</v>
      </c>
      <c r="K16" s="15">
        <f>AVERAGE(K4:K15)</f>
        <v>9.7107645244318181</v>
      </c>
      <c r="M16" s="14" t="s">
        <v>11</v>
      </c>
      <c r="O16" s="15">
        <f>AVERAGE(O4:O15)</f>
        <v>5.0833333333333341E-2</v>
      </c>
      <c r="R16" s="15">
        <f>AVERAGE(R4:R15)</f>
        <v>3.2583333333333346E-2</v>
      </c>
      <c r="W16" s="15">
        <f>AVERAGE(W4:W15)</f>
        <v>8.7850257857007588</v>
      </c>
    </row>
    <row r="17" spans="1:23" x14ac:dyDescent="0.35">
      <c r="A17" t="s">
        <v>15</v>
      </c>
      <c r="B17">
        <f>K16-W16</f>
        <v>0.92573873873105939</v>
      </c>
      <c r="J17" t="s">
        <v>45</v>
      </c>
      <c r="K17">
        <f>K4-K15</f>
        <v>-6.0750286363637329E-2</v>
      </c>
      <c r="V17" t="s">
        <v>45</v>
      </c>
      <c r="W17">
        <f>W4-W15</f>
        <v>0.19912593863636552</v>
      </c>
    </row>
    <row r="19" spans="1:23" x14ac:dyDescent="0.35">
      <c r="K19" s="1" t="s">
        <v>16</v>
      </c>
      <c r="M19" s="1">
        <f>((K16-W16)/K16)*100</f>
        <v>9.5331190083123225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40B6-C4B5-43E8-99E1-F0AF34E86376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44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4.2729999999999997</v>
      </c>
      <c r="C4" s="4">
        <v>5.2999999999999999E-2</v>
      </c>
      <c r="D4" s="5">
        <f t="shared" ref="D4:D15" si="0">B4</f>
        <v>4.2729999999999997</v>
      </c>
      <c r="E4" s="5">
        <f t="shared" ref="E4:E15" si="1">0.5*D4</f>
        <v>2.1364999999999998</v>
      </c>
      <c r="F4" s="5">
        <v>0.05</v>
      </c>
      <c r="G4">
        <f t="shared" ref="G4:G15" si="2">B4*9.80665</f>
        <v>41.903815449999996</v>
      </c>
      <c r="H4">
        <v>114.1</v>
      </c>
      <c r="I4">
        <v>18</v>
      </c>
      <c r="J4">
        <f t="shared" ref="J4:J15" si="3">H4/(I4*1.06)</f>
        <v>5.9800838574423469</v>
      </c>
      <c r="K4">
        <f t="shared" ref="K4:K15" si="4">G4/J4</f>
        <v>7.0072287360736203</v>
      </c>
      <c r="M4" s="10">
        <v>1</v>
      </c>
      <c r="N4" s="2">
        <v>3.4079999999999999</v>
      </c>
      <c r="O4" s="4">
        <v>5.3999999999999999E-2</v>
      </c>
      <c r="P4" s="5">
        <f t="shared" ref="P4:P15" si="5">N4</f>
        <v>3.4079999999999999</v>
      </c>
      <c r="Q4" s="5">
        <f t="shared" ref="Q4:Q15" si="6">0.5*P4</f>
        <v>1.704</v>
      </c>
      <c r="R4" s="5">
        <v>0.04</v>
      </c>
      <c r="S4">
        <f t="shared" ref="S4:S15" si="7">N4*9.80665</f>
        <v>33.421063199999999</v>
      </c>
      <c r="T4">
        <v>114.1</v>
      </c>
      <c r="U4">
        <v>18</v>
      </c>
      <c r="V4">
        <f t="shared" ref="V4:V15" si="8">T4/(U4*1.06)</f>
        <v>5.9800838574423469</v>
      </c>
      <c r="W4">
        <f t="shared" ref="W4:W15" si="9">S4/V4</f>
        <v>5.5887281845398782</v>
      </c>
    </row>
    <row r="5" spans="1:23" x14ac:dyDescent="0.35">
      <c r="A5" s="10">
        <v>2</v>
      </c>
      <c r="B5" s="2">
        <v>4.32</v>
      </c>
      <c r="C5" s="4">
        <v>5.3999999999999999E-2</v>
      </c>
      <c r="D5" s="5">
        <f t="shared" si="0"/>
        <v>4.32</v>
      </c>
      <c r="E5" s="5">
        <f t="shared" si="1"/>
        <v>2.16</v>
      </c>
      <c r="F5" s="5">
        <v>4.4999999999999998E-2</v>
      </c>
      <c r="G5">
        <f t="shared" si="2"/>
        <v>42.364727999999999</v>
      </c>
      <c r="H5">
        <v>114.1</v>
      </c>
      <c r="I5">
        <v>18</v>
      </c>
      <c r="J5">
        <f t="shared" si="3"/>
        <v>5.9800838574423469</v>
      </c>
      <c r="K5">
        <f t="shared" si="4"/>
        <v>7.0843033325153382</v>
      </c>
      <c r="M5" s="10">
        <v>2</v>
      </c>
      <c r="N5" s="2">
        <v>3.7069999999999999</v>
      </c>
      <c r="O5" s="4">
        <v>5.3999999999999999E-2</v>
      </c>
      <c r="P5" s="5">
        <f t="shared" si="5"/>
        <v>3.7069999999999999</v>
      </c>
      <c r="Q5" s="5">
        <f t="shared" si="6"/>
        <v>1.8534999999999999</v>
      </c>
      <c r="R5" s="5">
        <v>0.04</v>
      </c>
      <c r="S5">
        <f t="shared" si="7"/>
        <v>36.353251549999996</v>
      </c>
      <c r="T5">
        <v>114.1</v>
      </c>
      <c r="U5">
        <v>18</v>
      </c>
      <c r="V5">
        <f t="shared" si="8"/>
        <v>5.9800838574423469</v>
      </c>
      <c r="W5">
        <f t="shared" si="9"/>
        <v>6.0790538087116568</v>
      </c>
    </row>
    <row r="6" spans="1:23" x14ac:dyDescent="0.35">
      <c r="A6" s="10">
        <v>3</v>
      </c>
      <c r="B6" s="2">
        <v>4.423</v>
      </c>
      <c r="C6" s="4">
        <v>5.5E-2</v>
      </c>
      <c r="D6" s="5">
        <f t="shared" si="0"/>
        <v>4.423</v>
      </c>
      <c r="E6" s="5">
        <f t="shared" si="1"/>
        <v>2.2115</v>
      </c>
      <c r="F6" s="5">
        <v>4.4999999999999998E-2</v>
      </c>
      <c r="G6">
        <f t="shared" si="2"/>
        <v>43.374812949999999</v>
      </c>
      <c r="H6">
        <v>114.1</v>
      </c>
      <c r="I6">
        <v>18</v>
      </c>
      <c r="J6">
        <f t="shared" si="3"/>
        <v>5.9800838574423469</v>
      </c>
      <c r="K6">
        <f t="shared" si="4"/>
        <v>7.2532114906748477</v>
      </c>
      <c r="M6" s="10">
        <v>3</v>
      </c>
      <c r="N6" s="2">
        <v>3.7650000000000001</v>
      </c>
      <c r="O6" s="4">
        <v>5.3999999999999999E-2</v>
      </c>
      <c r="P6" s="5">
        <f t="shared" si="5"/>
        <v>3.7650000000000001</v>
      </c>
      <c r="Q6" s="5">
        <f t="shared" si="6"/>
        <v>1.8825000000000001</v>
      </c>
      <c r="R6" s="5">
        <v>0.04</v>
      </c>
      <c r="S6">
        <f t="shared" si="7"/>
        <v>36.922037250000002</v>
      </c>
      <c r="T6">
        <v>114.1</v>
      </c>
      <c r="U6">
        <v>18</v>
      </c>
      <c r="V6">
        <f t="shared" si="8"/>
        <v>5.9800838574423469</v>
      </c>
      <c r="W6">
        <f t="shared" si="9"/>
        <v>6.1741671404907992</v>
      </c>
    </row>
    <row r="7" spans="1:23" x14ac:dyDescent="0.35">
      <c r="A7" s="10">
        <v>4</v>
      </c>
      <c r="B7" s="2">
        <v>4.3209999999999997</v>
      </c>
      <c r="C7" s="4">
        <v>0.06</v>
      </c>
      <c r="D7" s="5">
        <f t="shared" si="0"/>
        <v>4.3209999999999997</v>
      </c>
      <c r="E7" s="5">
        <f t="shared" si="1"/>
        <v>2.1604999999999999</v>
      </c>
      <c r="F7" s="5">
        <v>4.3999999999999997E-2</v>
      </c>
      <c r="G7">
        <f t="shared" si="2"/>
        <v>42.374534649999994</v>
      </c>
      <c r="H7">
        <v>114.1</v>
      </c>
      <c r="I7">
        <v>18</v>
      </c>
      <c r="J7">
        <f t="shared" si="3"/>
        <v>5.9800838574423469</v>
      </c>
      <c r="K7">
        <f t="shared" si="4"/>
        <v>7.0859432175460126</v>
      </c>
      <c r="M7" s="10">
        <v>4</v>
      </c>
      <c r="N7" s="2">
        <v>3.7749999999999999</v>
      </c>
      <c r="O7" s="4">
        <v>4.9000000000000002E-2</v>
      </c>
      <c r="P7" s="5">
        <f t="shared" si="5"/>
        <v>3.7749999999999999</v>
      </c>
      <c r="Q7" s="5">
        <f t="shared" si="6"/>
        <v>1.8875</v>
      </c>
      <c r="R7" s="5">
        <v>4.4999999999999998E-2</v>
      </c>
      <c r="S7">
        <f t="shared" si="7"/>
        <v>37.020103749999997</v>
      </c>
      <c r="T7">
        <v>114.1</v>
      </c>
      <c r="U7">
        <v>18</v>
      </c>
      <c r="V7">
        <f t="shared" si="8"/>
        <v>5.9800838574423469</v>
      </c>
      <c r="W7">
        <f t="shared" si="9"/>
        <v>6.1905659907975465</v>
      </c>
    </row>
    <row r="8" spans="1:23" x14ac:dyDescent="0.35">
      <c r="A8" s="10">
        <v>5</v>
      </c>
      <c r="B8" s="2">
        <v>4.42</v>
      </c>
      <c r="C8" s="4">
        <v>0.06</v>
      </c>
      <c r="D8" s="5">
        <f t="shared" si="0"/>
        <v>4.42</v>
      </c>
      <c r="E8" s="5">
        <f t="shared" si="1"/>
        <v>2.21</v>
      </c>
      <c r="F8" s="5">
        <v>3.9E-2</v>
      </c>
      <c r="G8">
        <f t="shared" si="2"/>
        <v>43.345392999999994</v>
      </c>
      <c r="H8">
        <v>114.1</v>
      </c>
      <c r="I8">
        <v>18</v>
      </c>
      <c r="J8">
        <f t="shared" si="3"/>
        <v>5.9800838574423469</v>
      </c>
      <c r="K8">
        <f t="shared" si="4"/>
        <v>7.2482918355828225</v>
      </c>
      <c r="M8" s="10">
        <v>5</v>
      </c>
      <c r="N8" s="2">
        <v>3.7160000000000002</v>
      </c>
      <c r="O8" s="4">
        <v>4.4999999999999998E-2</v>
      </c>
      <c r="P8" s="5">
        <f t="shared" si="5"/>
        <v>3.7160000000000002</v>
      </c>
      <c r="Q8" s="5">
        <f t="shared" si="6"/>
        <v>1.8580000000000001</v>
      </c>
      <c r="R8" s="5">
        <v>3.5000000000000003E-2</v>
      </c>
      <c r="S8">
        <f t="shared" si="7"/>
        <v>36.441511400000003</v>
      </c>
      <c r="T8">
        <v>114.1</v>
      </c>
      <c r="U8">
        <v>18</v>
      </c>
      <c r="V8">
        <f t="shared" si="8"/>
        <v>5.9800838574423469</v>
      </c>
      <c r="W8">
        <f t="shared" si="9"/>
        <v>6.0938127739877315</v>
      </c>
    </row>
    <row r="9" spans="1:23" x14ac:dyDescent="0.35">
      <c r="A9" s="13">
        <v>6</v>
      </c>
      <c r="B9" s="2">
        <v>4.3049999999999997</v>
      </c>
      <c r="C9" s="4">
        <v>5.5E-2</v>
      </c>
      <c r="D9" s="5">
        <f t="shared" si="0"/>
        <v>4.3049999999999997</v>
      </c>
      <c r="E9" s="5">
        <f t="shared" si="1"/>
        <v>2.1524999999999999</v>
      </c>
      <c r="F9" s="5">
        <v>4.3999999999999997E-2</v>
      </c>
      <c r="G9">
        <f t="shared" si="2"/>
        <v>42.217628249999997</v>
      </c>
      <c r="H9">
        <v>114.1</v>
      </c>
      <c r="I9">
        <v>18</v>
      </c>
      <c r="J9">
        <f t="shared" si="3"/>
        <v>5.9800838574423469</v>
      </c>
      <c r="K9">
        <f t="shared" si="4"/>
        <v>7.0597050570552158</v>
      </c>
      <c r="M9" s="13">
        <v>6</v>
      </c>
      <c r="N9" s="2">
        <v>3.6739999999999999</v>
      </c>
      <c r="O9" s="4">
        <v>4.9000000000000002E-2</v>
      </c>
      <c r="P9" s="5">
        <f t="shared" si="5"/>
        <v>3.6739999999999999</v>
      </c>
      <c r="Q9" s="5">
        <f t="shared" si="6"/>
        <v>1.837</v>
      </c>
      <c r="R9" s="5">
        <v>3.9E-2</v>
      </c>
      <c r="S9">
        <f t="shared" si="7"/>
        <v>36.029632100000001</v>
      </c>
      <c r="T9">
        <v>114.1</v>
      </c>
      <c r="U9">
        <v>18</v>
      </c>
      <c r="V9">
        <f t="shared" si="8"/>
        <v>5.9800838574423469</v>
      </c>
      <c r="W9">
        <f t="shared" si="9"/>
        <v>6.0249376026993877</v>
      </c>
    </row>
    <row r="10" spans="1:23" x14ac:dyDescent="0.35">
      <c r="A10" s="10">
        <v>7</v>
      </c>
      <c r="B10" s="2">
        <v>4.3659999999999997</v>
      </c>
      <c r="C10" s="4">
        <v>5.3999999999999999E-2</v>
      </c>
      <c r="D10" s="5">
        <f t="shared" si="0"/>
        <v>4.3659999999999997</v>
      </c>
      <c r="E10" s="5">
        <f t="shared" si="1"/>
        <v>2.1829999999999998</v>
      </c>
      <c r="F10" s="5">
        <v>4.4999999999999998E-2</v>
      </c>
      <c r="G10">
        <f t="shared" si="2"/>
        <v>42.815833899999994</v>
      </c>
      <c r="H10">
        <v>114.1</v>
      </c>
      <c r="I10">
        <v>18</v>
      </c>
      <c r="J10">
        <f t="shared" si="3"/>
        <v>5.9800838574423469</v>
      </c>
      <c r="K10">
        <f t="shared" si="4"/>
        <v>7.1597380439263807</v>
      </c>
      <c r="M10" s="10">
        <v>7</v>
      </c>
      <c r="N10" s="2">
        <v>3.706</v>
      </c>
      <c r="O10" s="4">
        <v>4.9000000000000002E-2</v>
      </c>
      <c r="P10" s="5">
        <f t="shared" si="5"/>
        <v>3.706</v>
      </c>
      <c r="Q10" s="5">
        <f t="shared" si="6"/>
        <v>1.853</v>
      </c>
      <c r="R10" s="5">
        <v>0.04</v>
      </c>
      <c r="S10">
        <f t="shared" si="7"/>
        <v>36.343444899999994</v>
      </c>
      <c r="T10">
        <v>114.1</v>
      </c>
      <c r="U10">
        <v>18</v>
      </c>
      <c r="V10">
        <f t="shared" si="8"/>
        <v>5.9800838574423469</v>
      </c>
      <c r="W10">
        <f t="shared" si="9"/>
        <v>6.0774139236809814</v>
      </c>
    </row>
    <row r="11" spans="1:23" x14ac:dyDescent="0.35">
      <c r="A11" s="10">
        <v>8</v>
      </c>
      <c r="B11" s="2">
        <v>4.2569999999999997</v>
      </c>
      <c r="C11" s="4">
        <v>5.3999999999999999E-2</v>
      </c>
      <c r="D11" s="5">
        <f t="shared" si="0"/>
        <v>4.2569999999999997</v>
      </c>
      <c r="E11" s="5">
        <f t="shared" si="1"/>
        <v>2.1284999999999998</v>
      </c>
      <c r="F11" s="5">
        <v>4.4999999999999998E-2</v>
      </c>
      <c r="G11">
        <f t="shared" si="2"/>
        <v>41.746909049999992</v>
      </c>
      <c r="H11">
        <v>114.1</v>
      </c>
      <c r="I11">
        <v>18</v>
      </c>
      <c r="J11">
        <f t="shared" si="3"/>
        <v>5.9800838574423469</v>
      </c>
      <c r="K11">
        <f t="shared" si="4"/>
        <v>6.9809905755828217</v>
      </c>
      <c r="M11" s="10">
        <v>8</v>
      </c>
      <c r="N11" s="2">
        <v>3.6160000000000001</v>
      </c>
      <c r="O11" s="4">
        <v>4.9000000000000002E-2</v>
      </c>
      <c r="P11" s="5">
        <f t="shared" si="5"/>
        <v>3.6160000000000001</v>
      </c>
      <c r="Q11" s="5">
        <f t="shared" si="6"/>
        <v>1.8080000000000001</v>
      </c>
      <c r="R11" s="5">
        <v>0.04</v>
      </c>
      <c r="S11">
        <f t="shared" si="7"/>
        <v>35.460846400000001</v>
      </c>
      <c r="T11">
        <v>114.1</v>
      </c>
      <c r="U11">
        <v>18</v>
      </c>
      <c r="V11">
        <f t="shared" si="8"/>
        <v>5.9800838574423469</v>
      </c>
      <c r="W11">
        <f t="shared" si="9"/>
        <v>5.9298242709202462</v>
      </c>
    </row>
    <row r="12" spans="1:23" x14ac:dyDescent="0.35">
      <c r="A12" s="10">
        <v>9</v>
      </c>
      <c r="B12" s="2">
        <v>4.3449999999999998</v>
      </c>
      <c r="C12" s="4">
        <v>6.4000000000000001E-2</v>
      </c>
      <c r="D12" s="5">
        <f t="shared" si="0"/>
        <v>4.3449999999999998</v>
      </c>
      <c r="E12" s="5">
        <f t="shared" si="1"/>
        <v>2.1724999999999999</v>
      </c>
      <c r="F12" s="5">
        <v>4.4999999999999998E-2</v>
      </c>
      <c r="G12">
        <f t="shared" si="2"/>
        <v>42.609894249999996</v>
      </c>
      <c r="H12">
        <v>114.1</v>
      </c>
      <c r="I12">
        <v>18</v>
      </c>
      <c r="J12">
        <f t="shared" si="3"/>
        <v>5.9800838574423469</v>
      </c>
      <c r="K12">
        <f t="shared" si="4"/>
        <v>7.1253004582822097</v>
      </c>
      <c r="M12" s="10">
        <v>9</v>
      </c>
      <c r="N12" s="2">
        <v>3.5739999999999998</v>
      </c>
      <c r="O12" s="4">
        <v>5.3999999999999999E-2</v>
      </c>
      <c r="P12" s="5">
        <f t="shared" si="5"/>
        <v>3.5739999999999998</v>
      </c>
      <c r="Q12" s="5">
        <f t="shared" si="6"/>
        <v>1.7869999999999999</v>
      </c>
      <c r="R12" s="5">
        <v>0.04</v>
      </c>
      <c r="S12">
        <f t="shared" si="7"/>
        <v>35.048967099999999</v>
      </c>
      <c r="T12">
        <v>114.1</v>
      </c>
      <c r="U12">
        <v>18</v>
      </c>
      <c r="V12">
        <f t="shared" si="8"/>
        <v>5.9800838574423469</v>
      </c>
      <c r="W12">
        <f t="shared" si="9"/>
        <v>5.8609490996319025</v>
      </c>
    </row>
    <row r="13" spans="1:23" x14ac:dyDescent="0.35">
      <c r="A13" s="10">
        <v>10</v>
      </c>
      <c r="B13" s="2">
        <v>4.3499999999999996</v>
      </c>
      <c r="C13" s="4">
        <v>5.3999999999999999E-2</v>
      </c>
      <c r="D13" s="5">
        <f t="shared" si="0"/>
        <v>4.3499999999999996</v>
      </c>
      <c r="E13" s="5">
        <f t="shared" si="1"/>
        <v>2.1749999999999998</v>
      </c>
      <c r="F13" s="5">
        <v>4.4999999999999998E-2</v>
      </c>
      <c r="G13">
        <f t="shared" si="2"/>
        <v>42.658927499999997</v>
      </c>
      <c r="H13">
        <v>114.1</v>
      </c>
      <c r="I13">
        <v>18</v>
      </c>
      <c r="J13">
        <f t="shared" si="3"/>
        <v>5.9800838574423469</v>
      </c>
      <c r="K13">
        <f t="shared" si="4"/>
        <v>7.1334998834355838</v>
      </c>
      <c r="M13" s="10">
        <v>10</v>
      </c>
      <c r="N13" s="2">
        <v>3.4449999999999998</v>
      </c>
      <c r="O13" s="4">
        <v>5.3999999999999999E-2</v>
      </c>
      <c r="P13" s="5">
        <f t="shared" si="5"/>
        <v>3.4449999999999998</v>
      </c>
      <c r="Q13" s="5">
        <f t="shared" si="6"/>
        <v>1.7224999999999999</v>
      </c>
      <c r="R13" s="5">
        <v>3.5000000000000003E-2</v>
      </c>
      <c r="S13">
        <f t="shared" si="7"/>
        <v>33.783909249999994</v>
      </c>
      <c r="T13">
        <v>114.1</v>
      </c>
      <c r="U13">
        <v>18</v>
      </c>
      <c r="V13">
        <f t="shared" si="8"/>
        <v>5.9800838574423469</v>
      </c>
      <c r="W13">
        <f t="shared" si="9"/>
        <v>5.6494039306748469</v>
      </c>
    </row>
    <row r="14" spans="1:23" x14ac:dyDescent="0.35">
      <c r="A14" s="10">
        <v>11</v>
      </c>
      <c r="B14" s="2">
        <v>4.3390000000000004</v>
      </c>
      <c r="C14" s="4">
        <v>0.05</v>
      </c>
      <c r="D14" s="5">
        <f t="shared" si="0"/>
        <v>4.3390000000000004</v>
      </c>
      <c r="E14" s="5">
        <f t="shared" si="1"/>
        <v>2.1695000000000002</v>
      </c>
      <c r="F14" s="5">
        <v>4.4999999999999998E-2</v>
      </c>
      <c r="G14">
        <f t="shared" si="2"/>
        <v>42.551054350000001</v>
      </c>
      <c r="H14">
        <v>114.1</v>
      </c>
      <c r="I14">
        <v>18</v>
      </c>
      <c r="J14">
        <f t="shared" si="3"/>
        <v>5.9800838574423469</v>
      </c>
      <c r="K14">
        <f t="shared" si="4"/>
        <v>7.1154611480981611</v>
      </c>
      <c r="M14" s="10">
        <v>11</v>
      </c>
      <c r="N14" s="2">
        <v>3.5590000000000002</v>
      </c>
      <c r="O14" s="4">
        <v>0.05</v>
      </c>
      <c r="P14" s="5">
        <f t="shared" si="5"/>
        <v>3.5590000000000002</v>
      </c>
      <c r="Q14" s="5">
        <f t="shared" si="6"/>
        <v>1.7795000000000001</v>
      </c>
      <c r="R14" s="5">
        <v>3.5000000000000003E-2</v>
      </c>
      <c r="S14">
        <f t="shared" si="7"/>
        <v>34.901867349999996</v>
      </c>
      <c r="T14">
        <v>114.1</v>
      </c>
      <c r="U14">
        <v>18</v>
      </c>
      <c r="V14">
        <f t="shared" si="8"/>
        <v>5.9800838574423469</v>
      </c>
      <c r="W14">
        <f t="shared" si="9"/>
        <v>5.8363508241717792</v>
      </c>
    </row>
    <row r="15" spans="1:23" x14ac:dyDescent="0.35">
      <c r="A15" s="10">
        <v>12</v>
      </c>
      <c r="B15" s="2">
        <v>4.2930000000000001</v>
      </c>
      <c r="C15" s="4">
        <v>0.05</v>
      </c>
      <c r="D15" s="2">
        <f t="shared" si="0"/>
        <v>4.2930000000000001</v>
      </c>
      <c r="E15" s="5">
        <f t="shared" si="1"/>
        <v>2.1465000000000001</v>
      </c>
      <c r="F15" s="5">
        <v>4.3999999999999997E-2</v>
      </c>
      <c r="G15">
        <f t="shared" si="2"/>
        <v>42.099948449999999</v>
      </c>
      <c r="H15">
        <v>114.1</v>
      </c>
      <c r="I15">
        <v>18</v>
      </c>
      <c r="J15">
        <f t="shared" si="3"/>
        <v>5.9800838574423469</v>
      </c>
      <c r="K15">
        <f t="shared" si="4"/>
        <v>7.0400264366871177</v>
      </c>
      <c r="M15" s="10">
        <v>12</v>
      </c>
      <c r="N15" s="2">
        <v>3.5110000000000001</v>
      </c>
      <c r="O15" s="4">
        <v>5.5E-2</v>
      </c>
      <c r="P15" s="5">
        <f t="shared" si="5"/>
        <v>3.5110000000000001</v>
      </c>
      <c r="Q15" s="5">
        <f t="shared" si="6"/>
        <v>1.7555000000000001</v>
      </c>
      <c r="R15" s="5">
        <v>3.5000000000000003E-2</v>
      </c>
      <c r="S15">
        <f t="shared" si="7"/>
        <v>34.431148149999999</v>
      </c>
      <c r="T15">
        <v>114.1</v>
      </c>
      <c r="U15">
        <v>18</v>
      </c>
      <c r="V15">
        <f t="shared" si="8"/>
        <v>5.9800838574423469</v>
      </c>
      <c r="W15">
        <f t="shared" si="9"/>
        <v>5.7576363426993868</v>
      </c>
    </row>
    <row r="16" spans="1:23" x14ac:dyDescent="0.35">
      <c r="A16" s="14" t="s">
        <v>11</v>
      </c>
      <c r="C16" s="15">
        <f>AVERAGE(C4:C15)</f>
        <v>5.5250000000000014E-2</v>
      </c>
      <c r="F16" s="15">
        <f>AVERAGE(F4:F15)</f>
        <v>4.466666666666666E-2</v>
      </c>
      <c r="K16" s="15">
        <f>AVERAGE(K4:K15)</f>
        <v>7.1078083512883445</v>
      </c>
      <c r="M16" s="14" t="s">
        <v>11</v>
      </c>
      <c r="O16" s="15">
        <f>AVERAGE(O4:O15)</f>
        <v>5.1333333333333342E-2</v>
      </c>
      <c r="R16" s="15">
        <f>AVERAGE(R4:R15)</f>
        <v>3.8666666666666662E-2</v>
      </c>
      <c r="W16" s="15">
        <f>AVERAGE(W4:W15)</f>
        <v>5.938570324417177</v>
      </c>
    </row>
    <row r="17" spans="1:23" x14ac:dyDescent="0.35">
      <c r="A17" t="s">
        <v>15</v>
      </c>
      <c r="B17">
        <f>K16-W16</f>
        <v>1.1692380268711675</v>
      </c>
      <c r="J17" t="s">
        <v>45</v>
      </c>
      <c r="K17">
        <f>K4-K15</f>
        <v>-3.2797700613497405E-2</v>
      </c>
      <c r="V17" t="s">
        <v>45</v>
      </c>
      <c r="W17">
        <f>W4-W15</f>
        <v>-0.16890815815950866</v>
      </c>
    </row>
    <row r="19" spans="1:23" x14ac:dyDescent="0.35">
      <c r="K19" s="1" t="s">
        <v>16</v>
      </c>
      <c r="M19" s="1">
        <f>((K16-W16)/K16)*100</f>
        <v>16.450049988464226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9CE1-BF75-4AA4-8A71-A52D5AB85659}">
  <dimension ref="A1:W19"/>
  <sheetViews>
    <sheetView topLeftCell="F1" workbookViewId="0">
      <selection activeCell="J17" sqref="J17:X18"/>
    </sheetView>
  </sheetViews>
  <sheetFormatPr defaultRowHeight="14.5" x14ac:dyDescent="0.35"/>
  <cols>
    <col min="1" max="1" width="18.453125" customWidth="1"/>
    <col min="2" max="2" width="19.81640625" bestFit="1" customWidth="1"/>
    <col min="3" max="3" width="13.1796875" customWidth="1"/>
    <col min="13" max="13" width="17.26953125" customWidth="1"/>
  </cols>
  <sheetData>
    <row r="1" spans="1:23" x14ac:dyDescent="0.35">
      <c r="A1" t="s">
        <v>17</v>
      </c>
      <c r="B1" t="s">
        <v>13</v>
      </c>
      <c r="M1" t="s">
        <v>18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0.95299999999999996</v>
      </c>
      <c r="C4" s="4">
        <v>5.5E-2</v>
      </c>
      <c r="D4" s="5">
        <f>B4</f>
        <v>0.95299999999999996</v>
      </c>
      <c r="E4" s="5">
        <f>0.5*D4</f>
        <v>0.47649999999999998</v>
      </c>
      <c r="F4" s="5">
        <v>0.04</v>
      </c>
      <c r="G4">
        <f>B4*9.80665</f>
        <v>9.3457374499999997</v>
      </c>
      <c r="H4">
        <v>151.65</v>
      </c>
      <c r="I4">
        <v>17</v>
      </c>
      <c r="J4">
        <f>H4/(I4*1.06)</f>
        <v>8.4156492785793571</v>
      </c>
      <c r="K4">
        <f>G4/J4</f>
        <v>1.1105188845961094</v>
      </c>
      <c r="M4" s="10">
        <v>1</v>
      </c>
      <c r="N4" s="2">
        <v>0.22</v>
      </c>
      <c r="O4" s="4">
        <v>4.5999999999999999E-2</v>
      </c>
      <c r="P4" s="5">
        <f>N4</f>
        <v>0.22</v>
      </c>
      <c r="Q4" s="5">
        <f>0.5*P4</f>
        <v>0.11</v>
      </c>
      <c r="R4" s="5">
        <v>0.03</v>
      </c>
      <c r="S4">
        <f>N4*9.80665</f>
        <v>2.1574629999999999</v>
      </c>
      <c r="T4">
        <v>151.65</v>
      </c>
      <c r="U4">
        <v>17</v>
      </c>
      <c r="V4">
        <f>T4/(U4*1.06)</f>
        <v>8.4156492785793571</v>
      </c>
      <c r="W4">
        <f>S4/V4</f>
        <v>0.25636322624464225</v>
      </c>
    </row>
    <row r="5" spans="1:23" x14ac:dyDescent="0.35">
      <c r="A5" s="10">
        <v>2</v>
      </c>
      <c r="B5" s="2">
        <v>0.96220000000000006</v>
      </c>
      <c r="C5" s="4">
        <v>5.0999999999999997E-2</v>
      </c>
      <c r="D5" s="5">
        <f t="shared" ref="D5:D15" si="0">B5</f>
        <v>0.96220000000000006</v>
      </c>
      <c r="E5" s="5">
        <f t="shared" ref="E5:E15" si="1">0.5*D5</f>
        <v>0.48110000000000003</v>
      </c>
      <c r="F5" s="5">
        <v>3.5000000000000003E-2</v>
      </c>
      <c r="G5">
        <f t="shared" ref="G5:G15" si="2">B5*9.80665</f>
        <v>9.43595863</v>
      </c>
      <c r="H5">
        <v>151.65</v>
      </c>
      <c r="I5">
        <v>17</v>
      </c>
      <c r="J5">
        <f>H5/(I5*1.06)</f>
        <v>8.4156492785793571</v>
      </c>
      <c r="K5">
        <f t="shared" ref="K5:K15" si="3">G5/J5</f>
        <v>1.1212395286027035</v>
      </c>
      <c r="M5" s="10">
        <v>2</v>
      </c>
      <c r="N5" s="2">
        <v>0.25030000000000002</v>
      </c>
      <c r="O5" s="4">
        <v>4.4999999999999998E-2</v>
      </c>
      <c r="P5" s="5">
        <f t="shared" ref="P5:P15" si="4">N5</f>
        <v>0.25030000000000002</v>
      </c>
      <c r="Q5" s="5">
        <f t="shared" ref="Q5:Q15" si="5">0.5*P5</f>
        <v>0.12515000000000001</v>
      </c>
      <c r="R5" s="5">
        <v>3.9E-2</v>
      </c>
      <c r="S5">
        <f t="shared" ref="S5:S15" si="6">N5*9.80665</f>
        <v>2.4546044949999999</v>
      </c>
      <c r="T5">
        <v>151.65</v>
      </c>
      <c r="U5">
        <v>17</v>
      </c>
      <c r="V5">
        <f>T5/(U5*1.06)</f>
        <v>8.4156492785793571</v>
      </c>
      <c r="W5">
        <f t="shared" ref="W5:W15" si="7">S5/V5</f>
        <v>0.29167143422288161</v>
      </c>
    </row>
    <row r="6" spans="1:23" x14ac:dyDescent="0.35">
      <c r="A6" s="10">
        <v>3</v>
      </c>
      <c r="B6" s="2">
        <v>0.96040000000000003</v>
      </c>
      <c r="C6" s="4">
        <v>4.1000000000000002E-2</v>
      </c>
      <c r="D6" s="5">
        <f t="shared" si="0"/>
        <v>0.96040000000000003</v>
      </c>
      <c r="E6" s="5">
        <f t="shared" si="1"/>
        <v>0.48020000000000002</v>
      </c>
      <c r="F6" s="5">
        <v>0.04</v>
      </c>
      <c r="G6">
        <f t="shared" si="2"/>
        <v>9.4183066599999989</v>
      </c>
      <c r="H6">
        <v>151.65</v>
      </c>
      <c r="I6">
        <v>17</v>
      </c>
      <c r="J6">
        <f t="shared" ref="J6:J15" si="8">H6/(I6*1.06)</f>
        <v>8.4156492785793571</v>
      </c>
      <c r="K6">
        <f t="shared" si="3"/>
        <v>1.1191420112970654</v>
      </c>
      <c r="M6" s="10">
        <v>3</v>
      </c>
      <c r="N6" s="2">
        <v>0.24529999999999999</v>
      </c>
      <c r="O6" s="4">
        <v>0.05</v>
      </c>
      <c r="P6" s="5">
        <f t="shared" si="4"/>
        <v>0.24529999999999999</v>
      </c>
      <c r="Q6" s="5">
        <f t="shared" si="5"/>
        <v>0.12265</v>
      </c>
      <c r="R6" s="5">
        <v>3.9E-2</v>
      </c>
      <c r="S6">
        <f t="shared" si="6"/>
        <v>2.405571245</v>
      </c>
      <c r="T6">
        <v>151.65</v>
      </c>
      <c r="U6">
        <v>17</v>
      </c>
      <c r="V6">
        <f t="shared" ref="V6:V15" si="9">T6/(U6*1.06)</f>
        <v>8.4156492785793571</v>
      </c>
      <c r="W6">
        <f t="shared" si="7"/>
        <v>0.28584499726277612</v>
      </c>
    </row>
    <row r="7" spans="1:23" x14ac:dyDescent="0.35">
      <c r="A7" s="10">
        <v>4</v>
      </c>
      <c r="B7" s="2">
        <v>0.94020000000000004</v>
      </c>
      <c r="C7" s="4">
        <v>4.5999999999999999E-2</v>
      </c>
      <c r="D7" s="5">
        <f t="shared" si="0"/>
        <v>0.94020000000000004</v>
      </c>
      <c r="E7" s="5">
        <f t="shared" si="1"/>
        <v>0.47010000000000002</v>
      </c>
      <c r="F7" s="5">
        <v>4.1000000000000002E-2</v>
      </c>
      <c r="G7">
        <f t="shared" si="2"/>
        <v>9.220212329999999</v>
      </c>
      <c r="H7">
        <v>151.65</v>
      </c>
      <c r="I7">
        <v>17</v>
      </c>
      <c r="J7">
        <f t="shared" si="8"/>
        <v>8.4156492785793571</v>
      </c>
      <c r="K7">
        <f t="shared" si="3"/>
        <v>1.0956032059782392</v>
      </c>
      <c r="M7" s="10">
        <v>4</v>
      </c>
      <c r="N7" s="2">
        <v>0.2319</v>
      </c>
      <c r="O7" s="4">
        <v>4.3999999999999997E-2</v>
      </c>
      <c r="P7" s="5">
        <f t="shared" si="4"/>
        <v>0.2319</v>
      </c>
      <c r="Q7" s="5">
        <f t="shared" si="5"/>
        <v>0.11595</v>
      </c>
      <c r="R7" s="5">
        <v>0.04</v>
      </c>
      <c r="S7">
        <f t="shared" si="6"/>
        <v>2.2741621349999996</v>
      </c>
      <c r="T7">
        <v>151.65</v>
      </c>
      <c r="U7">
        <v>17</v>
      </c>
      <c r="V7">
        <f t="shared" si="9"/>
        <v>8.4156492785793571</v>
      </c>
      <c r="W7">
        <f t="shared" si="7"/>
        <v>0.27023014620969332</v>
      </c>
    </row>
    <row r="8" spans="1:23" x14ac:dyDescent="0.35">
      <c r="A8" s="10">
        <v>5</v>
      </c>
      <c r="B8" s="2">
        <v>0.93420000000000003</v>
      </c>
      <c r="C8" s="4">
        <v>4.1000000000000002E-2</v>
      </c>
      <c r="D8" s="5">
        <f t="shared" si="0"/>
        <v>0.93420000000000003</v>
      </c>
      <c r="E8" s="5">
        <f t="shared" si="1"/>
        <v>0.46710000000000002</v>
      </c>
      <c r="F8" s="5">
        <v>4.1000000000000002E-2</v>
      </c>
      <c r="G8">
        <f t="shared" si="2"/>
        <v>9.1613724300000001</v>
      </c>
      <c r="H8">
        <v>151.65</v>
      </c>
      <c r="I8">
        <v>17</v>
      </c>
      <c r="J8">
        <f t="shared" si="8"/>
        <v>8.4156492785793571</v>
      </c>
      <c r="K8">
        <f t="shared" si="3"/>
        <v>1.0886114816261128</v>
      </c>
      <c r="M8" s="10">
        <v>5</v>
      </c>
      <c r="N8" s="2">
        <v>0.22869999999999999</v>
      </c>
      <c r="O8" s="4">
        <v>4.9000000000000002E-2</v>
      </c>
      <c r="P8" s="5">
        <f t="shared" si="4"/>
        <v>0.22869999999999999</v>
      </c>
      <c r="Q8" s="5">
        <f t="shared" si="5"/>
        <v>0.11434999999999999</v>
      </c>
      <c r="R8" s="5">
        <v>3.5000000000000003E-2</v>
      </c>
      <c r="S8">
        <f t="shared" si="6"/>
        <v>2.2427808549999999</v>
      </c>
      <c r="T8">
        <v>151.65</v>
      </c>
      <c r="U8">
        <v>17</v>
      </c>
      <c r="V8">
        <f t="shared" si="9"/>
        <v>8.4156492785793571</v>
      </c>
      <c r="W8">
        <f t="shared" si="7"/>
        <v>0.26650122655522579</v>
      </c>
    </row>
    <row r="9" spans="1:23" x14ac:dyDescent="0.35">
      <c r="A9" s="13">
        <v>6</v>
      </c>
      <c r="B9" s="2">
        <v>0.91769999999999996</v>
      </c>
      <c r="C9" s="4">
        <v>4.1000000000000002E-2</v>
      </c>
      <c r="D9" s="5">
        <f t="shared" si="0"/>
        <v>0.91769999999999996</v>
      </c>
      <c r="E9" s="5">
        <f t="shared" si="1"/>
        <v>0.45884999999999998</v>
      </c>
      <c r="F9" s="5">
        <v>4.1000000000000002E-2</v>
      </c>
      <c r="G9">
        <f t="shared" si="2"/>
        <v>8.9995627049999989</v>
      </c>
      <c r="H9">
        <v>151.65</v>
      </c>
      <c r="I9">
        <v>17</v>
      </c>
      <c r="J9">
        <f t="shared" si="8"/>
        <v>8.4156492785793571</v>
      </c>
      <c r="K9">
        <f t="shared" si="3"/>
        <v>1.0693842396577644</v>
      </c>
      <c r="M9" s="13">
        <v>6</v>
      </c>
      <c r="N9" s="2">
        <v>0.2384</v>
      </c>
      <c r="O9" s="4">
        <v>5.3999999999999999E-2</v>
      </c>
      <c r="P9" s="5">
        <f t="shared" si="4"/>
        <v>0.2384</v>
      </c>
      <c r="Q9" s="5">
        <f t="shared" si="5"/>
        <v>0.1192</v>
      </c>
      <c r="R9" s="5">
        <v>3.5000000000000003E-2</v>
      </c>
      <c r="S9">
        <f t="shared" si="6"/>
        <v>2.3379053599999997</v>
      </c>
      <c r="T9">
        <v>151.65</v>
      </c>
      <c r="U9">
        <v>17</v>
      </c>
      <c r="V9">
        <f t="shared" si="9"/>
        <v>8.4156492785793571</v>
      </c>
      <c r="W9">
        <f t="shared" si="7"/>
        <v>0.27780451425783048</v>
      </c>
    </row>
    <row r="10" spans="1:23" x14ac:dyDescent="0.35">
      <c r="A10" s="10">
        <v>7</v>
      </c>
      <c r="B10" s="2">
        <v>0.88139999999999996</v>
      </c>
      <c r="C10" s="4">
        <v>5.0999999999999997E-2</v>
      </c>
      <c r="D10" s="5">
        <f t="shared" si="0"/>
        <v>0.88139999999999996</v>
      </c>
      <c r="E10" s="5">
        <f t="shared" si="1"/>
        <v>0.44069999999999998</v>
      </c>
      <c r="F10" s="5">
        <v>3.5999999999999997E-2</v>
      </c>
      <c r="G10">
        <f t="shared" si="2"/>
        <v>8.6435813099999983</v>
      </c>
      <c r="H10">
        <v>151.65</v>
      </c>
      <c r="I10">
        <v>17</v>
      </c>
      <c r="J10">
        <f t="shared" si="8"/>
        <v>8.4156492785793571</v>
      </c>
      <c r="K10">
        <f t="shared" si="3"/>
        <v>1.0270843073273983</v>
      </c>
      <c r="M10" s="10">
        <v>7</v>
      </c>
      <c r="N10" s="2">
        <v>0.22409999999999999</v>
      </c>
      <c r="O10" s="4">
        <v>0.05</v>
      </c>
      <c r="P10" s="5">
        <f t="shared" si="4"/>
        <v>0.22409999999999999</v>
      </c>
      <c r="Q10" s="5">
        <f t="shared" si="5"/>
        <v>0.11205</v>
      </c>
      <c r="R10" s="5">
        <v>0.04</v>
      </c>
      <c r="S10">
        <f t="shared" si="6"/>
        <v>2.1976702649999997</v>
      </c>
      <c r="T10">
        <v>151.65</v>
      </c>
      <c r="U10">
        <v>17</v>
      </c>
      <c r="V10">
        <f t="shared" si="9"/>
        <v>8.4156492785793571</v>
      </c>
      <c r="W10">
        <f t="shared" si="7"/>
        <v>0.26114090455192873</v>
      </c>
    </row>
    <row r="11" spans="1:23" x14ac:dyDescent="0.35">
      <c r="A11" s="10">
        <v>8</v>
      </c>
      <c r="B11" s="2">
        <v>0.88870000000000005</v>
      </c>
      <c r="C11" s="4">
        <v>4.5999999999999999E-2</v>
      </c>
      <c r="D11" s="5">
        <f t="shared" si="0"/>
        <v>0.88870000000000005</v>
      </c>
      <c r="E11" s="5">
        <f t="shared" si="1"/>
        <v>0.44435000000000002</v>
      </c>
      <c r="F11" s="5">
        <v>4.1000000000000002E-2</v>
      </c>
      <c r="G11">
        <f t="shared" si="2"/>
        <v>8.7151698549999992</v>
      </c>
      <c r="H11">
        <v>151.65</v>
      </c>
      <c r="I11">
        <v>17</v>
      </c>
      <c r="J11">
        <f t="shared" si="8"/>
        <v>8.4156492785793571</v>
      </c>
      <c r="K11">
        <f t="shared" si="3"/>
        <v>1.0355909052891525</v>
      </c>
      <c r="M11" s="10">
        <v>8</v>
      </c>
      <c r="N11" s="2">
        <v>0.2228</v>
      </c>
      <c r="O11" s="4">
        <v>0.04</v>
      </c>
      <c r="P11" s="5">
        <f t="shared" si="4"/>
        <v>0.2228</v>
      </c>
      <c r="Q11" s="5">
        <f t="shared" si="5"/>
        <v>0.1114</v>
      </c>
      <c r="R11" s="5">
        <v>4.9000000000000002E-2</v>
      </c>
      <c r="S11">
        <f t="shared" si="6"/>
        <v>2.1849216199999999</v>
      </c>
      <c r="T11">
        <v>151.65</v>
      </c>
      <c r="U11">
        <v>17</v>
      </c>
      <c r="V11">
        <f t="shared" si="9"/>
        <v>8.4156492785793571</v>
      </c>
      <c r="W11">
        <f t="shared" si="7"/>
        <v>0.2596260309423013</v>
      </c>
    </row>
    <row r="12" spans="1:23" x14ac:dyDescent="0.35">
      <c r="A12" s="10">
        <v>9</v>
      </c>
      <c r="B12" s="2">
        <v>0.82899999999999996</v>
      </c>
      <c r="C12" s="4">
        <v>0.05</v>
      </c>
      <c r="D12" s="5">
        <f t="shared" si="0"/>
        <v>0.82899999999999996</v>
      </c>
      <c r="E12" s="5">
        <f t="shared" si="1"/>
        <v>0.41449999999999998</v>
      </c>
      <c r="F12" s="5">
        <v>0.05</v>
      </c>
      <c r="G12">
        <f t="shared" si="2"/>
        <v>8.1297128499999989</v>
      </c>
      <c r="H12">
        <v>151.65</v>
      </c>
      <c r="I12">
        <v>17</v>
      </c>
      <c r="J12">
        <f t="shared" si="8"/>
        <v>8.4156492785793571</v>
      </c>
      <c r="K12">
        <f t="shared" si="3"/>
        <v>0.96602324798549266</v>
      </c>
      <c r="M12" s="10">
        <v>9</v>
      </c>
      <c r="N12" s="2">
        <v>0.22409999999999999</v>
      </c>
      <c r="O12" s="4">
        <v>0.04</v>
      </c>
      <c r="P12" s="5">
        <f t="shared" si="4"/>
        <v>0.22409999999999999</v>
      </c>
      <c r="Q12" s="5">
        <f t="shared" si="5"/>
        <v>0.11205</v>
      </c>
      <c r="R12" s="5">
        <v>3.9E-2</v>
      </c>
      <c r="S12">
        <f t="shared" si="6"/>
        <v>2.1976702649999997</v>
      </c>
      <c r="T12">
        <v>151.65</v>
      </c>
      <c r="U12">
        <v>17</v>
      </c>
      <c r="V12">
        <f t="shared" si="9"/>
        <v>8.4156492785793571</v>
      </c>
      <c r="W12">
        <f t="shared" si="7"/>
        <v>0.26114090455192873</v>
      </c>
    </row>
    <row r="13" spans="1:23" x14ac:dyDescent="0.35">
      <c r="A13" s="10">
        <v>10</v>
      </c>
      <c r="B13" s="2">
        <v>0.87729999999999997</v>
      </c>
      <c r="C13" s="4">
        <v>0.05</v>
      </c>
      <c r="D13" s="5">
        <f t="shared" si="0"/>
        <v>0.87729999999999997</v>
      </c>
      <c r="E13" s="5">
        <f t="shared" si="1"/>
        <v>0.43864999999999998</v>
      </c>
      <c r="F13" s="5">
        <v>0.04</v>
      </c>
      <c r="G13">
        <f t="shared" si="2"/>
        <v>8.6033740449999989</v>
      </c>
      <c r="H13">
        <v>151.65</v>
      </c>
      <c r="I13">
        <v>17</v>
      </c>
      <c r="J13">
        <f t="shared" si="8"/>
        <v>8.4156492785793571</v>
      </c>
      <c r="K13">
        <f t="shared" si="3"/>
        <v>1.0223066290201119</v>
      </c>
      <c r="M13" s="10">
        <v>10</v>
      </c>
      <c r="N13" s="2">
        <v>0.2384</v>
      </c>
      <c r="O13" s="4">
        <v>0.05</v>
      </c>
      <c r="P13" s="5">
        <f t="shared" si="4"/>
        <v>0.2384</v>
      </c>
      <c r="Q13" s="5">
        <f t="shared" si="5"/>
        <v>0.1192</v>
      </c>
      <c r="R13" s="5">
        <v>4.4999999999999998E-2</v>
      </c>
      <c r="S13">
        <f t="shared" si="6"/>
        <v>2.3379053599999997</v>
      </c>
      <c r="T13">
        <v>151.65</v>
      </c>
      <c r="U13">
        <v>17</v>
      </c>
      <c r="V13">
        <f t="shared" si="9"/>
        <v>8.4156492785793571</v>
      </c>
      <c r="W13">
        <f t="shared" si="7"/>
        <v>0.27780451425783048</v>
      </c>
    </row>
    <row r="14" spans="1:23" x14ac:dyDescent="0.35">
      <c r="A14" s="10">
        <v>11</v>
      </c>
      <c r="B14" s="2">
        <v>0.88049999999999995</v>
      </c>
      <c r="C14" s="4">
        <v>5.0999999999999997E-2</v>
      </c>
      <c r="D14" s="5">
        <f t="shared" si="0"/>
        <v>0.88049999999999995</v>
      </c>
      <c r="E14" s="5">
        <f t="shared" si="1"/>
        <v>0.44024999999999997</v>
      </c>
      <c r="F14" s="5">
        <v>4.5999999999999999E-2</v>
      </c>
      <c r="G14">
        <f t="shared" si="2"/>
        <v>8.6347553249999986</v>
      </c>
      <c r="H14">
        <v>151.65</v>
      </c>
      <c r="I14">
        <v>17</v>
      </c>
      <c r="J14">
        <f t="shared" si="8"/>
        <v>8.4156492785793571</v>
      </c>
      <c r="K14">
        <f t="shared" si="3"/>
        <v>1.0260355486745794</v>
      </c>
      <c r="M14" s="10">
        <v>11</v>
      </c>
      <c r="N14" s="2">
        <v>0.23380000000000001</v>
      </c>
      <c r="O14" s="4">
        <v>0.04</v>
      </c>
      <c r="P14" s="5">
        <f t="shared" si="4"/>
        <v>0.23380000000000001</v>
      </c>
      <c r="Q14" s="5">
        <f t="shared" si="5"/>
        <v>0.1169</v>
      </c>
      <c r="R14" s="5">
        <v>3.9E-2</v>
      </c>
      <c r="S14">
        <f t="shared" si="6"/>
        <v>2.29279477</v>
      </c>
      <c r="T14">
        <v>151.65</v>
      </c>
      <c r="U14">
        <v>17</v>
      </c>
      <c r="V14">
        <f t="shared" si="9"/>
        <v>8.4156492785793571</v>
      </c>
      <c r="W14">
        <f t="shared" si="7"/>
        <v>0.27244419225453342</v>
      </c>
    </row>
    <row r="15" spans="1:23" x14ac:dyDescent="0.35">
      <c r="A15" s="10">
        <v>12</v>
      </c>
      <c r="B15" s="2">
        <v>0.85799999999999998</v>
      </c>
      <c r="C15" s="4">
        <v>5.0999999999999997E-2</v>
      </c>
      <c r="D15" s="5">
        <f t="shared" si="0"/>
        <v>0.85799999999999998</v>
      </c>
      <c r="E15" s="5">
        <f t="shared" si="1"/>
        <v>0.42899999999999999</v>
      </c>
      <c r="F15" s="5">
        <v>5.0999999999999997E-2</v>
      </c>
      <c r="G15">
        <f t="shared" si="2"/>
        <v>8.4141056999999986</v>
      </c>
      <c r="H15">
        <v>151.65</v>
      </c>
      <c r="I15">
        <v>17</v>
      </c>
      <c r="J15">
        <f t="shared" si="8"/>
        <v>8.4156492785793571</v>
      </c>
      <c r="K15">
        <f t="shared" si="3"/>
        <v>0.99981658235410453</v>
      </c>
      <c r="M15" s="10">
        <v>12</v>
      </c>
      <c r="N15" s="2">
        <v>0.21540000000000001</v>
      </c>
      <c r="O15" s="4">
        <v>3.5000000000000003E-2</v>
      </c>
      <c r="P15" s="5">
        <f t="shared" si="4"/>
        <v>0.21540000000000001</v>
      </c>
      <c r="Q15" s="5">
        <f t="shared" si="5"/>
        <v>0.1077</v>
      </c>
      <c r="R15" s="5">
        <v>3.9E-2</v>
      </c>
      <c r="S15">
        <f t="shared" si="6"/>
        <v>2.1123524099999997</v>
      </c>
      <c r="T15">
        <v>151.65</v>
      </c>
      <c r="U15">
        <v>17</v>
      </c>
      <c r="V15">
        <f t="shared" si="9"/>
        <v>8.4156492785793571</v>
      </c>
      <c r="W15">
        <f t="shared" si="7"/>
        <v>0.25100290424134514</v>
      </c>
    </row>
    <row r="16" spans="1:23" x14ac:dyDescent="0.35">
      <c r="A16" s="14" t="s">
        <v>11</v>
      </c>
      <c r="C16" s="15">
        <f>AVERAGE(C4:C15)</f>
        <v>4.7833333333333339E-2</v>
      </c>
      <c r="F16" s="15">
        <f>AVERAGE(F4:F15)</f>
        <v>4.1833333333333333E-2</v>
      </c>
      <c r="K16" s="15">
        <f t="shared" ref="K16" si="10">AVERAGE(K4:K15)</f>
        <v>1.0567797143674031</v>
      </c>
      <c r="M16" s="14" t="s">
        <v>11</v>
      </c>
      <c r="O16" s="15">
        <f>AVERAGE(O4:O15)</f>
        <v>4.5249999999999992E-2</v>
      </c>
      <c r="R16" s="15">
        <f>AVERAGE(R4:R15)</f>
        <v>3.9083333333333324E-2</v>
      </c>
      <c r="W16" s="15">
        <f t="shared" ref="W16" si="11">AVERAGE(W4:W15)</f>
        <v>0.26929791629607641</v>
      </c>
    </row>
    <row r="17" spans="1:23" x14ac:dyDescent="0.35">
      <c r="A17" t="s">
        <v>15</v>
      </c>
      <c r="B17">
        <f>K16-W16</f>
        <v>0.78748179807132668</v>
      </c>
      <c r="J17" t="s">
        <v>45</v>
      </c>
      <c r="K17">
        <f>K4-K15</f>
        <v>0.11070230224200484</v>
      </c>
      <c r="V17" t="s">
        <v>45</v>
      </c>
      <c r="W17">
        <f>W4-W15</f>
        <v>5.3603220032971133E-3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74.517119070810296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AFF0-0644-4ADD-BC53-9D2AA262F86B}">
  <dimension ref="A1:W19"/>
  <sheetViews>
    <sheetView tabSelected="1" topLeftCell="F1" workbookViewId="0">
      <selection activeCell="P21" sqref="P21"/>
    </sheetView>
  </sheetViews>
  <sheetFormatPr defaultRowHeight="14.5" x14ac:dyDescent="0.35"/>
  <sheetData>
    <row r="1" spans="1:23" x14ac:dyDescent="0.35">
      <c r="A1" t="s">
        <v>22</v>
      </c>
      <c r="B1" t="s">
        <v>44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9.6929999999999996</v>
      </c>
      <c r="C4" s="4">
        <v>6.9000000000000006E-2</v>
      </c>
      <c r="D4" s="5">
        <f t="shared" ref="D4:D15" si="0">B4</f>
        <v>9.6929999999999996</v>
      </c>
      <c r="E4" s="5">
        <f t="shared" ref="E4:E15" si="1">0.5*D4</f>
        <v>4.8464999999999998</v>
      </c>
      <c r="F4" s="5">
        <v>6.5000000000000002E-2</v>
      </c>
      <c r="G4">
        <f t="shared" ref="G4:G15" si="2">B4*9.80665</f>
        <v>95.055858449999988</v>
      </c>
      <c r="H4">
        <v>127.3</v>
      </c>
      <c r="I4">
        <v>18</v>
      </c>
      <c r="J4">
        <f t="shared" ref="J4:J15" si="3">H4/(I4*1.06)</f>
        <v>6.6719077568134164</v>
      </c>
      <c r="K4">
        <f t="shared" ref="K4:K15" si="4">G4/J4</f>
        <v>14.247178155742342</v>
      </c>
      <c r="M4" s="10">
        <v>1</v>
      </c>
      <c r="N4" s="2">
        <v>6.4569999999999999</v>
      </c>
      <c r="O4" s="4">
        <v>6.9000000000000006E-2</v>
      </c>
      <c r="P4" s="5">
        <f t="shared" ref="P4:P15" si="5">N4</f>
        <v>6.4569999999999999</v>
      </c>
      <c r="Q4" s="5">
        <f t="shared" ref="Q4:Q15" si="6">0.5*P4</f>
        <v>3.2284999999999999</v>
      </c>
      <c r="R4" s="5">
        <v>6.5000000000000002E-2</v>
      </c>
      <c r="S4">
        <f t="shared" ref="S4:S15" si="7">N4*9.80665</f>
        <v>63.321539049999991</v>
      </c>
      <c r="T4">
        <v>127.3</v>
      </c>
      <c r="U4">
        <v>18</v>
      </c>
      <c r="V4">
        <f>T4/(U4*1.06)</f>
        <v>6.6719077568134164</v>
      </c>
      <c r="W4">
        <f>S4/V4</f>
        <v>9.4907695606755702</v>
      </c>
    </row>
    <row r="5" spans="1:23" x14ac:dyDescent="0.35">
      <c r="A5" s="10">
        <v>2</v>
      </c>
      <c r="B5" s="2">
        <v>9.7880000000000003</v>
      </c>
      <c r="C5" s="4">
        <v>6.4000000000000001E-2</v>
      </c>
      <c r="D5" s="5">
        <f t="shared" si="0"/>
        <v>9.7880000000000003</v>
      </c>
      <c r="E5" s="5">
        <f t="shared" si="1"/>
        <v>4.8940000000000001</v>
      </c>
      <c r="F5" s="5">
        <v>6.9000000000000006E-2</v>
      </c>
      <c r="G5">
        <f t="shared" si="2"/>
        <v>95.987490199999996</v>
      </c>
      <c r="H5">
        <v>127.3</v>
      </c>
      <c r="I5">
        <v>18</v>
      </c>
      <c r="J5">
        <f t="shared" si="3"/>
        <v>6.6719077568134164</v>
      </c>
      <c r="K5">
        <f t="shared" si="4"/>
        <v>14.386813142309506</v>
      </c>
      <c r="M5" s="10">
        <v>2</v>
      </c>
      <c r="N5" s="2">
        <v>6.6790000000000003</v>
      </c>
      <c r="O5" s="4">
        <v>7.0000000000000007E-2</v>
      </c>
      <c r="P5" s="5">
        <f t="shared" si="5"/>
        <v>6.6790000000000003</v>
      </c>
      <c r="Q5" s="5">
        <f t="shared" si="6"/>
        <v>3.3395000000000001</v>
      </c>
      <c r="R5" s="5">
        <v>6.4000000000000001E-2</v>
      </c>
      <c r="S5">
        <f t="shared" si="7"/>
        <v>65.498615349999994</v>
      </c>
      <c r="T5">
        <v>127.3</v>
      </c>
      <c r="U5">
        <v>18</v>
      </c>
      <c r="V5">
        <f t="shared" ref="V4:V15" si="8">T5/(U5*1.06)</f>
        <v>6.6719077568134164</v>
      </c>
      <c r="W5">
        <f t="shared" ref="W4:W15" si="9">S5/V5</f>
        <v>9.8170744766535751</v>
      </c>
    </row>
    <row r="6" spans="1:23" x14ac:dyDescent="0.35">
      <c r="A6" s="10">
        <v>3</v>
      </c>
      <c r="B6" s="2">
        <v>9.5519999999999996</v>
      </c>
      <c r="C6" s="4">
        <v>6.5000000000000002E-2</v>
      </c>
      <c r="D6" s="5">
        <f t="shared" si="0"/>
        <v>9.5519999999999996</v>
      </c>
      <c r="E6" s="5">
        <f t="shared" si="1"/>
        <v>4.7759999999999998</v>
      </c>
      <c r="F6" s="5">
        <v>6.9000000000000006E-2</v>
      </c>
      <c r="G6">
        <f t="shared" si="2"/>
        <v>93.673120799999992</v>
      </c>
      <c r="H6">
        <v>127.3</v>
      </c>
      <c r="I6">
        <v>18</v>
      </c>
      <c r="J6">
        <f t="shared" si="3"/>
        <v>6.6719077568134164</v>
      </c>
      <c r="K6">
        <f t="shared" si="4"/>
        <v>14.039930438837393</v>
      </c>
      <c r="M6" s="10">
        <v>3</v>
      </c>
      <c r="N6" s="2">
        <v>6.5789999999999997</v>
      </c>
      <c r="O6" s="4">
        <v>6.4000000000000001E-2</v>
      </c>
      <c r="P6" s="5">
        <f t="shared" si="5"/>
        <v>6.5789999999999997</v>
      </c>
      <c r="Q6" s="5">
        <f t="shared" si="6"/>
        <v>3.2894999999999999</v>
      </c>
      <c r="R6" s="5">
        <v>6.5000000000000002E-2</v>
      </c>
      <c r="S6">
        <f t="shared" si="7"/>
        <v>64.517950349999992</v>
      </c>
      <c r="T6">
        <v>127.3</v>
      </c>
      <c r="U6">
        <v>18</v>
      </c>
      <c r="V6">
        <f t="shared" si="8"/>
        <v>6.6719077568134164</v>
      </c>
      <c r="W6">
        <f t="shared" si="9"/>
        <v>9.6700902802670861</v>
      </c>
    </row>
    <row r="7" spans="1:23" x14ac:dyDescent="0.35">
      <c r="A7" s="10">
        <v>4</v>
      </c>
      <c r="B7" s="2">
        <v>9.2590000000000003</v>
      </c>
      <c r="C7" s="4">
        <v>7.3999999999999996E-2</v>
      </c>
      <c r="D7" s="5">
        <f t="shared" si="0"/>
        <v>9.2590000000000003</v>
      </c>
      <c r="E7" s="5">
        <f t="shared" si="1"/>
        <v>4.6295000000000002</v>
      </c>
      <c r="F7" s="5">
        <v>6.4000000000000001E-2</v>
      </c>
      <c r="G7">
        <f t="shared" si="2"/>
        <v>90.799772349999998</v>
      </c>
      <c r="H7">
        <v>127.3</v>
      </c>
      <c r="I7">
        <v>18</v>
      </c>
      <c r="J7">
        <f t="shared" si="3"/>
        <v>6.6719077568134164</v>
      </c>
      <c r="K7">
        <f t="shared" si="4"/>
        <v>13.609266743424982</v>
      </c>
      <c r="M7" s="10">
        <v>4</v>
      </c>
      <c r="N7" s="2">
        <v>6.5510000000000002</v>
      </c>
      <c r="O7" s="4">
        <v>6.9000000000000006E-2</v>
      </c>
      <c r="P7" s="5">
        <f t="shared" si="5"/>
        <v>6.5510000000000002</v>
      </c>
      <c r="Q7" s="5">
        <f t="shared" si="6"/>
        <v>3.2755000000000001</v>
      </c>
      <c r="R7" s="5">
        <v>6.4000000000000001E-2</v>
      </c>
      <c r="S7">
        <f t="shared" si="7"/>
        <v>64.243364149999991</v>
      </c>
      <c r="T7">
        <v>127.3</v>
      </c>
      <c r="U7">
        <v>18</v>
      </c>
      <c r="V7">
        <f t="shared" si="8"/>
        <v>6.6719077568134164</v>
      </c>
      <c r="W7">
        <f t="shared" si="9"/>
        <v>9.6289347052788692</v>
      </c>
    </row>
    <row r="8" spans="1:23" x14ac:dyDescent="0.35">
      <c r="A8" s="10">
        <v>5</v>
      </c>
      <c r="B8" s="2">
        <v>9.1440000000000001</v>
      </c>
      <c r="C8" s="4">
        <v>6.5000000000000002E-2</v>
      </c>
      <c r="D8" s="5">
        <f t="shared" si="0"/>
        <v>9.1440000000000001</v>
      </c>
      <c r="E8" s="5">
        <f t="shared" si="1"/>
        <v>4.5720000000000001</v>
      </c>
      <c r="F8" s="5">
        <v>6.4000000000000001E-2</v>
      </c>
      <c r="G8">
        <f t="shared" si="2"/>
        <v>89.672007600000001</v>
      </c>
      <c r="H8">
        <v>127.3</v>
      </c>
      <c r="I8">
        <v>18</v>
      </c>
      <c r="J8">
        <f t="shared" si="3"/>
        <v>6.6719077568134164</v>
      </c>
      <c r="K8">
        <f t="shared" si="4"/>
        <v>13.44023491758052</v>
      </c>
      <c r="M8" s="10">
        <v>5</v>
      </c>
      <c r="N8" s="2">
        <v>6.4420000000000002</v>
      </c>
      <c r="O8" s="4">
        <v>7.0000000000000007E-2</v>
      </c>
      <c r="P8" s="5">
        <f t="shared" si="5"/>
        <v>6.4420000000000002</v>
      </c>
      <c r="Q8" s="5">
        <f t="shared" si="6"/>
        <v>3.2210000000000001</v>
      </c>
      <c r="R8" s="5">
        <v>6.4000000000000001E-2</v>
      </c>
      <c r="S8">
        <f t="shared" si="7"/>
        <v>63.174439299999996</v>
      </c>
      <c r="T8">
        <v>127.3</v>
      </c>
      <c r="U8">
        <v>18</v>
      </c>
      <c r="V8">
        <f t="shared" si="8"/>
        <v>6.6719077568134164</v>
      </c>
      <c r="W8">
        <f t="shared" si="9"/>
        <v>9.4687219312175959</v>
      </c>
    </row>
    <row r="9" spans="1:23" x14ac:dyDescent="0.35">
      <c r="A9" s="13">
        <v>6</v>
      </c>
      <c r="B9" s="2">
        <v>8.8840000000000003</v>
      </c>
      <c r="C9" s="4">
        <v>7.3999999999999996E-2</v>
      </c>
      <c r="D9" s="5">
        <f t="shared" si="0"/>
        <v>8.8840000000000003</v>
      </c>
      <c r="E9" s="5">
        <f t="shared" si="1"/>
        <v>4.4420000000000002</v>
      </c>
      <c r="F9" s="5">
        <v>6.4000000000000001E-2</v>
      </c>
      <c r="G9">
        <f t="shared" si="2"/>
        <v>87.122278600000001</v>
      </c>
      <c r="H9">
        <v>127.3</v>
      </c>
      <c r="I9">
        <v>18</v>
      </c>
      <c r="J9">
        <f t="shared" si="3"/>
        <v>6.6719077568134164</v>
      </c>
      <c r="K9">
        <f t="shared" si="4"/>
        <v>13.05807600697565</v>
      </c>
      <c r="M9" s="13">
        <v>6</v>
      </c>
      <c r="N9" s="2">
        <v>6.298</v>
      </c>
      <c r="O9" s="4">
        <v>6.4000000000000001E-2</v>
      </c>
      <c r="P9" s="5">
        <f>N9</f>
        <v>6.298</v>
      </c>
      <c r="Q9" s="5">
        <f>0.5*P9</f>
        <v>3.149</v>
      </c>
      <c r="R9" s="5">
        <v>0.06</v>
      </c>
      <c r="S9">
        <f t="shared" si="7"/>
        <v>61.762281699999996</v>
      </c>
      <c r="T9">
        <v>127.3</v>
      </c>
      <c r="U9">
        <v>18</v>
      </c>
      <c r="V9">
        <f t="shared" si="8"/>
        <v>6.6719077568134164</v>
      </c>
      <c r="W9">
        <f t="shared" si="9"/>
        <v>9.2570646884210532</v>
      </c>
    </row>
    <row r="10" spans="1:23" x14ac:dyDescent="0.35">
      <c r="A10" s="10">
        <v>7</v>
      </c>
      <c r="B10" s="2">
        <v>8.6660000000000004</v>
      </c>
      <c r="C10" s="4">
        <v>6.5000000000000002E-2</v>
      </c>
      <c r="D10" s="5">
        <f t="shared" si="0"/>
        <v>8.6660000000000004</v>
      </c>
      <c r="E10" s="5">
        <f t="shared" si="1"/>
        <v>4.3330000000000002</v>
      </c>
      <c r="F10" s="5">
        <v>5.8999999999999997E-2</v>
      </c>
      <c r="G10">
        <f t="shared" si="2"/>
        <v>84.984428899999997</v>
      </c>
      <c r="H10">
        <v>127.3</v>
      </c>
      <c r="I10">
        <v>18</v>
      </c>
      <c r="J10">
        <f t="shared" si="3"/>
        <v>6.6719077568134164</v>
      </c>
      <c r="K10">
        <f t="shared" si="4"/>
        <v>12.737650458853103</v>
      </c>
      <c r="M10" s="10">
        <v>7</v>
      </c>
      <c r="N10" s="2">
        <v>6.125</v>
      </c>
      <c r="O10" s="4">
        <v>6.5000000000000002E-2</v>
      </c>
      <c r="P10" s="5">
        <f>N10</f>
        <v>6.125</v>
      </c>
      <c r="Q10" s="5">
        <f>0.5*P10</f>
        <v>3.0625</v>
      </c>
      <c r="R10" s="5">
        <v>6.4000000000000001E-2</v>
      </c>
      <c r="S10">
        <f t="shared" si="7"/>
        <v>60.065731249999999</v>
      </c>
      <c r="T10">
        <v>127.3</v>
      </c>
      <c r="U10">
        <v>18</v>
      </c>
      <c r="V10">
        <f t="shared" si="8"/>
        <v>6.6719077568134164</v>
      </c>
      <c r="W10">
        <f t="shared" si="9"/>
        <v>9.0027820286724278</v>
      </c>
    </row>
    <row r="11" spans="1:23" x14ac:dyDescent="0.35">
      <c r="A11" s="10">
        <v>8</v>
      </c>
      <c r="B11" s="2">
        <v>8.4890000000000008</v>
      </c>
      <c r="C11" s="4">
        <v>7.3999999999999996E-2</v>
      </c>
      <c r="D11" s="5">
        <f t="shared" si="0"/>
        <v>8.4890000000000008</v>
      </c>
      <c r="E11" s="5">
        <f t="shared" si="1"/>
        <v>4.2445000000000004</v>
      </c>
      <c r="F11" s="5">
        <v>5.5E-2</v>
      </c>
      <c r="G11">
        <f t="shared" si="2"/>
        <v>83.248651850000002</v>
      </c>
      <c r="H11">
        <v>127.3</v>
      </c>
      <c r="I11">
        <v>18</v>
      </c>
      <c r="J11">
        <f t="shared" si="3"/>
        <v>6.6719077568134164</v>
      </c>
      <c r="K11">
        <f t="shared" si="4"/>
        <v>12.47748843124902</v>
      </c>
      <c r="M11" s="10">
        <v>8</v>
      </c>
      <c r="N11" s="2">
        <v>5.98</v>
      </c>
      <c r="O11" s="4">
        <v>6.5000000000000002E-2</v>
      </c>
      <c r="P11" s="5">
        <f>N11</f>
        <v>5.98</v>
      </c>
      <c r="Q11" s="5">
        <f>0.5*P11</f>
        <v>2.99</v>
      </c>
      <c r="R11" s="5">
        <v>5.8999999999999997E-2</v>
      </c>
      <c r="S11">
        <f t="shared" si="7"/>
        <v>58.643767000000004</v>
      </c>
      <c r="T11">
        <v>127.3</v>
      </c>
      <c r="U11">
        <v>18</v>
      </c>
      <c r="V11">
        <f t="shared" si="8"/>
        <v>6.6719077568134164</v>
      </c>
      <c r="W11">
        <f t="shared" si="9"/>
        <v>8.7896549439120211</v>
      </c>
    </row>
    <row r="12" spans="1:23" x14ac:dyDescent="0.35">
      <c r="A12" s="10">
        <v>9</v>
      </c>
      <c r="B12" s="2">
        <v>8.2680000000000007</v>
      </c>
      <c r="C12" s="4">
        <v>6.5000000000000002E-2</v>
      </c>
      <c r="D12" s="5">
        <f t="shared" si="0"/>
        <v>8.2680000000000007</v>
      </c>
      <c r="E12" s="5">
        <f t="shared" si="1"/>
        <v>4.1340000000000003</v>
      </c>
      <c r="F12" s="5">
        <v>5.8999999999999997E-2</v>
      </c>
      <c r="G12">
        <f t="shared" si="2"/>
        <v>81.081382200000007</v>
      </c>
      <c r="H12">
        <v>127.3</v>
      </c>
      <c r="I12">
        <v>18</v>
      </c>
      <c r="J12">
        <f t="shared" si="3"/>
        <v>6.6719077568134164</v>
      </c>
      <c r="K12">
        <f t="shared" si="4"/>
        <v>12.152653357234881</v>
      </c>
      <c r="M12" s="10">
        <v>9</v>
      </c>
      <c r="N12" s="2">
        <v>5.6989999999999998</v>
      </c>
      <c r="O12" s="4">
        <v>6.4000000000000001E-2</v>
      </c>
      <c r="P12" s="5">
        <f t="shared" si="5"/>
        <v>5.6989999999999998</v>
      </c>
      <c r="Q12" s="5">
        <f t="shared" si="6"/>
        <v>2.8494999999999999</v>
      </c>
      <c r="R12" s="5">
        <v>0.06</v>
      </c>
      <c r="S12">
        <f t="shared" si="7"/>
        <v>55.888098349999993</v>
      </c>
      <c r="T12">
        <v>127.3</v>
      </c>
      <c r="U12">
        <v>18</v>
      </c>
      <c r="V12">
        <f t="shared" si="8"/>
        <v>6.6719077568134164</v>
      </c>
      <c r="W12">
        <f t="shared" si="9"/>
        <v>8.3766293520659865</v>
      </c>
    </row>
    <row r="13" spans="1:23" x14ac:dyDescent="0.35">
      <c r="A13" s="10">
        <v>10</v>
      </c>
      <c r="B13" s="2">
        <v>8.0850000000000009</v>
      </c>
      <c r="C13" s="4">
        <v>6.4000000000000001E-2</v>
      </c>
      <c r="D13" s="5">
        <f t="shared" si="0"/>
        <v>8.0850000000000009</v>
      </c>
      <c r="E13" s="5">
        <f t="shared" si="1"/>
        <v>4.0425000000000004</v>
      </c>
      <c r="F13" s="5">
        <v>6.5000000000000002E-2</v>
      </c>
      <c r="G13">
        <f t="shared" si="2"/>
        <v>79.286765250000002</v>
      </c>
      <c r="H13">
        <v>127.3</v>
      </c>
      <c r="I13">
        <v>18</v>
      </c>
      <c r="J13">
        <f t="shared" si="3"/>
        <v>6.6719077568134164</v>
      </c>
      <c r="K13">
        <f t="shared" si="4"/>
        <v>11.883672277847605</v>
      </c>
      <c r="M13" s="10">
        <v>10</v>
      </c>
      <c r="N13" s="2">
        <v>5.5149999999999997</v>
      </c>
      <c r="O13" s="4">
        <v>6.5000000000000002E-2</v>
      </c>
      <c r="P13" s="5">
        <f t="shared" si="5"/>
        <v>5.5149999999999997</v>
      </c>
      <c r="Q13" s="5">
        <f t="shared" si="6"/>
        <v>2.7574999999999998</v>
      </c>
      <c r="R13" s="5">
        <v>5.8999999999999997E-2</v>
      </c>
      <c r="S13">
        <f t="shared" si="7"/>
        <v>54.083674749999993</v>
      </c>
      <c r="T13">
        <v>127.3</v>
      </c>
      <c r="U13">
        <v>18</v>
      </c>
      <c r="V13">
        <f t="shared" si="8"/>
        <v>6.6719077568134164</v>
      </c>
      <c r="W13">
        <f t="shared" si="9"/>
        <v>8.1061784307148468</v>
      </c>
    </row>
    <row r="14" spans="1:23" x14ac:dyDescent="0.35">
      <c r="A14" s="10">
        <v>11</v>
      </c>
      <c r="B14" s="2">
        <v>7.9370000000000003</v>
      </c>
      <c r="C14" s="4">
        <v>6.4000000000000001E-2</v>
      </c>
      <c r="D14" s="5">
        <f t="shared" si="0"/>
        <v>7.9370000000000003</v>
      </c>
      <c r="E14" s="5">
        <f t="shared" si="1"/>
        <v>3.9685000000000001</v>
      </c>
      <c r="F14" s="5">
        <v>6.5000000000000002E-2</v>
      </c>
      <c r="G14">
        <f t="shared" si="2"/>
        <v>77.835381049999995</v>
      </c>
      <c r="H14">
        <v>127.3</v>
      </c>
      <c r="I14">
        <v>18</v>
      </c>
      <c r="J14">
        <f t="shared" si="3"/>
        <v>6.6719077568134164</v>
      </c>
      <c r="K14">
        <f t="shared" si="4"/>
        <v>11.666135667195602</v>
      </c>
      <c r="M14" s="10">
        <v>11</v>
      </c>
      <c r="N14" s="2">
        <v>5.4039999999999999</v>
      </c>
      <c r="O14" s="4">
        <v>6.9000000000000006E-2</v>
      </c>
      <c r="P14" s="5">
        <f t="shared" si="5"/>
        <v>5.4039999999999999</v>
      </c>
      <c r="Q14" s="5">
        <f t="shared" si="6"/>
        <v>2.702</v>
      </c>
      <c r="R14" s="5">
        <v>0.06</v>
      </c>
      <c r="S14">
        <f t="shared" si="7"/>
        <v>52.995136599999995</v>
      </c>
      <c r="T14">
        <v>127.3</v>
      </c>
      <c r="U14">
        <v>18</v>
      </c>
      <c r="V14">
        <f t="shared" si="8"/>
        <v>6.6719077568134164</v>
      </c>
      <c r="W14">
        <f t="shared" si="9"/>
        <v>7.9430259727258443</v>
      </c>
    </row>
    <row r="15" spans="1:23" x14ac:dyDescent="0.35">
      <c r="A15" s="10">
        <v>12</v>
      </c>
      <c r="B15" s="2">
        <v>7.665</v>
      </c>
      <c r="C15" s="4">
        <v>6.5000000000000002E-2</v>
      </c>
      <c r="D15" s="2">
        <f t="shared" si="0"/>
        <v>7.665</v>
      </c>
      <c r="E15" s="5">
        <f t="shared" si="1"/>
        <v>3.8325</v>
      </c>
      <c r="F15" s="5">
        <v>5.8999999999999997E-2</v>
      </c>
      <c r="G15">
        <f t="shared" si="2"/>
        <v>75.167972249999991</v>
      </c>
      <c r="H15">
        <v>127.3</v>
      </c>
      <c r="I15">
        <v>18</v>
      </c>
      <c r="J15">
        <f t="shared" si="3"/>
        <v>6.6719077568134164</v>
      </c>
      <c r="K15">
        <f t="shared" si="4"/>
        <v>11.266338653024352</v>
      </c>
      <c r="M15" s="10">
        <v>12</v>
      </c>
      <c r="N15" s="2">
        <v>5.3490000000000002</v>
      </c>
      <c r="O15" s="4">
        <v>6.9000000000000006E-2</v>
      </c>
      <c r="P15" s="5">
        <f t="shared" si="5"/>
        <v>5.3490000000000002</v>
      </c>
      <c r="Q15" s="5">
        <f t="shared" si="6"/>
        <v>2.6745000000000001</v>
      </c>
      <c r="R15" s="5">
        <v>5.8999999999999997E-2</v>
      </c>
      <c r="S15">
        <f t="shared" si="7"/>
        <v>52.45577085</v>
      </c>
      <c r="T15">
        <v>127.3</v>
      </c>
      <c r="U15">
        <v>18</v>
      </c>
      <c r="V15">
        <f t="shared" si="8"/>
        <v>6.6719077568134164</v>
      </c>
      <c r="W15">
        <f t="shared" si="9"/>
        <v>7.8621846647132765</v>
      </c>
    </row>
    <row r="16" spans="1:23" x14ac:dyDescent="0.35">
      <c r="A16" s="14" t="s">
        <v>11</v>
      </c>
      <c r="C16" s="15">
        <f>AVERAGE(C4:C15)</f>
        <v>6.7333333333333342E-2</v>
      </c>
      <c r="F16" s="15">
        <f>AVERAGE(F4:F15)</f>
        <v>6.3083333333333325E-2</v>
      </c>
      <c r="K16" s="15">
        <f>AVERAGE(K4:K15)</f>
        <v>12.913786520856243</v>
      </c>
      <c r="M16" s="14" t="s">
        <v>11</v>
      </c>
      <c r="O16" s="15">
        <f>AVERAGE(O4:O15)</f>
        <v>6.6916666666666666E-2</v>
      </c>
      <c r="R16" s="15">
        <f>AVERAGE(R4:R15)</f>
        <v>6.1916666666666655E-2</v>
      </c>
      <c r="W16" s="15">
        <f>AVERAGE(W4:W15)</f>
        <v>8.9510925862765145</v>
      </c>
    </row>
    <row r="17" spans="1:23" x14ac:dyDescent="0.35">
      <c r="A17" t="s">
        <v>15</v>
      </c>
      <c r="B17">
        <f>K16-W16</f>
        <v>3.962693934579729</v>
      </c>
      <c r="J17" t="s">
        <v>45</v>
      </c>
      <c r="K17">
        <f>K4-K15</f>
        <v>2.9808395027179895</v>
      </c>
      <c r="V17" t="s">
        <v>45</v>
      </c>
      <c r="W17">
        <f>W4-W15</f>
        <v>1.6285848959622937</v>
      </c>
    </row>
    <row r="19" spans="1:23" x14ac:dyDescent="0.35">
      <c r="K19" s="1" t="s">
        <v>16</v>
      </c>
      <c r="M19" s="1">
        <f>((K16-W16)/K16)*100</f>
        <v>30.685763065541089</v>
      </c>
    </row>
  </sheetData>
  <mergeCells count="2">
    <mergeCell ref="D2:F2"/>
    <mergeCell ref="P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4971-6225-4A24-93F8-594B581BEB88}">
  <dimension ref="A1:W19"/>
  <sheetViews>
    <sheetView topLeftCell="E1" workbookViewId="0">
      <selection activeCell="J17" sqref="J17:W17"/>
    </sheetView>
  </sheetViews>
  <sheetFormatPr defaultRowHeight="14.5" x14ac:dyDescent="0.35"/>
  <cols>
    <col min="1" max="1" width="12.54296875" customWidth="1"/>
  </cols>
  <sheetData>
    <row r="1" spans="1:23" x14ac:dyDescent="0.35">
      <c r="A1" t="s">
        <v>17</v>
      </c>
      <c r="B1" t="s">
        <v>19</v>
      </c>
      <c r="M1" t="s">
        <v>18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3.3370000000000002</v>
      </c>
      <c r="C4" s="4">
        <v>5.8999999999999997E-2</v>
      </c>
      <c r="D4" s="5">
        <f>B4</f>
        <v>3.3370000000000002</v>
      </c>
      <c r="E4" s="5">
        <f>0.5*D4</f>
        <v>1.6685000000000001</v>
      </c>
      <c r="F4" s="5">
        <v>0.05</v>
      </c>
      <c r="G4">
        <f>B4*9.80665</f>
        <v>32.72479105</v>
      </c>
      <c r="H4">
        <v>140.5</v>
      </c>
      <c r="I4">
        <v>18</v>
      </c>
      <c r="J4">
        <f>H4/(I4*1.06)</f>
        <v>7.3637316561844859</v>
      </c>
      <c r="K4">
        <f>G4/J4</f>
        <v>4.4440499162562279</v>
      </c>
      <c r="M4" s="10">
        <v>1</v>
      </c>
      <c r="N4" s="2">
        <v>2.109</v>
      </c>
      <c r="O4" s="4">
        <v>5.8999999999999997E-2</v>
      </c>
      <c r="P4" s="5">
        <f>N4</f>
        <v>2.109</v>
      </c>
      <c r="Q4" s="5">
        <f>0.5*P4</f>
        <v>1.0545</v>
      </c>
      <c r="R4" s="5">
        <v>4.4999999999999998E-2</v>
      </c>
      <c r="S4">
        <f>N4*9.80665</f>
        <v>20.682224849999997</v>
      </c>
      <c r="T4">
        <v>140.5</v>
      </c>
      <c r="U4">
        <v>18</v>
      </c>
      <c r="V4">
        <f>T4/(U4*1.06)</f>
        <v>7.3637316561844859</v>
      </c>
      <c r="W4">
        <f>S4/V4</f>
        <v>2.808660855074733</v>
      </c>
    </row>
    <row r="5" spans="1:23" x14ac:dyDescent="0.35">
      <c r="A5" s="10">
        <v>2</v>
      </c>
      <c r="B5" s="2">
        <v>3.359</v>
      </c>
      <c r="C5" s="4">
        <v>6.5000000000000002E-2</v>
      </c>
      <c r="D5" s="5">
        <f t="shared" ref="D5:D15" si="0">B5</f>
        <v>3.359</v>
      </c>
      <c r="E5" s="5">
        <f t="shared" ref="E5:E15" si="1">0.5*D5</f>
        <v>1.6795</v>
      </c>
      <c r="F5" s="5">
        <v>4.3999999999999997E-2</v>
      </c>
      <c r="G5">
        <f t="shared" ref="G5:G15" si="2">B5*9.80665</f>
        <v>32.94053735</v>
      </c>
      <c r="H5">
        <v>140.5</v>
      </c>
      <c r="I5">
        <v>18</v>
      </c>
      <c r="J5">
        <f>H5/(I5*1.06)</f>
        <v>7.3637316561844859</v>
      </c>
      <c r="K5">
        <f t="shared" ref="K5:K15" si="3">G5/J5</f>
        <v>4.4733484173523133</v>
      </c>
      <c r="M5" s="10">
        <v>2</v>
      </c>
      <c r="N5" s="2">
        <v>2.141</v>
      </c>
      <c r="O5" s="4">
        <v>5.8999999999999997E-2</v>
      </c>
      <c r="P5" s="5">
        <f t="shared" ref="P5:P15" si="4">N5</f>
        <v>2.141</v>
      </c>
      <c r="Q5" s="5">
        <f t="shared" ref="Q5:Q15" si="5">0.5*P5</f>
        <v>1.0705</v>
      </c>
      <c r="R5" s="5">
        <v>4.4999999999999998E-2</v>
      </c>
      <c r="S5">
        <f t="shared" ref="S5:S15" si="6">N5*9.80665</f>
        <v>20.996037649999998</v>
      </c>
      <c r="T5">
        <v>140.5</v>
      </c>
      <c r="U5">
        <v>18</v>
      </c>
      <c r="V5">
        <f>T5/(U5*1.06)</f>
        <v>7.3637316561844859</v>
      </c>
      <c r="W5">
        <f t="shared" ref="W5:W15" si="7">S5/V5</f>
        <v>2.8512768566690392</v>
      </c>
    </row>
    <row r="6" spans="1:23" x14ac:dyDescent="0.35">
      <c r="A6" s="10">
        <v>3</v>
      </c>
      <c r="B6" s="2">
        <v>3.3940000000000001</v>
      </c>
      <c r="C6" s="4">
        <v>0.06</v>
      </c>
      <c r="D6" s="5">
        <f t="shared" si="0"/>
        <v>3.3940000000000001</v>
      </c>
      <c r="E6" s="5">
        <f t="shared" si="1"/>
        <v>1.6970000000000001</v>
      </c>
      <c r="F6" s="5">
        <v>5.3999999999999999E-2</v>
      </c>
      <c r="G6">
        <f t="shared" si="2"/>
        <v>33.283770099999998</v>
      </c>
      <c r="H6">
        <v>140.5</v>
      </c>
      <c r="I6">
        <v>18</v>
      </c>
      <c r="J6">
        <f t="shared" ref="J6:J15" si="8">H6/(I6*1.06)</f>
        <v>7.3637316561844859</v>
      </c>
      <c r="K6">
        <f t="shared" si="3"/>
        <v>4.5199596690960853</v>
      </c>
      <c r="M6" s="10">
        <v>3</v>
      </c>
      <c r="N6" s="2">
        <v>2.1539999999999999</v>
      </c>
      <c r="O6" s="4">
        <v>0.06</v>
      </c>
      <c r="P6" s="5">
        <f t="shared" si="4"/>
        <v>2.1539999999999999</v>
      </c>
      <c r="Q6" s="5">
        <f t="shared" si="5"/>
        <v>1.077</v>
      </c>
      <c r="R6" s="5">
        <v>4.9000000000000002E-2</v>
      </c>
      <c r="S6">
        <f t="shared" si="6"/>
        <v>21.123524099999997</v>
      </c>
      <c r="T6">
        <v>140.5</v>
      </c>
      <c r="U6">
        <v>18</v>
      </c>
      <c r="V6">
        <f t="shared" ref="V6:V15" si="9">T6/(U6*1.06)</f>
        <v>7.3637316561844859</v>
      </c>
      <c r="W6">
        <f t="shared" si="7"/>
        <v>2.8685896073167259</v>
      </c>
    </row>
    <row r="7" spans="1:23" x14ac:dyDescent="0.35">
      <c r="A7" s="10">
        <v>4</v>
      </c>
      <c r="B7" s="2">
        <v>3.2930000000000001</v>
      </c>
      <c r="C7" s="4">
        <v>6.4000000000000001E-2</v>
      </c>
      <c r="D7" s="5">
        <f t="shared" si="0"/>
        <v>3.2930000000000001</v>
      </c>
      <c r="E7" s="5">
        <f t="shared" si="1"/>
        <v>1.6465000000000001</v>
      </c>
      <c r="F7" s="5">
        <v>0.05</v>
      </c>
      <c r="G7">
        <f t="shared" si="2"/>
        <v>32.293298450000002</v>
      </c>
      <c r="H7">
        <v>140.5</v>
      </c>
      <c r="I7">
        <v>18</v>
      </c>
      <c r="J7">
        <f t="shared" si="8"/>
        <v>7.3637316561844859</v>
      </c>
      <c r="K7">
        <f t="shared" si="3"/>
        <v>4.3854529140640572</v>
      </c>
      <c r="M7" s="10">
        <v>4</v>
      </c>
      <c r="N7" s="2">
        <v>2.1829999999999998</v>
      </c>
      <c r="O7" s="4">
        <v>5.5E-2</v>
      </c>
      <c r="P7" s="5">
        <f t="shared" si="4"/>
        <v>2.1829999999999998</v>
      </c>
      <c r="Q7" s="5">
        <f t="shared" si="5"/>
        <v>1.0914999999999999</v>
      </c>
      <c r="R7" s="5">
        <v>4.9000000000000002E-2</v>
      </c>
      <c r="S7">
        <f t="shared" si="6"/>
        <v>21.407916949999997</v>
      </c>
      <c r="T7">
        <v>140.5</v>
      </c>
      <c r="U7">
        <v>18</v>
      </c>
      <c r="V7">
        <f t="shared" si="9"/>
        <v>7.3637316561844859</v>
      </c>
      <c r="W7">
        <f t="shared" si="7"/>
        <v>2.9072103587615654</v>
      </c>
    </row>
    <row r="8" spans="1:23" x14ac:dyDescent="0.35">
      <c r="A8" s="10">
        <v>5</v>
      </c>
      <c r="B8" s="2">
        <v>3.4710000000000001</v>
      </c>
      <c r="C8" s="4">
        <v>0.06</v>
      </c>
      <c r="D8" s="5">
        <f t="shared" si="0"/>
        <v>3.4710000000000001</v>
      </c>
      <c r="E8" s="5">
        <f t="shared" si="1"/>
        <v>1.7355</v>
      </c>
      <c r="F8" s="5">
        <v>5.8999999999999997E-2</v>
      </c>
      <c r="G8">
        <f t="shared" si="2"/>
        <v>34.038882149999999</v>
      </c>
      <c r="H8">
        <v>140.5</v>
      </c>
      <c r="I8">
        <v>18</v>
      </c>
      <c r="J8">
        <f t="shared" si="8"/>
        <v>7.3637316561844859</v>
      </c>
      <c r="K8">
        <f t="shared" si="3"/>
        <v>4.6225044229323844</v>
      </c>
      <c r="M8" s="10">
        <v>5</v>
      </c>
      <c r="N8" s="2">
        <v>2.0630000000000002</v>
      </c>
      <c r="O8" s="4">
        <v>5.8999999999999997E-2</v>
      </c>
      <c r="P8" s="5">
        <f t="shared" si="4"/>
        <v>2.0630000000000002</v>
      </c>
      <c r="Q8" s="5">
        <f t="shared" si="5"/>
        <v>1.0315000000000001</v>
      </c>
      <c r="R8" s="5">
        <v>0.04</v>
      </c>
      <c r="S8">
        <f t="shared" si="6"/>
        <v>20.231118949999999</v>
      </c>
      <c r="T8">
        <v>140.5</v>
      </c>
      <c r="U8">
        <v>18</v>
      </c>
      <c r="V8">
        <f t="shared" si="9"/>
        <v>7.3637316561844859</v>
      </c>
      <c r="W8">
        <f t="shared" si="7"/>
        <v>2.7474003527829183</v>
      </c>
    </row>
    <row r="9" spans="1:23" x14ac:dyDescent="0.35">
      <c r="A9" s="13">
        <v>6</v>
      </c>
      <c r="B9" s="2">
        <v>3.157</v>
      </c>
      <c r="C9" s="4">
        <v>0.06</v>
      </c>
      <c r="D9" s="5">
        <f t="shared" si="0"/>
        <v>3.157</v>
      </c>
      <c r="E9" s="5">
        <f t="shared" si="1"/>
        <v>1.5785</v>
      </c>
      <c r="F9" s="5">
        <v>4.3999999999999997E-2</v>
      </c>
      <c r="G9">
        <f t="shared" si="2"/>
        <v>30.95959405</v>
      </c>
      <c r="H9">
        <v>140.5</v>
      </c>
      <c r="I9">
        <v>18</v>
      </c>
      <c r="J9">
        <f t="shared" si="8"/>
        <v>7.3637316561844859</v>
      </c>
      <c r="K9">
        <f t="shared" si="3"/>
        <v>4.2043349072882563</v>
      </c>
      <c r="M9" s="13">
        <v>6</v>
      </c>
      <c r="N9" s="2">
        <v>2.1269999999999998</v>
      </c>
      <c r="O9" s="4">
        <v>5.5E-2</v>
      </c>
      <c r="P9" s="5">
        <f t="shared" si="4"/>
        <v>2.1269999999999998</v>
      </c>
      <c r="Q9" s="5">
        <f t="shared" si="5"/>
        <v>1.0634999999999999</v>
      </c>
      <c r="R9" s="5">
        <v>0.05</v>
      </c>
      <c r="S9">
        <f t="shared" si="6"/>
        <v>20.858744549999997</v>
      </c>
      <c r="T9">
        <v>140.5</v>
      </c>
      <c r="U9">
        <v>18</v>
      </c>
      <c r="V9">
        <f t="shared" si="9"/>
        <v>7.3637316561844859</v>
      </c>
      <c r="W9">
        <f t="shared" si="7"/>
        <v>2.8326323559715298</v>
      </c>
    </row>
    <row r="10" spans="1:23" x14ac:dyDescent="0.35">
      <c r="A10" s="10">
        <v>7</v>
      </c>
      <c r="B10" s="2">
        <v>3.1920000000000002</v>
      </c>
      <c r="C10" s="4">
        <v>6.4000000000000001E-2</v>
      </c>
      <c r="D10" s="5">
        <f t="shared" si="0"/>
        <v>3.1920000000000002</v>
      </c>
      <c r="E10" s="5">
        <f t="shared" si="1"/>
        <v>1.5960000000000001</v>
      </c>
      <c r="F10" s="5">
        <v>5.5E-2</v>
      </c>
      <c r="G10">
        <f t="shared" si="2"/>
        <v>31.302826799999998</v>
      </c>
      <c r="H10">
        <v>140.5</v>
      </c>
      <c r="I10">
        <v>18</v>
      </c>
      <c r="J10">
        <f t="shared" si="8"/>
        <v>7.3637316561844859</v>
      </c>
      <c r="K10">
        <f t="shared" si="3"/>
        <v>4.2509461590320283</v>
      </c>
      <c r="M10" s="10">
        <v>7</v>
      </c>
      <c r="N10" s="2">
        <v>2.1280000000000001</v>
      </c>
      <c r="O10" s="4">
        <v>5.5E-2</v>
      </c>
      <c r="P10" s="5">
        <f t="shared" si="4"/>
        <v>2.1280000000000001</v>
      </c>
      <c r="Q10" s="5">
        <f t="shared" si="5"/>
        <v>1.0640000000000001</v>
      </c>
      <c r="R10" s="5">
        <v>4.3999999999999997E-2</v>
      </c>
      <c r="S10">
        <f t="shared" si="6"/>
        <v>20.868551199999999</v>
      </c>
      <c r="T10">
        <v>140.5</v>
      </c>
      <c r="U10">
        <v>18</v>
      </c>
      <c r="V10">
        <f t="shared" si="9"/>
        <v>7.3637316561844859</v>
      </c>
      <c r="W10">
        <f t="shared" si="7"/>
        <v>2.8339641060213525</v>
      </c>
    </row>
    <row r="11" spans="1:23" x14ac:dyDescent="0.35">
      <c r="A11" s="10">
        <v>8</v>
      </c>
      <c r="B11" s="2">
        <v>3.2290000000000001</v>
      </c>
      <c r="C11" s="4">
        <v>0.06</v>
      </c>
      <c r="D11" s="5">
        <f t="shared" si="0"/>
        <v>3.2290000000000001</v>
      </c>
      <c r="E11" s="5">
        <f t="shared" si="1"/>
        <v>1.6145</v>
      </c>
      <c r="F11" s="5">
        <v>5.3999999999999999E-2</v>
      </c>
      <c r="G11">
        <f t="shared" si="2"/>
        <v>31.66567285</v>
      </c>
      <c r="H11">
        <v>140.5</v>
      </c>
      <c r="I11">
        <v>18</v>
      </c>
      <c r="J11">
        <f t="shared" si="8"/>
        <v>7.3637316561844859</v>
      </c>
      <c r="K11">
        <f t="shared" si="3"/>
        <v>4.3002209108754448</v>
      </c>
      <c r="M11" s="10">
        <v>8</v>
      </c>
      <c r="N11" s="2">
        <v>2.056</v>
      </c>
      <c r="O11" s="4">
        <v>5.8999999999999997E-2</v>
      </c>
      <c r="P11" s="5">
        <f t="shared" si="4"/>
        <v>2.056</v>
      </c>
      <c r="Q11" s="5">
        <f t="shared" si="5"/>
        <v>1.028</v>
      </c>
      <c r="R11" s="5">
        <v>0.04</v>
      </c>
      <c r="S11">
        <f t="shared" si="6"/>
        <v>20.162472399999999</v>
      </c>
      <c r="T11">
        <v>140.5</v>
      </c>
      <c r="U11">
        <v>18</v>
      </c>
      <c r="V11">
        <f t="shared" si="9"/>
        <v>7.3637316561844859</v>
      </c>
      <c r="W11">
        <f t="shared" si="7"/>
        <v>2.7380781024341636</v>
      </c>
    </row>
    <row r="12" spans="1:23" x14ac:dyDescent="0.35">
      <c r="A12" s="10">
        <v>9</v>
      </c>
      <c r="B12" s="2">
        <v>3.1179999999999999</v>
      </c>
      <c r="C12" s="4">
        <v>6.4000000000000001E-2</v>
      </c>
      <c r="D12" s="5">
        <f t="shared" si="0"/>
        <v>3.1179999999999999</v>
      </c>
      <c r="E12" s="5">
        <f t="shared" si="1"/>
        <v>1.5589999999999999</v>
      </c>
      <c r="F12" s="5">
        <v>0.05</v>
      </c>
      <c r="G12">
        <f t="shared" si="2"/>
        <v>30.577134699999998</v>
      </c>
      <c r="H12">
        <v>140.5</v>
      </c>
      <c r="I12">
        <v>18</v>
      </c>
      <c r="J12">
        <f t="shared" si="8"/>
        <v>7.3637316561844859</v>
      </c>
      <c r="K12">
        <f t="shared" si="3"/>
        <v>4.1523966553451954</v>
      </c>
      <c r="M12" s="10">
        <v>9</v>
      </c>
      <c r="N12" s="2">
        <v>1.988</v>
      </c>
      <c r="O12" s="4">
        <v>0.06</v>
      </c>
      <c r="P12" s="5">
        <f t="shared" si="4"/>
        <v>1.988</v>
      </c>
      <c r="Q12" s="5">
        <f t="shared" si="5"/>
        <v>0.99399999999999999</v>
      </c>
      <c r="R12" s="5">
        <v>4.3999999999999997E-2</v>
      </c>
      <c r="S12">
        <f t="shared" si="6"/>
        <v>19.495620199999998</v>
      </c>
      <c r="T12">
        <v>140.5</v>
      </c>
      <c r="U12">
        <v>18</v>
      </c>
      <c r="V12">
        <f t="shared" si="9"/>
        <v>7.3637316561844859</v>
      </c>
      <c r="W12">
        <f t="shared" si="7"/>
        <v>2.6475190990462631</v>
      </c>
    </row>
    <row r="13" spans="1:23" x14ac:dyDescent="0.35">
      <c r="A13" s="10">
        <v>10</v>
      </c>
      <c r="B13" s="2">
        <v>3.1560000000000001</v>
      </c>
      <c r="C13" s="4">
        <v>5.8999999999999997E-2</v>
      </c>
      <c r="D13" s="5">
        <f t="shared" si="0"/>
        <v>3.1560000000000001</v>
      </c>
      <c r="E13" s="5">
        <f t="shared" si="1"/>
        <v>1.5780000000000001</v>
      </c>
      <c r="F13" s="5">
        <v>5.5E-2</v>
      </c>
      <c r="G13">
        <f t="shared" si="2"/>
        <v>30.949787399999998</v>
      </c>
      <c r="H13">
        <v>140.5</v>
      </c>
      <c r="I13">
        <v>18</v>
      </c>
      <c r="J13">
        <f t="shared" si="8"/>
        <v>7.3637316561844859</v>
      </c>
      <c r="K13">
        <f t="shared" si="3"/>
        <v>4.2030031572384345</v>
      </c>
      <c r="M13" s="10">
        <v>10</v>
      </c>
      <c r="N13" s="2">
        <v>2.0390000000000001</v>
      </c>
      <c r="O13" s="4">
        <v>5.8999999999999997E-2</v>
      </c>
      <c r="P13" s="5">
        <f t="shared" si="4"/>
        <v>2.0390000000000001</v>
      </c>
      <c r="Q13" s="5">
        <f t="shared" si="5"/>
        <v>1.0195000000000001</v>
      </c>
      <c r="R13" s="5">
        <v>0.04</v>
      </c>
      <c r="S13">
        <f t="shared" si="6"/>
        <v>19.99575935</v>
      </c>
      <c r="T13">
        <v>140.5</v>
      </c>
      <c r="U13">
        <v>18</v>
      </c>
      <c r="V13">
        <f t="shared" si="9"/>
        <v>7.3637316561844859</v>
      </c>
      <c r="W13">
        <f t="shared" si="7"/>
        <v>2.7154383515871889</v>
      </c>
    </row>
    <row r="14" spans="1:23" x14ac:dyDescent="0.35">
      <c r="A14" s="10">
        <v>11</v>
      </c>
      <c r="B14" s="2">
        <v>3.1230000000000002</v>
      </c>
      <c r="C14" s="4">
        <v>0.06</v>
      </c>
      <c r="D14" s="5">
        <f t="shared" si="0"/>
        <v>3.1230000000000002</v>
      </c>
      <c r="E14" s="5">
        <f t="shared" si="1"/>
        <v>1.5615000000000001</v>
      </c>
      <c r="F14" s="5">
        <v>5.3999999999999999E-2</v>
      </c>
      <c r="G14">
        <f t="shared" si="2"/>
        <v>30.626167949999999</v>
      </c>
      <c r="H14">
        <v>140.5</v>
      </c>
      <c r="I14">
        <v>18</v>
      </c>
      <c r="J14">
        <f t="shared" si="8"/>
        <v>7.3637316561844859</v>
      </c>
      <c r="K14">
        <f t="shared" si="3"/>
        <v>4.1590554055943061</v>
      </c>
      <c r="M14" s="10">
        <v>11</v>
      </c>
      <c r="N14" s="2">
        <v>2.0430000000000001</v>
      </c>
      <c r="O14" s="4">
        <v>5.5E-2</v>
      </c>
      <c r="P14" s="5">
        <f t="shared" si="4"/>
        <v>2.0430000000000001</v>
      </c>
      <c r="Q14" s="5">
        <f t="shared" si="5"/>
        <v>1.0215000000000001</v>
      </c>
      <c r="R14" s="5">
        <v>4.3999999999999997E-2</v>
      </c>
      <c r="S14">
        <f t="shared" si="6"/>
        <v>20.034985949999999</v>
      </c>
      <c r="T14">
        <v>140.5</v>
      </c>
      <c r="U14">
        <v>18</v>
      </c>
      <c r="V14">
        <f t="shared" si="9"/>
        <v>7.3637316561844859</v>
      </c>
      <c r="W14">
        <f t="shared" si="7"/>
        <v>2.7207653517864769</v>
      </c>
    </row>
    <row r="15" spans="1:23" x14ac:dyDescent="0.35">
      <c r="A15" s="10">
        <v>12</v>
      </c>
      <c r="B15" s="2">
        <v>3.1150000000000002</v>
      </c>
      <c r="C15" s="4">
        <v>5.8999999999999997E-2</v>
      </c>
      <c r="D15" s="5">
        <f t="shared" si="0"/>
        <v>3.1150000000000002</v>
      </c>
      <c r="E15" s="5">
        <f t="shared" si="1"/>
        <v>1.5575000000000001</v>
      </c>
      <c r="F15" s="5">
        <v>0.05</v>
      </c>
      <c r="G15">
        <f t="shared" si="2"/>
        <v>30.547714750000001</v>
      </c>
      <c r="H15">
        <v>140.5</v>
      </c>
      <c r="I15">
        <v>18</v>
      </c>
      <c r="J15">
        <f t="shared" si="8"/>
        <v>7.3637316561844859</v>
      </c>
      <c r="K15">
        <f t="shared" si="3"/>
        <v>4.1484014051957301</v>
      </c>
      <c r="M15" s="10">
        <v>12</v>
      </c>
      <c r="N15" s="2">
        <v>2.0110000000000001</v>
      </c>
      <c r="O15" s="4">
        <v>5.8999999999999997E-2</v>
      </c>
      <c r="P15" s="5">
        <f t="shared" si="4"/>
        <v>2.0110000000000001</v>
      </c>
      <c r="Q15" s="5">
        <f t="shared" si="5"/>
        <v>1.0055000000000001</v>
      </c>
      <c r="R15" s="5">
        <v>0.04</v>
      </c>
      <c r="S15">
        <f t="shared" si="6"/>
        <v>19.721173149999998</v>
      </c>
      <c r="T15">
        <v>140.5</v>
      </c>
      <c r="U15">
        <v>18</v>
      </c>
      <c r="V15">
        <f t="shared" si="9"/>
        <v>7.3637316561844859</v>
      </c>
      <c r="W15">
        <f t="shared" si="7"/>
        <v>2.6781493501921707</v>
      </c>
    </row>
    <row r="16" spans="1:23" x14ac:dyDescent="0.35">
      <c r="A16" s="14" t="s">
        <v>11</v>
      </c>
      <c r="C16" s="15">
        <f>AVERAGE(C4:C15)</f>
        <v>6.1166666666666668E-2</v>
      </c>
      <c r="F16" s="15">
        <f>AVERAGE(F4:F15)</f>
        <v>5.1583333333333342E-2</v>
      </c>
      <c r="K16" s="15">
        <f t="shared" ref="K16" si="10">AVERAGE(K4:K15)</f>
        <v>4.3219728283558716</v>
      </c>
      <c r="M16" s="14" t="s">
        <v>11</v>
      </c>
      <c r="O16" s="15">
        <f>AVERAGE(O4:O15)</f>
        <v>5.7833333333333327E-2</v>
      </c>
      <c r="R16" s="15">
        <f>AVERAGE(R4:R15)</f>
        <v>4.416666666666666E-2</v>
      </c>
      <c r="W16" s="15">
        <f t="shared" ref="W16" si="11">AVERAGE(W4:W15)</f>
        <v>2.7791403956370107</v>
      </c>
    </row>
    <row r="17" spans="1:23" x14ac:dyDescent="0.35">
      <c r="A17" t="s">
        <v>15</v>
      </c>
      <c r="B17">
        <f>K16-W16</f>
        <v>1.5428324327188609</v>
      </c>
      <c r="J17" t="s">
        <v>45</v>
      </c>
      <c r="K17">
        <f>K4-K15</f>
        <v>0.29564851106049783</v>
      </c>
      <c r="V17" t="s">
        <v>45</v>
      </c>
      <c r="W17">
        <f>W4-W15</f>
        <v>0.13051150488256225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35.697411668036153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B550-A6AA-434E-A1AB-B6B025CB9225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20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0.31990000000000002</v>
      </c>
      <c r="C4" s="4">
        <v>0.04</v>
      </c>
      <c r="D4" s="5">
        <f>B4</f>
        <v>0.31990000000000002</v>
      </c>
      <c r="E4" s="5">
        <f>0.5*D4</f>
        <v>0.15995000000000001</v>
      </c>
      <c r="F4" s="5">
        <v>3.4000000000000002E-2</v>
      </c>
      <c r="G4">
        <f>B4*9.80665</f>
        <v>3.1371473349999999</v>
      </c>
      <c r="H4">
        <v>154.9</v>
      </c>
      <c r="I4">
        <v>16</v>
      </c>
      <c r="J4">
        <f>H4/(I4*1.06)</f>
        <v>9.1332547169811313</v>
      </c>
      <c r="K4">
        <f>G4/J4</f>
        <v>0.34348624145642354</v>
      </c>
      <c r="M4" s="10">
        <v>1</v>
      </c>
      <c r="N4" s="2">
        <v>0.39439999999999997</v>
      </c>
      <c r="O4" s="4">
        <v>5.5E-2</v>
      </c>
      <c r="P4" s="5">
        <f>N4</f>
        <v>0.39439999999999997</v>
      </c>
      <c r="Q4" s="5">
        <f>0.5*P4</f>
        <v>0.19719999999999999</v>
      </c>
      <c r="R4" s="5">
        <v>3.9E-2</v>
      </c>
      <c r="S4">
        <f>N4*9.80665</f>
        <v>3.8677427599999996</v>
      </c>
      <c r="T4">
        <v>154.9</v>
      </c>
      <c r="U4">
        <v>16</v>
      </c>
      <c r="V4">
        <f>T4/(U4*1.06)</f>
        <v>9.1332547169811313</v>
      </c>
      <c r="W4">
        <f>S4/V4</f>
        <v>0.4234791298231117</v>
      </c>
    </row>
    <row r="5" spans="1:23" x14ac:dyDescent="0.35">
      <c r="A5" s="10">
        <v>2</v>
      </c>
      <c r="B5" s="2">
        <v>0.33239999999999997</v>
      </c>
      <c r="C5" s="4">
        <v>3.5000000000000003E-2</v>
      </c>
      <c r="D5" s="5">
        <f t="shared" ref="D5:D15" si="0">B5</f>
        <v>0.33239999999999997</v>
      </c>
      <c r="E5" s="5">
        <f t="shared" ref="E5:E15" si="1">0.5*D5</f>
        <v>0.16619999999999999</v>
      </c>
      <c r="F5" s="5">
        <v>3.5000000000000003E-2</v>
      </c>
      <c r="G5">
        <f t="shared" ref="G5:G15" si="2">B5*9.80665</f>
        <v>3.2597304599999997</v>
      </c>
      <c r="H5">
        <v>154.9</v>
      </c>
      <c r="I5">
        <v>16</v>
      </c>
      <c r="J5">
        <f>H5/(I5*1.06)</f>
        <v>9.1332547169811313</v>
      </c>
      <c r="K5">
        <f t="shared" ref="K5:K15" si="3">G5/J5</f>
        <v>0.35690786702130406</v>
      </c>
      <c r="M5" s="10">
        <v>2</v>
      </c>
      <c r="N5" s="2">
        <v>0.40289999999999998</v>
      </c>
      <c r="O5" s="4">
        <v>0.06</v>
      </c>
      <c r="P5" s="5">
        <f t="shared" ref="P5:P15" si="4">N5</f>
        <v>0.40289999999999998</v>
      </c>
      <c r="Q5" s="5">
        <f t="shared" ref="Q5:Q15" si="5">0.5*P5</f>
        <v>0.20144999999999999</v>
      </c>
      <c r="R5" s="5">
        <v>0.03</v>
      </c>
      <c r="S5">
        <f t="shared" ref="S5:S15" si="6">N5*9.80665</f>
        <v>3.9510992849999997</v>
      </c>
      <c r="T5">
        <v>154.9</v>
      </c>
      <c r="U5">
        <v>16</v>
      </c>
      <c r="V5">
        <f>T5/(U5*1.06)</f>
        <v>9.1332547169811313</v>
      </c>
      <c r="W5">
        <f t="shared" ref="W5:W15" si="7">S5/V5</f>
        <v>0.4326058352072305</v>
      </c>
    </row>
    <row r="6" spans="1:23" x14ac:dyDescent="0.35">
      <c r="A6" s="10">
        <v>3</v>
      </c>
      <c r="B6" s="2">
        <v>0.34449999999999997</v>
      </c>
      <c r="C6" s="4">
        <v>5.8999999999999997E-2</v>
      </c>
      <c r="D6" s="5">
        <f t="shared" si="0"/>
        <v>0.34449999999999997</v>
      </c>
      <c r="E6" s="5">
        <f t="shared" si="1"/>
        <v>0.17224999999999999</v>
      </c>
      <c r="F6" s="5">
        <v>3.5000000000000003E-2</v>
      </c>
      <c r="G6">
        <f t="shared" si="2"/>
        <v>3.3783909249999997</v>
      </c>
      <c r="H6">
        <v>154.9</v>
      </c>
      <c r="I6">
        <v>16</v>
      </c>
      <c r="J6">
        <f t="shared" ref="J6:J15" si="8">H6/(I6*1.06)</f>
        <v>9.1332547169811313</v>
      </c>
      <c r="K6">
        <f t="shared" si="3"/>
        <v>0.36990000056810846</v>
      </c>
      <c r="M6" s="10">
        <v>3</v>
      </c>
      <c r="N6" s="2">
        <v>0.41499999999999998</v>
      </c>
      <c r="O6" s="4">
        <v>0.04</v>
      </c>
      <c r="P6" s="5">
        <f t="shared" si="4"/>
        <v>0.41499999999999998</v>
      </c>
      <c r="Q6" s="5">
        <f t="shared" si="5"/>
        <v>0.20749999999999999</v>
      </c>
      <c r="R6" s="5">
        <v>3.9E-2</v>
      </c>
      <c r="S6">
        <f t="shared" si="6"/>
        <v>4.0697597499999993</v>
      </c>
      <c r="T6">
        <v>154.9</v>
      </c>
      <c r="U6">
        <v>16</v>
      </c>
      <c r="V6">
        <f t="shared" ref="V6:V15" si="9">T6/(U6*1.06)</f>
        <v>9.1332547169811313</v>
      </c>
      <c r="W6">
        <f t="shared" si="7"/>
        <v>0.44559796875403485</v>
      </c>
    </row>
    <row r="7" spans="1:23" x14ac:dyDescent="0.35">
      <c r="A7" s="10">
        <v>4</v>
      </c>
      <c r="B7" s="2">
        <v>0.3538</v>
      </c>
      <c r="C7" s="4">
        <v>4.4999999999999998E-2</v>
      </c>
      <c r="D7" s="5">
        <f t="shared" si="0"/>
        <v>0.3538</v>
      </c>
      <c r="E7" s="5">
        <f t="shared" si="1"/>
        <v>0.1769</v>
      </c>
      <c r="F7" s="5">
        <v>2.9000000000000001E-2</v>
      </c>
      <c r="G7">
        <f t="shared" si="2"/>
        <v>3.4695927699999998</v>
      </c>
      <c r="H7">
        <v>154.9</v>
      </c>
      <c r="I7">
        <v>16</v>
      </c>
      <c r="J7">
        <f t="shared" si="8"/>
        <v>9.1332547169811313</v>
      </c>
      <c r="K7">
        <f t="shared" si="3"/>
        <v>0.37988568998837963</v>
      </c>
      <c r="M7" s="10">
        <v>4</v>
      </c>
      <c r="N7" s="2">
        <v>0.44929999999999998</v>
      </c>
      <c r="O7" s="4">
        <v>0.05</v>
      </c>
      <c r="P7" s="5">
        <f t="shared" si="4"/>
        <v>0.44929999999999998</v>
      </c>
      <c r="Q7" s="5">
        <f t="shared" si="5"/>
        <v>0.22464999999999999</v>
      </c>
      <c r="R7" s="5">
        <v>3.5000000000000003E-2</v>
      </c>
      <c r="S7">
        <f t="shared" si="6"/>
        <v>4.4061278449999994</v>
      </c>
      <c r="T7">
        <v>154.9</v>
      </c>
      <c r="U7">
        <v>16</v>
      </c>
      <c r="V7">
        <f t="shared" si="9"/>
        <v>9.1332547169811313</v>
      </c>
      <c r="W7">
        <f t="shared" si="7"/>
        <v>0.48242690930406712</v>
      </c>
    </row>
    <row r="8" spans="1:23" x14ac:dyDescent="0.35">
      <c r="A8" s="10">
        <v>5</v>
      </c>
      <c r="B8" s="2">
        <v>0.3518</v>
      </c>
      <c r="C8" s="4">
        <v>4.4999999999999998E-2</v>
      </c>
      <c r="D8" s="5">
        <f t="shared" si="0"/>
        <v>0.3518</v>
      </c>
      <c r="E8" s="5">
        <f t="shared" si="1"/>
        <v>0.1759</v>
      </c>
      <c r="F8" s="5">
        <v>3.5000000000000003E-2</v>
      </c>
      <c r="G8">
        <f t="shared" si="2"/>
        <v>3.4499794699999997</v>
      </c>
      <c r="H8">
        <v>154.9</v>
      </c>
      <c r="I8">
        <v>16</v>
      </c>
      <c r="J8">
        <f t="shared" si="8"/>
        <v>9.1332547169811313</v>
      </c>
      <c r="K8">
        <f t="shared" si="3"/>
        <v>0.37773822989799871</v>
      </c>
      <c r="M8" s="10">
        <v>5</v>
      </c>
      <c r="N8" s="2">
        <v>0.42030000000000001</v>
      </c>
      <c r="O8" s="4">
        <v>5.3999999999999999E-2</v>
      </c>
      <c r="P8" s="5">
        <f t="shared" si="4"/>
        <v>0.42030000000000001</v>
      </c>
      <c r="Q8" s="5">
        <f t="shared" si="5"/>
        <v>0.21015</v>
      </c>
      <c r="R8" s="5">
        <v>3.5000000000000003E-2</v>
      </c>
      <c r="S8">
        <f t="shared" si="6"/>
        <v>4.1217349949999997</v>
      </c>
      <c r="T8">
        <v>154.9</v>
      </c>
      <c r="U8">
        <v>16</v>
      </c>
      <c r="V8">
        <f t="shared" si="9"/>
        <v>9.1332547169811313</v>
      </c>
      <c r="W8">
        <f t="shared" si="7"/>
        <v>0.45128873799354424</v>
      </c>
    </row>
    <row r="9" spans="1:23" x14ac:dyDescent="0.35">
      <c r="A9" s="13">
        <v>6</v>
      </c>
      <c r="B9" s="2">
        <v>0.34849999999999998</v>
      </c>
      <c r="C9" s="4">
        <v>5.8999999999999997E-2</v>
      </c>
      <c r="D9" s="5">
        <f t="shared" si="0"/>
        <v>0.34849999999999998</v>
      </c>
      <c r="E9" s="5">
        <f t="shared" si="1"/>
        <v>0.17424999999999999</v>
      </c>
      <c r="F9" s="5">
        <v>2.5000000000000001E-2</v>
      </c>
      <c r="G9">
        <f t="shared" si="2"/>
        <v>3.4176175249999994</v>
      </c>
      <c r="H9">
        <v>154.9</v>
      </c>
      <c r="I9">
        <v>16</v>
      </c>
      <c r="J9">
        <f t="shared" si="8"/>
        <v>9.1332547169811313</v>
      </c>
      <c r="K9">
        <f t="shared" si="3"/>
        <v>0.37419492074887017</v>
      </c>
      <c r="M9" s="13">
        <v>6</v>
      </c>
      <c r="N9" s="2">
        <v>0.43640000000000001</v>
      </c>
      <c r="O9" s="4">
        <v>4.9000000000000002E-2</v>
      </c>
      <c r="P9" s="5">
        <f t="shared" si="4"/>
        <v>0.43640000000000001</v>
      </c>
      <c r="Q9" s="5">
        <f t="shared" si="5"/>
        <v>0.21820000000000001</v>
      </c>
      <c r="R9" s="5">
        <v>3.9E-2</v>
      </c>
      <c r="S9">
        <f t="shared" si="6"/>
        <v>4.2796220599999995</v>
      </c>
      <c r="T9">
        <v>154.9</v>
      </c>
      <c r="U9">
        <v>16</v>
      </c>
      <c r="V9">
        <f t="shared" si="9"/>
        <v>9.1332547169811313</v>
      </c>
      <c r="W9">
        <f t="shared" si="7"/>
        <v>0.46857579172111036</v>
      </c>
    </row>
    <row r="10" spans="1:23" x14ac:dyDescent="0.35">
      <c r="A10" s="10">
        <v>7</v>
      </c>
      <c r="B10" s="2">
        <v>0.35520000000000002</v>
      </c>
      <c r="C10" s="4">
        <v>4.4999999999999998E-2</v>
      </c>
      <c r="D10" s="5">
        <f t="shared" si="0"/>
        <v>0.35520000000000002</v>
      </c>
      <c r="E10" s="5">
        <f t="shared" si="1"/>
        <v>0.17760000000000001</v>
      </c>
      <c r="F10" s="5">
        <v>3.9E-2</v>
      </c>
      <c r="G10">
        <f t="shared" si="2"/>
        <v>3.4833220799999998</v>
      </c>
      <c r="H10">
        <v>154.9</v>
      </c>
      <c r="I10">
        <v>16</v>
      </c>
      <c r="J10">
        <f t="shared" si="8"/>
        <v>9.1332547169811313</v>
      </c>
      <c r="K10">
        <f t="shared" si="3"/>
        <v>0.38138891205164621</v>
      </c>
      <c r="M10" s="10">
        <v>7</v>
      </c>
      <c r="N10" s="2">
        <v>0.4556</v>
      </c>
      <c r="O10" s="4">
        <v>4.4999999999999998E-2</v>
      </c>
      <c r="P10" s="5">
        <f t="shared" si="4"/>
        <v>0.4556</v>
      </c>
      <c r="Q10" s="5">
        <f t="shared" si="5"/>
        <v>0.2278</v>
      </c>
      <c r="R10" s="5">
        <v>3.9E-2</v>
      </c>
      <c r="S10">
        <f t="shared" si="6"/>
        <v>4.4679097399999996</v>
      </c>
      <c r="T10">
        <v>154.9</v>
      </c>
      <c r="U10">
        <v>16</v>
      </c>
      <c r="V10">
        <f t="shared" si="9"/>
        <v>9.1332547169811313</v>
      </c>
      <c r="W10">
        <f t="shared" si="7"/>
        <v>0.48919140858876692</v>
      </c>
    </row>
    <row r="11" spans="1:23" x14ac:dyDescent="0.35">
      <c r="A11" s="10">
        <v>8</v>
      </c>
      <c r="B11" s="2">
        <v>0.3619</v>
      </c>
      <c r="C11" s="4">
        <v>4.4999999999999998E-2</v>
      </c>
      <c r="D11" s="5">
        <f t="shared" si="0"/>
        <v>0.3619</v>
      </c>
      <c r="E11" s="5">
        <f t="shared" si="1"/>
        <v>0.18095</v>
      </c>
      <c r="F11" s="5">
        <v>3.5000000000000003E-2</v>
      </c>
      <c r="G11">
        <f t="shared" si="2"/>
        <v>3.5490266349999997</v>
      </c>
      <c r="H11">
        <v>154.9</v>
      </c>
      <c r="I11">
        <v>16</v>
      </c>
      <c r="J11">
        <f t="shared" si="8"/>
        <v>9.1332547169811313</v>
      </c>
      <c r="K11">
        <f t="shared" si="3"/>
        <v>0.38858290335442219</v>
      </c>
      <c r="M11" s="10">
        <v>8</v>
      </c>
      <c r="N11" s="2">
        <v>0.45329999999999998</v>
      </c>
      <c r="O11" s="4">
        <v>0.04</v>
      </c>
      <c r="P11" s="5">
        <f t="shared" si="4"/>
        <v>0.45329999999999998</v>
      </c>
      <c r="Q11" s="5">
        <f t="shared" si="5"/>
        <v>0.22664999999999999</v>
      </c>
      <c r="R11" s="5">
        <v>0.04</v>
      </c>
      <c r="S11">
        <f t="shared" si="6"/>
        <v>4.4453544449999995</v>
      </c>
      <c r="T11">
        <v>154.9</v>
      </c>
      <c r="U11">
        <v>16</v>
      </c>
      <c r="V11">
        <f t="shared" si="9"/>
        <v>9.1332547169811313</v>
      </c>
      <c r="W11">
        <f t="shared" si="7"/>
        <v>0.48672182948482889</v>
      </c>
    </row>
    <row r="12" spans="1:23" x14ac:dyDescent="0.35">
      <c r="A12" s="10">
        <v>9</v>
      </c>
      <c r="B12" s="2">
        <v>0.36499999999999999</v>
      </c>
      <c r="C12" s="4">
        <v>6.4000000000000001E-2</v>
      </c>
      <c r="D12" s="5">
        <f t="shared" si="0"/>
        <v>0.36499999999999999</v>
      </c>
      <c r="E12" s="5">
        <f t="shared" si="1"/>
        <v>0.1825</v>
      </c>
      <c r="F12" s="5">
        <v>3.5000000000000003E-2</v>
      </c>
      <c r="G12">
        <f t="shared" si="2"/>
        <v>3.5794272499999997</v>
      </c>
      <c r="H12">
        <v>154.9</v>
      </c>
      <c r="I12">
        <v>16</v>
      </c>
      <c r="J12">
        <f t="shared" si="8"/>
        <v>9.1332547169811313</v>
      </c>
      <c r="K12">
        <f t="shared" si="3"/>
        <v>0.39191146649451258</v>
      </c>
      <c r="M12" s="10">
        <v>9</v>
      </c>
      <c r="N12" s="2">
        <v>0.45329999999999998</v>
      </c>
      <c r="O12" s="4">
        <v>4.3999999999999997E-2</v>
      </c>
      <c r="P12" s="5">
        <f t="shared" si="4"/>
        <v>0.45329999999999998</v>
      </c>
      <c r="Q12" s="5">
        <f t="shared" si="5"/>
        <v>0.22664999999999999</v>
      </c>
      <c r="R12" s="5">
        <v>0.04</v>
      </c>
      <c r="S12">
        <f t="shared" si="6"/>
        <v>4.4453544449999995</v>
      </c>
      <c r="T12">
        <v>154.9</v>
      </c>
      <c r="U12">
        <v>16</v>
      </c>
      <c r="V12">
        <f t="shared" si="9"/>
        <v>9.1332547169811313</v>
      </c>
      <c r="W12">
        <f t="shared" si="7"/>
        <v>0.48672182948482889</v>
      </c>
    </row>
    <row r="13" spans="1:23" x14ac:dyDescent="0.35">
      <c r="A13" s="10">
        <v>10</v>
      </c>
      <c r="B13" s="2">
        <v>0.36770000000000003</v>
      </c>
      <c r="C13" s="4">
        <v>4.9000000000000002E-2</v>
      </c>
      <c r="D13" s="5">
        <f t="shared" si="0"/>
        <v>0.36770000000000003</v>
      </c>
      <c r="E13" s="5">
        <f t="shared" si="1"/>
        <v>0.18385000000000001</v>
      </c>
      <c r="F13" s="5">
        <v>0.03</v>
      </c>
      <c r="G13">
        <f t="shared" si="2"/>
        <v>3.605905205</v>
      </c>
      <c r="H13">
        <v>154.9</v>
      </c>
      <c r="I13">
        <v>16</v>
      </c>
      <c r="J13">
        <f t="shared" si="8"/>
        <v>9.1332547169811313</v>
      </c>
      <c r="K13">
        <f t="shared" si="3"/>
        <v>0.39481053761652685</v>
      </c>
      <c r="M13" s="10">
        <v>10</v>
      </c>
      <c r="N13" s="2">
        <v>0.45290000000000002</v>
      </c>
      <c r="O13" s="4">
        <v>5.5E-2</v>
      </c>
      <c r="P13" s="5">
        <f t="shared" si="4"/>
        <v>0.45290000000000002</v>
      </c>
      <c r="Q13" s="5">
        <f t="shared" si="5"/>
        <v>0.22645000000000001</v>
      </c>
      <c r="R13" s="5">
        <v>3.9E-2</v>
      </c>
      <c r="S13">
        <f t="shared" si="6"/>
        <v>4.4414317849999998</v>
      </c>
      <c r="T13">
        <v>154.9</v>
      </c>
      <c r="U13">
        <v>16</v>
      </c>
      <c r="V13">
        <f t="shared" si="9"/>
        <v>9.1332547169811313</v>
      </c>
      <c r="W13">
        <f t="shared" si="7"/>
        <v>0.48629233746675277</v>
      </c>
    </row>
    <row r="14" spans="1:23" x14ac:dyDescent="0.35">
      <c r="A14" s="10">
        <v>11</v>
      </c>
      <c r="B14" s="2">
        <v>0.3629</v>
      </c>
      <c r="C14" s="4">
        <v>0.06</v>
      </c>
      <c r="D14" s="5">
        <f t="shared" si="0"/>
        <v>0.3629</v>
      </c>
      <c r="E14" s="5">
        <f t="shared" si="1"/>
        <v>0.18145</v>
      </c>
      <c r="F14" s="5">
        <v>3.9E-2</v>
      </c>
      <c r="G14">
        <f t="shared" si="2"/>
        <v>3.558833285</v>
      </c>
      <c r="H14">
        <v>154.9</v>
      </c>
      <c r="I14">
        <v>16</v>
      </c>
      <c r="J14">
        <f t="shared" si="8"/>
        <v>9.1332547169811313</v>
      </c>
      <c r="K14">
        <f t="shared" si="3"/>
        <v>0.38965663339961271</v>
      </c>
      <c r="M14" s="10">
        <v>11</v>
      </c>
      <c r="N14" s="2">
        <v>0.43819999999999998</v>
      </c>
      <c r="O14" s="4">
        <v>4.4999999999999998E-2</v>
      </c>
      <c r="P14" s="5">
        <f t="shared" si="4"/>
        <v>0.43819999999999998</v>
      </c>
      <c r="Q14" s="5">
        <f t="shared" si="5"/>
        <v>0.21909999999999999</v>
      </c>
      <c r="R14" s="5">
        <v>3.5000000000000003E-2</v>
      </c>
      <c r="S14">
        <f t="shared" si="6"/>
        <v>4.2972740299999996</v>
      </c>
      <c r="T14">
        <v>154.9</v>
      </c>
      <c r="U14">
        <v>16</v>
      </c>
      <c r="V14">
        <f t="shared" si="9"/>
        <v>9.1332547169811313</v>
      </c>
      <c r="W14">
        <f t="shared" si="7"/>
        <v>0.47050850580245318</v>
      </c>
    </row>
    <row r="15" spans="1:23" x14ac:dyDescent="0.35">
      <c r="A15" s="10">
        <v>12</v>
      </c>
      <c r="B15" s="2">
        <v>0.37030000000000002</v>
      </c>
      <c r="C15" s="4">
        <v>0.05</v>
      </c>
      <c r="D15" s="5">
        <f t="shared" si="0"/>
        <v>0.37030000000000002</v>
      </c>
      <c r="E15" s="5">
        <f t="shared" si="1"/>
        <v>0.18515000000000001</v>
      </c>
      <c r="F15" s="5">
        <v>3.9E-2</v>
      </c>
      <c r="G15">
        <f t="shared" si="2"/>
        <v>3.6314024950000001</v>
      </c>
      <c r="H15">
        <v>154.9</v>
      </c>
      <c r="I15">
        <v>16</v>
      </c>
      <c r="J15">
        <f t="shared" si="8"/>
        <v>9.1332547169811313</v>
      </c>
      <c r="K15">
        <f t="shared" si="3"/>
        <v>0.39760223573402198</v>
      </c>
      <c r="M15" s="10">
        <v>12</v>
      </c>
      <c r="N15" s="2">
        <v>0.44040000000000001</v>
      </c>
      <c r="O15" s="4">
        <v>4.3999999999999997E-2</v>
      </c>
      <c r="P15" s="5">
        <f t="shared" si="4"/>
        <v>0.44040000000000001</v>
      </c>
      <c r="Q15" s="5">
        <f t="shared" si="5"/>
        <v>0.22020000000000001</v>
      </c>
      <c r="R15" s="5">
        <v>0.03</v>
      </c>
      <c r="S15">
        <f t="shared" si="6"/>
        <v>4.3188486599999996</v>
      </c>
      <c r="T15">
        <v>154.9</v>
      </c>
      <c r="U15">
        <v>16</v>
      </c>
      <c r="V15">
        <f t="shared" si="9"/>
        <v>9.1332547169811313</v>
      </c>
      <c r="W15">
        <f t="shared" si="7"/>
        <v>0.47287071190187219</v>
      </c>
    </row>
    <row r="16" spans="1:23" x14ac:dyDescent="0.35">
      <c r="A16" s="14" t="s">
        <v>11</v>
      </c>
      <c r="C16" s="15">
        <f>AVERAGE(C4:C15)</f>
        <v>4.9666666666666665E-2</v>
      </c>
      <c r="F16" s="15">
        <f>AVERAGE(F4:F15)</f>
        <v>3.4166666666666672E-2</v>
      </c>
      <c r="K16" s="15">
        <f t="shared" ref="K16" si="10">AVERAGE(K4:K15)</f>
        <v>0.3788388031943189</v>
      </c>
      <c r="M16" s="14" t="s">
        <v>11</v>
      </c>
      <c r="O16" s="15">
        <f>AVERAGE(O4:O15)</f>
        <v>4.8416666666666663E-2</v>
      </c>
      <c r="R16" s="15">
        <f>AVERAGE(R4:R15)</f>
        <v>3.666666666666666E-2</v>
      </c>
      <c r="W16" s="15">
        <f t="shared" ref="W16" si="11">AVERAGE(W4:W15)</f>
        <v>0.46635674962771678</v>
      </c>
    </row>
    <row r="17" spans="1:23" x14ac:dyDescent="0.35">
      <c r="A17" t="s">
        <v>15</v>
      </c>
      <c r="B17">
        <f>K16-W16</f>
        <v>-8.7517946433397886E-2</v>
      </c>
      <c r="J17" t="s">
        <v>45</v>
      </c>
      <c r="K17">
        <f>K4-K15</f>
        <v>-5.4115994277598445E-2</v>
      </c>
      <c r="V17" t="s">
        <v>45</v>
      </c>
      <c r="W17">
        <f>W4-W15</f>
        <v>-4.9391582078760488E-2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-23.101632064999173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2498-059D-403A-BF97-BDA1330162FE}">
  <dimension ref="A1:W19"/>
  <sheetViews>
    <sheetView topLeftCell="E1" workbookViewId="0">
      <selection activeCell="J17" sqref="J17:W17"/>
    </sheetView>
  </sheetViews>
  <sheetFormatPr defaultRowHeight="14.5" x14ac:dyDescent="0.35"/>
  <sheetData>
    <row r="1" spans="1:23" x14ac:dyDescent="0.35">
      <c r="A1" t="s">
        <v>17</v>
      </c>
      <c r="B1" t="s">
        <v>20</v>
      </c>
      <c r="M1" t="s">
        <v>18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0.95279999999999998</v>
      </c>
      <c r="C4" s="4">
        <v>5.8999999999999997E-2</v>
      </c>
      <c r="D4" s="5">
        <f>B4</f>
        <v>0.95279999999999998</v>
      </c>
      <c r="E4" s="5">
        <f>0.5*D4</f>
        <v>0.47639999999999999</v>
      </c>
      <c r="F4" s="5">
        <v>6.5000000000000002E-2</v>
      </c>
      <c r="G4">
        <f>B4*9.80665</f>
        <v>9.3437761199999994</v>
      </c>
      <c r="H4">
        <v>149.6</v>
      </c>
      <c r="I4">
        <v>17.5</v>
      </c>
      <c r="J4">
        <f>H4/(I4*1.06)</f>
        <v>8.0646900269541781</v>
      </c>
      <c r="K4">
        <f>G4/J4</f>
        <v>1.1586032555213903</v>
      </c>
      <c r="M4" s="10">
        <v>1</v>
      </c>
      <c r="N4" s="2">
        <v>0.2319</v>
      </c>
      <c r="O4" s="4">
        <v>5.5E-2</v>
      </c>
      <c r="P4" s="5">
        <f>N4</f>
        <v>0.2319</v>
      </c>
      <c r="Q4" s="5">
        <f>0.5*P4</f>
        <v>0.11595</v>
      </c>
      <c r="R4" s="5">
        <v>6.9000000000000006E-2</v>
      </c>
      <c r="S4">
        <f>N4*9.80665</f>
        <v>2.2741621349999996</v>
      </c>
      <c r="T4">
        <v>149.6</v>
      </c>
      <c r="U4">
        <v>17.5</v>
      </c>
      <c r="V4">
        <f>T4/(U4*1.06)</f>
        <v>8.0646900269541781</v>
      </c>
      <c r="W4">
        <f>S4/V4</f>
        <v>0.28199002409258017</v>
      </c>
    </row>
    <row r="5" spans="1:23" x14ac:dyDescent="0.35">
      <c r="A5" s="10">
        <v>2</v>
      </c>
      <c r="B5" s="2">
        <v>0.96619999999999995</v>
      </c>
      <c r="C5" s="4">
        <v>5.3999999999999999E-2</v>
      </c>
      <c r="D5" s="5">
        <f t="shared" ref="D5:D15" si="0">B5</f>
        <v>0.96619999999999995</v>
      </c>
      <c r="E5" s="5">
        <f t="shared" ref="E5:E15" si="1">0.5*D5</f>
        <v>0.48309999999999997</v>
      </c>
      <c r="F5" s="5">
        <v>7.4999999999999997E-2</v>
      </c>
      <c r="G5">
        <f t="shared" ref="G5:G15" si="2">B5*9.80665</f>
        <v>9.4751852299999992</v>
      </c>
      <c r="H5">
        <v>149.6</v>
      </c>
      <c r="I5">
        <v>17.5</v>
      </c>
      <c r="J5">
        <f>H5/(I5*1.06)</f>
        <v>8.0646900269541781</v>
      </c>
      <c r="K5">
        <f t="shared" ref="K5:K15" si="3">G5/J5</f>
        <v>1.1748976338001336</v>
      </c>
      <c r="M5" s="10">
        <v>2</v>
      </c>
      <c r="N5" s="2">
        <v>0.2374</v>
      </c>
      <c r="O5" s="4">
        <v>0.06</v>
      </c>
      <c r="P5" s="5">
        <f t="shared" ref="P5:P15" si="4">N5</f>
        <v>0.2374</v>
      </c>
      <c r="Q5" s="5">
        <f t="shared" ref="Q5:Q15" si="5">0.5*P5</f>
        <v>0.1187</v>
      </c>
      <c r="R5" s="5">
        <v>5.3999999999999999E-2</v>
      </c>
      <c r="S5">
        <f t="shared" ref="S5:S15" si="6">N5*9.80665</f>
        <v>2.3280987099999999</v>
      </c>
      <c r="T5">
        <v>149.6</v>
      </c>
      <c r="U5">
        <v>17.5</v>
      </c>
      <c r="V5">
        <f>T5/(U5*1.06)</f>
        <v>8.0646900269541781</v>
      </c>
      <c r="W5">
        <f t="shared" ref="W5:W15" si="7">S5/V5</f>
        <v>0.28867801517713904</v>
      </c>
    </row>
    <row r="6" spans="1:23" x14ac:dyDescent="0.35">
      <c r="A6" s="10">
        <v>3</v>
      </c>
      <c r="B6" s="2">
        <v>0.97699999999999998</v>
      </c>
      <c r="C6" s="4">
        <v>6.9000000000000006E-2</v>
      </c>
      <c r="D6" s="5">
        <f t="shared" si="0"/>
        <v>0.97699999999999998</v>
      </c>
      <c r="E6" s="5">
        <f t="shared" si="1"/>
        <v>0.48849999999999999</v>
      </c>
      <c r="F6" s="5">
        <v>7.9000000000000001E-2</v>
      </c>
      <c r="G6">
        <f t="shared" si="2"/>
        <v>9.5810970499999986</v>
      </c>
      <c r="H6">
        <v>149.6</v>
      </c>
      <c r="I6">
        <v>17.5</v>
      </c>
      <c r="J6">
        <f t="shared" ref="J6:J15" si="8">H6/(I6*1.06)</f>
        <v>8.0646900269541781</v>
      </c>
      <c r="K6">
        <f t="shared" si="3"/>
        <v>1.188030416293449</v>
      </c>
      <c r="M6" s="10">
        <v>3</v>
      </c>
      <c r="N6" s="2">
        <v>0.24490000000000001</v>
      </c>
      <c r="O6" s="4">
        <v>6.5000000000000002E-2</v>
      </c>
      <c r="P6" s="5">
        <f t="shared" si="4"/>
        <v>0.24490000000000001</v>
      </c>
      <c r="Q6" s="5">
        <f t="shared" si="5"/>
        <v>0.12245</v>
      </c>
      <c r="R6" s="5">
        <v>6.4000000000000001E-2</v>
      </c>
      <c r="S6">
        <f t="shared" si="6"/>
        <v>2.4016485849999998</v>
      </c>
      <c r="T6">
        <v>149.6</v>
      </c>
      <c r="U6">
        <v>17.5</v>
      </c>
      <c r="V6">
        <f t="shared" ref="V6:V15" si="9">T6/(U6*1.06)</f>
        <v>8.0646900269541781</v>
      </c>
      <c r="W6">
        <f t="shared" si="7"/>
        <v>0.2977980030197192</v>
      </c>
    </row>
    <row r="7" spans="1:23" x14ac:dyDescent="0.35">
      <c r="A7" s="10">
        <v>4</v>
      </c>
      <c r="B7" s="2">
        <v>0.92290000000000005</v>
      </c>
      <c r="C7" s="4">
        <v>0.06</v>
      </c>
      <c r="D7" s="5">
        <f t="shared" si="0"/>
        <v>0.92290000000000005</v>
      </c>
      <c r="E7" s="5">
        <f t="shared" si="1"/>
        <v>0.46145000000000003</v>
      </c>
      <c r="F7" s="5">
        <v>8.8999999999999996E-2</v>
      </c>
      <c r="G7">
        <f t="shared" si="2"/>
        <v>9.050557285</v>
      </c>
      <c r="H7">
        <v>149.6</v>
      </c>
      <c r="I7">
        <v>17.5</v>
      </c>
      <c r="J7">
        <f t="shared" si="8"/>
        <v>8.0646900269541781</v>
      </c>
      <c r="K7">
        <f t="shared" si="3"/>
        <v>1.1222449039889706</v>
      </c>
      <c r="M7" s="10">
        <v>4</v>
      </c>
      <c r="N7" s="2">
        <v>0.24490000000000001</v>
      </c>
      <c r="O7" s="4">
        <v>6.5000000000000002E-2</v>
      </c>
      <c r="P7" s="5">
        <f t="shared" si="4"/>
        <v>0.24490000000000001</v>
      </c>
      <c r="Q7" s="5">
        <f t="shared" si="5"/>
        <v>0.12245</v>
      </c>
      <c r="R7" s="5">
        <v>7.3999999999999996E-2</v>
      </c>
      <c r="S7">
        <f t="shared" si="6"/>
        <v>2.4016485849999998</v>
      </c>
      <c r="T7">
        <v>149.6</v>
      </c>
      <c r="U7">
        <v>17.5</v>
      </c>
      <c r="V7">
        <f t="shared" si="9"/>
        <v>8.0646900269541781</v>
      </c>
      <c r="W7">
        <f t="shared" si="7"/>
        <v>0.2977980030197192</v>
      </c>
    </row>
    <row r="8" spans="1:23" x14ac:dyDescent="0.35">
      <c r="A8" s="10">
        <v>5</v>
      </c>
      <c r="B8" s="2">
        <v>0.85619999999999996</v>
      </c>
      <c r="C8" s="4">
        <v>5.3999999999999999E-2</v>
      </c>
      <c r="D8" s="5">
        <f t="shared" si="0"/>
        <v>0.85619999999999996</v>
      </c>
      <c r="E8" s="5">
        <f t="shared" si="1"/>
        <v>0.42809999999999998</v>
      </c>
      <c r="F8" s="5">
        <v>0.104</v>
      </c>
      <c r="G8">
        <f t="shared" si="2"/>
        <v>8.3964537299999993</v>
      </c>
      <c r="H8">
        <v>149.6</v>
      </c>
      <c r="I8">
        <v>17.5</v>
      </c>
      <c r="J8">
        <f t="shared" si="8"/>
        <v>8.0646900269541781</v>
      </c>
      <c r="K8">
        <f t="shared" si="3"/>
        <v>1.0411378121089572</v>
      </c>
      <c r="M8" s="10">
        <v>5</v>
      </c>
      <c r="N8" s="2">
        <v>0.26150000000000001</v>
      </c>
      <c r="O8" s="4">
        <v>0.06</v>
      </c>
      <c r="P8" s="5">
        <f t="shared" si="4"/>
        <v>0.26150000000000001</v>
      </c>
      <c r="Q8" s="5">
        <f t="shared" si="5"/>
        <v>0.13075000000000001</v>
      </c>
      <c r="R8" s="5">
        <v>5.8999999999999997E-2</v>
      </c>
      <c r="S8">
        <f t="shared" si="6"/>
        <v>2.5644389749999998</v>
      </c>
      <c r="T8">
        <v>149.6</v>
      </c>
      <c r="U8">
        <v>17.5</v>
      </c>
      <c r="V8">
        <f t="shared" si="9"/>
        <v>8.0646900269541781</v>
      </c>
      <c r="W8">
        <f t="shared" si="7"/>
        <v>0.31798357611129674</v>
      </c>
    </row>
    <row r="9" spans="1:23" x14ac:dyDescent="0.35">
      <c r="A9" s="13">
        <v>6</v>
      </c>
      <c r="B9" s="2">
        <v>0.80869999999999997</v>
      </c>
      <c r="C9" s="4">
        <v>0.06</v>
      </c>
      <c r="D9" s="5">
        <f t="shared" si="0"/>
        <v>0.80869999999999997</v>
      </c>
      <c r="E9" s="5">
        <f t="shared" si="1"/>
        <v>0.40434999999999999</v>
      </c>
      <c r="F9" s="5">
        <v>9.9000000000000005E-2</v>
      </c>
      <c r="G9">
        <f t="shared" si="2"/>
        <v>7.9306378549999996</v>
      </c>
      <c r="H9">
        <v>149.6</v>
      </c>
      <c r="I9">
        <v>17.5</v>
      </c>
      <c r="J9">
        <f t="shared" si="8"/>
        <v>8.0646900269541781</v>
      </c>
      <c r="K9">
        <f t="shared" si="3"/>
        <v>0.98337788910594914</v>
      </c>
      <c r="M9" s="13">
        <v>6</v>
      </c>
      <c r="N9" s="2">
        <v>0.25900000000000001</v>
      </c>
      <c r="O9" s="4">
        <v>6.4000000000000001E-2</v>
      </c>
      <c r="P9" s="5">
        <f t="shared" si="4"/>
        <v>0.25900000000000001</v>
      </c>
      <c r="Q9" s="5">
        <f t="shared" si="5"/>
        <v>0.1295</v>
      </c>
      <c r="R9" s="5">
        <v>0.06</v>
      </c>
      <c r="S9">
        <f t="shared" si="6"/>
        <v>2.5399223499999999</v>
      </c>
      <c r="T9">
        <v>149.6</v>
      </c>
      <c r="U9">
        <v>17.5</v>
      </c>
      <c r="V9">
        <f t="shared" si="9"/>
        <v>8.0646900269541781</v>
      </c>
      <c r="W9">
        <f t="shared" si="7"/>
        <v>0.31494358016377005</v>
      </c>
    </row>
    <row r="10" spans="1:23" x14ac:dyDescent="0.35">
      <c r="A10" s="10">
        <v>7</v>
      </c>
      <c r="B10" s="2">
        <v>0.75539999999999996</v>
      </c>
      <c r="C10" s="4">
        <v>0.06</v>
      </c>
      <c r="D10" s="5">
        <f t="shared" si="0"/>
        <v>0.75539999999999996</v>
      </c>
      <c r="E10" s="5">
        <f t="shared" si="1"/>
        <v>0.37769999999999998</v>
      </c>
      <c r="F10" s="5">
        <v>0.109</v>
      </c>
      <c r="G10">
        <f t="shared" si="2"/>
        <v>7.4079434099999988</v>
      </c>
      <c r="H10">
        <v>149.6</v>
      </c>
      <c r="I10">
        <v>17.5</v>
      </c>
      <c r="J10">
        <f t="shared" si="8"/>
        <v>8.0646900269541781</v>
      </c>
      <c r="K10">
        <f t="shared" si="3"/>
        <v>0.91856517550467898</v>
      </c>
      <c r="M10" s="10">
        <v>7</v>
      </c>
      <c r="N10" s="2">
        <v>0.26490000000000002</v>
      </c>
      <c r="O10" s="4">
        <v>6.9000000000000006E-2</v>
      </c>
      <c r="P10" s="5">
        <f t="shared" si="4"/>
        <v>0.26490000000000002</v>
      </c>
      <c r="Q10" s="5">
        <f t="shared" si="5"/>
        <v>0.13245000000000001</v>
      </c>
      <c r="R10" s="5">
        <v>0.08</v>
      </c>
      <c r="S10">
        <f t="shared" si="6"/>
        <v>2.5977815849999999</v>
      </c>
      <c r="T10">
        <v>149.6</v>
      </c>
      <c r="U10">
        <v>17.5</v>
      </c>
      <c r="V10">
        <f t="shared" si="9"/>
        <v>8.0646900269541781</v>
      </c>
      <c r="W10">
        <f t="shared" si="7"/>
        <v>0.32211797059993313</v>
      </c>
    </row>
    <row r="11" spans="1:23" x14ac:dyDescent="0.35">
      <c r="A11" s="10">
        <v>8</v>
      </c>
      <c r="B11" s="2">
        <v>0.74039999999999995</v>
      </c>
      <c r="C11" s="4">
        <v>0.06</v>
      </c>
      <c r="D11" s="5">
        <f t="shared" si="0"/>
        <v>0.74039999999999995</v>
      </c>
      <c r="E11" s="5">
        <f t="shared" si="1"/>
        <v>0.37019999999999997</v>
      </c>
      <c r="F11" s="5">
        <v>0.104</v>
      </c>
      <c r="G11">
        <f t="shared" si="2"/>
        <v>7.260843659999999</v>
      </c>
      <c r="H11">
        <v>149.6</v>
      </c>
      <c r="I11">
        <v>17.5</v>
      </c>
      <c r="J11">
        <f t="shared" si="8"/>
        <v>8.0646900269541781</v>
      </c>
      <c r="K11">
        <f t="shared" si="3"/>
        <v>0.90032519981951853</v>
      </c>
      <c r="M11" s="10">
        <v>8</v>
      </c>
      <c r="N11" s="2">
        <v>0.24740000000000001</v>
      </c>
      <c r="O11" s="4">
        <v>5.3999999999999999E-2</v>
      </c>
      <c r="P11" s="5">
        <f t="shared" si="4"/>
        <v>0.24740000000000001</v>
      </c>
      <c r="Q11" s="5">
        <f t="shared" si="5"/>
        <v>0.1237</v>
      </c>
      <c r="R11" s="5">
        <v>0.09</v>
      </c>
      <c r="S11">
        <f t="shared" si="6"/>
        <v>2.4261652099999997</v>
      </c>
      <c r="T11">
        <v>149.6</v>
      </c>
      <c r="U11">
        <v>17.5</v>
      </c>
      <c r="V11">
        <f t="shared" si="9"/>
        <v>8.0646900269541781</v>
      </c>
      <c r="W11">
        <f t="shared" si="7"/>
        <v>0.30083799896724595</v>
      </c>
    </row>
    <row r="12" spans="1:23" x14ac:dyDescent="0.35">
      <c r="A12" s="10">
        <v>9</v>
      </c>
      <c r="B12" s="2">
        <v>0.71299999999999997</v>
      </c>
      <c r="C12" s="4">
        <v>6.4000000000000001E-2</v>
      </c>
      <c r="D12" s="5">
        <f t="shared" si="0"/>
        <v>0.71299999999999997</v>
      </c>
      <c r="E12" s="5">
        <f t="shared" si="1"/>
        <v>0.35649999999999998</v>
      </c>
      <c r="F12" s="5">
        <v>8.5000000000000006E-2</v>
      </c>
      <c r="G12">
        <f t="shared" si="2"/>
        <v>6.9921414499999992</v>
      </c>
      <c r="H12">
        <v>149.6</v>
      </c>
      <c r="I12">
        <v>17.5</v>
      </c>
      <c r="J12">
        <f t="shared" si="8"/>
        <v>8.0646900269541781</v>
      </c>
      <c r="K12">
        <f t="shared" si="3"/>
        <v>0.8670068442346256</v>
      </c>
      <c r="M12" s="10">
        <v>9</v>
      </c>
      <c r="N12" s="2">
        <v>0.21160000000000001</v>
      </c>
      <c r="O12" s="4">
        <v>4.3999999999999997E-2</v>
      </c>
      <c r="P12" s="5">
        <f t="shared" si="4"/>
        <v>0.21160000000000001</v>
      </c>
      <c r="Q12" s="5">
        <f t="shared" si="5"/>
        <v>0.10580000000000001</v>
      </c>
      <c r="R12" s="5">
        <v>8.5000000000000006E-2</v>
      </c>
      <c r="S12">
        <f t="shared" si="6"/>
        <v>2.0750871399999999</v>
      </c>
      <c r="T12">
        <v>149.6</v>
      </c>
      <c r="U12">
        <v>17.5</v>
      </c>
      <c r="V12">
        <f t="shared" si="9"/>
        <v>8.0646900269541781</v>
      </c>
      <c r="W12">
        <f t="shared" si="7"/>
        <v>0.25730525699866308</v>
      </c>
    </row>
    <row r="13" spans="1:23" x14ac:dyDescent="0.35">
      <c r="A13" s="10">
        <v>10</v>
      </c>
      <c r="B13" s="2">
        <v>0.70550000000000002</v>
      </c>
      <c r="C13" s="4">
        <v>6.4000000000000001E-2</v>
      </c>
      <c r="D13" s="5">
        <f t="shared" si="0"/>
        <v>0.70550000000000002</v>
      </c>
      <c r="E13" s="5">
        <f t="shared" si="1"/>
        <v>0.35275000000000001</v>
      </c>
      <c r="F13" s="5">
        <v>0.09</v>
      </c>
      <c r="G13">
        <f t="shared" si="2"/>
        <v>6.9185915749999998</v>
      </c>
      <c r="H13">
        <v>149.6</v>
      </c>
      <c r="I13">
        <v>17.5</v>
      </c>
      <c r="J13">
        <f t="shared" si="8"/>
        <v>8.0646900269541781</v>
      </c>
      <c r="K13">
        <f t="shared" si="3"/>
        <v>0.85788685639204543</v>
      </c>
      <c r="M13" s="10">
        <v>10</v>
      </c>
      <c r="N13" s="2">
        <v>0.22900000000000001</v>
      </c>
      <c r="O13" s="4">
        <v>5.5E-2</v>
      </c>
      <c r="P13" s="5">
        <f t="shared" si="4"/>
        <v>0.22900000000000001</v>
      </c>
      <c r="Q13" s="5">
        <f t="shared" si="5"/>
        <v>0.1145</v>
      </c>
      <c r="R13" s="5">
        <v>8.8999999999999996E-2</v>
      </c>
      <c r="S13">
        <f t="shared" si="6"/>
        <v>2.2457228499999999</v>
      </c>
      <c r="T13">
        <v>149.6</v>
      </c>
      <c r="U13">
        <v>17.5</v>
      </c>
      <c r="V13">
        <f t="shared" si="9"/>
        <v>8.0646900269541781</v>
      </c>
      <c r="W13">
        <f t="shared" si="7"/>
        <v>0.27846362879344916</v>
      </c>
    </row>
    <row r="14" spans="1:23" x14ac:dyDescent="0.35">
      <c r="A14" s="10">
        <v>11</v>
      </c>
      <c r="B14" s="2">
        <v>0.67379999999999995</v>
      </c>
      <c r="C14" s="4">
        <v>5.8999999999999997E-2</v>
      </c>
      <c r="D14" s="5">
        <f t="shared" si="0"/>
        <v>0.67379999999999995</v>
      </c>
      <c r="E14" s="5">
        <f t="shared" si="1"/>
        <v>0.33689999999999998</v>
      </c>
      <c r="F14" s="5">
        <v>8.8999999999999996E-2</v>
      </c>
      <c r="G14">
        <f t="shared" si="2"/>
        <v>6.6077207699999994</v>
      </c>
      <c r="H14">
        <v>149.6</v>
      </c>
      <c r="I14">
        <v>17.5</v>
      </c>
      <c r="J14">
        <f t="shared" si="8"/>
        <v>8.0646900269541781</v>
      </c>
      <c r="K14">
        <f t="shared" si="3"/>
        <v>0.81933970777740628</v>
      </c>
      <c r="M14" s="10">
        <v>11</v>
      </c>
      <c r="N14" s="2">
        <v>0.254</v>
      </c>
      <c r="O14" s="4">
        <v>0.06</v>
      </c>
      <c r="P14" s="5">
        <f t="shared" si="4"/>
        <v>0.254</v>
      </c>
      <c r="Q14" s="5">
        <f t="shared" si="5"/>
        <v>0.127</v>
      </c>
      <c r="R14" s="5">
        <v>8.8999999999999996E-2</v>
      </c>
      <c r="S14">
        <f t="shared" si="6"/>
        <v>2.4908891</v>
      </c>
      <c r="T14">
        <v>149.6</v>
      </c>
      <c r="U14">
        <v>17.5</v>
      </c>
      <c r="V14">
        <f t="shared" si="9"/>
        <v>8.0646900269541781</v>
      </c>
      <c r="W14">
        <f t="shared" si="7"/>
        <v>0.30886358826871657</v>
      </c>
    </row>
    <row r="15" spans="1:23" x14ac:dyDescent="0.35">
      <c r="A15" s="10">
        <v>12</v>
      </c>
      <c r="B15" s="2">
        <v>0.64880000000000004</v>
      </c>
      <c r="C15" s="4">
        <v>6.4000000000000001E-2</v>
      </c>
      <c r="D15" s="5">
        <f t="shared" si="0"/>
        <v>0.64880000000000004</v>
      </c>
      <c r="E15" s="5">
        <f t="shared" si="1"/>
        <v>0.32440000000000002</v>
      </c>
      <c r="F15" s="5">
        <v>9.9000000000000005E-2</v>
      </c>
      <c r="G15">
        <f t="shared" si="2"/>
        <v>6.3625545199999998</v>
      </c>
      <c r="H15">
        <v>149.6</v>
      </c>
      <c r="I15">
        <v>17.5</v>
      </c>
      <c r="J15">
        <f t="shared" si="8"/>
        <v>8.0646900269541781</v>
      </c>
      <c r="K15">
        <f t="shared" si="3"/>
        <v>0.78893974830213898</v>
      </c>
      <c r="M15" s="10">
        <v>12</v>
      </c>
      <c r="N15" s="2">
        <v>0.23569999999999999</v>
      </c>
      <c r="O15" s="4">
        <v>0.06</v>
      </c>
      <c r="P15" s="5">
        <f t="shared" si="4"/>
        <v>0.23569999999999999</v>
      </c>
      <c r="Q15" s="5">
        <f t="shared" si="5"/>
        <v>0.11785</v>
      </c>
      <c r="R15" s="5">
        <v>8.5000000000000006E-2</v>
      </c>
      <c r="S15">
        <f t="shared" si="6"/>
        <v>2.3114274049999999</v>
      </c>
      <c r="T15">
        <v>149.6</v>
      </c>
      <c r="U15">
        <v>17.5</v>
      </c>
      <c r="V15">
        <f t="shared" si="9"/>
        <v>8.0646900269541781</v>
      </c>
      <c r="W15">
        <f t="shared" si="7"/>
        <v>0.28661081793282084</v>
      </c>
    </row>
    <row r="16" spans="1:23" x14ac:dyDescent="0.35">
      <c r="A16" s="14" t="s">
        <v>11</v>
      </c>
      <c r="C16" s="15">
        <f>AVERAGE(C4:C15)</f>
        <v>6.0583333333333343E-2</v>
      </c>
      <c r="F16" s="15">
        <f>AVERAGE(F4:F15)</f>
        <v>9.0583333333333335E-2</v>
      </c>
      <c r="K16" s="15">
        <f t="shared" ref="K16" si="10">AVERAGE(K4:K15)</f>
        <v>0.98502962023743867</v>
      </c>
      <c r="M16" s="14" t="s">
        <v>11</v>
      </c>
      <c r="O16" s="15">
        <f>AVERAGE(O4:O15)</f>
        <v>5.9250000000000004E-2</v>
      </c>
      <c r="R16" s="15">
        <f>AVERAGE(R4:R15)</f>
        <v>7.4833333333333321E-2</v>
      </c>
      <c r="W16" s="15">
        <f t="shared" ref="W16" si="11">AVERAGE(W4:W15)</f>
        <v>0.29611587192875444</v>
      </c>
    </row>
    <row r="17" spans="1:23" x14ac:dyDescent="0.35">
      <c r="A17" t="s">
        <v>15</v>
      </c>
      <c r="B17">
        <f>K16-W16</f>
        <v>0.68891374830868424</v>
      </c>
      <c r="J17" t="s">
        <v>45</v>
      </c>
      <c r="K17">
        <f>K4-K15</f>
        <v>0.36966350721925134</v>
      </c>
      <c r="V17" t="s">
        <v>45</v>
      </c>
      <c r="W17">
        <f>W4-W15</f>
        <v>-4.6207938402406667E-3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69.938378923328571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7DD3-556A-4F6B-9271-29FF69097055}">
  <dimension ref="A1:W19"/>
  <sheetViews>
    <sheetView workbookViewId="0">
      <selection activeCell="J17" sqref="J17:W17"/>
    </sheetView>
  </sheetViews>
  <sheetFormatPr defaultRowHeight="14.5" x14ac:dyDescent="0.35"/>
  <sheetData>
    <row r="1" spans="1:23" x14ac:dyDescent="0.35">
      <c r="A1" t="s">
        <v>12</v>
      </c>
      <c r="B1" t="s">
        <v>21</v>
      </c>
      <c r="M1" t="s">
        <v>14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1.76</v>
      </c>
      <c r="C4" s="4">
        <v>4.9000000000000002E-2</v>
      </c>
      <c r="D4" s="5">
        <f>B4</f>
        <v>1.76</v>
      </c>
      <c r="E4" s="5">
        <f>0.5*D4</f>
        <v>0.88</v>
      </c>
      <c r="F4" s="5">
        <v>0.04</v>
      </c>
      <c r="G4">
        <f>B4*9.80665</f>
        <v>17.259703999999999</v>
      </c>
      <c r="H4">
        <v>169.8</v>
      </c>
      <c r="I4">
        <v>20</v>
      </c>
      <c r="J4">
        <f>H4/(I4*1.06)</f>
        <v>8.0094339622641506</v>
      </c>
      <c r="K4">
        <f>G4/J4</f>
        <v>2.1549218186101298</v>
      </c>
      <c r="M4" s="10">
        <v>1</v>
      </c>
      <c r="N4" s="2">
        <v>1.8160000000000001</v>
      </c>
      <c r="O4" s="4">
        <v>4.4999999999999998E-2</v>
      </c>
      <c r="P4" s="5">
        <f>N4</f>
        <v>1.8160000000000001</v>
      </c>
      <c r="Q4" s="5">
        <f>0.5*P4</f>
        <v>0.90800000000000003</v>
      </c>
      <c r="R4" s="5">
        <v>3.9E-2</v>
      </c>
      <c r="S4">
        <f>N4*9.80665</f>
        <v>17.808876399999999</v>
      </c>
      <c r="T4">
        <v>169.8</v>
      </c>
      <c r="U4">
        <v>20</v>
      </c>
      <c r="V4">
        <f>T4/(U4*1.06)</f>
        <v>8.0094339622641506</v>
      </c>
      <c r="W4">
        <f>S4/V4</f>
        <v>2.2234875128386338</v>
      </c>
    </row>
    <row r="5" spans="1:23" x14ac:dyDescent="0.35">
      <c r="A5" s="10">
        <v>2</v>
      </c>
      <c r="B5" s="2">
        <v>1.8169999999999999</v>
      </c>
      <c r="C5" s="4">
        <v>5.5E-2</v>
      </c>
      <c r="D5" s="5">
        <f t="shared" ref="D5:D15" si="0">B5</f>
        <v>1.8169999999999999</v>
      </c>
      <c r="E5" s="5">
        <f t="shared" ref="E5:E15" si="1">0.5*D5</f>
        <v>0.90849999999999997</v>
      </c>
      <c r="F5" s="5">
        <v>3.9E-2</v>
      </c>
      <c r="G5">
        <f t="shared" ref="G5:G15" si="2">B5*9.80665</f>
        <v>17.818683049999997</v>
      </c>
      <c r="H5">
        <v>169.8</v>
      </c>
      <c r="I5">
        <v>20</v>
      </c>
      <c r="J5">
        <f>H5/(I5*1.06)</f>
        <v>8.0094339622641506</v>
      </c>
      <c r="K5">
        <f t="shared" ref="K5:K15" si="3">G5/J5</f>
        <v>2.2247119002355711</v>
      </c>
      <c r="M5" s="10">
        <v>2</v>
      </c>
      <c r="N5" s="2">
        <v>1.901</v>
      </c>
      <c r="O5" s="4">
        <v>5.3999999999999999E-2</v>
      </c>
      <c r="P5" s="5">
        <f t="shared" ref="P5:P15" si="4">N5</f>
        <v>1.901</v>
      </c>
      <c r="Q5" s="5">
        <f t="shared" ref="Q5:Q15" si="5">0.5*P5</f>
        <v>0.95050000000000001</v>
      </c>
      <c r="R5" s="5">
        <v>0.04</v>
      </c>
      <c r="S5">
        <f t="shared" ref="S5:S15" si="6">N5*9.80665</f>
        <v>18.642441649999999</v>
      </c>
      <c r="T5">
        <v>169.8</v>
      </c>
      <c r="U5">
        <v>20</v>
      </c>
      <c r="V5">
        <f>T5/(U5*1.06)</f>
        <v>8.0094339622641506</v>
      </c>
      <c r="W5">
        <f t="shared" ref="W5:W15" si="7">S5/V5</f>
        <v>2.3275604415783273</v>
      </c>
    </row>
    <row r="6" spans="1:23" x14ac:dyDescent="0.35">
      <c r="A6" s="10">
        <v>3</v>
      </c>
      <c r="B6" s="2">
        <v>1.891</v>
      </c>
      <c r="C6" s="4">
        <v>4.4999999999999998E-2</v>
      </c>
      <c r="D6" s="5">
        <f t="shared" si="0"/>
        <v>1.891</v>
      </c>
      <c r="E6" s="5">
        <f t="shared" si="1"/>
        <v>0.94550000000000001</v>
      </c>
      <c r="F6" s="5">
        <v>0.03</v>
      </c>
      <c r="G6">
        <f t="shared" si="2"/>
        <v>18.54437515</v>
      </c>
      <c r="H6">
        <v>169.8</v>
      </c>
      <c r="I6">
        <v>20</v>
      </c>
      <c r="J6">
        <f t="shared" ref="J6:J15" si="8">H6/(I6*1.06)</f>
        <v>8.0094339622641506</v>
      </c>
      <c r="K6">
        <f t="shared" si="3"/>
        <v>2.315316567608952</v>
      </c>
      <c r="M6" s="10">
        <v>3</v>
      </c>
      <c r="N6" s="2">
        <v>1.8540000000000001</v>
      </c>
      <c r="O6" s="4">
        <v>4.4999999999999998E-2</v>
      </c>
      <c r="P6" s="5">
        <f t="shared" si="4"/>
        <v>1.8540000000000001</v>
      </c>
      <c r="Q6" s="5">
        <f t="shared" si="5"/>
        <v>0.92700000000000005</v>
      </c>
      <c r="R6" s="5">
        <v>4.9000000000000002E-2</v>
      </c>
      <c r="S6">
        <f t="shared" si="6"/>
        <v>18.181529099999999</v>
      </c>
      <c r="T6">
        <v>169.8</v>
      </c>
      <c r="U6">
        <v>20</v>
      </c>
      <c r="V6">
        <f t="shared" ref="V6:V15" si="9">T6/(U6*1.06)</f>
        <v>8.0094339622641506</v>
      </c>
      <c r="W6">
        <f t="shared" si="7"/>
        <v>2.2700142339222613</v>
      </c>
    </row>
    <row r="7" spans="1:23" x14ac:dyDescent="0.35">
      <c r="A7" s="10">
        <v>4</v>
      </c>
      <c r="B7" s="2">
        <v>1.903</v>
      </c>
      <c r="C7" s="4">
        <v>5.3999999999999999E-2</v>
      </c>
      <c r="D7" s="5">
        <f t="shared" si="0"/>
        <v>1.903</v>
      </c>
      <c r="E7" s="5">
        <f t="shared" si="1"/>
        <v>0.95150000000000001</v>
      </c>
      <c r="F7" s="5">
        <v>0.03</v>
      </c>
      <c r="G7">
        <f t="shared" si="2"/>
        <v>18.662054949999998</v>
      </c>
      <c r="H7">
        <v>169.8</v>
      </c>
      <c r="I7">
        <v>20</v>
      </c>
      <c r="J7">
        <f t="shared" si="8"/>
        <v>8.0094339622641506</v>
      </c>
      <c r="K7">
        <f t="shared" si="3"/>
        <v>2.3300092163722024</v>
      </c>
      <c r="M7" s="10">
        <v>4</v>
      </c>
      <c r="N7" s="2">
        <v>1.8089999999999999</v>
      </c>
      <c r="O7" s="4">
        <v>4.9000000000000002E-2</v>
      </c>
      <c r="P7" s="5">
        <f t="shared" si="4"/>
        <v>1.8089999999999999</v>
      </c>
      <c r="Q7" s="5">
        <f t="shared" si="5"/>
        <v>0.90449999999999997</v>
      </c>
      <c r="R7" s="5">
        <v>4.4999999999999998E-2</v>
      </c>
      <c r="S7">
        <f t="shared" si="6"/>
        <v>17.740229849999999</v>
      </c>
      <c r="T7">
        <v>169.8</v>
      </c>
      <c r="U7">
        <v>20</v>
      </c>
      <c r="V7">
        <f t="shared" si="9"/>
        <v>8.0094339622641506</v>
      </c>
      <c r="W7">
        <f t="shared" si="7"/>
        <v>2.2149168010600704</v>
      </c>
    </row>
    <row r="8" spans="1:23" x14ac:dyDescent="0.35">
      <c r="A8" s="10">
        <v>5</v>
      </c>
      <c r="B8" s="2">
        <v>1.8979999999999999</v>
      </c>
      <c r="C8" s="4">
        <v>5.5E-2</v>
      </c>
      <c r="D8" s="5">
        <f t="shared" si="0"/>
        <v>1.8979999999999999</v>
      </c>
      <c r="E8" s="5">
        <f t="shared" si="1"/>
        <v>0.94899999999999995</v>
      </c>
      <c r="F8" s="5">
        <v>0.04</v>
      </c>
      <c r="G8">
        <f t="shared" si="2"/>
        <v>18.613021699999997</v>
      </c>
      <c r="H8">
        <v>169.8</v>
      </c>
      <c r="I8">
        <v>20</v>
      </c>
      <c r="J8">
        <f t="shared" si="8"/>
        <v>8.0094339622641506</v>
      </c>
      <c r="K8">
        <f t="shared" si="3"/>
        <v>2.3238872793875145</v>
      </c>
      <c r="M8" s="10">
        <v>5</v>
      </c>
      <c r="N8" s="2">
        <v>1.8580000000000001</v>
      </c>
      <c r="O8" s="4">
        <v>4.4999999999999998E-2</v>
      </c>
      <c r="P8" s="5">
        <f t="shared" si="4"/>
        <v>1.8580000000000001</v>
      </c>
      <c r="Q8" s="5">
        <f t="shared" si="5"/>
        <v>0.92900000000000005</v>
      </c>
      <c r="R8" s="5">
        <v>4.3999999999999997E-2</v>
      </c>
      <c r="S8">
        <f t="shared" si="6"/>
        <v>18.220755700000002</v>
      </c>
      <c r="T8">
        <v>169.8</v>
      </c>
      <c r="U8">
        <v>20</v>
      </c>
      <c r="V8">
        <f t="shared" si="9"/>
        <v>8.0094339622641506</v>
      </c>
      <c r="W8">
        <f t="shared" si="7"/>
        <v>2.2749117835100119</v>
      </c>
    </row>
    <row r="9" spans="1:23" x14ac:dyDescent="0.35">
      <c r="A9" s="13">
        <v>6</v>
      </c>
      <c r="B9" s="2">
        <v>1.901</v>
      </c>
      <c r="C9" s="4">
        <v>0.05</v>
      </c>
      <c r="D9" s="5">
        <f t="shared" si="0"/>
        <v>1.901</v>
      </c>
      <c r="E9" s="5">
        <f t="shared" si="1"/>
        <v>0.95050000000000001</v>
      </c>
      <c r="F9" s="5">
        <v>0.03</v>
      </c>
      <c r="G9">
        <f t="shared" si="2"/>
        <v>18.642441649999999</v>
      </c>
      <c r="H9">
        <v>169.8</v>
      </c>
      <c r="I9">
        <v>20</v>
      </c>
      <c r="J9">
        <f t="shared" si="8"/>
        <v>8.0094339622641506</v>
      </c>
      <c r="K9">
        <f t="shared" si="3"/>
        <v>2.3275604415783273</v>
      </c>
      <c r="M9" s="13">
        <v>6</v>
      </c>
      <c r="N9" s="2">
        <v>1.887</v>
      </c>
      <c r="O9" s="4">
        <v>4.9000000000000002E-2</v>
      </c>
      <c r="P9" s="5">
        <f t="shared" si="4"/>
        <v>1.887</v>
      </c>
      <c r="Q9" s="5">
        <f t="shared" si="5"/>
        <v>0.94350000000000001</v>
      </c>
      <c r="R9" s="5">
        <v>4.4999999999999998E-2</v>
      </c>
      <c r="S9">
        <f t="shared" si="6"/>
        <v>18.505148549999998</v>
      </c>
      <c r="T9">
        <v>169.8</v>
      </c>
      <c r="U9">
        <v>20</v>
      </c>
      <c r="V9">
        <f t="shared" si="9"/>
        <v>8.0094339622641506</v>
      </c>
      <c r="W9">
        <f t="shared" si="7"/>
        <v>2.3104190180212014</v>
      </c>
    </row>
    <row r="10" spans="1:23" x14ac:dyDescent="0.35">
      <c r="A10" s="10">
        <v>7</v>
      </c>
      <c r="B10" s="2">
        <v>1.905</v>
      </c>
      <c r="C10" s="4">
        <v>5.3999999999999999E-2</v>
      </c>
      <c r="D10" s="5">
        <f t="shared" si="0"/>
        <v>1.905</v>
      </c>
      <c r="E10" s="5">
        <f t="shared" si="1"/>
        <v>0.95250000000000001</v>
      </c>
      <c r="F10" s="5">
        <v>3.5000000000000003E-2</v>
      </c>
      <c r="G10">
        <f t="shared" si="2"/>
        <v>18.681668249999998</v>
      </c>
      <c r="H10">
        <v>169.8</v>
      </c>
      <c r="I10">
        <v>20</v>
      </c>
      <c r="J10">
        <f t="shared" si="8"/>
        <v>8.0094339622641506</v>
      </c>
      <c r="K10">
        <f t="shared" si="3"/>
        <v>2.3324579911660774</v>
      </c>
      <c r="M10" s="10">
        <v>7</v>
      </c>
      <c r="N10" s="2">
        <v>1.8620000000000001</v>
      </c>
      <c r="O10" s="4">
        <v>4.4999999999999998E-2</v>
      </c>
      <c r="P10" s="5">
        <f t="shared" si="4"/>
        <v>1.8620000000000001</v>
      </c>
      <c r="Q10" s="5">
        <f t="shared" si="5"/>
        <v>0.93100000000000005</v>
      </c>
      <c r="R10" s="5">
        <v>3.9E-2</v>
      </c>
      <c r="S10">
        <f t="shared" si="6"/>
        <v>18.259982300000001</v>
      </c>
      <c r="T10">
        <v>169.8</v>
      </c>
      <c r="U10">
        <v>20</v>
      </c>
      <c r="V10">
        <f t="shared" si="9"/>
        <v>8.0094339622641506</v>
      </c>
      <c r="W10">
        <f t="shared" si="7"/>
        <v>2.2798093330977625</v>
      </c>
    </row>
    <row r="11" spans="1:23" x14ac:dyDescent="0.35">
      <c r="A11" s="10">
        <v>8</v>
      </c>
      <c r="B11" s="2">
        <v>1.8779999999999999</v>
      </c>
      <c r="C11" s="4">
        <v>4.4999999999999998E-2</v>
      </c>
      <c r="D11" s="5">
        <f t="shared" si="0"/>
        <v>1.8779999999999999</v>
      </c>
      <c r="E11" s="5">
        <f t="shared" si="1"/>
        <v>0.93899999999999995</v>
      </c>
      <c r="F11" s="5">
        <v>3.9E-2</v>
      </c>
      <c r="G11">
        <f t="shared" si="2"/>
        <v>18.416888699999998</v>
      </c>
      <c r="H11">
        <v>169.8</v>
      </c>
      <c r="I11">
        <v>20</v>
      </c>
      <c r="J11">
        <f t="shared" si="8"/>
        <v>8.0094339622641506</v>
      </c>
      <c r="K11">
        <f t="shared" si="3"/>
        <v>2.299399531448763</v>
      </c>
      <c r="M11" s="10">
        <v>8</v>
      </c>
      <c r="N11" s="2">
        <v>1.8740000000000001</v>
      </c>
      <c r="O11" s="4">
        <v>0.05</v>
      </c>
      <c r="P11" s="5">
        <f t="shared" si="4"/>
        <v>1.8740000000000001</v>
      </c>
      <c r="Q11" s="5">
        <f t="shared" si="5"/>
        <v>0.93700000000000006</v>
      </c>
      <c r="R11" s="5">
        <v>0.04</v>
      </c>
      <c r="S11">
        <f t="shared" si="6"/>
        <v>18.377662099999998</v>
      </c>
      <c r="T11">
        <v>169.8</v>
      </c>
      <c r="U11">
        <v>20</v>
      </c>
      <c r="V11">
        <f t="shared" si="9"/>
        <v>8.0094339622641506</v>
      </c>
      <c r="W11">
        <f t="shared" si="7"/>
        <v>2.2945019818610128</v>
      </c>
    </row>
    <row r="12" spans="1:23" x14ac:dyDescent="0.35">
      <c r="A12" s="10">
        <v>9</v>
      </c>
      <c r="B12" s="2">
        <v>1.9239999999999999</v>
      </c>
      <c r="C12" s="4">
        <v>4.3999999999999997E-2</v>
      </c>
      <c r="D12" s="5">
        <f t="shared" si="0"/>
        <v>1.9239999999999999</v>
      </c>
      <c r="E12" s="5">
        <f t="shared" si="1"/>
        <v>0.96199999999999997</v>
      </c>
      <c r="F12" s="5">
        <v>0.04</v>
      </c>
      <c r="G12">
        <f t="shared" si="2"/>
        <v>18.867994599999999</v>
      </c>
      <c r="H12">
        <v>169.8</v>
      </c>
      <c r="I12">
        <v>20</v>
      </c>
      <c r="J12">
        <f t="shared" si="8"/>
        <v>8.0094339622641506</v>
      </c>
      <c r="K12">
        <f t="shared" si="3"/>
        <v>2.3557213517078917</v>
      </c>
      <c r="M12" s="10">
        <v>9</v>
      </c>
      <c r="N12" s="2">
        <v>1.897</v>
      </c>
      <c r="O12" s="4">
        <v>4.4999999999999998E-2</v>
      </c>
      <c r="P12" s="5">
        <f t="shared" si="4"/>
        <v>1.897</v>
      </c>
      <c r="Q12" s="5">
        <f t="shared" si="5"/>
        <v>0.94850000000000001</v>
      </c>
      <c r="R12" s="5">
        <v>4.4999999999999998E-2</v>
      </c>
      <c r="S12">
        <f t="shared" si="6"/>
        <v>18.603215049999999</v>
      </c>
      <c r="T12">
        <v>169.8</v>
      </c>
      <c r="U12">
        <v>20</v>
      </c>
      <c r="V12">
        <f t="shared" si="9"/>
        <v>8.0094339622641506</v>
      </c>
      <c r="W12">
        <f t="shared" si="7"/>
        <v>2.3226628919905772</v>
      </c>
    </row>
    <row r="13" spans="1:23" x14ac:dyDescent="0.35">
      <c r="A13" s="10">
        <v>10</v>
      </c>
      <c r="B13" s="2">
        <v>1.92</v>
      </c>
      <c r="C13" s="4">
        <v>5.5E-2</v>
      </c>
      <c r="D13" s="5">
        <f t="shared" si="0"/>
        <v>1.92</v>
      </c>
      <c r="E13" s="5">
        <f t="shared" si="1"/>
        <v>0.96</v>
      </c>
      <c r="F13" s="5">
        <v>3.9E-2</v>
      </c>
      <c r="G13">
        <f t="shared" si="2"/>
        <v>18.828767999999997</v>
      </c>
      <c r="H13">
        <v>169.8</v>
      </c>
      <c r="I13">
        <v>20</v>
      </c>
      <c r="J13">
        <f t="shared" si="8"/>
        <v>8.0094339622641506</v>
      </c>
      <c r="K13">
        <f t="shared" si="3"/>
        <v>2.3508238021201411</v>
      </c>
      <c r="M13" s="10">
        <v>10</v>
      </c>
      <c r="N13" s="2">
        <v>1.8460000000000001</v>
      </c>
      <c r="O13" s="4">
        <v>4.9000000000000002E-2</v>
      </c>
      <c r="P13" s="5">
        <f t="shared" si="4"/>
        <v>1.8460000000000001</v>
      </c>
      <c r="Q13" s="5">
        <f t="shared" si="5"/>
        <v>0.92300000000000004</v>
      </c>
      <c r="R13" s="5">
        <v>4.4999999999999998E-2</v>
      </c>
      <c r="S13">
        <f t="shared" si="6"/>
        <v>18.1030759</v>
      </c>
      <c r="T13">
        <v>169.8</v>
      </c>
      <c r="U13">
        <v>20</v>
      </c>
      <c r="V13">
        <f t="shared" si="9"/>
        <v>8.0094339622641506</v>
      </c>
      <c r="W13">
        <f t="shared" si="7"/>
        <v>2.2602191347467611</v>
      </c>
    </row>
    <row r="14" spans="1:23" x14ac:dyDescent="0.35">
      <c r="A14" s="10">
        <v>11</v>
      </c>
      <c r="B14" s="2">
        <v>1.8979999999999999</v>
      </c>
      <c r="C14" s="4">
        <v>4.9000000000000002E-2</v>
      </c>
      <c r="D14" s="5">
        <f t="shared" si="0"/>
        <v>1.8979999999999999</v>
      </c>
      <c r="E14" s="5">
        <f t="shared" si="1"/>
        <v>0.94899999999999995</v>
      </c>
      <c r="F14" s="5">
        <v>0.04</v>
      </c>
      <c r="G14">
        <f t="shared" si="2"/>
        <v>18.613021699999997</v>
      </c>
      <c r="H14">
        <v>169.8</v>
      </c>
      <c r="I14">
        <v>20</v>
      </c>
      <c r="J14">
        <f t="shared" si="8"/>
        <v>8.0094339622641506</v>
      </c>
      <c r="K14">
        <f t="shared" si="3"/>
        <v>2.3238872793875145</v>
      </c>
      <c r="M14" s="10">
        <v>11</v>
      </c>
      <c r="N14" s="2">
        <v>1.8959999999999999</v>
      </c>
      <c r="O14" s="4">
        <v>4.4999999999999998E-2</v>
      </c>
      <c r="P14" s="5">
        <f t="shared" si="4"/>
        <v>1.8959999999999999</v>
      </c>
      <c r="Q14" s="5">
        <f t="shared" si="5"/>
        <v>0.94799999999999995</v>
      </c>
      <c r="R14" s="5">
        <v>0.04</v>
      </c>
      <c r="S14">
        <f t="shared" si="6"/>
        <v>18.593408399999998</v>
      </c>
      <c r="T14">
        <v>169.8</v>
      </c>
      <c r="U14">
        <v>20</v>
      </c>
      <c r="V14">
        <f t="shared" si="9"/>
        <v>8.0094339622641506</v>
      </c>
      <c r="W14">
        <f t="shared" si="7"/>
        <v>2.3214385045936394</v>
      </c>
    </row>
    <row r="15" spans="1:23" x14ac:dyDescent="0.35">
      <c r="A15" s="10">
        <v>12</v>
      </c>
      <c r="B15" s="2">
        <v>1.8440000000000001</v>
      </c>
      <c r="C15" s="4">
        <v>0.05</v>
      </c>
      <c r="D15" s="5">
        <f t="shared" si="0"/>
        <v>1.8440000000000001</v>
      </c>
      <c r="E15" s="5">
        <f t="shared" si="1"/>
        <v>0.92200000000000004</v>
      </c>
      <c r="F15" s="5">
        <v>3.4000000000000002E-2</v>
      </c>
      <c r="G15">
        <f t="shared" si="2"/>
        <v>18.083462600000001</v>
      </c>
      <c r="H15">
        <v>169.8</v>
      </c>
      <c r="I15">
        <v>20</v>
      </c>
      <c r="J15">
        <f t="shared" si="8"/>
        <v>8.0094339622641506</v>
      </c>
      <c r="K15">
        <f t="shared" si="3"/>
        <v>2.257770359952886</v>
      </c>
      <c r="M15" s="10">
        <v>12</v>
      </c>
      <c r="N15" s="2">
        <v>1.903</v>
      </c>
      <c r="O15" s="4">
        <v>4.3999999999999997E-2</v>
      </c>
      <c r="P15" s="5">
        <f t="shared" si="4"/>
        <v>1.903</v>
      </c>
      <c r="Q15" s="5">
        <f t="shared" si="5"/>
        <v>0.95150000000000001</v>
      </c>
      <c r="R15" s="5">
        <v>4.4999999999999998E-2</v>
      </c>
      <c r="S15">
        <f t="shared" si="6"/>
        <v>18.662054949999998</v>
      </c>
      <c r="T15">
        <v>169.8</v>
      </c>
      <c r="U15">
        <v>20</v>
      </c>
      <c r="V15">
        <f t="shared" si="9"/>
        <v>8.0094339622641506</v>
      </c>
      <c r="W15">
        <f t="shared" si="7"/>
        <v>2.3300092163722024</v>
      </c>
    </row>
    <row r="16" spans="1:23" x14ac:dyDescent="0.35">
      <c r="A16" s="14" t="s">
        <v>11</v>
      </c>
      <c r="C16" s="15">
        <f>AVERAGE(C4:C15)</f>
        <v>5.0416666666666672E-2</v>
      </c>
      <c r="F16" s="15">
        <f>AVERAGE(F4:F15)</f>
        <v>3.6333333333333329E-2</v>
      </c>
      <c r="K16" s="15">
        <f t="shared" ref="K16" si="10">AVERAGE(K4:K15)</f>
        <v>2.299705628297998</v>
      </c>
      <c r="M16" s="14" t="s">
        <v>11</v>
      </c>
      <c r="O16" s="15">
        <f>AVERAGE(O4:O15)</f>
        <v>4.7083333333333331E-2</v>
      </c>
      <c r="R16" s="15">
        <f>AVERAGE(R4:R15)</f>
        <v>4.299999999999999E-2</v>
      </c>
      <c r="W16" s="15">
        <f t="shared" ref="W16" si="11">AVERAGE(W4:W15)</f>
        <v>2.2858292377993723</v>
      </c>
    </row>
    <row r="17" spans="1:23" x14ac:dyDescent="0.35">
      <c r="A17" t="s">
        <v>15</v>
      </c>
      <c r="B17">
        <f>K16-W16</f>
        <v>1.3876390498625657E-2</v>
      </c>
      <c r="J17" t="s">
        <v>45</v>
      </c>
      <c r="K17">
        <f>K4-K15</f>
        <v>-0.10284854134275623</v>
      </c>
      <c r="V17" t="s">
        <v>45</v>
      </c>
      <c r="W17">
        <f>W4-W15</f>
        <v>-0.1065217035335686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0.60339855361816519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6815-BA49-4CDF-8E93-38730B0D57E3}">
  <dimension ref="A1:W19"/>
  <sheetViews>
    <sheetView workbookViewId="0">
      <selection activeCell="J17" sqref="J17:W17"/>
    </sheetView>
  </sheetViews>
  <sheetFormatPr defaultRowHeight="14.5" x14ac:dyDescent="0.35"/>
  <cols>
    <col min="1" max="1" width="14.81640625" customWidth="1"/>
  </cols>
  <sheetData>
    <row r="1" spans="1:23" x14ac:dyDescent="0.35">
      <c r="A1" t="s">
        <v>22</v>
      </c>
      <c r="B1" t="s">
        <v>21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9.5779999999999994</v>
      </c>
      <c r="C4" s="4">
        <v>5.8999999999999997E-2</v>
      </c>
      <c r="D4" s="5">
        <f t="shared" ref="D4:D15" si="0">B4</f>
        <v>9.5779999999999994</v>
      </c>
      <c r="E4" s="5">
        <f t="shared" ref="E4:E15" si="1">0.5*D4</f>
        <v>4.7889999999999997</v>
      </c>
      <c r="F4" s="5">
        <v>7.4999999999999997E-2</v>
      </c>
      <c r="G4">
        <f t="shared" ref="G4:G15" si="2">B4*9.80665</f>
        <v>93.928093699999991</v>
      </c>
      <c r="H4">
        <v>169.5</v>
      </c>
      <c r="I4">
        <v>21</v>
      </c>
      <c r="J4">
        <f t="shared" ref="J4:J15" si="3">H4/(I4*1.06)</f>
        <v>7.6145552560646896</v>
      </c>
      <c r="K4">
        <f t="shared" ref="K4:K15" si="4">G4/J4</f>
        <v>12.335335491221239</v>
      </c>
      <c r="M4" s="10">
        <v>1</v>
      </c>
      <c r="N4" s="2">
        <v>7.9710000000000001</v>
      </c>
      <c r="O4" s="4">
        <v>6.4000000000000001E-2</v>
      </c>
      <c r="P4" s="5">
        <f t="shared" ref="P4:P15" si="5">N4</f>
        <v>7.9710000000000001</v>
      </c>
      <c r="Q4" s="5">
        <f t="shared" ref="Q4:Q15" si="6">0.5*P4</f>
        <v>3.9855</v>
      </c>
      <c r="R4" s="5">
        <v>4.4999999999999998E-2</v>
      </c>
      <c r="S4">
        <f t="shared" ref="S4:S15" si="7">N4*9.80665</f>
        <v>78.168807149999992</v>
      </c>
      <c r="T4">
        <v>169.5</v>
      </c>
      <c r="U4">
        <v>21</v>
      </c>
      <c r="V4">
        <f t="shared" ref="V4:V15" si="8">T4/(U4*1.06)</f>
        <v>7.6145552560646896</v>
      </c>
      <c r="W4">
        <f t="shared" ref="W4:W15" si="9">S4/V4</f>
        <v>10.265708832796459</v>
      </c>
    </row>
    <row r="5" spans="1:23" x14ac:dyDescent="0.35">
      <c r="A5" s="10">
        <v>2</v>
      </c>
      <c r="B5" s="2">
        <v>9.6859999999999999</v>
      </c>
      <c r="C5" s="4">
        <v>6.5000000000000002E-2</v>
      </c>
      <c r="D5" s="5">
        <f t="shared" si="0"/>
        <v>9.6859999999999999</v>
      </c>
      <c r="E5" s="5">
        <f t="shared" si="1"/>
        <v>4.843</v>
      </c>
      <c r="F5" s="5">
        <v>6.9000000000000006E-2</v>
      </c>
      <c r="G5">
        <f t="shared" si="2"/>
        <v>94.987211899999991</v>
      </c>
      <c r="H5">
        <v>169.5</v>
      </c>
      <c r="I5">
        <v>21</v>
      </c>
      <c r="J5">
        <f t="shared" si="3"/>
        <v>7.6145552560646896</v>
      </c>
      <c r="K5">
        <f t="shared" si="4"/>
        <v>12.474426766336283</v>
      </c>
      <c r="M5" s="10">
        <v>2</v>
      </c>
      <c r="N5" s="2">
        <v>8.4589999999999996</v>
      </c>
      <c r="O5" s="4">
        <v>5.5E-2</v>
      </c>
      <c r="P5" s="5">
        <f t="shared" si="5"/>
        <v>8.4589999999999996</v>
      </c>
      <c r="Q5" s="5">
        <f t="shared" si="6"/>
        <v>4.2294999999999998</v>
      </c>
      <c r="R5" s="5">
        <v>4.9000000000000002E-2</v>
      </c>
      <c r="S5">
        <f t="shared" si="7"/>
        <v>82.954452349999997</v>
      </c>
      <c r="T5">
        <v>169.5</v>
      </c>
      <c r="U5">
        <v>21</v>
      </c>
      <c r="V5">
        <f t="shared" si="8"/>
        <v>7.6145552560646896</v>
      </c>
      <c r="W5">
        <f t="shared" si="9"/>
        <v>10.894195335168142</v>
      </c>
    </row>
    <row r="6" spans="1:23" x14ac:dyDescent="0.35">
      <c r="A6" s="10">
        <v>3</v>
      </c>
      <c r="B6" s="2">
        <v>9.8480000000000008</v>
      </c>
      <c r="C6" s="4">
        <v>5.5E-2</v>
      </c>
      <c r="D6" s="5">
        <f t="shared" si="0"/>
        <v>9.8480000000000008</v>
      </c>
      <c r="E6" s="5">
        <f t="shared" si="1"/>
        <v>4.9240000000000004</v>
      </c>
      <c r="F6" s="5">
        <v>6.9000000000000006E-2</v>
      </c>
      <c r="G6">
        <f t="shared" si="2"/>
        <v>96.575889200000006</v>
      </c>
      <c r="H6">
        <v>169.5</v>
      </c>
      <c r="I6">
        <v>21</v>
      </c>
      <c r="J6">
        <f t="shared" si="3"/>
        <v>7.6145552560646896</v>
      </c>
      <c r="K6">
        <f t="shared" si="4"/>
        <v>12.683063679008852</v>
      </c>
      <c r="M6" s="10">
        <v>3</v>
      </c>
      <c r="N6" s="2">
        <v>8.407</v>
      </c>
      <c r="O6" s="4">
        <v>0.06</v>
      </c>
      <c r="P6" s="5">
        <f t="shared" si="5"/>
        <v>8.407</v>
      </c>
      <c r="Q6" s="5">
        <f t="shared" si="6"/>
        <v>4.2035</v>
      </c>
      <c r="R6" s="5">
        <v>5.3999999999999999E-2</v>
      </c>
      <c r="S6">
        <f t="shared" si="7"/>
        <v>82.44450655</v>
      </c>
      <c r="T6">
        <v>169.5</v>
      </c>
      <c r="U6">
        <v>21</v>
      </c>
      <c r="V6">
        <f t="shared" si="8"/>
        <v>7.6145552560646896</v>
      </c>
      <c r="W6">
        <f t="shared" si="9"/>
        <v>10.827225461964602</v>
      </c>
    </row>
    <row r="7" spans="1:23" x14ac:dyDescent="0.35">
      <c r="A7" s="10">
        <v>4</v>
      </c>
      <c r="B7" s="2">
        <v>9.952</v>
      </c>
      <c r="C7" s="4">
        <v>5.5E-2</v>
      </c>
      <c r="D7" s="5">
        <f t="shared" si="0"/>
        <v>9.952</v>
      </c>
      <c r="E7" s="5">
        <f t="shared" si="1"/>
        <v>4.976</v>
      </c>
      <c r="F7" s="5">
        <v>6.9000000000000006E-2</v>
      </c>
      <c r="G7">
        <f t="shared" si="2"/>
        <v>97.5957808</v>
      </c>
      <c r="H7">
        <v>169.5</v>
      </c>
      <c r="I7">
        <v>21</v>
      </c>
      <c r="J7">
        <f t="shared" si="3"/>
        <v>7.6145552560646896</v>
      </c>
      <c r="K7">
        <f t="shared" si="4"/>
        <v>12.81700342541593</v>
      </c>
      <c r="M7" s="10">
        <v>4</v>
      </c>
      <c r="N7" s="2">
        <v>8.3480000000000008</v>
      </c>
      <c r="O7" s="4">
        <v>0.05</v>
      </c>
      <c r="P7" s="5">
        <f t="shared" si="5"/>
        <v>8.3480000000000008</v>
      </c>
      <c r="Q7" s="5">
        <f t="shared" si="6"/>
        <v>4.1740000000000004</v>
      </c>
      <c r="R7" s="5">
        <v>4.9000000000000002E-2</v>
      </c>
      <c r="S7">
        <f t="shared" si="7"/>
        <v>81.865914200000006</v>
      </c>
      <c r="T7">
        <v>169.5</v>
      </c>
      <c r="U7">
        <v>21</v>
      </c>
      <c r="V7">
        <f t="shared" si="8"/>
        <v>7.6145552560646896</v>
      </c>
      <c r="W7">
        <f t="shared" si="9"/>
        <v>10.751240413522126</v>
      </c>
    </row>
    <row r="8" spans="1:23" x14ac:dyDescent="0.35">
      <c r="A8" s="10">
        <v>5</v>
      </c>
      <c r="B8" s="2">
        <v>9.8149999999999995</v>
      </c>
      <c r="C8" s="4">
        <v>6.5000000000000002E-2</v>
      </c>
      <c r="D8" s="5">
        <f t="shared" si="0"/>
        <v>9.8149999999999995</v>
      </c>
      <c r="E8" s="5">
        <f t="shared" si="1"/>
        <v>4.9074999999999998</v>
      </c>
      <c r="F8" s="5">
        <v>6.4000000000000001E-2</v>
      </c>
      <c r="G8">
        <f t="shared" si="2"/>
        <v>96.252269749999996</v>
      </c>
      <c r="H8">
        <v>169.5</v>
      </c>
      <c r="I8">
        <v>21</v>
      </c>
      <c r="J8">
        <f t="shared" si="3"/>
        <v>7.6145552560646896</v>
      </c>
      <c r="K8">
        <f t="shared" si="4"/>
        <v>12.640563567168142</v>
      </c>
      <c r="M8" s="10">
        <v>5</v>
      </c>
      <c r="N8" s="2">
        <v>8.3849999999999998</v>
      </c>
      <c r="O8" s="4">
        <v>5.3999999999999999E-2</v>
      </c>
      <c r="P8" s="5">
        <f t="shared" si="5"/>
        <v>8.3849999999999998</v>
      </c>
      <c r="Q8" s="5">
        <f t="shared" si="6"/>
        <v>4.1924999999999999</v>
      </c>
      <c r="R8" s="5">
        <v>0.05</v>
      </c>
      <c r="S8">
        <f t="shared" si="7"/>
        <v>82.228760249999993</v>
      </c>
      <c r="T8">
        <v>169.5</v>
      </c>
      <c r="U8">
        <v>21</v>
      </c>
      <c r="V8">
        <f t="shared" si="8"/>
        <v>7.6145552560646896</v>
      </c>
      <c r="W8">
        <f t="shared" si="9"/>
        <v>10.798892054070796</v>
      </c>
    </row>
    <row r="9" spans="1:23" x14ac:dyDescent="0.35">
      <c r="A9" s="13">
        <v>6</v>
      </c>
      <c r="B9" s="2">
        <v>10.02</v>
      </c>
      <c r="C9" s="4">
        <v>0.06</v>
      </c>
      <c r="D9" s="5">
        <f t="shared" si="0"/>
        <v>10.02</v>
      </c>
      <c r="E9" s="5">
        <f t="shared" si="1"/>
        <v>5.01</v>
      </c>
      <c r="F9" s="5">
        <v>6.9000000000000006E-2</v>
      </c>
      <c r="G9">
        <f t="shared" si="2"/>
        <v>98.262632999999994</v>
      </c>
      <c r="H9">
        <v>169.5</v>
      </c>
      <c r="I9">
        <v>21</v>
      </c>
      <c r="J9">
        <f t="shared" si="3"/>
        <v>7.6145552560646896</v>
      </c>
      <c r="K9">
        <f t="shared" si="4"/>
        <v>12.904579413451327</v>
      </c>
      <c r="M9" s="13">
        <v>6</v>
      </c>
      <c r="N9" s="2">
        <v>8.3149999999999995</v>
      </c>
      <c r="O9" s="4">
        <v>5.8999999999999997E-2</v>
      </c>
      <c r="P9" s="5">
        <f t="shared" si="5"/>
        <v>8.3149999999999995</v>
      </c>
      <c r="Q9" s="5">
        <f t="shared" si="6"/>
        <v>4.1574999999999998</v>
      </c>
      <c r="R9" s="5">
        <v>4.4999999999999998E-2</v>
      </c>
      <c r="S9">
        <f t="shared" si="7"/>
        <v>81.542294749999996</v>
      </c>
      <c r="T9">
        <v>169.5</v>
      </c>
      <c r="U9">
        <v>21</v>
      </c>
      <c r="V9">
        <f t="shared" si="8"/>
        <v>7.6145552560646896</v>
      </c>
      <c r="W9">
        <f t="shared" si="9"/>
        <v>10.708740301681416</v>
      </c>
    </row>
    <row r="10" spans="1:23" x14ac:dyDescent="0.35">
      <c r="A10" s="10">
        <v>7</v>
      </c>
      <c r="B10" s="2">
        <v>9.9160000000000004</v>
      </c>
      <c r="C10" s="4">
        <v>5.8999999999999997E-2</v>
      </c>
      <c r="D10" s="5">
        <f t="shared" si="0"/>
        <v>9.9160000000000004</v>
      </c>
      <c r="E10" s="5">
        <f t="shared" si="1"/>
        <v>4.9580000000000002</v>
      </c>
      <c r="F10" s="5">
        <v>6.9000000000000006E-2</v>
      </c>
      <c r="G10">
        <f t="shared" si="2"/>
        <v>97.2427414</v>
      </c>
      <c r="H10">
        <v>169.5</v>
      </c>
      <c r="I10">
        <v>21</v>
      </c>
      <c r="J10">
        <f t="shared" si="3"/>
        <v>7.6145552560646896</v>
      </c>
      <c r="K10">
        <f t="shared" si="4"/>
        <v>12.770639667044248</v>
      </c>
      <c r="M10" s="10">
        <v>7</v>
      </c>
      <c r="N10" s="2">
        <v>8.3759999999999994</v>
      </c>
      <c r="O10" s="4">
        <v>0.06</v>
      </c>
      <c r="P10" s="5">
        <f t="shared" si="5"/>
        <v>8.3759999999999994</v>
      </c>
      <c r="Q10" s="5">
        <f t="shared" si="6"/>
        <v>4.1879999999999997</v>
      </c>
      <c r="R10" s="5">
        <v>4.9000000000000002E-2</v>
      </c>
      <c r="S10">
        <f t="shared" si="7"/>
        <v>82.140500399999993</v>
      </c>
      <c r="T10">
        <v>169.5</v>
      </c>
      <c r="U10">
        <v>21</v>
      </c>
      <c r="V10">
        <f t="shared" si="8"/>
        <v>7.6145552560646896</v>
      </c>
      <c r="W10">
        <f t="shared" si="9"/>
        <v>10.787301114477875</v>
      </c>
    </row>
    <row r="11" spans="1:23" x14ac:dyDescent="0.35">
      <c r="A11" s="10">
        <v>8</v>
      </c>
      <c r="B11" s="2">
        <v>9.8490000000000002</v>
      </c>
      <c r="C11" s="4">
        <v>6.4000000000000001E-2</v>
      </c>
      <c r="D11" s="5">
        <f t="shared" si="0"/>
        <v>9.8490000000000002</v>
      </c>
      <c r="E11" s="5">
        <f t="shared" si="1"/>
        <v>4.9245000000000001</v>
      </c>
      <c r="F11" s="5">
        <v>6.4000000000000001E-2</v>
      </c>
      <c r="G11">
        <f t="shared" si="2"/>
        <v>96.585695849999993</v>
      </c>
      <c r="H11">
        <v>169.5</v>
      </c>
      <c r="I11">
        <v>21</v>
      </c>
      <c r="J11">
        <f t="shared" si="3"/>
        <v>7.6145552560646896</v>
      </c>
      <c r="K11">
        <f t="shared" si="4"/>
        <v>12.68435156118584</v>
      </c>
      <c r="M11" s="10">
        <v>8</v>
      </c>
      <c r="N11" s="2">
        <v>8.298</v>
      </c>
      <c r="O11" s="4">
        <v>5.5E-2</v>
      </c>
      <c r="P11" s="5">
        <f t="shared" si="5"/>
        <v>8.298</v>
      </c>
      <c r="Q11" s="5">
        <f t="shared" si="6"/>
        <v>4.149</v>
      </c>
      <c r="R11" s="5">
        <v>4.4999999999999998E-2</v>
      </c>
      <c r="S11">
        <f t="shared" si="7"/>
        <v>81.375581699999998</v>
      </c>
      <c r="T11">
        <v>169.5</v>
      </c>
      <c r="U11">
        <v>21</v>
      </c>
      <c r="V11">
        <f t="shared" si="8"/>
        <v>7.6145552560646896</v>
      </c>
      <c r="W11">
        <f t="shared" si="9"/>
        <v>10.686846304672567</v>
      </c>
    </row>
    <row r="12" spans="1:23" x14ac:dyDescent="0.35">
      <c r="A12" s="10">
        <v>9</v>
      </c>
      <c r="B12" s="2">
        <v>9.9700000000000006</v>
      </c>
      <c r="C12" s="4">
        <v>6.5000000000000002E-2</v>
      </c>
      <c r="D12" s="5">
        <f t="shared" si="0"/>
        <v>9.9700000000000006</v>
      </c>
      <c r="E12" s="5">
        <f t="shared" si="1"/>
        <v>4.9850000000000003</v>
      </c>
      <c r="F12" s="5">
        <v>6.4000000000000001E-2</v>
      </c>
      <c r="G12">
        <f t="shared" si="2"/>
        <v>97.7723005</v>
      </c>
      <c r="H12">
        <v>169.5</v>
      </c>
      <c r="I12">
        <v>21</v>
      </c>
      <c r="J12">
        <f t="shared" si="3"/>
        <v>7.6145552560646896</v>
      </c>
      <c r="K12">
        <f t="shared" si="4"/>
        <v>12.840185304601771</v>
      </c>
      <c r="M12" s="10">
        <v>9</v>
      </c>
      <c r="N12" s="2">
        <v>8.31</v>
      </c>
      <c r="O12" s="4">
        <v>5.3999999999999999E-2</v>
      </c>
      <c r="P12" s="5">
        <f t="shared" si="5"/>
        <v>8.31</v>
      </c>
      <c r="Q12" s="5">
        <f t="shared" si="6"/>
        <v>4.1550000000000002</v>
      </c>
      <c r="R12" s="5">
        <v>0.05</v>
      </c>
      <c r="S12">
        <f t="shared" si="7"/>
        <v>81.493261500000003</v>
      </c>
      <c r="T12">
        <v>169.5</v>
      </c>
      <c r="U12">
        <v>21</v>
      </c>
      <c r="V12">
        <f t="shared" si="8"/>
        <v>7.6145552560646896</v>
      </c>
      <c r="W12">
        <f t="shared" si="9"/>
        <v>10.702300890796462</v>
      </c>
    </row>
    <row r="13" spans="1:23" x14ac:dyDescent="0.35">
      <c r="A13" s="10">
        <v>10</v>
      </c>
      <c r="B13" s="2">
        <v>9.9190000000000005</v>
      </c>
      <c r="C13" s="4">
        <v>6.5000000000000002E-2</v>
      </c>
      <c r="D13" s="5">
        <f t="shared" si="0"/>
        <v>9.9190000000000005</v>
      </c>
      <c r="E13" s="5">
        <f t="shared" si="1"/>
        <v>4.9595000000000002</v>
      </c>
      <c r="F13" s="5">
        <v>6.4000000000000001E-2</v>
      </c>
      <c r="G13">
        <f t="shared" si="2"/>
        <v>97.272161350000005</v>
      </c>
      <c r="H13">
        <v>169.5</v>
      </c>
      <c r="I13">
        <v>21</v>
      </c>
      <c r="J13">
        <f t="shared" si="3"/>
        <v>7.6145552560646896</v>
      </c>
      <c r="K13">
        <f t="shared" si="4"/>
        <v>12.774503313575222</v>
      </c>
      <c r="M13" s="10">
        <v>10</v>
      </c>
      <c r="N13" s="2">
        <v>8.1980000000000004</v>
      </c>
      <c r="O13" s="4">
        <v>5.3999999999999999E-2</v>
      </c>
      <c r="P13" s="5">
        <f t="shared" si="5"/>
        <v>8.1980000000000004</v>
      </c>
      <c r="Q13" s="5">
        <f t="shared" si="6"/>
        <v>4.0990000000000002</v>
      </c>
      <c r="R13" s="5">
        <v>0.05</v>
      </c>
      <c r="S13">
        <f t="shared" si="7"/>
        <v>80.394916699999996</v>
      </c>
      <c r="T13">
        <v>169.5</v>
      </c>
      <c r="U13">
        <v>21</v>
      </c>
      <c r="V13">
        <f t="shared" si="8"/>
        <v>7.6145552560646896</v>
      </c>
      <c r="W13">
        <f t="shared" si="9"/>
        <v>10.558058086973451</v>
      </c>
    </row>
    <row r="14" spans="1:23" x14ac:dyDescent="0.35">
      <c r="A14" s="10">
        <v>11</v>
      </c>
      <c r="B14" s="2">
        <v>9.891</v>
      </c>
      <c r="C14" s="4">
        <v>6.5000000000000002E-2</v>
      </c>
      <c r="D14" s="5">
        <f t="shared" si="0"/>
        <v>9.891</v>
      </c>
      <c r="E14" s="5">
        <f t="shared" si="1"/>
        <v>4.9455</v>
      </c>
      <c r="F14" s="5">
        <v>6.9000000000000006E-2</v>
      </c>
      <c r="G14">
        <f t="shared" si="2"/>
        <v>96.997575149999989</v>
      </c>
      <c r="H14">
        <v>169.5</v>
      </c>
      <c r="I14">
        <v>21</v>
      </c>
      <c r="J14">
        <f t="shared" si="3"/>
        <v>7.6145552560646896</v>
      </c>
      <c r="K14">
        <f t="shared" si="4"/>
        <v>12.738442612619469</v>
      </c>
      <c r="M14" s="10">
        <v>11</v>
      </c>
      <c r="N14" s="2">
        <v>7.9989999999999997</v>
      </c>
      <c r="O14" s="4">
        <v>0.06</v>
      </c>
      <c r="P14" s="5">
        <f t="shared" si="5"/>
        <v>7.9989999999999997</v>
      </c>
      <c r="Q14" s="5">
        <f t="shared" si="6"/>
        <v>3.9994999999999998</v>
      </c>
      <c r="R14" s="5">
        <v>4.9000000000000002E-2</v>
      </c>
      <c r="S14">
        <f t="shared" si="7"/>
        <v>78.443393349999994</v>
      </c>
      <c r="T14">
        <v>169.5</v>
      </c>
      <c r="U14">
        <v>21</v>
      </c>
      <c r="V14">
        <f t="shared" si="8"/>
        <v>7.6145552560646896</v>
      </c>
      <c r="W14">
        <f t="shared" si="9"/>
        <v>10.301769533752212</v>
      </c>
    </row>
    <row r="15" spans="1:23" x14ac:dyDescent="0.35">
      <c r="A15" s="10">
        <v>12</v>
      </c>
      <c r="B15" s="2">
        <v>9.8670000000000009</v>
      </c>
      <c r="C15" s="4">
        <v>6.4000000000000001E-2</v>
      </c>
      <c r="D15" s="5">
        <f t="shared" si="0"/>
        <v>9.8670000000000009</v>
      </c>
      <c r="E15" s="5">
        <f t="shared" si="1"/>
        <v>4.9335000000000004</v>
      </c>
      <c r="F15" s="5">
        <v>5.8999999999999997E-2</v>
      </c>
      <c r="G15">
        <f t="shared" si="2"/>
        <v>96.762215550000008</v>
      </c>
      <c r="H15">
        <v>169.5</v>
      </c>
      <c r="I15">
        <v>21</v>
      </c>
      <c r="J15">
        <f t="shared" si="3"/>
        <v>7.6145552560646896</v>
      </c>
      <c r="K15">
        <f t="shared" si="4"/>
        <v>12.707533440371684</v>
      </c>
      <c r="M15" s="10">
        <v>12</v>
      </c>
      <c r="N15" s="2">
        <v>8.1460000000000008</v>
      </c>
      <c r="O15" s="4">
        <v>5.5E-2</v>
      </c>
      <c r="P15" s="5">
        <f t="shared" si="5"/>
        <v>8.1460000000000008</v>
      </c>
      <c r="Q15" s="5">
        <f t="shared" si="6"/>
        <v>4.0730000000000004</v>
      </c>
      <c r="R15" s="5">
        <v>4.9000000000000002E-2</v>
      </c>
      <c r="S15">
        <f t="shared" si="7"/>
        <v>79.884970899999999</v>
      </c>
      <c r="T15">
        <v>169.5</v>
      </c>
      <c r="U15">
        <v>21</v>
      </c>
      <c r="V15">
        <f t="shared" si="8"/>
        <v>7.6145552560646896</v>
      </c>
      <c r="W15">
        <f t="shared" si="9"/>
        <v>10.491088213769912</v>
      </c>
    </row>
    <row r="16" spans="1:23" x14ac:dyDescent="0.35">
      <c r="A16" s="14" t="s">
        <v>11</v>
      </c>
      <c r="C16" s="15">
        <f>AVERAGE(C4:C15)</f>
        <v>6.1749999999999992E-2</v>
      </c>
      <c r="F16" s="15">
        <f>AVERAGE(F4:F15)</f>
        <v>6.7000000000000004E-2</v>
      </c>
      <c r="K16" s="15">
        <f>AVERAGE(K4:K15)</f>
        <v>12.697552353500003</v>
      </c>
      <c r="M16" s="14" t="s">
        <v>11</v>
      </c>
      <c r="O16" s="15">
        <f>AVERAGE(O4:O15)</f>
        <v>5.6666666666666671E-2</v>
      </c>
      <c r="R16" s="15">
        <f>AVERAGE(R4:R15)</f>
        <v>4.8666666666666664E-2</v>
      </c>
      <c r="W16" s="15">
        <f>AVERAGE(W4:W15)</f>
        <v>10.647780545303835</v>
      </c>
    </row>
    <row r="17" spans="1:23" x14ac:dyDescent="0.35">
      <c r="A17" t="s">
        <v>15</v>
      </c>
      <c r="B17">
        <f>K16-W16</f>
        <v>2.0497718081961676</v>
      </c>
      <c r="J17" t="s">
        <v>45</v>
      </c>
      <c r="K17">
        <f>K4-K15</f>
        <v>-0.37219794915044524</v>
      </c>
      <c r="V17" t="s">
        <v>45</v>
      </c>
      <c r="W17">
        <f>W4-W15</f>
        <v>-0.22537938097345211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16.143046715859064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EFCE-6CF7-4418-96F6-4C56B66879DD}">
  <dimension ref="A1:W19"/>
  <sheetViews>
    <sheetView topLeftCell="D1" workbookViewId="0">
      <selection activeCell="J17" sqref="J17:W17"/>
    </sheetView>
  </sheetViews>
  <sheetFormatPr defaultRowHeight="14.5" x14ac:dyDescent="0.35"/>
  <sheetData>
    <row r="1" spans="1:23" x14ac:dyDescent="0.35">
      <c r="A1" t="s">
        <v>22</v>
      </c>
      <c r="B1" t="s">
        <v>24</v>
      </c>
      <c r="M1" t="s">
        <v>23</v>
      </c>
    </row>
    <row r="2" spans="1:23" x14ac:dyDescent="0.35">
      <c r="A2" s="11" t="s">
        <v>0</v>
      </c>
      <c r="B2" s="6" t="s">
        <v>1</v>
      </c>
      <c r="C2" s="7" t="s">
        <v>2</v>
      </c>
      <c r="D2" s="19" t="s">
        <v>3</v>
      </c>
      <c r="E2" s="19"/>
      <c r="F2" s="19"/>
      <c r="G2" s="1" t="s">
        <v>4</v>
      </c>
      <c r="H2" s="12" t="s">
        <v>5</v>
      </c>
      <c r="I2" s="12" t="s">
        <v>6</v>
      </c>
      <c r="J2" s="1" t="s">
        <v>7</v>
      </c>
      <c r="K2" s="1" t="s">
        <v>8</v>
      </c>
      <c r="M2" s="11" t="s">
        <v>0</v>
      </c>
      <c r="N2" s="6" t="s">
        <v>1</v>
      </c>
      <c r="O2" s="7" t="s">
        <v>2</v>
      </c>
      <c r="P2" s="19" t="s">
        <v>3</v>
      </c>
      <c r="Q2" s="19"/>
      <c r="R2" s="19"/>
      <c r="S2" s="1" t="s">
        <v>4</v>
      </c>
      <c r="T2" s="12" t="s">
        <v>5</v>
      </c>
      <c r="U2" s="12" t="s">
        <v>6</v>
      </c>
      <c r="V2" s="1" t="s">
        <v>7</v>
      </c>
      <c r="W2" s="1" t="s">
        <v>8</v>
      </c>
    </row>
    <row r="3" spans="1:23" x14ac:dyDescent="0.35">
      <c r="A3" s="10"/>
      <c r="B3" s="2"/>
      <c r="C3" s="3"/>
      <c r="D3" s="8" t="s">
        <v>9</v>
      </c>
      <c r="E3" s="9">
        <v>0.5</v>
      </c>
      <c r="F3" s="8" t="s">
        <v>10</v>
      </c>
      <c r="I3" s="1"/>
      <c r="J3" s="1"/>
      <c r="M3" s="10"/>
      <c r="N3" s="2"/>
      <c r="O3" s="3"/>
      <c r="P3" s="8" t="s">
        <v>9</v>
      </c>
      <c r="Q3" s="9">
        <v>0.5</v>
      </c>
      <c r="R3" s="8" t="s">
        <v>10</v>
      </c>
      <c r="U3" s="1"/>
      <c r="V3" s="1"/>
    </row>
    <row r="4" spans="1:23" x14ac:dyDescent="0.35">
      <c r="A4" s="10">
        <v>1</v>
      </c>
      <c r="B4" s="2">
        <v>3.7629999999999999</v>
      </c>
      <c r="C4" s="4">
        <v>0.05</v>
      </c>
      <c r="D4" s="5">
        <f t="shared" ref="D4:D15" si="0">B4</f>
        <v>3.7629999999999999</v>
      </c>
      <c r="E4" s="5">
        <f t="shared" ref="E4:E15" si="1">0.5*D4</f>
        <v>1.8815</v>
      </c>
      <c r="F4" s="5">
        <v>5.3999999999999999E-2</v>
      </c>
      <c r="G4">
        <f t="shared" ref="G4:G15" si="2">B4*9.80665</f>
        <v>36.902423949999999</v>
      </c>
      <c r="H4">
        <v>129.1</v>
      </c>
      <c r="I4">
        <v>19</v>
      </c>
      <c r="J4">
        <f t="shared" ref="J4:J15" si="3">H4/(I4*1.06)</f>
        <v>6.4101290963257194</v>
      </c>
      <c r="K4">
        <f t="shared" ref="K4:K15" si="4">G4/J4</f>
        <v>5.7568924736870644</v>
      </c>
      <c r="M4" s="10">
        <v>1</v>
      </c>
      <c r="N4" s="2">
        <v>0.92159999999999997</v>
      </c>
      <c r="O4" s="4">
        <v>3.9E-2</v>
      </c>
      <c r="P4" s="5">
        <f t="shared" ref="P4:P15" si="5">N4</f>
        <v>0.92159999999999997</v>
      </c>
      <c r="Q4" s="5">
        <f t="shared" ref="Q4:Q15" si="6">0.5*P4</f>
        <v>0.46079999999999999</v>
      </c>
      <c r="R4" s="5">
        <v>3.4000000000000002E-2</v>
      </c>
      <c r="S4">
        <f t="shared" ref="S4:S15" si="7">N4*9.80665</f>
        <v>9.0378086399999997</v>
      </c>
      <c r="T4">
        <v>129.1</v>
      </c>
      <c r="U4">
        <v>19</v>
      </c>
      <c r="V4">
        <f t="shared" ref="V4:V15" si="8">T4/(U4*1.06)</f>
        <v>6.4101290963257194</v>
      </c>
      <c r="W4">
        <f t="shared" ref="W4:W15" si="9">S4/V4</f>
        <v>1.4099261503454688</v>
      </c>
    </row>
    <row r="5" spans="1:23" x14ac:dyDescent="0.35">
      <c r="A5" s="10">
        <v>2</v>
      </c>
      <c r="B5" s="2">
        <v>3.7240000000000002</v>
      </c>
      <c r="C5" s="4">
        <v>4.9000000000000002E-2</v>
      </c>
      <c r="D5" s="5">
        <f t="shared" si="0"/>
        <v>3.7240000000000002</v>
      </c>
      <c r="E5" s="5">
        <f t="shared" si="1"/>
        <v>1.8620000000000001</v>
      </c>
      <c r="F5" s="5">
        <v>0.06</v>
      </c>
      <c r="G5">
        <f t="shared" si="2"/>
        <v>36.519964600000002</v>
      </c>
      <c r="H5">
        <v>129.1</v>
      </c>
      <c r="I5">
        <v>19</v>
      </c>
      <c r="J5">
        <f t="shared" si="3"/>
        <v>6.4101290963257194</v>
      </c>
      <c r="K5">
        <f t="shared" si="4"/>
        <v>5.6972276300852061</v>
      </c>
      <c r="M5" s="10">
        <v>2</v>
      </c>
      <c r="N5" s="2">
        <v>0.871</v>
      </c>
      <c r="O5" s="4">
        <v>4.3999999999999997E-2</v>
      </c>
      <c r="P5" s="5">
        <f t="shared" si="5"/>
        <v>0.871</v>
      </c>
      <c r="Q5" s="5">
        <f t="shared" si="6"/>
        <v>0.4355</v>
      </c>
      <c r="R5" s="5">
        <v>0.04</v>
      </c>
      <c r="S5">
        <f t="shared" si="7"/>
        <v>8.5415921499999996</v>
      </c>
      <c r="T5">
        <v>129.1</v>
      </c>
      <c r="U5">
        <v>19</v>
      </c>
      <c r="V5">
        <f t="shared" si="8"/>
        <v>6.4101290963257194</v>
      </c>
      <c r="W5">
        <f t="shared" si="9"/>
        <v>1.3325148404415184</v>
      </c>
    </row>
    <row r="6" spans="1:23" x14ac:dyDescent="0.35">
      <c r="A6" s="10">
        <v>3</v>
      </c>
      <c r="B6" s="2">
        <v>3.5720000000000001</v>
      </c>
      <c r="C6" s="4">
        <v>6.5000000000000002E-2</v>
      </c>
      <c r="D6" s="5">
        <f t="shared" si="0"/>
        <v>3.5720000000000001</v>
      </c>
      <c r="E6" s="5">
        <f t="shared" si="1"/>
        <v>1.786</v>
      </c>
      <c r="F6" s="5">
        <v>6.4000000000000001E-2</v>
      </c>
      <c r="G6">
        <f t="shared" si="2"/>
        <v>35.029353799999996</v>
      </c>
      <c r="H6">
        <v>129.1</v>
      </c>
      <c r="I6">
        <v>19</v>
      </c>
      <c r="J6">
        <f t="shared" si="3"/>
        <v>6.4101290963257194</v>
      </c>
      <c r="K6">
        <f t="shared" si="4"/>
        <v>5.4646877268164209</v>
      </c>
      <c r="M6" s="10">
        <v>3</v>
      </c>
      <c r="N6" s="2">
        <v>0.77990000000000004</v>
      </c>
      <c r="O6" s="4">
        <v>0.04</v>
      </c>
      <c r="P6" s="5">
        <f t="shared" si="5"/>
        <v>0.77990000000000004</v>
      </c>
      <c r="Q6" s="5">
        <f t="shared" si="6"/>
        <v>0.38995000000000002</v>
      </c>
      <c r="R6" s="5">
        <v>4.3999999999999997E-2</v>
      </c>
      <c r="S6">
        <f t="shared" si="7"/>
        <v>7.6482063350000002</v>
      </c>
      <c r="T6">
        <v>129.1</v>
      </c>
      <c r="U6">
        <v>19</v>
      </c>
      <c r="V6">
        <f t="shared" si="8"/>
        <v>6.4101290963257194</v>
      </c>
      <c r="W6">
        <f t="shared" si="9"/>
        <v>1.1931438852587144</v>
      </c>
    </row>
    <row r="7" spans="1:23" x14ac:dyDescent="0.35">
      <c r="A7" s="10">
        <v>4</v>
      </c>
      <c r="B7" s="2">
        <v>3.73</v>
      </c>
      <c r="C7" s="4">
        <v>4.4999999999999998E-2</v>
      </c>
      <c r="D7" s="5">
        <f t="shared" si="0"/>
        <v>3.73</v>
      </c>
      <c r="E7" s="5">
        <f t="shared" si="1"/>
        <v>1.865</v>
      </c>
      <c r="F7" s="5">
        <v>5.3999999999999999E-2</v>
      </c>
      <c r="G7">
        <f t="shared" si="2"/>
        <v>36.578804499999997</v>
      </c>
      <c r="H7">
        <v>129.1</v>
      </c>
      <c r="I7">
        <v>19</v>
      </c>
      <c r="J7">
        <f t="shared" si="3"/>
        <v>6.4101290963257194</v>
      </c>
      <c r="K7">
        <f t="shared" si="4"/>
        <v>5.7064068367931835</v>
      </c>
      <c r="M7" s="10">
        <v>4</v>
      </c>
      <c r="N7" s="2">
        <v>0.78320000000000001</v>
      </c>
      <c r="O7" s="4">
        <v>4.4999999999999998E-2</v>
      </c>
      <c r="P7" s="5">
        <f t="shared" si="5"/>
        <v>0.78320000000000001</v>
      </c>
      <c r="Q7" s="5">
        <f t="shared" si="6"/>
        <v>0.3916</v>
      </c>
      <c r="R7" s="5">
        <v>3.9E-2</v>
      </c>
      <c r="S7">
        <f t="shared" si="7"/>
        <v>7.6805682799999992</v>
      </c>
      <c r="T7">
        <v>129.1</v>
      </c>
      <c r="U7">
        <v>19</v>
      </c>
      <c r="V7">
        <f t="shared" si="8"/>
        <v>6.4101290963257194</v>
      </c>
      <c r="W7">
        <f t="shared" si="9"/>
        <v>1.1981924489481022</v>
      </c>
    </row>
    <row r="8" spans="1:23" x14ac:dyDescent="0.35">
      <c r="A8" s="10">
        <v>5</v>
      </c>
      <c r="B8" s="2">
        <v>3.6829999999999998</v>
      </c>
      <c r="C8" s="4">
        <v>0.05</v>
      </c>
      <c r="D8" s="5">
        <f t="shared" si="0"/>
        <v>3.6829999999999998</v>
      </c>
      <c r="E8" s="5">
        <f t="shared" si="1"/>
        <v>1.8414999999999999</v>
      </c>
      <c r="F8" s="5">
        <v>5.8999999999999997E-2</v>
      </c>
      <c r="G8">
        <f t="shared" si="2"/>
        <v>36.117891949999994</v>
      </c>
      <c r="H8">
        <v>129.1</v>
      </c>
      <c r="I8">
        <v>19</v>
      </c>
      <c r="J8">
        <f t="shared" si="3"/>
        <v>6.4101290963257194</v>
      </c>
      <c r="K8">
        <f t="shared" si="4"/>
        <v>5.6345030509140193</v>
      </c>
      <c r="M8" s="10">
        <v>5</v>
      </c>
      <c r="N8" s="2">
        <v>0.80520000000000003</v>
      </c>
      <c r="O8" s="4">
        <v>4.3999999999999997E-2</v>
      </c>
      <c r="P8" s="5">
        <f t="shared" si="5"/>
        <v>0.80520000000000003</v>
      </c>
      <c r="Q8" s="5">
        <f t="shared" si="6"/>
        <v>0.40260000000000001</v>
      </c>
      <c r="R8" s="5">
        <v>0.05</v>
      </c>
      <c r="S8">
        <f t="shared" si="7"/>
        <v>7.8963145799999994</v>
      </c>
      <c r="T8">
        <v>129.1</v>
      </c>
      <c r="U8">
        <v>19</v>
      </c>
      <c r="V8">
        <f t="shared" si="8"/>
        <v>6.4101290963257194</v>
      </c>
      <c r="W8">
        <f t="shared" si="9"/>
        <v>1.2318495402106895</v>
      </c>
    </row>
    <row r="9" spans="1:23" x14ac:dyDescent="0.35">
      <c r="A9" s="13">
        <v>6</v>
      </c>
      <c r="B9" s="2">
        <v>3.589</v>
      </c>
      <c r="C9" s="4">
        <v>4.3999999999999997E-2</v>
      </c>
      <c r="D9" s="5">
        <f t="shared" si="0"/>
        <v>3.589</v>
      </c>
      <c r="E9" s="5">
        <f t="shared" si="1"/>
        <v>1.7945</v>
      </c>
      <c r="F9" s="5">
        <v>5.5E-2</v>
      </c>
      <c r="G9">
        <f t="shared" si="2"/>
        <v>35.196066850000001</v>
      </c>
      <c r="H9">
        <v>129.1</v>
      </c>
      <c r="I9">
        <v>19</v>
      </c>
      <c r="J9">
        <f t="shared" si="3"/>
        <v>6.4101290963257194</v>
      </c>
      <c r="K9">
        <f t="shared" si="4"/>
        <v>5.4906954791556943</v>
      </c>
      <c r="M9" s="13">
        <v>6</v>
      </c>
      <c r="N9" s="2">
        <v>0.72919999999999996</v>
      </c>
      <c r="O9" s="4">
        <v>3.9E-2</v>
      </c>
      <c r="P9" s="5">
        <f t="shared" si="5"/>
        <v>0.72919999999999996</v>
      </c>
      <c r="Q9" s="5">
        <f t="shared" si="6"/>
        <v>0.36459999999999998</v>
      </c>
      <c r="R9" s="5">
        <v>0.05</v>
      </c>
      <c r="S9">
        <f t="shared" si="7"/>
        <v>7.1510091799999991</v>
      </c>
      <c r="T9">
        <v>129.1</v>
      </c>
      <c r="U9">
        <v>19</v>
      </c>
      <c r="V9">
        <f t="shared" si="8"/>
        <v>6.4101290963257194</v>
      </c>
      <c r="W9">
        <f t="shared" si="9"/>
        <v>1.1155795885762974</v>
      </c>
    </row>
    <row r="10" spans="1:23" x14ac:dyDescent="0.35">
      <c r="A10" s="10">
        <v>7</v>
      </c>
      <c r="B10" s="2">
        <v>3.5870000000000002</v>
      </c>
      <c r="C10" s="4">
        <v>4.2999999999999997E-2</v>
      </c>
      <c r="D10" s="5">
        <f t="shared" si="0"/>
        <v>3.5870000000000002</v>
      </c>
      <c r="E10" s="5">
        <f t="shared" si="1"/>
        <v>1.7935000000000001</v>
      </c>
      <c r="F10" s="5">
        <v>4.9000000000000002E-2</v>
      </c>
      <c r="G10">
        <f t="shared" si="2"/>
        <v>35.176453549999998</v>
      </c>
      <c r="H10">
        <v>129.1</v>
      </c>
      <c r="I10">
        <v>19</v>
      </c>
      <c r="J10">
        <f t="shared" si="3"/>
        <v>6.4101290963257194</v>
      </c>
      <c r="K10">
        <f t="shared" si="4"/>
        <v>5.4876357435863676</v>
      </c>
      <c r="M10" s="10">
        <v>7</v>
      </c>
      <c r="N10" s="2">
        <v>0.71740000000000004</v>
      </c>
      <c r="O10" s="4">
        <v>0.04</v>
      </c>
      <c r="P10" s="5">
        <f t="shared" si="5"/>
        <v>0.71740000000000004</v>
      </c>
      <c r="Q10" s="5">
        <f t="shared" si="6"/>
        <v>0.35870000000000002</v>
      </c>
      <c r="R10" s="5">
        <v>4.4999999999999998E-2</v>
      </c>
      <c r="S10">
        <f t="shared" si="7"/>
        <v>7.0352907099999999</v>
      </c>
      <c r="T10">
        <v>129.1</v>
      </c>
      <c r="U10">
        <v>19</v>
      </c>
      <c r="V10">
        <f t="shared" si="8"/>
        <v>6.4101290963257194</v>
      </c>
      <c r="W10">
        <f t="shared" si="9"/>
        <v>1.0975271487172735</v>
      </c>
    </row>
    <row r="11" spans="1:23" x14ac:dyDescent="0.35">
      <c r="A11" s="10">
        <v>8</v>
      </c>
      <c r="B11" s="2">
        <v>3.617</v>
      </c>
      <c r="C11" s="4">
        <v>5.5E-2</v>
      </c>
      <c r="D11" s="5">
        <f t="shared" si="0"/>
        <v>3.617</v>
      </c>
      <c r="E11" s="5">
        <f t="shared" si="1"/>
        <v>1.8085</v>
      </c>
      <c r="F11" s="5">
        <v>4.9000000000000002E-2</v>
      </c>
      <c r="G11">
        <f t="shared" si="2"/>
        <v>35.470653049999996</v>
      </c>
      <c r="H11">
        <v>129.1</v>
      </c>
      <c r="I11">
        <v>19</v>
      </c>
      <c r="J11">
        <f t="shared" si="3"/>
        <v>6.4101290963257194</v>
      </c>
      <c r="K11">
        <f t="shared" si="4"/>
        <v>5.5335317771262584</v>
      </c>
      <c r="M11" s="10">
        <v>8</v>
      </c>
      <c r="N11" s="2">
        <v>0.72750000000000004</v>
      </c>
      <c r="O11" s="4">
        <v>0.05</v>
      </c>
      <c r="P11" s="5">
        <f t="shared" si="5"/>
        <v>0.72750000000000004</v>
      </c>
      <c r="Q11" s="5">
        <f t="shared" si="6"/>
        <v>0.36375000000000002</v>
      </c>
      <c r="R11" s="5">
        <v>4.3999999999999997E-2</v>
      </c>
      <c r="S11">
        <f t="shared" si="7"/>
        <v>7.1343378749999999</v>
      </c>
      <c r="T11">
        <v>129.1</v>
      </c>
      <c r="U11">
        <v>19</v>
      </c>
      <c r="V11">
        <f t="shared" si="8"/>
        <v>6.4101290963257194</v>
      </c>
      <c r="W11">
        <f t="shared" si="9"/>
        <v>1.1129788133423704</v>
      </c>
    </row>
    <row r="12" spans="1:23" x14ac:dyDescent="0.35">
      <c r="A12" s="10">
        <v>9</v>
      </c>
      <c r="B12" s="2">
        <v>3.577</v>
      </c>
      <c r="C12" s="4">
        <v>4.9000000000000002E-2</v>
      </c>
      <c r="D12" s="5">
        <f t="shared" si="0"/>
        <v>3.577</v>
      </c>
      <c r="E12" s="5">
        <f t="shared" si="1"/>
        <v>1.7885</v>
      </c>
      <c r="F12" s="5">
        <v>0.05</v>
      </c>
      <c r="G12">
        <f t="shared" si="2"/>
        <v>35.078387049999996</v>
      </c>
      <c r="H12">
        <v>129.1</v>
      </c>
      <c r="I12">
        <v>19</v>
      </c>
      <c r="J12">
        <f t="shared" si="3"/>
        <v>6.4101290963257194</v>
      </c>
      <c r="K12">
        <f t="shared" si="4"/>
        <v>5.4723370657397368</v>
      </c>
      <c r="M12" s="10">
        <v>9</v>
      </c>
      <c r="N12" s="2">
        <v>0.67010000000000003</v>
      </c>
      <c r="O12" s="4">
        <v>3.9E-2</v>
      </c>
      <c r="P12" s="5">
        <f t="shared" si="5"/>
        <v>0.67010000000000003</v>
      </c>
      <c r="Q12" s="5">
        <f t="shared" si="6"/>
        <v>0.33505000000000001</v>
      </c>
      <c r="R12" s="5">
        <v>0.04</v>
      </c>
      <c r="S12">
        <f t="shared" si="7"/>
        <v>6.5714361649999997</v>
      </c>
      <c r="T12">
        <v>129.1</v>
      </c>
      <c r="U12">
        <v>19</v>
      </c>
      <c r="V12">
        <f t="shared" si="8"/>
        <v>6.4101290963257194</v>
      </c>
      <c r="W12">
        <f t="shared" si="9"/>
        <v>1.0251644025027111</v>
      </c>
    </row>
    <row r="13" spans="1:23" x14ac:dyDescent="0.35">
      <c r="A13" s="10">
        <v>10</v>
      </c>
      <c r="B13" s="2">
        <v>3.4769999999999999</v>
      </c>
      <c r="C13" s="4">
        <v>0.05</v>
      </c>
      <c r="D13" s="5">
        <f t="shared" si="0"/>
        <v>3.4769999999999999</v>
      </c>
      <c r="E13" s="5">
        <f t="shared" si="1"/>
        <v>1.7384999999999999</v>
      </c>
      <c r="F13" s="5">
        <v>4.9000000000000002E-2</v>
      </c>
      <c r="G13">
        <f t="shared" si="2"/>
        <v>34.097722049999994</v>
      </c>
      <c r="H13">
        <v>129.1</v>
      </c>
      <c r="I13">
        <v>19</v>
      </c>
      <c r="J13">
        <f t="shared" si="3"/>
        <v>6.4101290963257194</v>
      </c>
      <c r="K13">
        <f t="shared" si="4"/>
        <v>5.3193502872734308</v>
      </c>
      <c r="M13" s="10">
        <v>10</v>
      </c>
      <c r="N13" s="2">
        <v>0.7258</v>
      </c>
      <c r="O13" s="4">
        <v>0.04</v>
      </c>
      <c r="P13" s="5">
        <f t="shared" si="5"/>
        <v>0.7258</v>
      </c>
      <c r="Q13" s="5">
        <f t="shared" si="6"/>
        <v>0.3629</v>
      </c>
      <c r="R13" s="5">
        <v>0.03</v>
      </c>
      <c r="S13">
        <f t="shared" si="7"/>
        <v>7.1176665699999999</v>
      </c>
      <c r="T13">
        <v>129.1</v>
      </c>
      <c r="U13">
        <v>19</v>
      </c>
      <c r="V13">
        <f t="shared" si="8"/>
        <v>6.4101290963257194</v>
      </c>
      <c r="W13">
        <f t="shared" si="9"/>
        <v>1.1103780381084432</v>
      </c>
    </row>
    <row r="14" spans="1:23" x14ac:dyDescent="0.35">
      <c r="A14" s="10">
        <v>11</v>
      </c>
      <c r="B14" s="2">
        <v>3.6360000000000001</v>
      </c>
      <c r="C14" s="4">
        <v>0.05</v>
      </c>
      <c r="D14" s="5">
        <f t="shared" si="0"/>
        <v>3.6360000000000001</v>
      </c>
      <c r="E14" s="5">
        <f t="shared" si="1"/>
        <v>1.8180000000000001</v>
      </c>
      <c r="F14" s="5">
        <v>5.8999999999999997E-2</v>
      </c>
      <c r="G14">
        <f t="shared" si="2"/>
        <v>35.656979399999997</v>
      </c>
      <c r="H14">
        <v>129.1</v>
      </c>
      <c r="I14">
        <v>19</v>
      </c>
      <c r="J14">
        <f t="shared" si="3"/>
        <v>6.4101290963257194</v>
      </c>
      <c r="K14">
        <f t="shared" si="4"/>
        <v>5.5625992650348568</v>
      </c>
      <c r="M14" s="10">
        <v>11</v>
      </c>
      <c r="N14" s="2">
        <v>0.69379999999999997</v>
      </c>
      <c r="O14" s="4">
        <v>6.5000000000000002E-2</v>
      </c>
      <c r="P14" s="5">
        <f t="shared" si="5"/>
        <v>0.69379999999999997</v>
      </c>
      <c r="Q14" s="5">
        <f t="shared" si="6"/>
        <v>0.34689999999999999</v>
      </c>
      <c r="R14" s="5">
        <v>4.9000000000000002E-2</v>
      </c>
      <c r="S14">
        <f t="shared" si="7"/>
        <v>6.803853769999999</v>
      </c>
      <c r="T14">
        <v>129.1</v>
      </c>
      <c r="U14">
        <v>19</v>
      </c>
      <c r="V14">
        <f t="shared" si="8"/>
        <v>6.4101290963257194</v>
      </c>
      <c r="W14">
        <f t="shared" si="9"/>
        <v>1.0614222689992254</v>
      </c>
    </row>
    <row r="15" spans="1:23" x14ac:dyDescent="0.35">
      <c r="A15" s="10">
        <v>12</v>
      </c>
      <c r="B15" s="2">
        <v>3.5329999999999999</v>
      </c>
      <c r="C15" s="4">
        <v>5.3999999999999999E-2</v>
      </c>
      <c r="D15" s="5">
        <f t="shared" si="0"/>
        <v>3.5329999999999999</v>
      </c>
      <c r="E15" s="5">
        <f t="shared" si="1"/>
        <v>1.7665</v>
      </c>
      <c r="F15" s="5">
        <v>5.5E-2</v>
      </c>
      <c r="G15">
        <f t="shared" si="2"/>
        <v>34.646894449999998</v>
      </c>
      <c r="H15">
        <v>129.1</v>
      </c>
      <c r="I15">
        <v>19</v>
      </c>
      <c r="J15">
        <f t="shared" si="3"/>
        <v>6.4101290963257194</v>
      </c>
      <c r="K15">
        <f t="shared" si="4"/>
        <v>5.4050228832145626</v>
      </c>
      <c r="M15" s="10">
        <v>12</v>
      </c>
      <c r="N15" s="2">
        <v>0.70220000000000005</v>
      </c>
      <c r="O15" s="4">
        <v>4.3999999999999997E-2</v>
      </c>
      <c r="P15" s="5">
        <f t="shared" si="5"/>
        <v>0.70220000000000005</v>
      </c>
      <c r="Q15" s="5">
        <f t="shared" si="6"/>
        <v>0.35110000000000002</v>
      </c>
      <c r="R15" s="5">
        <v>4.4999999999999998E-2</v>
      </c>
      <c r="S15">
        <f t="shared" si="7"/>
        <v>6.8862296299999999</v>
      </c>
      <c r="T15">
        <v>129.1</v>
      </c>
      <c r="U15">
        <v>19</v>
      </c>
      <c r="V15">
        <f t="shared" si="8"/>
        <v>6.4101290963257194</v>
      </c>
      <c r="W15">
        <f t="shared" si="9"/>
        <v>1.0742731583903951</v>
      </c>
    </row>
    <row r="16" spans="1:23" x14ac:dyDescent="0.35">
      <c r="A16" s="14" t="s">
        <v>11</v>
      </c>
      <c r="C16" s="15">
        <f>AVERAGE(C4:C15)</f>
        <v>5.0333333333333334E-2</v>
      </c>
      <c r="F16" s="15">
        <f>AVERAGE(F4:F15)</f>
        <v>5.4749999999999993E-2</v>
      </c>
      <c r="K16" s="15">
        <f>AVERAGE(K4:K15)</f>
        <v>5.5442408516188992</v>
      </c>
      <c r="M16" s="14" t="s">
        <v>11</v>
      </c>
      <c r="O16" s="15">
        <f>AVERAGE(O4:O15)</f>
        <v>4.4083333333333329E-2</v>
      </c>
      <c r="R16" s="15">
        <f>AVERAGE(R4:R15)</f>
        <v>4.2499999999999989E-2</v>
      </c>
      <c r="W16" s="15">
        <f>AVERAGE(W4:W15)</f>
        <v>1.1635791903201007</v>
      </c>
    </row>
    <row r="17" spans="1:23" x14ac:dyDescent="0.35">
      <c r="A17" t="s">
        <v>15</v>
      </c>
      <c r="B17">
        <f>K16-W16</f>
        <v>4.3806616612987987</v>
      </c>
      <c r="J17" t="s">
        <v>45</v>
      </c>
      <c r="K17">
        <f>K4-K15</f>
        <v>0.35186959047250177</v>
      </c>
      <c r="V17" t="s">
        <v>45</v>
      </c>
      <c r="W17">
        <f>W4-W15</f>
        <v>0.3356529919550737</v>
      </c>
    </row>
    <row r="19" spans="1:23" x14ac:dyDescent="0.35">
      <c r="A19" s="1"/>
      <c r="B19" s="1"/>
      <c r="C19" s="1"/>
      <c r="D19" s="16"/>
      <c r="E19" s="16"/>
      <c r="F19" s="16"/>
      <c r="G19" s="1"/>
      <c r="H19" s="12"/>
      <c r="I19" s="12"/>
      <c r="J19" s="1"/>
      <c r="K19" s="1" t="s">
        <v>16</v>
      </c>
      <c r="M19" s="1">
        <f>((K16-W16)/K16)*100</f>
        <v>79.012831125827816</v>
      </c>
      <c r="N19" s="1"/>
      <c r="O19" s="1"/>
      <c r="P19" s="16"/>
      <c r="Q19" s="16"/>
      <c r="R19" s="16"/>
      <c r="S19" s="1"/>
      <c r="T19" s="12"/>
      <c r="U19" s="12"/>
      <c r="V19" s="1"/>
      <c r="W19" s="1"/>
    </row>
  </sheetData>
  <mergeCells count="2">
    <mergeCell ref="D2:F2"/>
    <mergeCell ref="P2:R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27c05a-aaf5-4873-bf11-bfd51fe9a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D3601D1270E48A53CC6B00469218E" ma:contentTypeVersion="15" ma:contentTypeDescription="Create a new document." ma:contentTypeScope="" ma:versionID="045d1bf4938caef11ac61814ffa3c57c">
  <xsd:schema xmlns:xsd="http://www.w3.org/2001/XMLSchema" xmlns:xs="http://www.w3.org/2001/XMLSchema" xmlns:p="http://schemas.microsoft.com/office/2006/metadata/properties" xmlns:ns3="7327c05a-aaf5-4873-bf11-bfd51fe9ad01" xmlns:ns4="75260f82-16e1-4a02-abfd-66534017cbb5" targetNamespace="http://schemas.microsoft.com/office/2006/metadata/properties" ma:root="true" ma:fieldsID="ffeff47c4017d7e475df573341e57883" ns3:_="" ns4:_="">
    <xsd:import namespace="7327c05a-aaf5-4873-bf11-bfd51fe9ad01"/>
    <xsd:import namespace="75260f82-16e1-4a02-abfd-66534017cb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OCR" minOccurs="0"/>
                <xsd:element ref="ns3:MediaServiceSearchProperties" minOccurs="0"/>
                <xsd:element ref="ns3:MediaServiceSystemTag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7c05a-aaf5-4873-bf11-bfd51fe9ad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60f82-16e1-4a02-abfd-66534017cb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32415-12AA-4001-99A3-F36D1283F583}">
  <ds:schemaRefs>
    <ds:schemaRef ds:uri="http://schemas.microsoft.com/office/2006/metadata/properties"/>
    <ds:schemaRef ds:uri="http://schemas.microsoft.com/office/infopath/2007/PartnerControls"/>
    <ds:schemaRef ds:uri="7327c05a-aaf5-4873-bf11-bfd51fe9ad01"/>
  </ds:schemaRefs>
</ds:datastoreItem>
</file>

<file path=customXml/itemProps2.xml><?xml version="1.0" encoding="utf-8"?>
<ds:datastoreItem xmlns:ds="http://schemas.openxmlformats.org/officeDocument/2006/customXml" ds:itemID="{87D5F438-6AA0-43BD-8932-D3FCF82DB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5831A9-74F6-453A-9564-FBDE5800A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27c05a-aaf5-4873-bf11-bfd51fe9ad01"/>
    <ds:schemaRef ds:uri="75260f82-16e1-4a02-abfd-66534017cb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Trial</vt:lpstr>
      <vt:lpstr>E.E M1</vt:lpstr>
      <vt:lpstr>E.I.E M1</vt:lpstr>
      <vt:lpstr>E.I.E F1</vt:lpstr>
      <vt:lpstr>E.E M2</vt:lpstr>
      <vt:lpstr>E.I.E M2</vt:lpstr>
      <vt:lpstr>E.E M3</vt:lpstr>
      <vt:lpstr>E.I.E M3</vt:lpstr>
      <vt:lpstr>E.I.E F2</vt:lpstr>
      <vt:lpstr>E.I.E M4</vt:lpstr>
      <vt:lpstr>E.E M4</vt:lpstr>
      <vt:lpstr>E.I.E M5</vt:lpstr>
      <vt:lpstr>E.I.E M6</vt:lpstr>
      <vt:lpstr>E.E M5</vt:lpstr>
      <vt:lpstr>E.I.E F3</vt:lpstr>
      <vt:lpstr>E.E F1</vt:lpstr>
      <vt:lpstr>E.E M6</vt:lpstr>
      <vt:lpstr>E.E F2</vt:lpstr>
      <vt:lpstr>E.E F3</vt:lpstr>
      <vt:lpstr>E.E F4</vt:lpstr>
      <vt:lpstr>E.I.E M7</vt:lpstr>
      <vt:lpstr>E.I.E F4</vt:lpstr>
      <vt:lpstr>E.I.E M8</vt:lpstr>
      <vt:lpstr>E.E M7</vt:lpstr>
      <vt:lpstr>E.E F5</vt:lpstr>
      <vt:lpstr>E.I.E M9</vt:lpstr>
      <vt:lpstr>E.I.E M10</vt:lpstr>
      <vt:lpstr>E.I.E M11</vt:lpstr>
      <vt:lpstr>E.E F6</vt:lpstr>
      <vt:lpstr>E.I.E F5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Maheen Wahid</dc:creator>
  <cp:keywords/>
  <dc:description/>
  <cp:lastModifiedBy>Maheen Wahid</cp:lastModifiedBy>
  <cp:revision/>
  <dcterms:created xsi:type="dcterms:W3CDTF">2015-06-05T18:17:20Z</dcterms:created>
  <dcterms:modified xsi:type="dcterms:W3CDTF">2025-08-04T10:55:48Z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0x01010064AD3601D1270E48A53CC6B00469218E</vt:lpwstr>
  </property>
</Properties>
</file>