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ohnshopkins.sharepoint.com/sites/CIDLab/Shared Documents/General/Student Files/Epileptogenesis/LPS/Journal Submissions/Comms Bio Submission/Original Submission/Data and Scripts/"/>
    </mc:Choice>
  </mc:AlternateContent>
  <xr:revisionPtr revIDLastSave="440" documentId="8_{4D5CB59D-9667-7D41-92E8-59106C5BCBCC}" xr6:coauthVersionLast="47" xr6:coauthVersionMax="47" xr10:uidLastSave="{EBA6EF1F-5497-444A-BD88-9784F48E344E}"/>
  <bookViews>
    <workbookView xWindow="0" yWindow="660" windowWidth="30240" windowHeight="17380" firstSheet="4" activeTab="11" xr2:uid="{7968921D-FF3E-5E43-9A57-7137E77D93F5}"/>
  </bookViews>
  <sheets>
    <sheet name="Experiment 1 Animals" sheetId="1" r:id="rId1"/>
    <sheet name="Experiment 2 Animals" sheetId="10" r:id="rId2"/>
    <sheet name="PTZ Data" sheetId="11" r:id="rId3"/>
    <sheet name="PTZ Statistical Analysis" sheetId="17" r:id="rId4"/>
    <sheet name="Cytokines Raw" sheetId="16" r:id="rId5"/>
    <sheet name="Cytokines" sheetId="12" r:id="rId6"/>
    <sheet name="Cytokines Summary and log2 FC" sheetId="21" r:id="rId7"/>
    <sheet name="Cytokines Statistical Analysis" sheetId="18" r:id="rId8"/>
    <sheet name="Microglia" sheetId="13" r:id="rId9"/>
    <sheet name="Microglia Statistical Analysis" sheetId="19" r:id="rId10"/>
    <sheet name="Western blots" sheetId="14" r:id="rId11"/>
    <sheet name="Western Blot Stats" sheetId="23" r:id="rId12"/>
    <sheet name="Weights" sheetId="22" r:id="rId13"/>
  </sheets>
  <definedNames>
    <definedName name="_xlnm._FilterDatabase" localSheetId="5" hidden="1">Cytokines!$A$1:$AB$113</definedName>
    <definedName name="_xlnm._FilterDatabase" localSheetId="8" hidden="1">Microglia!$A$1:$M$109</definedName>
    <definedName name="_xlnm._FilterDatabase" localSheetId="2" hidden="1">'PTZ Data'!$A$2:$H$27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22" l="1"/>
  <c r="M29" i="22"/>
  <c r="L29" i="22"/>
  <c r="K29" i="22"/>
  <c r="Q29" i="22" s="1"/>
  <c r="N28" i="22"/>
  <c r="M28" i="22"/>
  <c r="L28" i="22"/>
  <c r="K28" i="22"/>
  <c r="Q28" i="22" s="1"/>
  <c r="N27" i="22"/>
  <c r="M27" i="22"/>
  <c r="L27" i="22"/>
  <c r="Q27" i="22" s="1"/>
  <c r="K27" i="22"/>
  <c r="O27" i="22" s="1"/>
  <c r="P26" i="22"/>
  <c r="O26" i="22"/>
  <c r="N26" i="22"/>
  <c r="M26" i="22"/>
  <c r="L26" i="22"/>
  <c r="K26" i="22"/>
  <c r="Q26" i="22" s="1"/>
  <c r="N25" i="22"/>
  <c r="M25" i="22"/>
  <c r="L25" i="22"/>
  <c r="P25" i="22" s="1"/>
  <c r="K25" i="22"/>
  <c r="O25" i="22" s="1"/>
  <c r="N24" i="22"/>
  <c r="M24" i="22"/>
  <c r="L24" i="22"/>
  <c r="K24" i="22"/>
  <c r="Q24" i="22" s="1"/>
  <c r="Q23" i="22"/>
  <c r="P23" i="22"/>
  <c r="N23" i="22"/>
  <c r="M23" i="22"/>
  <c r="L23" i="22"/>
  <c r="K23" i="22"/>
  <c r="O23" i="22" s="1"/>
  <c r="N22" i="22"/>
  <c r="M22" i="22"/>
  <c r="O22" i="22" s="1"/>
  <c r="L22" i="22"/>
  <c r="K22" i="22"/>
  <c r="P22" i="22" s="1"/>
  <c r="N21" i="22"/>
  <c r="M21" i="22"/>
  <c r="L21" i="22"/>
  <c r="K21" i="22"/>
  <c r="Q21" i="22" s="1"/>
  <c r="Q20" i="22"/>
  <c r="N20" i="22"/>
  <c r="M20" i="22"/>
  <c r="O20" i="22" s="1"/>
  <c r="L20" i="22"/>
  <c r="K20" i="22"/>
  <c r="P20" i="22" s="1"/>
  <c r="N19" i="22"/>
  <c r="O19" i="22" s="1"/>
  <c r="M19" i="22"/>
  <c r="L19" i="22"/>
  <c r="Q19" i="22" s="1"/>
  <c r="K19" i="22"/>
  <c r="N18" i="22"/>
  <c r="M18" i="22"/>
  <c r="L18" i="22"/>
  <c r="K18" i="22"/>
  <c r="Q18" i="22" s="1"/>
  <c r="N17" i="22"/>
  <c r="P17" i="22" s="1"/>
  <c r="M17" i="22"/>
  <c r="L17" i="22"/>
  <c r="K17" i="22"/>
  <c r="Q17" i="22" s="1"/>
  <c r="P16" i="22"/>
  <c r="O16" i="22"/>
  <c r="N16" i="22"/>
  <c r="M16" i="22"/>
  <c r="L16" i="22"/>
  <c r="K16" i="22"/>
  <c r="Q16" i="22" s="1"/>
  <c r="N15" i="22"/>
  <c r="M15" i="22"/>
  <c r="L15" i="22"/>
  <c r="O15" i="22" s="1"/>
  <c r="K15" i="22"/>
  <c r="Q14" i="22"/>
  <c r="N14" i="22"/>
  <c r="M14" i="22"/>
  <c r="L14" i="22"/>
  <c r="K14" i="22"/>
  <c r="P14" i="22" s="1"/>
  <c r="Q13" i="22"/>
  <c r="P13" i="22"/>
  <c r="N13" i="22"/>
  <c r="M13" i="22"/>
  <c r="L13" i="22"/>
  <c r="K13" i="22"/>
  <c r="O13" i="22" s="1"/>
  <c r="N12" i="22"/>
  <c r="M12" i="22"/>
  <c r="L12" i="22"/>
  <c r="K12" i="22"/>
  <c r="P12" i="22" s="1"/>
  <c r="N11" i="22"/>
  <c r="M11" i="22"/>
  <c r="L11" i="22"/>
  <c r="K11" i="22"/>
  <c r="Q11" i="22" s="1"/>
  <c r="Q10" i="22"/>
  <c r="O10" i="22"/>
  <c r="N10" i="22"/>
  <c r="M10" i="22"/>
  <c r="L10" i="22"/>
  <c r="K10" i="22"/>
  <c r="P10" i="22" s="1"/>
  <c r="N9" i="22"/>
  <c r="O9" i="22" s="1"/>
  <c r="M9" i="22"/>
  <c r="L9" i="22"/>
  <c r="P9" i="22" s="1"/>
  <c r="K9" i="22"/>
  <c r="Q9" i="22" s="1"/>
  <c r="N8" i="22"/>
  <c r="M8" i="22"/>
  <c r="L8" i="22"/>
  <c r="K8" i="22"/>
  <c r="Q8" i="22" s="1"/>
  <c r="P7" i="22"/>
  <c r="N7" i="22"/>
  <c r="M7" i="22"/>
  <c r="L7" i="22"/>
  <c r="K7" i="22"/>
  <c r="Q7" i="22" s="1"/>
  <c r="O6" i="22"/>
  <c r="L6" i="22"/>
  <c r="K6" i="22"/>
  <c r="Q6" i="22" s="1"/>
  <c r="N5" i="22"/>
  <c r="M5" i="22"/>
  <c r="L5" i="22"/>
  <c r="K5" i="22"/>
  <c r="Q5" i="22" s="1"/>
  <c r="Q4" i="22"/>
  <c r="O4" i="22"/>
  <c r="N4" i="22"/>
  <c r="M4" i="22"/>
  <c r="L4" i="22"/>
  <c r="K4" i="22"/>
  <c r="P4" i="22" s="1"/>
  <c r="N3" i="22"/>
  <c r="M3" i="22"/>
  <c r="L3" i="22"/>
  <c r="P3" i="22" s="1"/>
  <c r="K3" i="22"/>
  <c r="Q3" i="22" s="1"/>
  <c r="N2" i="22"/>
  <c r="M2" i="22"/>
  <c r="L2" i="22"/>
  <c r="K2" i="22"/>
  <c r="Q2" i="22" s="1"/>
  <c r="O2" i="22" l="1"/>
  <c r="Q12" i="22"/>
  <c r="O28" i="22"/>
  <c r="O8" i="22"/>
  <c r="P15" i="22"/>
  <c r="O18" i="22"/>
  <c r="Q22" i="22"/>
  <c r="P2" i="22"/>
  <c r="O5" i="22"/>
  <c r="P8" i="22"/>
  <c r="O11" i="22"/>
  <c r="Q15" i="22"/>
  <c r="P18" i="22"/>
  <c r="O21" i="22"/>
  <c r="Q25" i="22"/>
  <c r="P28" i="22"/>
  <c r="P5" i="22"/>
  <c r="O14" i="22"/>
  <c r="P21" i="22"/>
  <c r="O24" i="22"/>
  <c r="P11" i="22"/>
  <c r="O7" i="22"/>
  <c r="O17" i="22"/>
  <c r="P24" i="22"/>
  <c r="P27" i="22"/>
  <c r="P6" i="22"/>
  <c r="O29" i="22"/>
  <c r="O12" i="22"/>
  <c r="P29" i="22"/>
  <c r="O3" i="22"/>
  <c r="P19" i="22"/>
  <c r="G24" i="17" l="1"/>
  <c r="F24" i="17"/>
  <c r="E24" i="17"/>
  <c r="D24" i="17"/>
  <c r="C24" i="17"/>
  <c r="G23" i="17"/>
  <c r="F23" i="17"/>
  <c r="E23" i="17"/>
  <c r="D23" i="17"/>
  <c r="C23" i="17"/>
  <c r="G12" i="17"/>
  <c r="F12" i="17"/>
  <c r="E12" i="17"/>
  <c r="D12" i="17"/>
  <c r="C12" i="17"/>
  <c r="G11" i="17"/>
  <c r="F11" i="17"/>
  <c r="E11" i="17"/>
  <c r="D11" i="17"/>
  <c r="C11" i="17"/>
  <c r="AC20" i="10"/>
  <c r="V20" i="10"/>
  <c r="W20" i="10" s="1"/>
  <c r="AD19" i="10"/>
  <c r="AC19" i="10"/>
  <c r="V19" i="10"/>
  <c r="W19" i="10" s="1"/>
  <c r="AD18" i="10"/>
  <c r="AC18" i="10"/>
  <c r="W18" i="10"/>
  <c r="V18" i="10"/>
  <c r="AC17" i="10"/>
  <c r="V17" i="10"/>
  <c r="W17" i="10" s="1"/>
  <c r="AD16" i="10"/>
  <c r="AC16" i="10"/>
  <c r="V16" i="10"/>
  <c r="W16" i="10" s="1"/>
  <c r="AD15" i="10"/>
  <c r="AC15" i="10"/>
  <c r="W15" i="10"/>
  <c r="V15" i="10"/>
  <c r="AC14" i="10"/>
  <c r="V14" i="10"/>
  <c r="W14" i="10" s="1"/>
  <c r="AD13" i="10"/>
  <c r="AC13" i="10"/>
  <c r="W13" i="10"/>
  <c r="V13" i="10"/>
  <c r="AD12" i="10"/>
  <c r="AC12" i="10"/>
  <c r="V12" i="10"/>
  <c r="W12" i="10" s="1"/>
  <c r="AC11" i="10"/>
  <c r="V11" i="10"/>
  <c r="W11" i="10" s="1"/>
  <c r="AD10" i="10"/>
  <c r="AC10" i="10"/>
  <c r="V10" i="10"/>
  <c r="W10" i="10" s="1"/>
  <c r="AD9" i="10"/>
  <c r="AC9" i="10"/>
  <c r="V9" i="10"/>
  <c r="W9" i="10" s="1"/>
  <c r="AC8" i="10"/>
  <c r="V8" i="10"/>
  <c r="W8" i="10" s="1"/>
  <c r="AD7" i="10"/>
  <c r="AC7" i="10"/>
  <c r="W7" i="10"/>
  <c r="V7" i="10"/>
  <c r="AD6" i="10"/>
  <c r="AC6" i="10"/>
  <c r="V6" i="10"/>
  <c r="W6" i="10" s="1"/>
  <c r="AC5" i="10"/>
  <c r="V5" i="10"/>
  <c r="W5" i="10" s="1"/>
  <c r="AD4" i="10"/>
  <c r="AC4" i="10"/>
  <c r="W4" i="10"/>
  <c r="V4" i="10"/>
  <c r="AD3" i="10"/>
  <c r="AC3" i="10"/>
  <c r="V3" i="10"/>
  <c r="W3" i="10" s="1"/>
</calcChain>
</file>

<file path=xl/sharedStrings.xml><?xml version="1.0" encoding="utf-8"?>
<sst xmlns="http://schemas.openxmlformats.org/spreadsheetml/2006/main" count="6269" uniqueCount="845">
  <si>
    <t>Animal Name</t>
  </si>
  <si>
    <t>Sham</t>
  </si>
  <si>
    <t>Cuff Implanted</t>
  </si>
  <si>
    <t>Surgeon</t>
  </si>
  <si>
    <t>GLL</t>
  </si>
  <si>
    <t>SRK</t>
  </si>
  <si>
    <t>Sex</t>
  </si>
  <si>
    <t>Weight</t>
  </si>
  <si>
    <t>F</t>
  </si>
  <si>
    <t>M</t>
  </si>
  <si>
    <t>Arrival Date</t>
  </si>
  <si>
    <t>240-274</t>
  </si>
  <si>
    <t>200-224</t>
  </si>
  <si>
    <t>Notes</t>
  </si>
  <si>
    <t>Device</t>
  </si>
  <si>
    <t>good3</t>
  </si>
  <si>
    <t>good2</t>
  </si>
  <si>
    <t>good1</t>
  </si>
  <si>
    <t>LPS Injection 1</t>
  </si>
  <si>
    <t>LPS Injection 2</t>
  </si>
  <si>
    <t>LPS Injection 3</t>
  </si>
  <si>
    <t>LPS Injection 4</t>
  </si>
  <si>
    <t>LPS Injection 5</t>
  </si>
  <si>
    <t>Arrival Weight</t>
  </si>
  <si>
    <t>Blood Collection 1</t>
  </si>
  <si>
    <t>good4</t>
  </si>
  <si>
    <t>VNS</t>
  </si>
  <si>
    <t>meh1</t>
  </si>
  <si>
    <t>broken base of tail</t>
  </si>
  <si>
    <t>solid base</t>
  </si>
  <si>
    <t>light tail</t>
  </si>
  <si>
    <t>dark tail</t>
  </si>
  <si>
    <t>darker tail</t>
  </si>
  <si>
    <t>lighter tail</t>
  </si>
  <si>
    <t>Blood Collection 2</t>
  </si>
  <si>
    <t>Blood Collection 3</t>
  </si>
  <si>
    <t>Blood Collection 4</t>
  </si>
  <si>
    <t>LPS Injection Start</t>
  </si>
  <si>
    <t>LPS amount</t>
  </si>
  <si>
    <t>LPS</t>
  </si>
  <si>
    <t>Description</t>
  </si>
  <si>
    <t>Kindling</t>
  </si>
  <si>
    <t>Perfusion</t>
  </si>
  <si>
    <t>LPS33</t>
  </si>
  <si>
    <t>LPS34</t>
  </si>
  <si>
    <t>LPS35</t>
  </si>
  <si>
    <t>LPS36</t>
  </si>
  <si>
    <t>LPS37</t>
  </si>
  <si>
    <t>LPS38</t>
  </si>
  <si>
    <t>LPS39</t>
  </si>
  <si>
    <t>LPS40</t>
  </si>
  <si>
    <t>LPS41</t>
  </si>
  <si>
    <t>LPS42</t>
  </si>
  <si>
    <t>Time</t>
  </si>
  <si>
    <t>Time to Fix</t>
  </si>
  <si>
    <t>PFA Infusion</t>
  </si>
  <si>
    <t>PBS Infusion</t>
  </si>
  <si>
    <t>Time to PBS</t>
  </si>
  <si>
    <t>Total Euthapen</t>
  </si>
  <si>
    <t>LPS Time</t>
  </si>
  <si>
    <t>VNS 1 Time</t>
  </si>
  <si>
    <t>VNS 2 Time</t>
  </si>
  <si>
    <t>VNS 3 Time</t>
  </si>
  <si>
    <t>VNS 4 Time</t>
  </si>
  <si>
    <t>VNS 5 Time</t>
  </si>
  <si>
    <t>PTZ (mg/mL)</t>
  </si>
  <si>
    <t>First Inject</t>
  </si>
  <si>
    <t>Bit hole in cath</t>
  </si>
  <si>
    <t>LPS43</t>
  </si>
  <si>
    <t>LPS44</t>
  </si>
  <si>
    <t>LPS45</t>
  </si>
  <si>
    <t>LPS46</t>
  </si>
  <si>
    <t>LPS47</t>
  </si>
  <si>
    <t>LPS48</t>
  </si>
  <si>
    <t>LPS49</t>
  </si>
  <si>
    <t>LPS50</t>
  </si>
  <si>
    <t>LPS51</t>
  </si>
  <si>
    <t>LPS52</t>
  </si>
  <si>
    <t>250-274</t>
  </si>
  <si>
    <t>bad1</t>
  </si>
  <si>
    <t>solid back</t>
  </si>
  <si>
    <t>no spot, belly spot</t>
  </si>
  <si>
    <t>spot on back right</t>
  </si>
  <si>
    <t>break in back</t>
  </si>
  <si>
    <t>breaks in back, lighter tail</t>
  </si>
  <si>
    <t>solid back, darker tail</t>
  </si>
  <si>
    <t>Loosing weight and gurgling through 3 days post-op, started gaining on 5/7</t>
  </si>
  <si>
    <t>LPS53</t>
  </si>
  <si>
    <t>LPS54</t>
  </si>
  <si>
    <t>LPS55</t>
  </si>
  <si>
    <t>LPS56</t>
  </si>
  <si>
    <t>LPS57</t>
  </si>
  <si>
    <t>LPS58</t>
  </si>
  <si>
    <t>LPS59</t>
  </si>
  <si>
    <t>LPS60</t>
  </si>
  <si>
    <t>LPS61</t>
  </si>
  <si>
    <t>LPS62</t>
  </si>
  <si>
    <t>Weight 1</t>
  </si>
  <si>
    <t>Weight 2</t>
  </si>
  <si>
    <t>Weight 3</t>
  </si>
  <si>
    <t>Weight 4</t>
  </si>
  <si>
    <t>Weight 5</t>
  </si>
  <si>
    <t>1?</t>
  </si>
  <si>
    <t>splotchy tail</t>
  </si>
  <si>
    <t>1/2 - 1/2 tail</t>
  </si>
  <si>
    <t>lighter tail, wings</t>
  </si>
  <si>
    <t>resutured one time</t>
  </si>
  <si>
    <t>narrowing in back, dark middle of tail</t>
  </si>
  <si>
    <t>solid back, dark tip of tail</t>
  </si>
  <si>
    <t>Day 1</t>
  </si>
  <si>
    <t>Day 2</t>
  </si>
  <si>
    <t>Day 3</t>
  </si>
  <si>
    <t>Day 4</t>
  </si>
  <si>
    <t>Day 5</t>
  </si>
  <si>
    <t>did not seize after 1 mL, maybe not in vein?</t>
  </si>
  <si>
    <t>no break in back</t>
  </si>
  <si>
    <t>Cohort</t>
  </si>
  <si>
    <t>CTRL</t>
  </si>
  <si>
    <t>Group</t>
  </si>
  <si>
    <t>Pica - died</t>
  </si>
  <si>
    <t>Pica, Bleeding legs on 5/4, separated from cage mate</t>
  </si>
  <si>
    <t>Little pica - resolved</t>
  </si>
  <si>
    <t>Pica - resolved</t>
  </si>
  <si>
    <t>needed resutured</t>
  </si>
  <si>
    <t>Cuff Implant</t>
  </si>
  <si>
    <t>Blood Collection</t>
  </si>
  <si>
    <t>Animal Information</t>
  </si>
  <si>
    <t>LPS Injection</t>
  </si>
  <si>
    <t>Complications - Euthanized</t>
  </si>
  <si>
    <t>Post Op Weights</t>
  </si>
  <si>
    <t>Day 6</t>
  </si>
  <si>
    <t>Day 7</t>
  </si>
  <si>
    <t>Day8</t>
  </si>
  <si>
    <t>Day 9</t>
  </si>
  <si>
    <t>LPS Injection Calculation</t>
  </si>
  <si>
    <t>Injection Weights</t>
  </si>
  <si>
    <t>Saline Amount</t>
  </si>
  <si>
    <t>Change</t>
  </si>
  <si>
    <t>Perfusion Date</t>
  </si>
  <si>
    <t>LPS82</t>
  </si>
  <si>
    <t>210-249</t>
  </si>
  <si>
    <t>Day 1: good; Day 2: good; Day 3: good; Day 4: good; Day 5: good</t>
  </si>
  <si>
    <t>LPS83</t>
  </si>
  <si>
    <t>LPS84</t>
  </si>
  <si>
    <t>X</t>
  </si>
  <si>
    <t>LPS85</t>
  </si>
  <si>
    <t>LPS86</t>
  </si>
  <si>
    <t>Day 1: good; Day 2: gurgling; Day 3: gurgling; Day 4: gurgling; Day 5: gurgling, still loosing weight, worse after iso</t>
  </si>
  <si>
    <t>LPS87</t>
  </si>
  <si>
    <t>LPS88</t>
  </si>
  <si>
    <t>Day 1: good; Day 2: good; Day 3: good; Day 4: good;</t>
  </si>
  <si>
    <t>LPS89</t>
  </si>
  <si>
    <t>Day 1: good; Day 2: good; Day 3: lost weight but seems ok - gave saline; Day 4: good;</t>
  </si>
  <si>
    <t>LPS90</t>
  </si>
  <si>
    <t>LPS91</t>
  </si>
  <si>
    <t>LPS92</t>
  </si>
  <si>
    <t>Day 1: gurgling; Day 2: gurgling; Day 3: ?; Day 4: seems okay</t>
  </si>
  <si>
    <t>LPS93</t>
  </si>
  <si>
    <t>LPS94</t>
  </si>
  <si>
    <t xml:space="preserve">Day 1: good; Day 2: good; Day 3: good; </t>
  </si>
  <si>
    <t>LPS95</t>
  </si>
  <si>
    <t>LPS96</t>
  </si>
  <si>
    <t>LPS97</t>
  </si>
  <si>
    <t>Day 1: severe choking; Day 2: some gurgling; Day 3: seems better</t>
  </si>
  <si>
    <t>LPS98</t>
  </si>
  <si>
    <t>Day 1: choking, became more severe after iso for cefazolin; Day 2: gurgling; Day 3: gurgling - worse after iso</t>
  </si>
  <si>
    <t>LPS99</t>
  </si>
  <si>
    <t>NaN</t>
  </si>
  <si>
    <t>Stage 1</t>
  </si>
  <si>
    <t>Stage 2</t>
  </si>
  <si>
    <t>Stage 3</t>
  </si>
  <si>
    <t>Stage 4</t>
  </si>
  <si>
    <t>Stage 5</t>
  </si>
  <si>
    <t>SampleID</t>
  </si>
  <si>
    <t>Plate</t>
  </si>
  <si>
    <t>SampleNum</t>
  </si>
  <si>
    <t>Well</t>
  </si>
  <si>
    <t>Eotaxin</t>
  </si>
  <si>
    <t>G-CSF</t>
  </si>
  <si>
    <t>GRO alpha</t>
  </si>
  <si>
    <t>IFN gamma</t>
  </si>
  <si>
    <t>IL-1 alpha</t>
  </si>
  <si>
    <t>IL-1 beta</t>
  </si>
  <si>
    <t>IL-2</t>
  </si>
  <si>
    <t>IL-4</t>
  </si>
  <si>
    <t>IL-6</t>
  </si>
  <si>
    <t>IL-10</t>
  </si>
  <si>
    <t>IL-12p70</t>
  </si>
  <si>
    <t>IL-13</t>
  </si>
  <si>
    <t>IL-17A</t>
  </si>
  <si>
    <t>IP-10</t>
  </si>
  <si>
    <t>MCP-1</t>
  </si>
  <si>
    <t>MCP-3</t>
  </si>
  <si>
    <t>MIP-1 alpha</t>
  </si>
  <si>
    <t>MIP-2 alpha</t>
  </si>
  <si>
    <t>RANTES</t>
  </si>
  <si>
    <t>TNF alpha</t>
  </si>
  <si>
    <t>1-A3,1-A4</t>
  </si>
  <si>
    <t>1-B3,1-B4</t>
  </si>
  <si>
    <t>1-C3,1-C4</t>
  </si>
  <si>
    <t>1-D3,1-D4</t>
  </si>
  <si>
    <t>1-E3</t>
  </si>
  <si>
    <t>1-F3,1-F4</t>
  </si>
  <si>
    <t>1-G3,1-G4</t>
  </si>
  <si>
    <t>1-H3,1-H4</t>
  </si>
  <si>
    <t>1-E7,1-E8</t>
  </si>
  <si>
    <t>1-F7,1-F8</t>
  </si>
  <si>
    <t>1-G7,1-G8</t>
  </si>
  <si>
    <t>1-H7,1-H8</t>
  </si>
  <si>
    <t>1-A5,1-A6</t>
  </si>
  <si>
    <t>1-B5,1-B6</t>
  </si>
  <si>
    <t>1-C5,1-C6</t>
  </si>
  <si>
    <t>1-D5,1-D6</t>
  </si>
  <si>
    <t>1-E11,1-E12</t>
  </si>
  <si>
    <t>1-F11,1-F12</t>
  </si>
  <si>
    <t>1-G11,1-G12</t>
  </si>
  <si>
    <t>1-E5,1-E6</t>
  </si>
  <si>
    <t>1-F5,1-F6</t>
  </si>
  <si>
    <t>1-G5,1-G6</t>
  </si>
  <si>
    <t>1-H5,1-H6</t>
  </si>
  <si>
    <t>1-A7,1-A8</t>
  </si>
  <si>
    <t>1-B7,1-B8</t>
  </si>
  <si>
    <t>1-C7,1-C8</t>
  </si>
  <si>
    <t>1-D7,1-D8</t>
  </si>
  <si>
    <t>1-A9,1-A10</t>
  </si>
  <si>
    <t>1-B9,1-B10</t>
  </si>
  <si>
    <t>1-C9,1-C10</t>
  </si>
  <si>
    <t>1-D9,1-D10</t>
  </si>
  <si>
    <t>1-E9,1-E10</t>
  </si>
  <si>
    <t>1-F9,1-F10</t>
  </si>
  <si>
    <t>1-G9,1-G10</t>
  </si>
  <si>
    <t>1-H9,1-H10</t>
  </si>
  <si>
    <t>1-A11,1-A12</t>
  </si>
  <si>
    <t>1-B11,1-B12</t>
  </si>
  <si>
    <t>1-C11,1-C12</t>
  </si>
  <si>
    <t>1-D11,1-D12</t>
  </si>
  <si>
    <t>1-H11,1-H12</t>
  </si>
  <si>
    <t>1-E3,1-E4</t>
  </si>
  <si>
    <t>1-F3</t>
  </si>
  <si>
    <t>Sample ID</t>
  </si>
  <si>
    <t>Eotaxin (CCL11)</t>
  </si>
  <si>
    <t>G-CSF (CSF-3)</t>
  </si>
  <si>
    <t>GM-CSF</t>
  </si>
  <si>
    <t>GRO alpha (CXCL1)</t>
  </si>
  <si>
    <t>IL-5</t>
  </si>
  <si>
    <t>IL-17A (CTLA-8)</t>
  </si>
  <si>
    <t>IP-10 (CXCL10)</t>
  </si>
  <si>
    <t>MCP-1 (CCL2)</t>
  </si>
  <si>
    <t>MCP-3 (CCL7)</t>
  </si>
  <si>
    <t>MIP-1 alpha (CCL3)</t>
  </si>
  <si>
    <t>MIP-2 alpha (CXCL2)</t>
  </si>
  <si>
    <t>RANTES (CCL5)</t>
  </si>
  <si>
    <t>OOR&lt;</t>
  </si>
  <si>
    <t>OOR&gt;</t>
  </si>
  <si>
    <t>Area</t>
  </si>
  <si>
    <t>Perimeter</t>
  </si>
  <si>
    <t>Solidity</t>
  </si>
  <si>
    <t>Eccentricity</t>
  </si>
  <si>
    <t>MajorAxisLength</t>
  </si>
  <si>
    <t>Extent</t>
  </si>
  <si>
    <t>Multi_Nuclei_Density</t>
  </si>
  <si>
    <t>MG_Density</t>
  </si>
  <si>
    <t>Animal</t>
  </si>
  <si>
    <t>Region</t>
  </si>
  <si>
    <t>Sections</t>
  </si>
  <si>
    <t>RB,MB2,LT</t>
  </si>
  <si>
    <t>LT,MB2,MT2,RB</t>
  </si>
  <si>
    <t>DG</t>
  </si>
  <si>
    <t>LT,MB2,RB</t>
  </si>
  <si>
    <t>AM</t>
  </si>
  <si>
    <t>RB,LT2,MT2</t>
  </si>
  <si>
    <t>MB2,LB,RT</t>
  </si>
  <si>
    <t>RT,MT2,LB</t>
  </si>
  <si>
    <t>RT,LB,MB2</t>
  </si>
  <si>
    <t>MT2,RT,LB3,MB3</t>
  </si>
  <si>
    <t>LT3,RT,MB</t>
  </si>
  <si>
    <t>LB3,RT,MB</t>
  </si>
  <si>
    <t>LB,RT2,MB</t>
  </si>
  <si>
    <t>MT,LB2,RB</t>
  </si>
  <si>
    <t>MT,LT,RB2</t>
  </si>
  <si>
    <t>LT2,MT,RB</t>
  </si>
  <si>
    <t>LB2,MB</t>
  </si>
  <si>
    <t>MT,LB2,RB2</t>
  </si>
  <si>
    <t>LB2,RB,MB</t>
  </si>
  <si>
    <t>LT2,MT,LB2,RT</t>
  </si>
  <si>
    <t>MT,MB2,LB2,RT</t>
  </si>
  <si>
    <t>MT,RT,LB2</t>
  </si>
  <si>
    <t>MB2,MT,LT2,RB2</t>
  </si>
  <si>
    <t>MB2,LB2,RT2</t>
  </si>
  <si>
    <t>MB2,LT2,RT2</t>
  </si>
  <si>
    <t>LT,MT,RT2</t>
  </si>
  <si>
    <t>MT,LB2,LT,RB2</t>
  </si>
  <si>
    <t>MT,RT2,LT</t>
  </si>
  <si>
    <t>RB2,LT,MB</t>
  </si>
  <si>
    <t>MT2,LB2,RB2</t>
  </si>
  <si>
    <t>MB,MT2,LT,LB2,RB2</t>
  </si>
  <si>
    <t>LT,RB2,MB</t>
  </si>
  <si>
    <t>MB2,RB,LB</t>
  </si>
  <si>
    <t>MB2,RT2,RB,LB</t>
  </si>
  <si>
    <t>LT,RT2,MB</t>
  </si>
  <si>
    <t>MT,RT,RB2</t>
  </si>
  <si>
    <t>XB,MT2,RT2,LB</t>
  </si>
  <si>
    <t>RT,LB2,RB,MB</t>
  </si>
  <si>
    <t>LT2,RT,MB</t>
  </si>
  <si>
    <t>MB2,LB2,RB,RT</t>
  </si>
  <si>
    <t>MT,LB2,RB,MB2</t>
  </si>
  <si>
    <t>RB,MT,LB2,LT2,RT2</t>
  </si>
  <si>
    <t>LT2,RT2,MB</t>
  </si>
  <si>
    <t>MT,LB2,LT2,RB2</t>
  </si>
  <si>
    <t>MB2,LT,LB2,RT2</t>
  </si>
  <si>
    <t>MT2,LT2,RT2,MB</t>
  </si>
  <si>
    <t>MT,LT</t>
  </si>
  <si>
    <t>MT2,RB,LB</t>
  </si>
  <si>
    <t>LT,MT,RT2,RB2</t>
  </si>
  <si>
    <t>LT,MT2,RB</t>
  </si>
  <si>
    <t>LT2,RT,MT2,RB</t>
  </si>
  <si>
    <t>LB,MT2,LT2,RB2</t>
  </si>
  <si>
    <t>RT,MT2,LT</t>
  </si>
  <si>
    <t>RB,LT,MB3</t>
  </si>
  <si>
    <t>RB,LT,MT3</t>
  </si>
  <si>
    <t>LT,RB,MT3</t>
  </si>
  <si>
    <t>RB,MT2,LT</t>
  </si>
  <si>
    <t>LT,RT2,RB</t>
  </si>
  <si>
    <t>LT3,MT,RB</t>
  </si>
  <si>
    <t>LB3,MT,RT</t>
  </si>
  <si>
    <t>LT2,MT,RT</t>
  </si>
  <si>
    <t>LT2,RB,MB</t>
  </si>
  <si>
    <t>RT,LT</t>
  </si>
  <si>
    <t>LT2,LB2,RB,MB</t>
  </si>
  <si>
    <t>LT,MB,RT3</t>
  </si>
  <si>
    <t>LT,RB3,MB</t>
  </si>
  <si>
    <t>LT3,LB3,MT,RB</t>
  </si>
  <si>
    <t>LB3,MT,RB</t>
  </si>
  <si>
    <t>RT,LB2,MB</t>
  </si>
  <si>
    <t>RT,LB2,MB2</t>
  </si>
  <si>
    <t>LT2,RT,MB2</t>
  </si>
  <si>
    <t>RB,MT,LB2,RT2</t>
  </si>
  <si>
    <t>LT2,MT,RB2</t>
  </si>
  <si>
    <t>MT,RB3</t>
  </si>
  <si>
    <t>PTZ Dose to reach Seizure Stage (mg/kg)</t>
  </si>
  <si>
    <t>FEMALES</t>
  </si>
  <si>
    <t>Dose to reach Seizure Stage (mg/kg)</t>
  </si>
  <si>
    <t>Measure</t>
  </si>
  <si>
    <t>mean</t>
  </si>
  <si>
    <t>std</t>
  </si>
  <si>
    <t>CTRL-LPS</t>
  </si>
  <si>
    <t>VNS-LPS</t>
  </si>
  <si>
    <t>MALES</t>
  </si>
  <si>
    <t>sum</t>
  </si>
  <si>
    <t>Compare</t>
  </si>
  <si>
    <t>Cytokine</t>
  </si>
  <si>
    <t>Levene_p</t>
  </si>
  <si>
    <t>Shapiro_p</t>
  </si>
  <si>
    <t>Method</t>
  </si>
  <si>
    <t>p</t>
  </si>
  <si>
    <t>eta2p</t>
  </si>
  <si>
    <t>Two-Way ANOVA</t>
  </si>
  <si>
    <t>2.37 (1,14)</t>
  </si>
  <si>
    <t>7.68 (1,14)</t>
  </si>
  <si>
    <t>0.02 (1,14)</t>
  </si>
  <si>
    <t>6.92 (1,13)</t>
  </si>
  <si>
    <t>4.51 (1,13)</t>
  </si>
  <si>
    <t>2.03 (1,13)</t>
  </si>
  <si>
    <t>1.30 (1,12)</t>
  </si>
  <si>
    <t>0.37 (1,12)</t>
  </si>
  <si>
    <t>0.62 (1,12)</t>
  </si>
  <si>
    <t>1.16 (1,14)</t>
  </si>
  <si>
    <t>0.69 (1,14)</t>
  </si>
  <si>
    <t>0.93 (1,14)</t>
  </si>
  <si>
    <t>0.70 (1,13)</t>
  </si>
  <si>
    <t>4.63 (1,13)</t>
  </si>
  <si>
    <t>0.26 (1,13)</t>
  </si>
  <si>
    <t>ART ANOVA</t>
  </si>
  <si>
    <t>13.31 (1,12)</t>
  </si>
  <si>
    <t>11.92 (1,12)</t>
  </si>
  <si>
    <t>2.51 (1,12)</t>
  </si>
  <si>
    <t>19.95 (1,14)</t>
  </si>
  <si>
    <t>0.32 (1,14)</t>
  </si>
  <si>
    <t>2.04 (1,14)</t>
  </si>
  <si>
    <t>5.57 (1,13)</t>
  </si>
  <si>
    <t>0.15 (1,13)</t>
  </si>
  <si>
    <t>1.49 (1,13)</t>
  </si>
  <si>
    <t>1.77 (1,12)</t>
  </si>
  <si>
    <t>1.29 (1,12)</t>
  </si>
  <si>
    <t>0.53 (1,12)</t>
  </si>
  <si>
    <t>8.60 (1,14)</t>
  </si>
  <si>
    <t>1.70 (1,14)</t>
  </si>
  <si>
    <t>3.61 (1,14)</t>
  </si>
  <si>
    <t>1.89 (1,13)</t>
  </si>
  <si>
    <t>1.16 (1,13)</t>
  </si>
  <si>
    <t>3.18 (1,13)</t>
  </si>
  <si>
    <t>6.00 (1,12)</t>
  </si>
  <si>
    <t>3.04 (1,12)</t>
  </si>
  <si>
    <t>1.80 (1,12)</t>
  </si>
  <si>
    <t>3.53 (1,14)</t>
  </si>
  <si>
    <t>1.26 (1,14)</t>
  </si>
  <si>
    <t>5.86 (1,13)</t>
  </si>
  <si>
    <t>9.60 (1,12)</t>
  </si>
  <si>
    <t>0.05 (1,14)</t>
  </si>
  <si>
    <t>1.97 (1,14)</t>
  </si>
  <si>
    <t>8.50 (1,13)</t>
  </si>
  <si>
    <t>4.62 (1,13)</t>
  </si>
  <si>
    <t>27.92 (1,12)</t>
  </si>
  <si>
    <t>6.74 (1,12)</t>
  </si>
  <si>
    <t>0.65 (1,12)</t>
  </si>
  <si>
    <t>0.01 (1,14)</t>
  </si>
  <si>
    <t>3.30 (1,14)</t>
  </si>
  <si>
    <t>0.03 (1,14)</t>
  </si>
  <si>
    <t>7.14 (1,13)</t>
  </si>
  <si>
    <t>6.16 (1,13)</t>
  </si>
  <si>
    <t>0.29 (1,13)</t>
  </si>
  <si>
    <t>25.07 (1,12)</t>
  </si>
  <si>
    <t>6.14 (1,12)</t>
  </si>
  <si>
    <t>0.16 (1,12)</t>
  </si>
  <si>
    <t>0.47 (1,14)</t>
  </si>
  <si>
    <t>0.53 (1,14)</t>
  </si>
  <si>
    <t>0.21 (1,14)</t>
  </si>
  <si>
    <t>0.82 (1,13)</t>
  </si>
  <si>
    <t>3.25 (1,13)</t>
  </si>
  <si>
    <t>0.19 (1,13)</t>
  </si>
  <si>
    <t>6.12 (1,12)</t>
  </si>
  <si>
    <t>1.61 (1,12)</t>
  </si>
  <si>
    <t>0.07 (1,12)</t>
  </si>
  <si>
    <t>6.02 (1,14)</t>
  </si>
  <si>
    <t>0.73 (1,14)</t>
  </si>
  <si>
    <t>0.88 (1,14)</t>
  </si>
  <si>
    <t>0.68 (1,13)</t>
  </si>
  <si>
    <t>0.58 (1,12)</t>
  </si>
  <si>
    <t>0.39 (1,12)</t>
  </si>
  <si>
    <t>1.51 (1,14)</t>
  </si>
  <si>
    <t>4.21 (1,14)</t>
  </si>
  <si>
    <t>0.13 (1,14)</t>
  </si>
  <si>
    <t>15.39 (1,13)</t>
  </si>
  <si>
    <t>11.65 (1,12)</t>
  </si>
  <si>
    <t>1.64 (1,12)</t>
  </si>
  <si>
    <t>1.09 (1,14)</t>
  </si>
  <si>
    <t>3.46 (1,14)</t>
  </si>
  <si>
    <t>0.29 (1,14)</t>
  </si>
  <si>
    <t>0.25 (1,13)</t>
  </si>
  <si>
    <t>1.78 (1,13)</t>
  </si>
  <si>
    <t>0.73 (1,12)</t>
  </si>
  <si>
    <t>6.93 (1,12)</t>
  </si>
  <si>
    <t>0.05 (1,12)</t>
  </si>
  <si>
    <t>0.16 (1,14)</t>
  </si>
  <si>
    <t>3.63 (1,14)</t>
  </si>
  <si>
    <t>0.37 (1,14)</t>
  </si>
  <si>
    <t>5.60 (1,13)</t>
  </si>
  <si>
    <t>7.16 (1,13)</t>
  </si>
  <si>
    <t>0.72 (1,13)</t>
  </si>
  <si>
    <t>30.83 (1,12)</t>
  </si>
  <si>
    <t>7.81 (1,12)</t>
  </si>
  <si>
    <t>1.23 (1,12)</t>
  </si>
  <si>
    <t>0.34 (1,14)</t>
  </si>
  <si>
    <t>2.71 (1,14)</t>
  </si>
  <si>
    <t>0.36 (1,14)</t>
  </si>
  <si>
    <t>3.73 (1,13)</t>
  </si>
  <si>
    <t>9.13 (1,13)</t>
  </si>
  <si>
    <t>0.48 (1,13)</t>
  </si>
  <si>
    <t>1.35 (1,12)</t>
  </si>
  <si>
    <t>8.11 (1,12)</t>
  </si>
  <si>
    <t>0.42 (1,12)</t>
  </si>
  <si>
    <t>5.20 (1,14)</t>
  </si>
  <si>
    <t>2.51 (1,14)</t>
  </si>
  <si>
    <t>0.30 (1,14)</t>
  </si>
  <si>
    <t>29.11 (1,13)</t>
  </si>
  <si>
    <t>5.94 (1,13)</t>
  </si>
  <si>
    <t>1.10 (1,13)</t>
  </si>
  <si>
    <t>22.52 (1,12)</t>
  </si>
  <si>
    <t>3.55 (1,12)</t>
  </si>
  <si>
    <t>0.92 (1,12)</t>
  </si>
  <si>
    <t>1.52 (1,14)</t>
  </si>
  <si>
    <t>0.46 (1,14)</t>
  </si>
  <si>
    <t>1.50 (1,14)</t>
  </si>
  <si>
    <t>22.67 (1,13)</t>
  </si>
  <si>
    <t>0.40 (1,13)</t>
  </si>
  <si>
    <t>0.35 (1,13)</t>
  </si>
  <si>
    <t>6.68 (1,12)</t>
  </si>
  <si>
    <t>0.48 (1,12)</t>
  </si>
  <si>
    <t>0.13 (1,12)</t>
  </si>
  <si>
    <t>4.46 (1,14)</t>
  </si>
  <si>
    <t>2.59 (1,14)</t>
  </si>
  <si>
    <t>0.77 (1,14)</t>
  </si>
  <si>
    <t>13.11 (1,13)</t>
  </si>
  <si>
    <t>4.88 (1,13)</t>
  </si>
  <si>
    <t>3.15 (1,13)</t>
  </si>
  <si>
    <t>9.38 (1,12)</t>
  </si>
  <si>
    <t>4.85 (1,12)</t>
  </si>
  <si>
    <t>3.96 (1,14)</t>
  </si>
  <si>
    <t>1.30 (1,14)</t>
  </si>
  <si>
    <t>18.90 (1,13)</t>
  </si>
  <si>
    <t>3.84 (1,13)</t>
  </si>
  <si>
    <t>0.77 (1,13)</t>
  </si>
  <si>
    <t>19.06 (1,12)</t>
  </si>
  <si>
    <t>2.26 (1,12)</t>
  </si>
  <si>
    <t>0.32 (1,12)</t>
  </si>
  <si>
    <t>8.37 (1,14)</t>
  </si>
  <si>
    <t>0.56 (1,14)</t>
  </si>
  <si>
    <t>11.39 (1,13)</t>
  </si>
  <si>
    <t>4.81 (1,13)</t>
  </si>
  <si>
    <t>0.02 (1,13)</t>
  </si>
  <si>
    <t>35.25 (1,12)</t>
  </si>
  <si>
    <t>6.89 (1,12)</t>
  </si>
  <si>
    <t>0.43 (1,12)</t>
  </si>
  <si>
    <t>0.11 (1,14)</t>
  </si>
  <si>
    <t>3.67 (1,14)</t>
  </si>
  <si>
    <t>9.10 (1,13)</t>
  </si>
  <si>
    <t>3.70 (1,13)</t>
  </si>
  <si>
    <t>2.49 (1,13)</t>
  </si>
  <si>
    <t>13.05 (1,12)</t>
  </si>
  <si>
    <t>2.76 (1,12)</t>
  </si>
  <si>
    <t>0.52 (1,12)</t>
  </si>
  <si>
    <t>2.39 (1,14)</t>
  </si>
  <si>
    <t>7.30 (1,13)</t>
  </si>
  <si>
    <t>4.95 (1,13)</t>
  </si>
  <si>
    <t>2.29 (1,13)</t>
  </si>
  <si>
    <t>37.99 (1,12)</t>
  </si>
  <si>
    <t>9.26 (1,12)</t>
  </si>
  <si>
    <t>0.95 (1,12)</t>
  </si>
  <si>
    <t>LPS-VNS</t>
  </si>
  <si>
    <t>3.28 (1,16)</t>
  </si>
  <si>
    <t>3.88 (1,16)</t>
  </si>
  <si>
    <t>0.56 (1,16)</t>
  </si>
  <si>
    <t>2.24 (1,15)</t>
  </si>
  <si>
    <t>7.66 (1,15)</t>
  </si>
  <si>
    <t>0.38 (1,15)</t>
  </si>
  <si>
    <t>0.01 (1,15)</t>
  </si>
  <si>
    <t>0.09 (1,15)</t>
  </si>
  <si>
    <t>0.26 (1,15)</t>
  </si>
  <si>
    <t>0.88 (1,16)</t>
  </si>
  <si>
    <t>0.00 (1,16)</t>
  </si>
  <si>
    <t>0.02 (1,16)</t>
  </si>
  <si>
    <t>0.66 (1,15)</t>
  </si>
  <si>
    <t>4.33 (1,15)</t>
  </si>
  <si>
    <t>0.67 (1,15)</t>
  </si>
  <si>
    <t>0.07 (1,15)</t>
  </si>
  <si>
    <t>3.28 (1,15)</t>
  </si>
  <si>
    <t>0.58 (1,15)</t>
  </si>
  <si>
    <t>0.08 (1,16)</t>
  </si>
  <si>
    <t>1.85 (1,16)</t>
  </si>
  <si>
    <t>0.33 (1,15)</t>
  </si>
  <si>
    <t>0.56 (1,15)</t>
  </si>
  <si>
    <t>2.82 (1,15)</t>
  </si>
  <si>
    <t>0.61 (1,15)</t>
  </si>
  <si>
    <t>0.51 (1,15)</t>
  </si>
  <si>
    <t>0.08 (1,15)</t>
  </si>
  <si>
    <t>1.16 (1,16)</t>
  </si>
  <si>
    <t>1.06 (1,16)</t>
  </si>
  <si>
    <t>0.13 (1,16)</t>
  </si>
  <si>
    <t>0.00 (1,15)</t>
  </si>
  <si>
    <t>0.23 (1,15)</t>
  </si>
  <si>
    <t>0.24 (1,15)</t>
  </si>
  <si>
    <t>0.11 (1,15)</t>
  </si>
  <si>
    <t>0.05 (1,16)</t>
  </si>
  <si>
    <t>0.49 (1,16)</t>
  </si>
  <si>
    <t>2.55 (1,16)</t>
  </si>
  <si>
    <t>1.62 (1,15)</t>
  </si>
  <si>
    <t>3.50 (1,15)</t>
  </si>
  <si>
    <t>2.81 (1,15)</t>
  </si>
  <si>
    <t>4.57 (1,15)</t>
  </si>
  <si>
    <t>2.18 (1,16)</t>
  </si>
  <si>
    <t>2.93 (1,16)</t>
  </si>
  <si>
    <t>0.42 (1,15)</t>
  </si>
  <si>
    <t>3.89 (1,15)</t>
  </si>
  <si>
    <t>3.78 (1,15)</t>
  </si>
  <si>
    <t>0.88 (1,15)</t>
  </si>
  <si>
    <t>5.29 (1,15)</t>
  </si>
  <si>
    <t>2.67 (1,15)</t>
  </si>
  <si>
    <t>1.40 (1,16)</t>
  </si>
  <si>
    <t>1.39 (1,16)</t>
  </si>
  <si>
    <t>0.54 (1,15)</t>
  </si>
  <si>
    <t>3.53 (1,15)</t>
  </si>
  <si>
    <t>3.03 (1,15)</t>
  </si>
  <si>
    <t>0.13 (1,15)</t>
  </si>
  <si>
    <t>8.25 (1,15)</t>
  </si>
  <si>
    <t>3.36 (1,15)</t>
  </si>
  <si>
    <t>0.27 (1,16)</t>
  </si>
  <si>
    <t>0.68 (1,16)</t>
  </si>
  <si>
    <t>0.06 (1,15)</t>
  </si>
  <si>
    <t>0.14 (1,15)</t>
  </si>
  <si>
    <t>2.55 (1,15)</t>
  </si>
  <si>
    <t>0.74 (1,15)</t>
  </si>
  <si>
    <t>1.98 (1,15)</t>
  </si>
  <si>
    <t>0.53 (1,16)</t>
  </si>
  <si>
    <t>0.61 (1,16)</t>
  </si>
  <si>
    <t>0.01 (1,16)</t>
  </si>
  <si>
    <t>0.87 (1,15)</t>
  </si>
  <si>
    <t>1.47 (1,15)</t>
  </si>
  <si>
    <t>0.07 (1,16)</t>
  </si>
  <si>
    <t>0.26 (1,16)</t>
  </si>
  <si>
    <t>5.13 (1,15)</t>
  </si>
  <si>
    <t>4.53 (1,15)</t>
  </si>
  <si>
    <t>2.97 (1,15)</t>
  </si>
  <si>
    <t>2.03 (1,15)</t>
  </si>
  <si>
    <t>0.45 (1,15)</t>
  </si>
  <si>
    <t>2.98 (1,16)</t>
  </si>
  <si>
    <t>1.66 (1,16)</t>
  </si>
  <si>
    <t>2.21 (1,16)</t>
  </si>
  <si>
    <t>0.21 (1,15)</t>
  </si>
  <si>
    <t>0.97 (1,15)</t>
  </si>
  <si>
    <t>0.79 (1,15)</t>
  </si>
  <si>
    <t>2.83 (1,15)</t>
  </si>
  <si>
    <t>0.93 (1,15)</t>
  </si>
  <si>
    <t>0.10 (1,16)</t>
  </si>
  <si>
    <t>2.33 (1,16)</t>
  </si>
  <si>
    <t>1.39 (1,15)</t>
  </si>
  <si>
    <t>3.62 (1,15)</t>
  </si>
  <si>
    <t>4.29 (1,15)</t>
  </si>
  <si>
    <t>7.95 (1,15)</t>
  </si>
  <si>
    <t>2.99 (1,15)</t>
  </si>
  <si>
    <t>0.42 (1,16)</t>
  </si>
  <si>
    <t>2.50 (1,16)</t>
  </si>
  <si>
    <t>1.05 (1,16)</t>
  </si>
  <si>
    <t>1.69 (1,15)</t>
  </si>
  <si>
    <t>8.80 (1,15)</t>
  </si>
  <si>
    <t>2.43 (1,15)</t>
  </si>
  <si>
    <t>4.08 (1,15)</t>
  </si>
  <si>
    <t>0.02 (1,15)</t>
  </si>
  <si>
    <t>0.03 (1,16)</t>
  </si>
  <si>
    <t>1.21 (1,16)</t>
  </si>
  <si>
    <t>3.41 (1,16)</t>
  </si>
  <si>
    <t>0.12 (1,15)</t>
  </si>
  <si>
    <t>7.23 (1,15)</t>
  </si>
  <si>
    <t>3.76 (1,15)</t>
  </si>
  <si>
    <t>1.85 (1,15)</t>
  </si>
  <si>
    <t>2.63 (1,16)</t>
  </si>
  <si>
    <t>0.85 (1,16)</t>
  </si>
  <si>
    <t>0.11 (1,16)</t>
  </si>
  <si>
    <t>1.13 (1,15)</t>
  </si>
  <si>
    <t>7.08 (1,15)</t>
  </si>
  <si>
    <t>1.94 (1,16)</t>
  </si>
  <si>
    <t>1.23 (1,16)</t>
  </si>
  <si>
    <t>1.11 (1,16)</t>
  </si>
  <si>
    <t>1.65 (1,15)</t>
  </si>
  <si>
    <t>6.06 (1,15)</t>
  </si>
  <si>
    <t>1.66 (1,15)</t>
  </si>
  <si>
    <t>0.70 (1,15)</t>
  </si>
  <si>
    <t>4.62 (1,15)</t>
  </si>
  <si>
    <t>3.07 (1,15)</t>
  </si>
  <si>
    <t>0.04 (1,16)</t>
  </si>
  <si>
    <t>2.59 (1,16)</t>
  </si>
  <si>
    <t>0.15 (1,15)</t>
  </si>
  <si>
    <t>3.87 (1,15)</t>
  </si>
  <si>
    <t>0.25 (1,15)</t>
  </si>
  <si>
    <t>2.77 (1,15)</t>
  </si>
  <si>
    <t>0.24 (1,16)</t>
  </si>
  <si>
    <t>0.50 (1,16)</t>
  </si>
  <si>
    <t>0.39 (1,16)</t>
  </si>
  <si>
    <t>0.39 (1,15)</t>
  </si>
  <si>
    <t>10.14 (1,15)</t>
  </si>
  <si>
    <t>0.03 (1,15)</t>
  </si>
  <si>
    <t>4.47 (1,15)</t>
  </si>
  <si>
    <t>0.38 (1,16)</t>
  </si>
  <si>
    <t>1.46 (1,16)</t>
  </si>
  <si>
    <t>2.06 (1,15)</t>
  </si>
  <si>
    <t>0.40 (1,15)</t>
  </si>
  <si>
    <t>2.30 (1,15)</t>
  </si>
  <si>
    <t>0.95 (1,15)</t>
  </si>
  <si>
    <t>0.93 (1,16)</t>
  </si>
  <si>
    <t>1.15 (1,16)</t>
  </si>
  <si>
    <t>0.65 (1,15)</t>
  </si>
  <si>
    <t>3.02 (1,15)</t>
  </si>
  <si>
    <t>2.58 (1,15)</t>
  </si>
  <si>
    <t>5.42 (1,15)</t>
  </si>
  <si>
    <t>2.38 (1,15)</t>
  </si>
  <si>
    <t>Interaction_F(df)</t>
  </si>
  <si>
    <t>Interaction_p</t>
  </si>
  <si>
    <t>Interaction_q</t>
  </si>
  <si>
    <t>Interaction_eta2p</t>
  </si>
  <si>
    <t>Group_F(df)</t>
  </si>
  <si>
    <t>Group_p</t>
  </si>
  <si>
    <t>Group_q</t>
  </si>
  <si>
    <t>Group_eta2p</t>
  </si>
  <si>
    <t>Sex_F(df)</t>
  </si>
  <si>
    <t>Sex_p</t>
  </si>
  <si>
    <t>Sex_q</t>
  </si>
  <si>
    <t>Sex_eta2p</t>
  </si>
  <si>
    <t>Two-Way ANOVA (robust)</t>
  </si>
  <si>
    <t>t-test Male_p</t>
  </si>
  <si>
    <t>t-test Female_p</t>
  </si>
  <si>
    <t>Median</t>
  </si>
  <si>
    <t>Q1</t>
  </si>
  <si>
    <t>Q3</t>
  </si>
  <si>
    <t>N</t>
  </si>
  <si>
    <t>IQR</t>
  </si>
  <si>
    <t>Comparison</t>
  </si>
  <si>
    <t>Log2FC</t>
  </si>
  <si>
    <t>Summary Stats</t>
  </si>
  <si>
    <t>Log2 Fold Chage</t>
  </si>
  <si>
    <t>Summary Stats (pg/mL)</t>
  </si>
  <si>
    <t>Stage</t>
  </si>
  <si>
    <t>Interaction_F</t>
  </si>
  <si>
    <t>Group_F</t>
  </si>
  <si>
    <t>Sex_F</t>
  </si>
  <si>
    <t>0.0787 (1,12)</t>
  </si>
  <si>
    <t>12.4868 (1,12)</t>
  </si>
  <si>
    <t>7.8980 (1,12)</t>
  </si>
  <si>
    <t>0.0691 (1,12)</t>
  </si>
  <si>
    <t>4.8289 (1,12)</t>
  </si>
  <si>
    <t>4.2262 (1,12)</t>
  </si>
  <si>
    <t>0.0104 (1,12)</t>
  </si>
  <si>
    <t>3.5780 (1,12)</t>
  </si>
  <si>
    <t>9.0091 (1,12)</t>
  </si>
  <si>
    <t>0.0009 (1,12)</t>
  </si>
  <si>
    <t>3.7174 (1,12)</t>
  </si>
  <si>
    <t>10.1074 (1,12)</t>
  </si>
  <si>
    <t>nan</t>
  </si>
  <si>
    <t>0.1770 (1,10)</t>
  </si>
  <si>
    <t>0.8028 (1,10)</t>
  </si>
  <si>
    <t>3.9496 (1,10)</t>
  </si>
  <si>
    <t>0.0102 (1,13)</t>
  </si>
  <si>
    <t>4.9927 (1,13)</t>
  </si>
  <si>
    <t>10.4885 (1,13)</t>
  </si>
  <si>
    <t>1.3360 (1,13)</t>
  </si>
  <si>
    <t>5.1071 (1,13)</t>
  </si>
  <si>
    <t>13.2234 (1,13)</t>
  </si>
  <si>
    <t>0.0659 (1,13)</t>
  </si>
  <si>
    <t>1.3774 (1,13)</t>
  </si>
  <si>
    <t>12.7490 (1,13)</t>
  </si>
  <si>
    <t>0.0035 (1,13)</t>
  </si>
  <si>
    <t>1.8990 (1,13)</t>
  </si>
  <si>
    <t>14.7673 (1,13)</t>
  </si>
  <si>
    <t>0.1522 (1,12)</t>
  </si>
  <si>
    <t>0.1888 (1,12)</t>
  </si>
  <si>
    <t>6.7823 (1,12)</t>
  </si>
  <si>
    <t>0.00 (1,13)</t>
  </si>
  <si>
    <t>18.74 (1,13)</t>
  </si>
  <si>
    <t>4.40 (1,13)</t>
  </si>
  <si>
    <t>CX</t>
  </si>
  <si>
    <t>0.01 (1,13)</t>
  </si>
  <si>
    <t>10.27 (1,13)</t>
  </si>
  <si>
    <t>0.64 (1,13)</t>
  </si>
  <si>
    <t>HT</t>
  </si>
  <si>
    <t>2.31 (1,13)</t>
  </si>
  <si>
    <t>23.82 (1,13)</t>
  </si>
  <si>
    <t>3.94 (1,13)</t>
  </si>
  <si>
    <t>0.28 (1,13)</t>
  </si>
  <si>
    <t>10.18 (1,13)</t>
  </si>
  <si>
    <t>3.80 (1,13)</t>
  </si>
  <si>
    <t>0.08 (1,13)</t>
  </si>
  <si>
    <t>9.82 (1,13)</t>
  </si>
  <si>
    <t>0.20 (1,13)</t>
  </si>
  <si>
    <t>0.54 (1,13)</t>
  </si>
  <si>
    <t>2.83 (1,13)</t>
  </si>
  <si>
    <t>0.76 (1,13)</t>
  </si>
  <si>
    <t>39.58 (1,13)</t>
  </si>
  <si>
    <t>3.72 (1,13)</t>
  </si>
  <si>
    <t>2.05 (1,13)</t>
  </si>
  <si>
    <t>10.78 (1,13)</t>
  </si>
  <si>
    <t>4.48 (1,13)</t>
  </si>
  <si>
    <t>1.38 (1,13)</t>
  </si>
  <si>
    <t>14.26 (1,13)</t>
  </si>
  <si>
    <t>1.91 (1,13)</t>
  </si>
  <si>
    <t>1.34 (1,13)</t>
  </si>
  <si>
    <t>15.30 (1,13)</t>
  </si>
  <si>
    <t>1.57 (1,13)</t>
  </si>
  <si>
    <t>3.52 (1,13)</t>
  </si>
  <si>
    <t>79.83 (1,13)</t>
  </si>
  <si>
    <t>8.66 (1,13)</t>
  </si>
  <si>
    <t>19.05 (1,13)</t>
  </si>
  <si>
    <t>4.99 (1,13)</t>
  </si>
  <si>
    <t>2.34 (1,15)</t>
  </si>
  <si>
    <t>0.22 (1,15)</t>
  </si>
  <si>
    <t>0.04 (1,15)</t>
  </si>
  <si>
    <t>3.04 (1,15)</t>
  </si>
  <si>
    <t>3.17 (1,15)</t>
  </si>
  <si>
    <t>2.26 (1,15)</t>
  </si>
  <si>
    <t>2.14 (1,15)</t>
  </si>
  <si>
    <t>1.44 (1,15)</t>
  </si>
  <si>
    <t>1.46 (1,15)</t>
  </si>
  <si>
    <t>0.31 (1,15)</t>
  </si>
  <si>
    <t>2.12 (1,15)</t>
  </si>
  <si>
    <t>1.64 (1,15)</t>
  </si>
  <si>
    <t>0.10 (1,15)</t>
  </si>
  <si>
    <t>10.78 (1,15)</t>
  </si>
  <si>
    <t>0.86 (1,15)</t>
  </si>
  <si>
    <t>1.05 (1,15)</t>
  </si>
  <si>
    <t>1.21 (1,15)</t>
  </si>
  <si>
    <t>2.11 (1,15)</t>
  </si>
  <si>
    <t>1.20 (1,15)</t>
  </si>
  <si>
    <t>1.72 (1,15)</t>
  </si>
  <si>
    <t>2.22 (1,15)</t>
  </si>
  <si>
    <t>7.48 (1,15)</t>
  </si>
  <si>
    <t>0.29 (1,15)</t>
  </si>
  <si>
    <t>0.90 (1,15)</t>
  </si>
  <si>
    <t>Mean</t>
  </si>
  <si>
    <t>Full Region</t>
  </si>
  <si>
    <t>Std</t>
  </si>
  <si>
    <t>All</t>
  </si>
  <si>
    <t>Statistical Analysis</t>
  </si>
  <si>
    <t>AnimalName</t>
  </si>
  <si>
    <t>CuffWeight</t>
  </si>
  <si>
    <t>Day0</t>
  </si>
  <si>
    <t>Day1</t>
  </si>
  <si>
    <t>Day2</t>
  </si>
  <si>
    <t>Day3</t>
  </si>
  <si>
    <t>Day4</t>
  </si>
  <si>
    <t>Day0_sub</t>
  </si>
  <si>
    <t>Day1_sub</t>
  </si>
  <si>
    <t>Day2_sub</t>
  </si>
  <si>
    <t>Day3_sub</t>
  </si>
  <si>
    <t>Day4_sub</t>
  </si>
  <si>
    <t>average</t>
  </si>
  <si>
    <t>min</t>
  </si>
  <si>
    <t>Spleen</t>
  </si>
  <si>
    <t>NLRP3</t>
  </si>
  <si>
    <t>0.01588 to 0.4347</t>
  </si>
  <si>
    <t>-0.2170 to 0.1823</t>
  </si>
  <si>
    <t>0.1638 to 0.8217</t>
  </si>
  <si>
    <t>-0.3438 to 0.2835</t>
  </si>
  <si>
    <t>Cortex</t>
  </si>
  <si>
    <t>-0.02813 to 0.3383</t>
  </si>
  <si>
    <t>-0.1916 to 0.1748</t>
  </si>
  <si>
    <t>0.1013 to 0.4950</t>
  </si>
  <si>
    <t>-0.1398 to 0.2539</t>
  </si>
  <si>
    <t>HC</t>
  </si>
  <si>
    <t>0.004405 to 0.4362</t>
  </si>
  <si>
    <t>-0.1467 to 0.2851</t>
  </si>
  <si>
    <t>0.01661 to 0.5108</t>
  </si>
  <si>
    <t>-0.2553 to 0.2389</t>
  </si>
  <si>
    <t>IBA1</t>
  </si>
  <si>
    <t>pro-IL-1β</t>
  </si>
  <si>
    <t>Pro-Casp1</t>
  </si>
  <si>
    <t>One-Way ANOVA</t>
  </si>
  <si>
    <t>Dunnett Post Hoc</t>
  </si>
  <si>
    <t>Marker</t>
  </si>
  <si>
    <t xml:space="preserve">Region </t>
  </si>
  <si>
    <t>Brown-Forsythe p</t>
  </si>
  <si>
    <t>Shapiro p</t>
  </si>
  <si>
    <t>F(df)</t>
  </si>
  <si>
    <t>LPS vs CTRL p_adj</t>
  </si>
  <si>
    <t>LPS vs CTRL 95% CI</t>
  </si>
  <si>
    <t>LPS vs VNS p_adj</t>
  </si>
  <si>
    <t>LPS vs VNS 95% CI</t>
  </si>
  <si>
    <t>spleen</t>
  </si>
  <si>
    <t>4.912 (2,14)</t>
  </si>
  <si>
    <t>9.365 (2,14)</t>
  </si>
  <si>
    <t>cortex</t>
  </si>
  <si>
    <t>3.005 (2,15)</t>
  </si>
  <si>
    <t>7.691 (2,15)</t>
  </si>
  <si>
    <t>hippocampus</t>
  </si>
  <si>
    <t>3.24 (2,15)</t>
  </si>
  <si>
    <t>4.663 (2,15)</t>
  </si>
  <si>
    <t>STD</t>
  </si>
  <si>
    <t>Summary Statistics</t>
  </si>
  <si>
    <t>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</si>
</sst>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:mm;@"/>
  </numFmts>
  <fonts count="2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2" tint="-0.499984740745262"/>
      <name val="Calibri (Body)"/>
    </font>
    <font>
      <sz val="12"/>
      <color theme="2" tint="-0.499984740745262"/>
      <name val="Calibri"/>
      <family val="2"/>
      <scheme val="minor"/>
    </font>
    <font>
      <b/>
      <sz val="12"/>
      <name val="Calibri"/>
      <family val="2"/>
    </font>
    <font>
      <b/>
      <sz val="12"/>
      <color theme="2" tint="-0.499984740745262"/>
      <name val="Calibri (Body)"/>
    </font>
    <font>
      <sz val="12"/>
      <color rgb="FF000000"/>
      <name val="Calibri (Body)"/>
    </font>
    <font>
      <b/>
      <sz val="12"/>
      <name val="Calibri (Body)"/>
    </font>
    <font>
      <sz val="12"/>
      <color theme="1"/>
      <name val="Calibri (Body)"/>
    </font>
    <font>
      <strike/>
      <sz val="12"/>
      <color rgb="FFFF0000"/>
      <name val="Calibri"/>
      <family val="2"/>
      <scheme val="minor"/>
    </font>
    <font>
      <b/>
      <strike/>
      <sz val="12"/>
      <color theme="2" tint="-0.249977111117893"/>
      <name val="Calibri"/>
      <family val="2"/>
      <scheme val="minor"/>
    </font>
    <font>
      <strike/>
      <sz val="12"/>
      <color theme="2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FC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F0DB"/>
        <bgColor indexed="64"/>
      </patternFill>
    </fill>
    <fill>
      <patternFill patternType="solid">
        <fgColor rgb="FFFCE5D7"/>
        <bgColor indexed="64"/>
      </patternFill>
    </fill>
    <fill>
      <patternFill patternType="solid">
        <fgColor rgb="FFD6DDE4"/>
        <bgColor indexed="64"/>
      </patternFill>
    </fill>
    <fill>
      <patternFill patternType="solid">
        <fgColor rgb="FFDDECF8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1" xfId="0" applyBorder="1"/>
    <xf numFmtId="14" fontId="2" fillId="4" borderId="6" xfId="0" applyNumberFormat="1" applyFont="1" applyFill="1" applyBorder="1"/>
    <xf numFmtId="14" fontId="2" fillId="4" borderId="8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4" fontId="0" fillId="0" borderId="0" xfId="0" applyNumberFormat="1"/>
    <xf numFmtId="14" fontId="2" fillId="0" borderId="0" xfId="0" applyNumberFormat="1" applyFont="1"/>
    <xf numFmtId="0" fontId="3" fillId="5" borderId="5" xfId="0" applyFont="1" applyFill="1" applyBorder="1" applyAlignment="1">
      <alignment horizontal="left"/>
    </xf>
    <xf numFmtId="0" fontId="3" fillId="5" borderId="24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/>
    </xf>
    <xf numFmtId="164" fontId="3" fillId="3" borderId="5" xfId="0" applyNumberFormat="1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164" fontId="3" fillId="6" borderId="20" xfId="0" applyNumberFormat="1" applyFont="1" applyFill="1" applyBorder="1" applyAlignment="1">
      <alignment horizontal="left"/>
    </xf>
    <xf numFmtId="164" fontId="3" fillId="3" borderId="22" xfId="0" applyNumberFormat="1" applyFont="1" applyFill="1" applyBorder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164" fontId="3" fillId="7" borderId="20" xfId="0" applyNumberFormat="1" applyFont="1" applyFill="1" applyBorder="1" applyAlignment="1">
      <alignment horizontal="left"/>
    </xf>
    <xf numFmtId="165" fontId="3" fillId="7" borderId="20" xfId="0" applyNumberFormat="1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0" xfId="0" applyFont="1"/>
    <xf numFmtId="0" fontId="3" fillId="4" borderId="21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3" fillId="12" borderId="23" xfId="0" applyFont="1" applyFill="1" applyBorder="1" applyAlignment="1">
      <alignment horizontal="left"/>
    </xf>
    <xf numFmtId="0" fontId="3" fillId="12" borderId="20" xfId="0" applyFont="1" applyFill="1" applyBorder="1" applyAlignment="1">
      <alignment horizontal="left"/>
    </xf>
    <xf numFmtId="0" fontId="3" fillId="12" borderId="21" xfId="0" applyFont="1" applyFill="1" applyBorder="1" applyAlignment="1">
      <alignment horizontal="left"/>
    </xf>
    <xf numFmtId="0" fontId="3" fillId="6" borderId="39" xfId="0" applyFont="1" applyFill="1" applyBorder="1" applyAlignment="1">
      <alignment horizontal="left"/>
    </xf>
    <xf numFmtId="0" fontId="3" fillId="6" borderId="41" xfId="0" applyFont="1" applyFill="1" applyBorder="1" applyAlignment="1">
      <alignment horizontal="left"/>
    </xf>
    <xf numFmtId="0" fontId="3" fillId="6" borderId="43" xfId="0" applyFont="1" applyFill="1" applyBorder="1" applyAlignment="1">
      <alignment horizontal="left"/>
    </xf>
    <xf numFmtId="164" fontId="3" fillId="6" borderId="32" xfId="0" applyNumberFormat="1" applyFont="1" applyFill="1" applyBorder="1" applyAlignment="1">
      <alignment horizontal="left"/>
    </xf>
    <xf numFmtId="14" fontId="3" fillId="7" borderId="5" xfId="0" applyNumberFormat="1" applyFont="1" applyFill="1" applyBorder="1" applyAlignment="1">
      <alignment horizontal="left"/>
    </xf>
    <xf numFmtId="0" fontId="3" fillId="0" borderId="24" xfId="0" applyFont="1" applyBorder="1"/>
    <xf numFmtId="0" fontId="3" fillId="0" borderId="0" xfId="0" applyFont="1"/>
    <xf numFmtId="0" fontId="5" fillId="5" borderId="0" xfId="0" applyFont="1" applyFill="1"/>
    <xf numFmtId="0" fontId="6" fillId="0" borderId="0" xfId="0" applyFont="1"/>
    <xf numFmtId="0" fontId="5" fillId="0" borderId="0" xfId="0" applyFont="1"/>
    <xf numFmtId="164" fontId="3" fillId="3" borderId="32" xfId="0" applyNumberFormat="1" applyFont="1" applyFill="1" applyBorder="1" applyAlignment="1">
      <alignment horizontal="center"/>
    </xf>
    <xf numFmtId="0" fontId="0" fillId="2" borderId="44" xfId="0" applyFill="1" applyBorder="1"/>
    <xf numFmtId="0" fontId="0" fillId="2" borderId="35" xfId="0" applyFill="1" applyBorder="1"/>
    <xf numFmtId="0" fontId="0" fillId="2" borderId="30" xfId="0" applyFill="1" applyBorder="1"/>
    <xf numFmtId="14" fontId="0" fillId="2" borderId="30" xfId="0" applyNumberFormat="1" applyFill="1" applyBorder="1"/>
    <xf numFmtId="164" fontId="0" fillId="2" borderId="44" xfId="0" applyNumberFormat="1" applyFill="1" applyBorder="1"/>
    <xf numFmtId="14" fontId="0" fillId="2" borderId="29" xfId="0" applyNumberFormat="1" applyFill="1" applyBorder="1"/>
    <xf numFmtId="0" fontId="0" fillId="2" borderId="30" xfId="0" applyFill="1" applyBorder="1" applyAlignment="1">
      <alignment horizontal="right"/>
    </xf>
    <xf numFmtId="0" fontId="0" fillId="2" borderId="31" xfId="0" applyFill="1" applyBorder="1"/>
    <xf numFmtId="0" fontId="0" fillId="2" borderId="29" xfId="0" applyFill="1" applyBorder="1"/>
    <xf numFmtId="164" fontId="0" fillId="2" borderId="36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164" fontId="0" fillId="2" borderId="35" xfId="0" applyNumberFormat="1" applyFill="1" applyBorder="1"/>
    <xf numFmtId="164" fontId="0" fillId="2" borderId="31" xfId="0" applyNumberFormat="1" applyFill="1" applyBorder="1" applyAlignment="1">
      <alignment horizontal="right"/>
    </xf>
    <xf numFmtId="165" fontId="0" fillId="2" borderId="30" xfId="0" applyNumberFormat="1" applyFill="1" applyBorder="1"/>
    <xf numFmtId="0" fontId="0" fillId="5" borderId="13" xfId="0" applyFill="1" applyBorder="1"/>
    <xf numFmtId="0" fontId="0" fillId="5" borderId="33" xfId="0" applyFill="1" applyBorder="1"/>
    <xf numFmtId="0" fontId="0" fillId="5" borderId="4" xfId="0" applyFill="1" applyBorder="1"/>
    <xf numFmtId="14" fontId="0" fillId="5" borderId="4" xfId="0" applyNumberFormat="1" applyFill="1" applyBorder="1"/>
    <xf numFmtId="164" fontId="0" fillId="3" borderId="13" xfId="0" applyNumberFormat="1" applyFill="1" applyBorder="1"/>
    <xf numFmtId="14" fontId="0" fillId="4" borderId="6" xfId="0" applyNumberFormat="1" applyFill="1" applyBorder="1"/>
    <xf numFmtId="0" fontId="0" fillId="4" borderId="4" xfId="0" applyFill="1" applyBorder="1" applyAlignment="1">
      <alignment horizontal="right"/>
    </xf>
    <xf numFmtId="0" fontId="0" fillId="4" borderId="4" xfId="0" applyFill="1" applyBorder="1"/>
    <xf numFmtId="0" fontId="0" fillId="4" borderId="7" xfId="0" applyFill="1" applyBorder="1"/>
    <xf numFmtId="14" fontId="0" fillId="6" borderId="6" xfId="0" applyNumberFormat="1" applyFill="1" applyBorder="1"/>
    <xf numFmtId="0" fontId="0" fillId="6" borderId="7" xfId="0" applyFill="1" applyBorder="1"/>
    <xf numFmtId="0" fontId="0" fillId="6" borderId="6" xfId="0" applyFill="1" applyBorder="1"/>
    <xf numFmtId="164" fontId="0" fillId="6" borderId="11" xfId="0" applyNumberFormat="1" applyFill="1" applyBorder="1"/>
    <xf numFmtId="164" fontId="0" fillId="6" borderId="4" xfId="0" applyNumberFormat="1" applyFill="1" applyBorder="1"/>
    <xf numFmtId="164" fontId="0" fillId="3" borderId="7" xfId="0" applyNumberFormat="1" applyFill="1" applyBorder="1"/>
    <xf numFmtId="0" fontId="0" fillId="9" borderId="6" xfId="0" applyFill="1" applyBorder="1"/>
    <xf numFmtId="164" fontId="0" fillId="9" borderId="11" xfId="0" applyNumberFormat="1" applyFill="1" applyBorder="1"/>
    <xf numFmtId="164" fontId="0" fillId="3" borderId="7" xfId="0" applyNumberForma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0" fontId="0" fillId="7" borderId="6" xfId="0" applyFill="1" applyBorder="1"/>
    <xf numFmtId="164" fontId="0" fillId="7" borderId="4" xfId="0" applyNumberFormat="1" applyFill="1" applyBorder="1"/>
    <xf numFmtId="165" fontId="0" fillId="7" borderId="4" xfId="0" applyNumberFormat="1" applyFill="1" applyBorder="1"/>
    <xf numFmtId="0" fontId="0" fillId="7" borderId="7" xfId="0" applyFill="1" applyBorder="1"/>
    <xf numFmtId="0" fontId="0" fillId="2" borderId="13" xfId="0" applyFill="1" applyBorder="1"/>
    <xf numFmtId="0" fontId="0" fillId="2" borderId="33" xfId="0" applyFill="1" applyBorder="1"/>
    <xf numFmtId="0" fontId="0" fillId="2" borderId="4" xfId="0" applyFill="1" applyBorder="1"/>
    <xf numFmtId="14" fontId="0" fillId="2" borderId="4" xfId="0" applyNumberFormat="1" applyFill="1" applyBorder="1"/>
    <xf numFmtId="164" fontId="0" fillId="2" borderId="13" xfId="0" applyNumberFormat="1" applyFill="1" applyBorder="1"/>
    <xf numFmtId="14" fontId="0" fillId="2" borderId="6" xfId="0" applyNumberFormat="1" applyFill="1" applyBorder="1"/>
    <xf numFmtId="0" fontId="0" fillId="2" borderId="4" xfId="0" applyFill="1" applyBorder="1" applyAlignment="1">
      <alignment horizontal="right"/>
    </xf>
    <xf numFmtId="0" fontId="0" fillId="2" borderId="7" xfId="0" applyFill="1" applyBorder="1"/>
    <xf numFmtId="0" fontId="0" fillId="2" borderId="6" xfId="0" applyFill="1" applyBorder="1"/>
    <xf numFmtId="164" fontId="0" fillId="2" borderId="11" xfId="0" applyNumberFormat="1" applyFill="1" applyBorder="1"/>
    <xf numFmtId="164" fontId="0" fillId="2" borderId="4" xfId="0" applyNumberFormat="1" applyFill="1" applyBorder="1"/>
    <xf numFmtId="164" fontId="0" fillId="2" borderId="7" xfId="0" applyNumberFormat="1" applyFill="1" applyBorder="1"/>
    <xf numFmtId="164" fontId="0" fillId="2" borderId="33" xfId="0" applyNumberFormat="1" applyFill="1" applyBorder="1"/>
    <xf numFmtId="164" fontId="0" fillId="2" borderId="25" xfId="0" applyNumberFormat="1" applyFill="1" applyBorder="1" applyAlignment="1">
      <alignment horizontal="right"/>
    </xf>
    <xf numFmtId="165" fontId="0" fillId="2" borderId="4" xfId="0" applyNumberFormat="1" applyFill="1" applyBorder="1"/>
    <xf numFmtId="164" fontId="0" fillId="9" borderId="33" xfId="0" applyNumberFormat="1" applyFill="1" applyBorder="1"/>
    <xf numFmtId="164" fontId="0" fillId="9" borderId="4" xfId="0" applyNumberFormat="1" applyFill="1" applyBorder="1"/>
    <xf numFmtId="164" fontId="0" fillId="6" borderId="33" xfId="0" applyNumberFormat="1" applyFill="1" applyBorder="1"/>
    <xf numFmtId="0" fontId="0" fillId="5" borderId="14" xfId="0" applyFill="1" applyBorder="1"/>
    <xf numFmtId="0" fontId="0" fillId="5" borderId="34" xfId="0" applyFill="1" applyBorder="1"/>
    <xf numFmtId="0" fontId="0" fillId="5" borderId="9" xfId="0" applyFill="1" applyBorder="1"/>
    <xf numFmtId="14" fontId="0" fillId="5" borderId="9" xfId="0" applyNumberFormat="1" applyFill="1" applyBorder="1"/>
    <xf numFmtId="164" fontId="0" fillId="3" borderId="14" xfId="0" applyNumberFormat="1" applyFill="1" applyBorder="1"/>
    <xf numFmtId="0" fontId="0" fillId="4" borderId="9" xfId="0" applyFill="1" applyBorder="1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14" fontId="0" fillId="6" borderId="8" xfId="0" applyNumberFormat="1" applyFill="1" applyBorder="1"/>
    <xf numFmtId="0" fontId="0" fillId="6" borderId="10" xfId="0" applyFill="1" applyBorder="1"/>
    <xf numFmtId="0" fontId="0" fillId="6" borderId="8" xfId="0" applyFill="1" applyBorder="1"/>
    <xf numFmtId="164" fontId="0" fillId="6" borderId="12" xfId="0" applyNumberFormat="1" applyFill="1" applyBorder="1"/>
    <xf numFmtId="164" fontId="0" fillId="6" borderId="9" xfId="0" applyNumberFormat="1" applyFill="1" applyBorder="1"/>
    <xf numFmtId="164" fontId="0" fillId="3" borderId="10" xfId="0" applyNumberFormat="1" applyFill="1" applyBorder="1"/>
    <xf numFmtId="164" fontId="0" fillId="3" borderId="10" xfId="0" applyNumberFormat="1" applyFill="1" applyBorder="1" applyAlignment="1">
      <alignment horizontal="right"/>
    </xf>
    <xf numFmtId="0" fontId="0" fillId="8" borderId="8" xfId="0" applyFill="1" applyBorder="1"/>
    <xf numFmtId="0" fontId="0" fillId="8" borderId="10" xfId="0" applyFill="1" applyBorder="1"/>
    <xf numFmtId="0" fontId="0" fillId="7" borderId="8" xfId="0" applyFill="1" applyBorder="1"/>
    <xf numFmtId="164" fontId="0" fillId="7" borderId="9" xfId="0" applyNumberFormat="1" applyFill="1" applyBorder="1"/>
    <xf numFmtId="165" fontId="0" fillId="7" borderId="9" xfId="0" applyNumberFormat="1" applyFill="1" applyBorder="1"/>
    <xf numFmtId="0" fontId="0" fillId="7" borderId="10" xfId="0" applyFill="1" applyBorder="1"/>
    <xf numFmtId="0" fontId="0" fillId="5" borderId="32" xfId="0" applyFill="1" applyBorder="1"/>
    <xf numFmtId="0" fontId="0" fillId="5" borderId="45" xfId="0" applyFill="1" applyBorder="1"/>
    <xf numFmtId="0" fontId="0" fillId="5" borderId="40" xfId="0" applyFill="1" applyBorder="1"/>
    <xf numFmtId="14" fontId="0" fillId="5" borderId="40" xfId="0" applyNumberFormat="1" applyFill="1" applyBorder="1"/>
    <xf numFmtId="0" fontId="0" fillId="5" borderId="42" xfId="0" applyFill="1" applyBorder="1"/>
    <xf numFmtId="0" fontId="0" fillId="5" borderId="30" xfId="0" applyFill="1" applyBorder="1"/>
    <xf numFmtId="164" fontId="0" fillId="3" borderId="32" xfId="0" applyNumberFormat="1" applyFill="1" applyBorder="1"/>
    <xf numFmtId="14" fontId="0" fillId="4" borderId="39" xfId="0" applyNumberFormat="1" applyFill="1" applyBorder="1"/>
    <xf numFmtId="0" fontId="0" fillId="4" borderId="40" xfId="0" applyFill="1" applyBorder="1" applyAlignment="1">
      <alignment horizontal="right"/>
    </xf>
    <xf numFmtId="0" fontId="0" fillId="4" borderId="40" xfId="0" applyFill="1" applyBorder="1"/>
    <xf numFmtId="0" fontId="0" fillId="4" borderId="41" xfId="0" applyFill="1" applyBorder="1"/>
    <xf numFmtId="14" fontId="0" fillId="6" borderId="39" xfId="0" applyNumberFormat="1" applyFill="1" applyBorder="1"/>
    <xf numFmtId="0" fontId="0" fillId="6" borderId="41" xfId="0" applyFill="1" applyBorder="1"/>
    <xf numFmtId="0" fontId="0" fillId="6" borderId="40" xfId="0" applyFill="1" applyBorder="1"/>
    <xf numFmtId="164" fontId="0" fillId="6" borderId="40" xfId="0" applyNumberFormat="1" applyFill="1" applyBorder="1"/>
    <xf numFmtId="164" fontId="0" fillId="3" borderId="41" xfId="0" applyNumberFormat="1" applyFill="1" applyBorder="1"/>
    <xf numFmtId="0" fontId="0" fillId="6" borderId="39" xfId="0" applyFill="1" applyBorder="1"/>
    <xf numFmtId="164" fontId="0" fillId="3" borderId="41" xfId="0" applyNumberFormat="1" applyFill="1" applyBorder="1" applyAlignment="1">
      <alignment horizontal="right"/>
    </xf>
    <xf numFmtId="0" fontId="0" fillId="8" borderId="39" xfId="0" applyFill="1" applyBorder="1"/>
    <xf numFmtId="0" fontId="0" fillId="8" borderId="41" xfId="0" applyFill="1" applyBorder="1"/>
    <xf numFmtId="0" fontId="0" fillId="7" borderId="39" xfId="0" applyFill="1" applyBorder="1"/>
    <xf numFmtId="164" fontId="0" fillId="7" borderId="40" xfId="0" applyNumberFormat="1" applyFill="1" applyBorder="1"/>
    <xf numFmtId="165" fontId="0" fillId="7" borderId="40" xfId="0" applyNumberFormat="1" applyFill="1" applyBorder="1"/>
    <xf numFmtId="0" fontId="0" fillId="7" borderId="41" xfId="0" applyFill="1" applyBorder="1"/>
    <xf numFmtId="0" fontId="0" fillId="12" borderId="13" xfId="0" applyFill="1" applyBorder="1"/>
    <xf numFmtId="0" fontId="0" fillId="12" borderId="33" xfId="0" applyFill="1" applyBorder="1"/>
    <xf numFmtId="0" fontId="0" fillId="12" borderId="4" xfId="0" applyFill="1" applyBorder="1"/>
    <xf numFmtId="14" fontId="0" fillId="9" borderId="6" xfId="0" applyNumberFormat="1" applyFill="1" applyBorder="1"/>
    <xf numFmtId="0" fontId="0" fillId="9" borderId="7" xfId="0" applyFill="1" applyBorder="1"/>
    <xf numFmtId="0" fontId="0" fillId="11" borderId="6" xfId="0" applyFill="1" applyBorder="1"/>
    <xf numFmtId="0" fontId="0" fillId="11" borderId="7" xfId="0" applyFill="1" applyBorder="1"/>
    <xf numFmtId="0" fontId="0" fillId="10" borderId="6" xfId="0" applyFill="1" applyBorder="1"/>
    <xf numFmtId="164" fontId="0" fillId="10" borderId="4" xfId="0" applyNumberFormat="1" applyFill="1" applyBorder="1"/>
    <xf numFmtId="165" fontId="0" fillId="10" borderId="4" xfId="0" applyNumberFormat="1" applyFill="1" applyBorder="1"/>
    <xf numFmtId="0" fontId="0" fillId="10" borderId="7" xfId="0" applyFill="1" applyBorder="1"/>
    <xf numFmtId="164" fontId="0" fillId="3" borderId="25" xfId="0" applyNumberFormat="1" applyFill="1" applyBorder="1" applyAlignment="1">
      <alignment horizontal="right"/>
    </xf>
    <xf numFmtId="20" fontId="0" fillId="7" borderId="4" xfId="0" applyNumberFormat="1" applyFill="1" applyBorder="1"/>
    <xf numFmtId="0" fontId="0" fillId="5" borderId="54" xfId="0" applyFill="1" applyBorder="1"/>
    <xf numFmtId="0" fontId="0" fillId="5" borderId="48" xfId="0" applyFill="1" applyBorder="1"/>
    <xf numFmtId="14" fontId="0" fillId="5" borderId="48" xfId="0" applyNumberFormat="1" applyFill="1" applyBorder="1"/>
    <xf numFmtId="0" fontId="0" fillId="12" borderId="48" xfId="0" applyFill="1" applyBorder="1"/>
    <xf numFmtId="0" fontId="0" fillId="9" borderId="8" xfId="0" applyFill="1" applyBorder="1"/>
    <xf numFmtId="164" fontId="0" fillId="9" borderId="34" xfId="0" applyNumberFormat="1" applyFill="1" applyBorder="1"/>
    <xf numFmtId="164" fontId="0" fillId="9" borderId="9" xfId="0" applyNumberFormat="1" applyFill="1" applyBorder="1"/>
    <xf numFmtId="164" fontId="0" fillId="9" borderId="12" xfId="0" applyNumberFormat="1" applyFill="1" applyBorder="1"/>
    <xf numFmtId="0" fontId="0" fillId="5" borderId="44" xfId="0" applyFill="1" applyBorder="1"/>
    <xf numFmtId="0" fontId="0" fillId="5" borderId="50" xfId="0" applyFill="1" applyBorder="1"/>
    <xf numFmtId="0" fontId="0" fillId="5" borderId="51" xfId="0" applyFill="1" applyBorder="1"/>
    <xf numFmtId="0" fontId="0" fillId="2" borderId="51" xfId="0" applyFill="1" applyBorder="1"/>
    <xf numFmtId="14" fontId="0" fillId="2" borderId="48" xfId="0" applyNumberFormat="1" applyFill="1" applyBorder="1"/>
    <xf numFmtId="164" fontId="0" fillId="2" borderId="7" xfId="0" applyNumberFormat="1" applyFill="1" applyBorder="1" applyAlignment="1">
      <alignment horizontal="right"/>
    </xf>
    <xf numFmtId="0" fontId="0" fillId="5" borderId="52" xfId="0" applyFill="1" applyBorder="1"/>
    <xf numFmtId="165" fontId="0" fillId="10" borderId="9" xfId="0" applyNumberFormat="1" applyFill="1" applyBorder="1"/>
    <xf numFmtId="0" fontId="3" fillId="6" borderId="3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12" borderId="44" xfId="0" applyFill="1" applyBorder="1"/>
    <xf numFmtId="0" fontId="0" fillId="12" borderId="36" xfId="0" applyFill="1" applyBorder="1"/>
    <xf numFmtId="14" fontId="0" fillId="12" borderId="30" xfId="0" applyNumberFormat="1" applyFill="1" applyBorder="1"/>
    <xf numFmtId="0" fontId="0" fillId="12" borderId="30" xfId="0" applyFill="1" applyBorder="1"/>
    <xf numFmtId="0" fontId="0" fillId="12" borderId="31" xfId="0" applyFill="1" applyBorder="1"/>
    <xf numFmtId="14" fontId="0" fillId="4" borderId="29" xfId="0" applyNumberFormat="1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4" borderId="30" xfId="0" applyFill="1" applyBorder="1"/>
    <xf numFmtId="0" fontId="0" fillId="4" borderId="3" xfId="0" applyFill="1" applyBorder="1"/>
    <xf numFmtId="0" fontId="0" fillId="4" borderId="17" xfId="0" applyFill="1" applyBorder="1"/>
    <xf numFmtId="0" fontId="0" fillId="4" borderId="2" xfId="0" applyFill="1" applyBorder="1"/>
    <xf numFmtId="0" fontId="0" fillId="4" borderId="46" xfId="0" applyFill="1" applyBorder="1"/>
    <xf numFmtId="14" fontId="0" fillId="9" borderId="29" xfId="0" applyNumberFormat="1" applyFill="1" applyBorder="1"/>
    <xf numFmtId="0" fontId="0" fillId="9" borderId="30" xfId="0" applyFill="1" applyBorder="1"/>
    <xf numFmtId="0" fontId="0" fillId="9" borderId="31" xfId="0" applyFill="1" applyBorder="1"/>
    <xf numFmtId="0" fontId="0" fillId="9" borderId="36" xfId="0" applyFill="1" applyBorder="1"/>
    <xf numFmtId="0" fontId="0" fillId="9" borderId="29" xfId="0" applyFill="1" applyBorder="1"/>
    <xf numFmtId="0" fontId="0" fillId="9" borderId="44" xfId="0" applyFill="1" applyBorder="1"/>
    <xf numFmtId="14" fontId="0" fillId="7" borderId="18" xfId="0" applyNumberFormat="1" applyFill="1" applyBorder="1"/>
    <xf numFmtId="0" fontId="0" fillId="12" borderId="11" xfId="0" applyFill="1" applyBorder="1"/>
    <xf numFmtId="14" fontId="0" fillId="12" borderId="2" xfId="0" applyNumberFormat="1" applyFill="1" applyBorder="1"/>
    <xf numFmtId="0" fontId="0" fillId="12" borderId="2" xfId="0" applyFill="1" applyBorder="1"/>
    <xf numFmtId="0" fontId="0" fillId="12" borderId="7" xfId="0" applyFill="1" applyBorder="1"/>
    <xf numFmtId="14" fontId="0" fillId="4" borderId="6" xfId="0" applyNumberFormat="1" applyFill="1" applyBorder="1" applyAlignment="1">
      <alignment horizontal="right"/>
    </xf>
    <xf numFmtId="0" fontId="0" fillId="4" borderId="6" xfId="0" applyFill="1" applyBorder="1"/>
    <xf numFmtId="0" fontId="0" fillId="9" borderId="4" xfId="0" applyFill="1" applyBorder="1"/>
    <xf numFmtId="0" fontId="0" fillId="9" borderId="11" xfId="0" applyFill="1" applyBorder="1"/>
    <xf numFmtId="0" fontId="0" fillId="9" borderId="13" xfId="0" applyFill="1" applyBorder="1"/>
    <xf numFmtId="14" fontId="0" fillId="13" borderId="6" xfId="0" applyNumberFormat="1" applyFill="1" applyBorder="1"/>
    <xf numFmtId="0" fontId="0" fillId="13" borderId="11" xfId="0" applyFill="1" applyBorder="1"/>
    <xf numFmtId="0" fontId="0" fillId="13" borderId="6" xfId="0" applyFill="1" applyBorder="1"/>
    <xf numFmtId="0" fontId="0" fillId="13" borderId="13" xfId="0" applyFill="1" applyBorder="1"/>
    <xf numFmtId="0" fontId="0" fillId="9" borderId="49" xfId="0" applyFill="1" applyBorder="1"/>
    <xf numFmtId="0" fontId="0" fillId="9" borderId="55" xfId="0" applyFill="1" applyBorder="1"/>
    <xf numFmtId="0" fontId="0" fillId="12" borderId="14" xfId="0" applyFill="1" applyBorder="1"/>
    <xf numFmtId="0" fontId="0" fillId="12" borderId="12" xfId="0" applyFill="1" applyBorder="1"/>
    <xf numFmtId="14" fontId="0" fillId="12" borderId="53" xfId="0" applyNumberFormat="1" applyFill="1" applyBorder="1"/>
    <xf numFmtId="0" fontId="0" fillId="12" borderId="53" xfId="0" applyFill="1" applyBorder="1"/>
    <xf numFmtId="0" fontId="0" fillId="12" borderId="9" xfId="0" applyFill="1" applyBorder="1"/>
    <xf numFmtId="0" fontId="0" fillId="12" borderId="10" xfId="0" applyFill="1" applyBorder="1"/>
    <xf numFmtId="14" fontId="0" fillId="4" borderId="8" xfId="0" applyNumberFormat="1" applyFill="1" applyBorder="1" applyAlignment="1">
      <alignment horizontal="right"/>
    </xf>
    <xf numFmtId="0" fontId="0" fillId="4" borderId="47" xfId="0" applyFill="1" applyBorder="1"/>
    <xf numFmtId="0" fontId="0" fillId="4" borderId="8" xfId="0" applyFill="1" applyBorder="1"/>
    <xf numFmtId="14" fontId="0" fillId="13" borderId="8" xfId="0" applyNumberFormat="1" applyFill="1" applyBorder="1"/>
    <xf numFmtId="0" fontId="0" fillId="9" borderId="9" xfId="0" applyFill="1" applyBorder="1"/>
    <xf numFmtId="0" fontId="0" fillId="9" borderId="10" xfId="0" applyFill="1" applyBorder="1"/>
    <xf numFmtId="0" fontId="0" fillId="13" borderId="12" xfId="0" applyFill="1" applyBorder="1"/>
    <xf numFmtId="0" fontId="0" fillId="13" borderId="8" xfId="0" applyFill="1" applyBorder="1"/>
    <xf numFmtId="0" fontId="0" fillId="13" borderId="14" xfId="0" applyFill="1" applyBorder="1"/>
    <xf numFmtId="14" fontId="0" fillId="7" borderId="56" xfId="0" applyNumberFormat="1" applyFill="1" applyBorder="1"/>
    <xf numFmtId="0" fontId="0" fillId="0" borderId="4" xfId="0" applyBorder="1"/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5" borderId="0" xfId="0" applyFill="1"/>
    <xf numFmtId="0" fontId="0" fillId="3" borderId="0" xfId="0" applyFill="1"/>
    <xf numFmtId="0" fontId="10" fillId="0" borderId="4" xfId="0" applyFont="1" applyBorder="1" applyAlignment="1">
      <alignment horizontal="center" vertical="top"/>
    </xf>
    <xf numFmtId="0" fontId="11" fillId="0" borderId="0" xfId="0" applyFont="1"/>
    <xf numFmtId="0" fontId="11" fillId="5" borderId="0" xfId="0" applyFont="1" applyFill="1"/>
    <xf numFmtId="0" fontId="11" fillId="3" borderId="0" xfId="0" applyFont="1" applyFill="1"/>
    <xf numFmtId="0" fontId="9" fillId="0" borderId="0" xfId="0" applyFont="1"/>
    <xf numFmtId="0" fontId="10" fillId="0" borderId="11" xfId="0" applyFont="1" applyBorder="1" applyAlignment="1">
      <alignment horizontal="center" vertical="top"/>
    </xf>
    <xf numFmtId="0" fontId="10" fillId="0" borderId="57" xfId="0" applyFont="1" applyBorder="1" applyAlignment="1">
      <alignment horizontal="center" vertical="top"/>
    </xf>
    <xf numFmtId="0" fontId="9" fillId="0" borderId="4" xfId="0" applyFont="1" applyBorder="1"/>
    <xf numFmtId="0" fontId="12" fillId="0" borderId="0" xfId="0" applyFont="1"/>
    <xf numFmtId="0" fontId="12" fillId="5" borderId="0" xfId="0" applyFont="1" applyFill="1"/>
    <xf numFmtId="0" fontId="13" fillId="0" borderId="4" xfId="0" applyFont="1" applyBorder="1" applyAlignment="1">
      <alignment horizontal="center" vertical="top"/>
    </xf>
    <xf numFmtId="0" fontId="14" fillId="0" borderId="0" xfId="0" applyFont="1"/>
    <xf numFmtId="0" fontId="14" fillId="5" borderId="0" xfId="0" applyFont="1" applyFill="1"/>
    <xf numFmtId="0" fontId="3" fillId="0" borderId="4" xfId="0" applyFont="1" applyBorder="1"/>
    <xf numFmtId="11" fontId="0" fillId="0" borderId="4" xfId="0" applyNumberFormat="1" applyBorder="1"/>
    <xf numFmtId="0" fontId="15" fillId="0" borderId="4" xfId="0" applyFont="1" applyBorder="1"/>
    <xf numFmtId="11" fontId="0" fillId="0" borderId="0" xfId="0" applyNumberFormat="1"/>
    <xf numFmtId="0" fontId="16" fillId="0" borderId="4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5" borderId="4" xfId="0" applyFont="1" applyFill="1" applyBorder="1"/>
    <xf numFmtId="0" fontId="0" fillId="9" borderId="0" xfId="0" applyFill="1"/>
    <xf numFmtId="0" fontId="0" fillId="6" borderId="0" xfId="0" applyFill="1"/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8" fillId="0" borderId="4" xfId="0" applyFont="1" applyBorder="1" applyAlignment="1">
      <alignment horizontal="left"/>
    </xf>
    <xf numFmtId="0" fontId="17" fillId="0" borderId="4" xfId="0" applyFont="1" applyBorder="1" applyAlignment="1">
      <alignment horizontal="right"/>
    </xf>
    <xf numFmtId="0" fontId="17" fillId="0" borderId="48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15" fillId="0" borderId="0" xfId="0" applyFont="1"/>
    <xf numFmtId="0" fontId="2" fillId="0" borderId="4" xfId="0" applyFont="1" applyBorder="1"/>
    <xf numFmtId="0" fontId="21" fillId="0" borderId="4" xfId="0" applyFont="1" applyBorder="1"/>
    <xf numFmtId="0" fontId="3" fillId="4" borderId="3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3" fillId="8" borderId="38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12" borderId="26" xfId="0" applyFont="1" applyFill="1" applyBorder="1" applyAlignment="1">
      <alignment horizontal="center"/>
    </xf>
    <xf numFmtId="0" fontId="3" fillId="12" borderId="27" xfId="0" applyFont="1" applyFill="1" applyBorder="1" applyAlignment="1">
      <alignment horizontal="center"/>
    </xf>
    <xf numFmtId="0" fontId="3" fillId="12" borderId="28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readingOrder="1"/>
    </xf>
    <xf numFmtId="0" fontId="1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C9"/>
      <color rgb="FFE2F0DB"/>
      <color rgb="FFFF7E79"/>
      <color rgb="FFFCE5D7"/>
      <color rgb="FFDDECF8"/>
      <color rgb="FFD6D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218966</xdr:colOff>
      <xdr:row>1</xdr:row>
      <xdr:rowOff>87587</xdr:rowOff>
    </xdr:from>
    <xdr:to>
      <xdr:col>32</xdr:col>
      <xdr:colOff>728972</xdr:colOff>
      <xdr:row>4</xdr:row>
      <xdr:rowOff>142240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5B644C-5147-ED49-9204-9C4733FF74AD}"/>
            </a:ext>
          </a:extLst>
        </xdr:cNvPr>
        <xdr:cNvSpPr txBox="1"/>
      </xdr:nvSpPr>
      <xdr:spPr>
        <a:xfrm>
          <a:off x="25740886" y="290787"/>
          <a:ext cx="2978886" cy="6642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KEY</a:t>
          </a:r>
        </a:p>
        <a:p>
          <a:r>
            <a:rPr lang="en-US" sz="1100"/>
            <a:t>red fill</a:t>
          </a:r>
          <a:r>
            <a:rPr lang="en-US" sz="1100" baseline="0"/>
            <a:t> - OOR&gt; estimation</a:t>
          </a:r>
        </a:p>
        <a:p>
          <a:r>
            <a:rPr lang="en-US" sz="1100" baseline="0"/>
            <a:t>blue fill - OOR&lt; estimation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101054</xdr:colOff>
      <xdr:row>1</xdr:row>
      <xdr:rowOff>150489</xdr:rowOff>
    </xdr:from>
    <xdr:to>
      <xdr:col>31</xdr:col>
      <xdr:colOff>592667</xdr:colOff>
      <xdr:row>6</xdr:row>
      <xdr:rowOff>160867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205D02-3B8B-6AE6-2E84-AA44BABF4104}"/>
            </a:ext>
          </a:extLst>
        </xdr:cNvPr>
        <xdr:cNvSpPr txBox="1"/>
      </xdr:nvSpPr>
      <xdr:spPr>
        <a:xfrm>
          <a:off x="24925321" y="353689"/>
          <a:ext cx="2980813" cy="10263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KEY</a:t>
          </a:r>
        </a:p>
        <a:p>
          <a:r>
            <a:rPr lang="en-US" sz="1100"/>
            <a:t>red fill</a:t>
          </a:r>
          <a:r>
            <a:rPr lang="en-US" sz="1100" baseline="0"/>
            <a:t> - OOR&gt; estimation</a:t>
          </a:r>
        </a:p>
        <a:p>
          <a:r>
            <a:rPr lang="en-US" sz="1100" baseline="0"/>
            <a:t>blue fill - OOR&lt; estimation</a:t>
          </a:r>
        </a:p>
        <a:p>
          <a:r>
            <a:rPr lang="en-US" sz="1100" baseline="0"/>
            <a:t>red strikethrough - Outliers (removed)</a:t>
          </a:r>
        </a:p>
        <a:p>
          <a:r>
            <a:rPr lang="en-US" sz="1100" baseline="0"/>
            <a:t>grey strikethrough - Low bead count (removed)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423A-C612-FB4C-9BB8-5134608427D9}">
  <dimension ref="A1:AP42"/>
  <sheetViews>
    <sheetView zoomScale="75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39" sqref="I39"/>
    </sheetView>
  </sheetViews>
  <sheetFormatPr baseColWidth="10" defaultRowHeight="16" x14ac:dyDescent="0.2"/>
  <cols>
    <col min="1" max="1" width="12.5" customWidth="1"/>
    <col min="2" max="2" width="6.83203125" bestFit="1" customWidth="1"/>
    <col min="3" max="3" width="31.5" customWidth="1"/>
    <col min="4" max="4" width="11.1640625" bestFit="1" customWidth="1"/>
    <col min="5" max="5" width="13.1640625" bestFit="1" customWidth="1"/>
    <col min="6" max="6" width="4.1640625" bestFit="1" customWidth="1"/>
    <col min="7" max="7" width="6.1640625" bestFit="1" customWidth="1"/>
    <col min="8" max="8" width="16" style="4" bestFit="1" customWidth="1"/>
    <col min="9" max="9" width="13.33203125" bestFit="1" customWidth="1"/>
    <col min="10" max="10" width="6.83203125" style="5" bestFit="1" customWidth="1"/>
    <col min="11" max="11" width="7.1640625" bestFit="1" customWidth="1"/>
    <col min="12" max="12" width="7.83203125" bestFit="1" customWidth="1"/>
    <col min="13" max="13" width="27.83203125" customWidth="1"/>
    <col min="14" max="14" width="16" bestFit="1" customWidth="1"/>
    <col min="15" max="15" width="10.83203125" bestFit="1" customWidth="1"/>
    <col min="16" max="16" width="7.1640625" bestFit="1" customWidth="1"/>
    <col min="17" max="17" width="9.6640625" style="4" bestFit="1" customWidth="1"/>
    <col min="18" max="18" width="10.83203125" style="4" bestFit="1" customWidth="1"/>
    <col min="19" max="19" width="16" style="4" bestFit="1" customWidth="1"/>
    <col min="20" max="20" width="7.1640625" bestFit="1" customWidth="1"/>
    <col min="21" max="21" width="9.6640625" style="4" bestFit="1" customWidth="1"/>
    <col min="22" max="22" width="10.83203125" style="4" bestFit="1" customWidth="1"/>
    <col min="23" max="23" width="7.1640625" bestFit="1" customWidth="1"/>
    <col min="24" max="24" width="9.6640625" style="4" bestFit="1" customWidth="1"/>
    <col min="25" max="25" width="10.83203125" style="4" bestFit="1" customWidth="1"/>
    <col min="26" max="26" width="16" style="4" bestFit="1" customWidth="1"/>
    <col min="27" max="27" width="7.1640625" bestFit="1" customWidth="1"/>
    <col min="28" max="28" width="9.6640625" style="4" bestFit="1" customWidth="1"/>
    <col min="29" max="29" width="10.83203125" style="4" bestFit="1" customWidth="1"/>
    <col min="30" max="30" width="7.1640625" bestFit="1" customWidth="1"/>
    <col min="31" max="31" width="9.6640625" style="4" bestFit="1" customWidth="1"/>
    <col min="32" max="32" width="10.83203125" style="4" bestFit="1" customWidth="1"/>
    <col min="33" max="33" width="16" style="6" bestFit="1" customWidth="1"/>
    <col min="34" max="34" width="12" bestFit="1" customWidth="1"/>
    <col min="35" max="35" width="13.83203125" customWidth="1"/>
    <col min="36" max="36" width="13.5" bestFit="1" customWidth="1"/>
    <col min="37" max="37" width="9.83203125" style="4" bestFit="1" customWidth="1"/>
    <col min="38" max="38" width="8.6640625" style="4" bestFit="1" customWidth="1"/>
    <col min="39" max="39" width="11.1640625" style="7" bestFit="1" customWidth="1"/>
    <col min="40" max="41" width="11.33203125" style="7" bestFit="1" customWidth="1"/>
    <col min="42" max="42" width="10.5" bestFit="1" customWidth="1"/>
  </cols>
  <sheetData>
    <row r="1" spans="1:42" s="29" customFormat="1" ht="20" thickBot="1" x14ac:dyDescent="0.3">
      <c r="A1" s="270" t="s">
        <v>126</v>
      </c>
      <c r="B1" s="271"/>
      <c r="C1" s="271"/>
      <c r="D1" s="271"/>
      <c r="E1" s="271"/>
      <c r="F1" s="271"/>
      <c r="G1" s="271"/>
      <c r="H1" s="45" t="s">
        <v>125</v>
      </c>
      <c r="I1" s="267" t="s">
        <v>124</v>
      </c>
      <c r="J1" s="268"/>
      <c r="K1" s="268"/>
      <c r="L1" s="268"/>
      <c r="M1" s="269"/>
      <c r="N1" s="272" t="s">
        <v>127</v>
      </c>
      <c r="O1" s="273"/>
      <c r="P1" s="272" t="s">
        <v>18</v>
      </c>
      <c r="Q1" s="279"/>
      <c r="R1" s="279"/>
      <c r="S1" s="273"/>
      <c r="T1" s="272" t="s">
        <v>19</v>
      </c>
      <c r="U1" s="279"/>
      <c r="V1" s="279"/>
      <c r="W1" s="272" t="s">
        <v>20</v>
      </c>
      <c r="X1" s="279"/>
      <c r="Y1" s="279"/>
      <c r="Z1" s="273"/>
      <c r="AA1" s="272" t="s">
        <v>21</v>
      </c>
      <c r="AB1" s="279"/>
      <c r="AC1" s="279"/>
      <c r="AD1" s="272" t="s">
        <v>22</v>
      </c>
      <c r="AE1" s="279"/>
      <c r="AF1" s="279"/>
      <c r="AG1" s="273"/>
      <c r="AH1" s="274" t="s">
        <v>41</v>
      </c>
      <c r="AI1" s="275"/>
      <c r="AJ1" s="276" t="s">
        <v>42</v>
      </c>
      <c r="AK1" s="277"/>
      <c r="AL1" s="277"/>
      <c r="AM1" s="277"/>
      <c r="AN1" s="277"/>
      <c r="AO1" s="277"/>
      <c r="AP1" s="278"/>
    </row>
    <row r="2" spans="1:42" s="28" customFormat="1" ht="17" thickBot="1" x14ac:dyDescent="0.25">
      <c r="A2" s="10" t="s">
        <v>0</v>
      </c>
      <c r="B2" s="11" t="s">
        <v>116</v>
      </c>
      <c r="C2" s="12" t="s">
        <v>40</v>
      </c>
      <c r="D2" s="12" t="s">
        <v>10</v>
      </c>
      <c r="E2" s="12" t="s">
        <v>23</v>
      </c>
      <c r="F2" s="12" t="s">
        <v>6</v>
      </c>
      <c r="G2" s="12" t="s">
        <v>118</v>
      </c>
      <c r="H2" s="13" t="s">
        <v>24</v>
      </c>
      <c r="I2" s="14" t="s">
        <v>2</v>
      </c>
      <c r="J2" s="15" t="s">
        <v>14</v>
      </c>
      <c r="K2" s="15" t="s">
        <v>7</v>
      </c>
      <c r="L2" s="15" t="s">
        <v>3</v>
      </c>
      <c r="M2" s="16" t="s">
        <v>13</v>
      </c>
      <c r="N2" s="17" t="s">
        <v>37</v>
      </c>
      <c r="O2" s="18" t="s">
        <v>38</v>
      </c>
      <c r="P2" s="19" t="s">
        <v>7</v>
      </c>
      <c r="Q2" s="20" t="s">
        <v>59</v>
      </c>
      <c r="R2" s="20" t="s">
        <v>60</v>
      </c>
      <c r="S2" s="21" t="s">
        <v>34</v>
      </c>
      <c r="T2" s="17" t="s">
        <v>7</v>
      </c>
      <c r="U2" s="20" t="s">
        <v>59</v>
      </c>
      <c r="V2" s="20" t="s">
        <v>61</v>
      </c>
      <c r="W2" s="17" t="s">
        <v>7</v>
      </c>
      <c r="X2" s="20" t="s">
        <v>59</v>
      </c>
      <c r="Y2" s="20" t="s">
        <v>62</v>
      </c>
      <c r="Z2" s="21" t="s">
        <v>35</v>
      </c>
      <c r="AA2" s="17" t="s">
        <v>7</v>
      </c>
      <c r="AB2" s="20" t="s">
        <v>59</v>
      </c>
      <c r="AC2" s="20" t="s">
        <v>63</v>
      </c>
      <c r="AD2" s="17" t="s">
        <v>7</v>
      </c>
      <c r="AE2" s="20" t="s">
        <v>59</v>
      </c>
      <c r="AF2" s="20" t="s">
        <v>64</v>
      </c>
      <c r="AG2" s="21" t="s">
        <v>36</v>
      </c>
      <c r="AH2" s="22" t="s">
        <v>65</v>
      </c>
      <c r="AI2" s="23" t="s">
        <v>13</v>
      </c>
      <c r="AJ2" s="24" t="s">
        <v>58</v>
      </c>
      <c r="AK2" s="25" t="s">
        <v>66</v>
      </c>
      <c r="AL2" s="25" t="s">
        <v>53</v>
      </c>
      <c r="AM2" s="26" t="s">
        <v>57</v>
      </c>
      <c r="AN2" s="26" t="s">
        <v>56</v>
      </c>
      <c r="AO2" s="26" t="s">
        <v>55</v>
      </c>
      <c r="AP2" s="27" t="s">
        <v>54</v>
      </c>
    </row>
    <row r="3" spans="1:42" x14ac:dyDescent="0.2">
      <c r="A3" s="46" t="s">
        <v>43</v>
      </c>
      <c r="B3" s="47">
        <v>1</v>
      </c>
      <c r="C3" s="48" t="s">
        <v>28</v>
      </c>
      <c r="D3" s="49">
        <v>45349</v>
      </c>
      <c r="E3" s="48" t="s">
        <v>12</v>
      </c>
      <c r="F3" s="48" t="s">
        <v>8</v>
      </c>
      <c r="G3" s="48" t="s">
        <v>39</v>
      </c>
      <c r="H3" s="50">
        <v>0.44027777777777777</v>
      </c>
      <c r="I3" s="51">
        <v>45362</v>
      </c>
      <c r="J3" s="52">
        <v>1</v>
      </c>
      <c r="K3" s="48">
        <v>227</v>
      </c>
      <c r="L3" s="48" t="s">
        <v>4</v>
      </c>
      <c r="M3" s="53" t="s">
        <v>119</v>
      </c>
      <c r="N3" s="54"/>
      <c r="O3" s="53"/>
      <c r="P3" s="54"/>
      <c r="Q3" s="55"/>
      <c r="R3" s="56"/>
      <c r="S3" s="57"/>
      <c r="T3" s="54"/>
      <c r="U3" s="58"/>
      <c r="V3" s="58"/>
      <c r="W3" s="54"/>
      <c r="X3" s="55"/>
      <c r="Y3" s="55"/>
      <c r="Z3" s="57"/>
      <c r="AA3" s="54"/>
      <c r="AB3" s="58"/>
      <c r="AC3" s="58"/>
      <c r="AD3" s="54"/>
      <c r="AE3" s="55"/>
      <c r="AF3" s="55"/>
      <c r="AG3" s="59"/>
      <c r="AH3" s="54"/>
      <c r="AI3" s="53"/>
      <c r="AJ3" s="54"/>
      <c r="AK3" s="56"/>
      <c r="AL3" s="56"/>
      <c r="AM3" s="60"/>
      <c r="AN3" s="60"/>
      <c r="AO3" s="60"/>
      <c r="AP3" s="53"/>
    </row>
    <row r="4" spans="1:42" x14ac:dyDescent="0.2">
      <c r="A4" s="61" t="s">
        <v>44</v>
      </c>
      <c r="B4" s="62">
        <v>1</v>
      </c>
      <c r="C4" s="63" t="s">
        <v>29</v>
      </c>
      <c r="D4" s="64">
        <v>45349</v>
      </c>
      <c r="E4" s="63" t="s">
        <v>12</v>
      </c>
      <c r="F4" s="63" t="s">
        <v>8</v>
      </c>
      <c r="G4" s="63" t="s">
        <v>39</v>
      </c>
      <c r="H4" s="65">
        <v>0.4548611111111111</v>
      </c>
      <c r="I4" s="66">
        <v>45362</v>
      </c>
      <c r="J4" s="67">
        <v>7</v>
      </c>
      <c r="K4" s="68">
        <v>239</v>
      </c>
      <c r="L4" s="68" t="s">
        <v>5</v>
      </c>
      <c r="M4" s="69"/>
      <c r="N4" s="70">
        <v>45370</v>
      </c>
      <c r="O4" s="71">
        <v>7.0000000000000007E-2</v>
      </c>
      <c r="P4" s="72">
        <v>233</v>
      </c>
      <c r="Q4" s="73">
        <v>0.50555555555555554</v>
      </c>
      <c r="R4" s="74">
        <v>0.52638888888888891</v>
      </c>
      <c r="S4" s="75">
        <v>0.68402777777777779</v>
      </c>
      <c r="T4" s="76">
        <v>227</v>
      </c>
      <c r="U4" s="77">
        <v>0.50277777777777777</v>
      </c>
      <c r="V4" s="77">
        <v>0.52361111111111114</v>
      </c>
      <c r="W4" s="76">
        <v>227</v>
      </c>
      <c r="X4" s="77">
        <v>0.40138888888888891</v>
      </c>
      <c r="Y4" s="77">
        <v>0.42152777777777778</v>
      </c>
      <c r="Z4" s="75">
        <v>0.57777777777777772</v>
      </c>
      <c r="AA4" s="76">
        <v>237</v>
      </c>
      <c r="AB4" s="77">
        <v>0.30486111111111114</v>
      </c>
      <c r="AC4" s="77">
        <v>0.32777777777777778</v>
      </c>
      <c r="AD4" s="76">
        <v>237</v>
      </c>
      <c r="AE4" s="77">
        <v>0.50069444444444444</v>
      </c>
      <c r="AF4" s="77">
        <v>0.52222222222222225</v>
      </c>
      <c r="AG4" s="78">
        <v>0.68402777777777779</v>
      </c>
      <c r="AH4" s="79">
        <v>9.952</v>
      </c>
      <c r="AI4" s="80"/>
      <c r="AJ4" s="81">
        <v>8.1000000000000003E-2</v>
      </c>
      <c r="AK4" s="82">
        <v>0.70138888888888884</v>
      </c>
      <c r="AL4" s="82">
        <v>0.72569444444444442</v>
      </c>
      <c r="AM4" s="83">
        <v>5.6944444444444443E-2</v>
      </c>
      <c r="AN4" s="83">
        <v>0.10416666666666667</v>
      </c>
      <c r="AO4" s="83">
        <v>0.625</v>
      </c>
      <c r="AP4" s="84">
        <v>47</v>
      </c>
    </row>
    <row r="5" spans="1:42" x14ac:dyDescent="0.2">
      <c r="A5" s="61" t="s">
        <v>45</v>
      </c>
      <c r="B5" s="62">
        <v>1</v>
      </c>
      <c r="C5" s="63" t="s">
        <v>30</v>
      </c>
      <c r="D5" s="64">
        <v>45349</v>
      </c>
      <c r="E5" s="63" t="s">
        <v>11</v>
      </c>
      <c r="F5" s="63" t="s">
        <v>9</v>
      </c>
      <c r="G5" s="63" t="s">
        <v>26</v>
      </c>
      <c r="H5" s="65">
        <v>0.4548611111111111</v>
      </c>
      <c r="I5" s="66">
        <v>45363</v>
      </c>
      <c r="J5" s="67" t="s">
        <v>16</v>
      </c>
      <c r="K5" s="68">
        <v>350</v>
      </c>
      <c r="L5" s="68" t="s">
        <v>4</v>
      </c>
      <c r="M5" s="69" t="s">
        <v>123</v>
      </c>
      <c r="N5" s="70">
        <v>45371</v>
      </c>
      <c r="O5" s="71">
        <v>0.1</v>
      </c>
      <c r="P5" s="72">
        <v>339</v>
      </c>
      <c r="Q5" s="73">
        <v>0.46250000000000002</v>
      </c>
      <c r="R5" s="74">
        <v>0.48472222222222222</v>
      </c>
      <c r="S5" s="75">
        <v>0.62638888888888888</v>
      </c>
      <c r="T5" s="72">
        <v>312</v>
      </c>
      <c r="U5" s="73">
        <v>0.44027777777777777</v>
      </c>
      <c r="V5" s="73">
        <v>0.4597222222222222</v>
      </c>
      <c r="W5" s="72">
        <v>306</v>
      </c>
      <c r="X5" s="73">
        <v>0.30416666666666664</v>
      </c>
      <c r="Y5" s="73">
        <v>0.32777777777777778</v>
      </c>
      <c r="Z5" s="75">
        <v>0.4826388888888889</v>
      </c>
      <c r="AA5" s="72">
        <v>306</v>
      </c>
      <c r="AB5" s="73">
        <v>0.51180555555555551</v>
      </c>
      <c r="AC5" s="73">
        <v>0.53194444444444444</v>
      </c>
      <c r="AD5" s="72">
        <v>304</v>
      </c>
      <c r="AE5" s="73">
        <v>0.48055555555555557</v>
      </c>
      <c r="AF5" s="73">
        <v>0.50069444444444444</v>
      </c>
      <c r="AG5" s="78">
        <v>0.64583333333333337</v>
      </c>
      <c r="AH5" s="79">
        <v>9.9969999999999999</v>
      </c>
      <c r="AI5" s="80"/>
      <c r="AJ5" s="81">
        <v>7.8E-2</v>
      </c>
      <c r="AK5" s="82">
        <v>0.65972222222222221</v>
      </c>
      <c r="AL5" s="82">
        <v>0.67013888888888884</v>
      </c>
      <c r="AM5" s="83">
        <v>6.6666666666666666E-2</v>
      </c>
      <c r="AN5" s="83">
        <v>9.0277777777777776E-2</v>
      </c>
      <c r="AO5" s="83">
        <v>0.625</v>
      </c>
      <c r="AP5" s="84">
        <v>32</v>
      </c>
    </row>
    <row r="6" spans="1:42" x14ac:dyDescent="0.2">
      <c r="A6" s="61" t="s">
        <v>46</v>
      </c>
      <c r="B6" s="62">
        <v>1</v>
      </c>
      <c r="C6" s="63" t="s">
        <v>31</v>
      </c>
      <c r="D6" s="64">
        <v>45349</v>
      </c>
      <c r="E6" s="63" t="s">
        <v>11</v>
      </c>
      <c r="F6" s="63" t="s">
        <v>9</v>
      </c>
      <c r="G6" s="63" t="s">
        <v>26</v>
      </c>
      <c r="H6" s="65">
        <v>0.45833333333333331</v>
      </c>
      <c r="I6" s="66">
        <v>45363</v>
      </c>
      <c r="J6" s="67" t="s">
        <v>17</v>
      </c>
      <c r="K6" s="68">
        <v>379</v>
      </c>
      <c r="L6" s="68" t="s">
        <v>5</v>
      </c>
      <c r="M6" s="69"/>
      <c r="N6" s="70">
        <v>45371</v>
      </c>
      <c r="O6" s="71">
        <v>0.12</v>
      </c>
      <c r="P6" s="72">
        <v>387</v>
      </c>
      <c r="Q6" s="73">
        <v>0.47361111111111109</v>
      </c>
      <c r="R6" s="74">
        <v>0.49444444444444446</v>
      </c>
      <c r="S6" s="75">
        <v>0.63680555555555551</v>
      </c>
      <c r="T6" s="76">
        <v>360</v>
      </c>
      <c r="U6" s="77">
        <v>0.44930555555555557</v>
      </c>
      <c r="V6" s="77">
        <v>0.47013888888888888</v>
      </c>
      <c r="W6" s="72">
        <v>341</v>
      </c>
      <c r="X6" s="73">
        <v>0.31597222222222221</v>
      </c>
      <c r="Y6" s="73">
        <v>0.33750000000000002</v>
      </c>
      <c r="Z6" s="75">
        <v>0.48749999999999999</v>
      </c>
      <c r="AA6" s="72">
        <v>334</v>
      </c>
      <c r="AB6" s="73">
        <v>0.54166666666666663</v>
      </c>
      <c r="AC6" s="73">
        <v>0.5625</v>
      </c>
      <c r="AD6" s="72">
        <v>339</v>
      </c>
      <c r="AE6" s="73">
        <v>0.52013888888888893</v>
      </c>
      <c r="AF6" s="73">
        <v>0.54166666666666663</v>
      </c>
      <c r="AG6" s="78">
        <v>0.6875</v>
      </c>
      <c r="AH6" s="79">
        <v>9.9969999999999999</v>
      </c>
      <c r="AI6" s="80"/>
      <c r="AJ6" s="81">
        <v>0.127</v>
      </c>
      <c r="AK6" s="82">
        <v>0.70416666666666672</v>
      </c>
      <c r="AL6" s="82"/>
      <c r="AM6" s="83">
        <v>7.3611111111111113E-2</v>
      </c>
      <c r="AN6" s="83">
        <v>0.10277777777777777</v>
      </c>
      <c r="AO6" s="83">
        <v>0.625</v>
      </c>
      <c r="AP6" s="84">
        <v>43</v>
      </c>
    </row>
    <row r="7" spans="1:42" x14ac:dyDescent="0.2">
      <c r="A7" s="61" t="s">
        <v>47</v>
      </c>
      <c r="B7" s="62">
        <v>1</v>
      </c>
      <c r="C7" s="63" t="s">
        <v>32</v>
      </c>
      <c r="D7" s="64">
        <v>45349</v>
      </c>
      <c r="E7" s="63" t="s">
        <v>12</v>
      </c>
      <c r="F7" s="63" t="s">
        <v>8</v>
      </c>
      <c r="G7" s="63" t="s">
        <v>39</v>
      </c>
      <c r="H7" s="65">
        <v>0.40902777777777777</v>
      </c>
      <c r="I7" s="66">
        <v>45364</v>
      </c>
      <c r="J7" s="67">
        <v>8</v>
      </c>
      <c r="K7" s="68">
        <v>241</v>
      </c>
      <c r="L7" s="68" t="s">
        <v>4</v>
      </c>
      <c r="M7" s="69"/>
      <c r="N7" s="70">
        <v>45372</v>
      </c>
      <c r="O7" s="71">
        <v>7.0000000000000007E-2</v>
      </c>
      <c r="P7" s="72">
        <v>232</v>
      </c>
      <c r="Q7" s="73">
        <v>0.42499999999999999</v>
      </c>
      <c r="R7" s="74">
        <v>0.44444444444444442</v>
      </c>
      <c r="S7" s="75">
        <v>0.60069444444444442</v>
      </c>
      <c r="T7" s="72">
        <v>215</v>
      </c>
      <c r="U7" s="73">
        <v>0.31666666666666665</v>
      </c>
      <c r="V7" s="73">
        <v>0.33888888888888891</v>
      </c>
      <c r="W7" s="72">
        <v>215</v>
      </c>
      <c r="X7" s="73">
        <v>0.46180555555555558</v>
      </c>
      <c r="Y7" s="73">
        <v>0.48333333333333334</v>
      </c>
      <c r="Z7" s="75">
        <v>0.63124999999999998</v>
      </c>
      <c r="AA7" s="72">
        <v>219</v>
      </c>
      <c r="AB7" s="73">
        <v>0.46388888888888891</v>
      </c>
      <c r="AC7" s="73">
        <v>0.48472222222222222</v>
      </c>
      <c r="AD7" s="72">
        <v>219</v>
      </c>
      <c r="AE7" s="73">
        <v>0.46041666666666664</v>
      </c>
      <c r="AF7" s="73">
        <v>0.48333333333333334</v>
      </c>
      <c r="AG7" s="78">
        <v>0.63888888888888884</v>
      </c>
      <c r="AH7" s="79">
        <v>10.143000000000001</v>
      </c>
      <c r="AI7" s="80"/>
      <c r="AJ7" s="81">
        <v>8.8999999999999996E-2</v>
      </c>
      <c r="AK7" s="82">
        <v>0.64930555555555558</v>
      </c>
      <c r="AL7" s="82">
        <v>0.66597222222222219</v>
      </c>
      <c r="AM7" s="83">
        <v>5.9027777777777776E-2</v>
      </c>
      <c r="AN7" s="83">
        <v>6.1111111111111109E-2</v>
      </c>
      <c r="AO7" s="83">
        <v>0.625</v>
      </c>
      <c r="AP7" s="84">
        <v>43</v>
      </c>
    </row>
    <row r="8" spans="1:42" x14ac:dyDescent="0.2">
      <c r="A8" s="85" t="s">
        <v>48</v>
      </c>
      <c r="B8" s="86">
        <v>1</v>
      </c>
      <c r="C8" s="87" t="s">
        <v>33</v>
      </c>
      <c r="D8" s="88">
        <v>45349</v>
      </c>
      <c r="E8" s="87" t="s">
        <v>12</v>
      </c>
      <c r="F8" s="87" t="s">
        <v>8</v>
      </c>
      <c r="G8" s="87" t="s">
        <v>39</v>
      </c>
      <c r="H8" s="89">
        <v>0.52083333333333337</v>
      </c>
      <c r="I8" s="90">
        <v>45364</v>
      </c>
      <c r="J8" s="91">
        <v>5</v>
      </c>
      <c r="K8" s="87">
        <v>258</v>
      </c>
      <c r="L8" s="87" t="s">
        <v>5</v>
      </c>
      <c r="M8" s="92"/>
      <c r="N8" s="90">
        <v>45372</v>
      </c>
      <c r="O8" s="92">
        <v>7.3999999999999996E-2</v>
      </c>
      <c r="P8" s="93">
        <v>245</v>
      </c>
      <c r="Q8" s="94">
        <v>0.41458333333333336</v>
      </c>
      <c r="R8" s="95">
        <v>0.43541666666666667</v>
      </c>
      <c r="S8" s="96">
        <v>0.58888888888888891</v>
      </c>
      <c r="T8" s="93">
        <v>245</v>
      </c>
      <c r="U8" s="97">
        <v>0.34513888888888888</v>
      </c>
      <c r="V8" s="97">
        <v>0.3659722222222222</v>
      </c>
      <c r="W8" s="93">
        <v>230</v>
      </c>
      <c r="X8" s="94">
        <v>0.47013888888888888</v>
      </c>
      <c r="Y8" s="94">
        <v>0.4909722222222222</v>
      </c>
      <c r="Z8" s="96" t="s">
        <v>128</v>
      </c>
      <c r="AA8" s="93"/>
      <c r="AB8" s="97"/>
      <c r="AC8" s="97"/>
      <c r="AD8" s="93"/>
      <c r="AE8" s="94"/>
      <c r="AF8" s="94"/>
      <c r="AG8" s="98"/>
      <c r="AH8" s="93"/>
      <c r="AI8" s="92"/>
      <c r="AJ8" s="93"/>
      <c r="AK8" s="95"/>
      <c r="AL8" s="95"/>
      <c r="AM8" s="99"/>
      <c r="AN8" s="99"/>
      <c r="AO8" s="99"/>
      <c r="AP8" s="92"/>
    </row>
    <row r="9" spans="1:42" x14ac:dyDescent="0.2">
      <c r="A9" s="61" t="s">
        <v>49</v>
      </c>
      <c r="B9" s="62">
        <v>1</v>
      </c>
      <c r="C9" s="63" t="s">
        <v>30</v>
      </c>
      <c r="D9" s="64">
        <v>45349</v>
      </c>
      <c r="E9" s="63" t="s">
        <v>11</v>
      </c>
      <c r="F9" s="63" t="s">
        <v>9</v>
      </c>
      <c r="G9" s="63" t="s">
        <v>26</v>
      </c>
      <c r="H9" s="65">
        <v>0.40972222222222221</v>
      </c>
      <c r="I9" s="66">
        <v>45365</v>
      </c>
      <c r="J9" s="67" t="s">
        <v>15</v>
      </c>
      <c r="K9" s="68">
        <v>358</v>
      </c>
      <c r="L9" s="68" t="s">
        <v>4</v>
      </c>
      <c r="M9" s="69"/>
      <c r="N9" s="70">
        <v>45373</v>
      </c>
      <c r="O9" s="71">
        <v>0.11</v>
      </c>
      <c r="P9" s="72">
        <v>353</v>
      </c>
      <c r="Q9" s="73">
        <v>0.32500000000000001</v>
      </c>
      <c r="R9" s="74">
        <v>0.34583333333333333</v>
      </c>
      <c r="S9" s="75">
        <v>0.49375000000000002</v>
      </c>
      <c r="T9" s="72">
        <v>339</v>
      </c>
      <c r="U9" s="73">
        <v>0.55277777777777781</v>
      </c>
      <c r="V9" s="73">
        <v>0.57291666666666663</v>
      </c>
      <c r="W9" s="72">
        <v>328</v>
      </c>
      <c r="X9" s="73">
        <v>0.45833333333333331</v>
      </c>
      <c r="Y9" s="73">
        <v>0.47916666666666669</v>
      </c>
      <c r="Z9" s="75">
        <v>0.62847222222222221</v>
      </c>
      <c r="AA9" s="72">
        <v>332</v>
      </c>
      <c r="AB9" s="73">
        <v>0.44305555555555554</v>
      </c>
      <c r="AC9" s="73">
        <v>0.46458333333333335</v>
      </c>
      <c r="AD9" s="72">
        <v>326</v>
      </c>
      <c r="AE9" s="73">
        <v>0.39791666666666664</v>
      </c>
      <c r="AF9" s="73">
        <v>0.41944444444444445</v>
      </c>
      <c r="AG9" s="78">
        <v>0.56944444444444442</v>
      </c>
      <c r="AH9" s="79">
        <v>10.138999999999999</v>
      </c>
      <c r="AI9" s="80"/>
      <c r="AJ9" s="81">
        <v>8.5000000000000006E-2</v>
      </c>
      <c r="AK9" s="82">
        <v>0.5756944444444444</v>
      </c>
      <c r="AL9" s="82">
        <v>0.59861111111111109</v>
      </c>
      <c r="AM9" s="83">
        <v>7.7777777777777779E-2</v>
      </c>
      <c r="AN9" s="83">
        <v>9.930555555555555E-2</v>
      </c>
      <c r="AO9" s="83">
        <v>0.625</v>
      </c>
      <c r="AP9" s="84">
        <v>35</v>
      </c>
    </row>
    <row r="10" spans="1:42" x14ac:dyDescent="0.2">
      <c r="A10" s="61" t="s">
        <v>50</v>
      </c>
      <c r="B10" s="62">
        <v>1</v>
      </c>
      <c r="C10" s="63" t="s">
        <v>31</v>
      </c>
      <c r="D10" s="64">
        <v>45349</v>
      </c>
      <c r="E10" s="63" t="s">
        <v>11</v>
      </c>
      <c r="F10" s="63" t="s">
        <v>9</v>
      </c>
      <c r="G10" s="63" t="s">
        <v>26</v>
      </c>
      <c r="H10" s="65">
        <v>0.58333333333333337</v>
      </c>
      <c r="I10" s="66">
        <v>45365</v>
      </c>
      <c r="J10" s="67" t="s">
        <v>25</v>
      </c>
      <c r="K10" s="68">
        <v>390</v>
      </c>
      <c r="L10" s="68" t="s">
        <v>5</v>
      </c>
      <c r="M10" s="69" t="s">
        <v>122</v>
      </c>
      <c r="N10" s="70">
        <v>45373</v>
      </c>
      <c r="O10" s="71">
        <v>1.0999999999999999E-2</v>
      </c>
      <c r="P10" s="72">
        <v>361</v>
      </c>
      <c r="Q10" s="73">
        <v>0.33333333333333331</v>
      </c>
      <c r="R10" s="74">
        <v>0.35555555555555557</v>
      </c>
      <c r="S10" s="75">
        <v>0.50069444444444444</v>
      </c>
      <c r="T10" s="72">
        <v>328</v>
      </c>
      <c r="U10" s="73">
        <v>0.56388888888888888</v>
      </c>
      <c r="V10" s="73">
        <v>0.58333333333333337</v>
      </c>
      <c r="W10" s="72">
        <v>326</v>
      </c>
      <c r="X10" s="73">
        <v>0.46875</v>
      </c>
      <c r="Y10" s="73">
        <v>0.48958333333333331</v>
      </c>
      <c r="Z10" s="75">
        <v>0.64097222222222228</v>
      </c>
      <c r="AA10" s="72">
        <v>330</v>
      </c>
      <c r="AB10" s="73">
        <v>0.45416666666666666</v>
      </c>
      <c r="AC10" s="73">
        <v>0.4777777777777778</v>
      </c>
      <c r="AD10" s="72">
        <v>322</v>
      </c>
      <c r="AE10" s="73">
        <v>0.43888888888888888</v>
      </c>
      <c r="AF10" s="73">
        <v>0.45763888888888887</v>
      </c>
      <c r="AG10" s="78">
        <v>0.61736111111111114</v>
      </c>
      <c r="AH10" s="79">
        <v>10.138999999999999</v>
      </c>
      <c r="AI10" s="80"/>
      <c r="AJ10" s="81">
        <v>8.5000000000000006E-2</v>
      </c>
      <c r="AK10" s="82">
        <v>0.62430555555555556</v>
      </c>
      <c r="AL10" s="82"/>
      <c r="AM10" s="83">
        <v>5.6944444444444443E-2</v>
      </c>
      <c r="AN10" s="83">
        <v>8.3333333333333329E-2</v>
      </c>
      <c r="AO10" s="83">
        <v>0.625</v>
      </c>
      <c r="AP10" s="84">
        <v>50</v>
      </c>
    </row>
    <row r="11" spans="1:42" x14ac:dyDescent="0.2">
      <c r="A11" s="61" t="s">
        <v>51</v>
      </c>
      <c r="B11" s="62">
        <v>1</v>
      </c>
      <c r="C11" s="63" t="s">
        <v>30</v>
      </c>
      <c r="D11" s="64">
        <v>45349</v>
      </c>
      <c r="E11" s="63" t="s">
        <v>12</v>
      </c>
      <c r="F11" s="63" t="s">
        <v>8</v>
      </c>
      <c r="G11" s="63" t="s">
        <v>39</v>
      </c>
      <c r="H11" s="65">
        <v>0.41666666666666669</v>
      </c>
      <c r="I11" s="2">
        <v>45366</v>
      </c>
      <c r="J11" s="67">
        <v>9</v>
      </c>
      <c r="K11" s="68">
        <v>238</v>
      </c>
      <c r="L11" s="68" t="s">
        <v>4</v>
      </c>
      <c r="M11" s="69"/>
      <c r="N11" s="70">
        <v>45374</v>
      </c>
      <c r="O11" s="71">
        <v>7.0000000000000007E-2</v>
      </c>
      <c r="P11" s="72">
        <v>230</v>
      </c>
      <c r="Q11" s="73">
        <v>0.48055555555555557</v>
      </c>
      <c r="R11" s="74">
        <v>0.50138888888888888</v>
      </c>
      <c r="S11" s="75">
        <v>0.65277777777777779</v>
      </c>
      <c r="T11" s="76">
        <v>231</v>
      </c>
      <c r="U11" s="100">
        <v>0.47430555555555554</v>
      </c>
      <c r="V11" s="101">
        <v>0.49166666666666664</v>
      </c>
      <c r="W11" s="72">
        <v>217</v>
      </c>
      <c r="X11" s="73">
        <v>0.43888888888888888</v>
      </c>
      <c r="Y11" s="73">
        <v>0.45902777777777776</v>
      </c>
      <c r="Z11" s="75">
        <v>0.6069444444444444</v>
      </c>
      <c r="AA11" s="72">
        <v>222</v>
      </c>
      <c r="AB11" s="102">
        <v>0.40763888888888888</v>
      </c>
      <c r="AC11" s="74">
        <v>0.42777777777777776</v>
      </c>
      <c r="AD11" s="72">
        <v>227</v>
      </c>
      <c r="AE11" s="73">
        <v>0.38958333333333334</v>
      </c>
      <c r="AF11" s="73">
        <v>0.41319444444444442</v>
      </c>
      <c r="AG11" s="78">
        <v>0.57291666666666663</v>
      </c>
      <c r="AH11" s="79">
        <v>10.119999999999999</v>
      </c>
      <c r="AI11" s="80" t="s">
        <v>67</v>
      </c>
      <c r="AJ11" s="81">
        <v>0.06</v>
      </c>
      <c r="AK11" s="82">
        <v>0.58333333333333337</v>
      </c>
      <c r="AL11" s="82">
        <v>0.59444444444444444</v>
      </c>
      <c r="AM11" s="83">
        <v>6.3888888888888884E-2</v>
      </c>
      <c r="AN11" s="83">
        <v>6.25E-2</v>
      </c>
      <c r="AO11" s="83">
        <v>0.625</v>
      </c>
      <c r="AP11" s="84">
        <v>52</v>
      </c>
    </row>
    <row r="12" spans="1:42" s="1" customFormat="1" ht="17" thickBot="1" x14ac:dyDescent="0.25">
      <c r="A12" s="103" t="s">
        <v>52</v>
      </c>
      <c r="B12" s="104">
        <v>1</v>
      </c>
      <c r="C12" s="105" t="s">
        <v>31</v>
      </c>
      <c r="D12" s="106">
        <v>45349</v>
      </c>
      <c r="E12" s="105" t="s">
        <v>12</v>
      </c>
      <c r="F12" s="105" t="s">
        <v>8</v>
      </c>
      <c r="G12" s="105" t="s">
        <v>26</v>
      </c>
      <c r="H12" s="107">
        <v>0.56388888888888888</v>
      </c>
      <c r="I12" s="3">
        <v>45366</v>
      </c>
      <c r="J12" s="108" t="s">
        <v>27</v>
      </c>
      <c r="K12" s="109">
        <v>239</v>
      </c>
      <c r="L12" s="109" t="s">
        <v>5</v>
      </c>
      <c r="M12" s="110"/>
      <c r="N12" s="111">
        <v>45374</v>
      </c>
      <c r="O12" s="112">
        <v>7.0000000000000007E-2</v>
      </c>
      <c r="P12" s="113">
        <v>230</v>
      </c>
      <c r="Q12" s="114">
        <v>0.49027777777777776</v>
      </c>
      <c r="R12" s="115">
        <v>0.51180555555555551</v>
      </c>
      <c r="S12" s="116">
        <v>0.66319444444444442</v>
      </c>
      <c r="T12" s="113">
        <v>228</v>
      </c>
      <c r="U12" s="114">
        <v>0.51041666666666663</v>
      </c>
      <c r="V12" s="114">
        <v>0.53263888888888888</v>
      </c>
      <c r="W12" s="113">
        <v>222</v>
      </c>
      <c r="X12" s="114">
        <v>0.44791666666666669</v>
      </c>
      <c r="Y12" s="114">
        <v>0.47083333333333333</v>
      </c>
      <c r="Z12" s="116">
        <v>0.61736111111111114</v>
      </c>
      <c r="AA12" s="113">
        <v>222</v>
      </c>
      <c r="AB12" s="114">
        <v>0.41736111111111113</v>
      </c>
      <c r="AC12" s="114">
        <v>0.43819444444444444</v>
      </c>
      <c r="AD12" s="113">
        <v>227</v>
      </c>
      <c r="AE12" s="114">
        <v>0.4375</v>
      </c>
      <c r="AF12" s="114">
        <v>0.45833333333333331</v>
      </c>
      <c r="AG12" s="117">
        <v>0.61458333333333337</v>
      </c>
      <c r="AH12" s="118">
        <v>10.119999999999999</v>
      </c>
      <c r="AI12" s="119"/>
      <c r="AJ12" s="120">
        <v>0.1</v>
      </c>
      <c r="AK12" s="121">
        <v>0.62083333333333335</v>
      </c>
      <c r="AL12" s="121">
        <v>0.64583333333333337</v>
      </c>
      <c r="AM12" s="122">
        <v>9.375E-2</v>
      </c>
      <c r="AN12" s="122">
        <v>7.9861111111111105E-2</v>
      </c>
      <c r="AO12" s="122">
        <v>0.625</v>
      </c>
      <c r="AP12" s="123">
        <v>32</v>
      </c>
    </row>
    <row r="13" spans="1:42" x14ac:dyDescent="0.2">
      <c r="A13" s="124" t="s">
        <v>68</v>
      </c>
      <c r="B13" s="125">
        <v>2</v>
      </c>
      <c r="C13" s="126" t="s">
        <v>82</v>
      </c>
      <c r="D13" s="127">
        <v>45406</v>
      </c>
      <c r="E13" s="128" t="s">
        <v>78</v>
      </c>
      <c r="F13" s="129" t="s">
        <v>9</v>
      </c>
      <c r="G13" s="126" t="s">
        <v>117</v>
      </c>
      <c r="H13" s="130">
        <v>0.40833333333333333</v>
      </c>
      <c r="I13" s="131">
        <v>45411</v>
      </c>
      <c r="J13" s="132">
        <v>7</v>
      </c>
      <c r="K13" s="133">
        <v>311</v>
      </c>
      <c r="L13" s="133" t="s">
        <v>5</v>
      </c>
      <c r="M13" s="134" t="s">
        <v>121</v>
      </c>
      <c r="N13" s="135">
        <v>45418</v>
      </c>
      <c r="O13" s="136">
        <v>9.1999999999999998E-2</v>
      </c>
      <c r="P13" s="137">
        <v>303</v>
      </c>
      <c r="Q13" s="138">
        <v>0.38472222222222224</v>
      </c>
      <c r="R13" s="138">
        <v>0.40555555555555556</v>
      </c>
      <c r="S13" s="139">
        <v>0.55555555555555558</v>
      </c>
      <c r="T13" s="140">
        <v>303</v>
      </c>
      <c r="U13" s="138">
        <v>0.38958333333333334</v>
      </c>
      <c r="V13" s="138">
        <v>0.41041666666666665</v>
      </c>
      <c r="W13" s="140">
        <v>307</v>
      </c>
      <c r="X13" s="138">
        <v>0.41666666666666669</v>
      </c>
      <c r="Y13" s="138">
        <v>0.43819444444444444</v>
      </c>
      <c r="Z13" s="139">
        <v>0.58611111111111114</v>
      </c>
      <c r="AA13" s="140">
        <v>303</v>
      </c>
      <c r="AB13" s="138">
        <v>0.38472222222222224</v>
      </c>
      <c r="AC13" s="138">
        <v>0.40555555555555556</v>
      </c>
      <c r="AD13" s="140">
        <v>294</v>
      </c>
      <c r="AE13" s="138">
        <v>0.4375</v>
      </c>
      <c r="AF13" s="138">
        <v>0.45833333333333331</v>
      </c>
      <c r="AG13" s="141">
        <v>0.60624999999999996</v>
      </c>
      <c r="AH13" s="142">
        <v>9.9834800000000001</v>
      </c>
      <c r="AI13" s="143"/>
      <c r="AJ13" s="144">
        <v>0.13</v>
      </c>
      <c r="AK13" s="145">
        <v>0.61527777777777781</v>
      </c>
      <c r="AL13" s="145">
        <v>0.65972222222222221</v>
      </c>
      <c r="AM13" s="146">
        <v>5.7638888888888892E-2</v>
      </c>
      <c r="AN13" s="146">
        <v>6.5972222222222224E-2</v>
      </c>
      <c r="AO13" s="146">
        <v>0.625</v>
      </c>
      <c r="AP13" s="147">
        <v>41</v>
      </c>
    </row>
    <row r="14" spans="1:42" x14ac:dyDescent="0.2">
      <c r="A14" s="148" t="s">
        <v>69</v>
      </c>
      <c r="B14" s="149">
        <v>2</v>
      </c>
      <c r="C14" s="150" t="s">
        <v>81</v>
      </c>
      <c r="D14" s="64">
        <v>45406</v>
      </c>
      <c r="E14" s="150" t="s">
        <v>78</v>
      </c>
      <c r="F14" s="63" t="s">
        <v>9</v>
      </c>
      <c r="G14" s="63" t="s">
        <v>39</v>
      </c>
      <c r="H14" s="65">
        <v>0.54861111111111116</v>
      </c>
      <c r="I14" s="66">
        <v>45411</v>
      </c>
      <c r="J14" s="67">
        <v>3</v>
      </c>
      <c r="K14" s="68">
        <v>300</v>
      </c>
      <c r="L14" s="68" t="s">
        <v>4</v>
      </c>
      <c r="M14" s="69"/>
      <c r="N14" s="151">
        <v>45418</v>
      </c>
      <c r="O14" s="152">
        <v>9.5000000000000001E-2</v>
      </c>
      <c r="P14" s="76">
        <v>317</v>
      </c>
      <c r="Q14" s="77">
        <v>0.4</v>
      </c>
      <c r="R14" s="101">
        <v>0.42083333333333334</v>
      </c>
      <c r="S14" s="75">
        <v>0.56666666666666665</v>
      </c>
      <c r="T14" s="76">
        <v>317</v>
      </c>
      <c r="U14" s="100">
        <v>0.38263888888888886</v>
      </c>
      <c r="V14" s="101">
        <v>0.40347222222222223</v>
      </c>
      <c r="W14" s="76">
        <v>320</v>
      </c>
      <c r="X14" s="77">
        <v>0.42708333333333331</v>
      </c>
      <c r="Y14" s="77">
        <v>0.44930555555555557</v>
      </c>
      <c r="Z14" s="75">
        <v>0.59444444444444444</v>
      </c>
      <c r="AA14" s="76">
        <v>296</v>
      </c>
      <c r="AB14" s="100">
        <v>0.3923611111111111</v>
      </c>
      <c r="AC14" s="101">
        <v>0.41388888888888886</v>
      </c>
      <c r="AD14" s="76">
        <v>302</v>
      </c>
      <c r="AE14" s="77">
        <v>0.48541666666666666</v>
      </c>
      <c r="AF14" s="77">
        <v>0.50624999999999998</v>
      </c>
      <c r="AG14" s="78">
        <v>0.63888888888888884</v>
      </c>
      <c r="AH14" s="153">
        <v>9.9834800000000001</v>
      </c>
      <c r="AI14" s="154"/>
      <c r="AJ14" s="155">
        <v>0.12</v>
      </c>
      <c r="AK14" s="156">
        <v>0.64652777777777781</v>
      </c>
      <c r="AL14" s="82"/>
      <c r="AM14" s="157">
        <v>6.805555555555555E-2</v>
      </c>
      <c r="AN14" s="157">
        <v>8.3333333333333329E-2</v>
      </c>
      <c r="AO14" s="157">
        <v>0.625</v>
      </c>
      <c r="AP14" s="158">
        <v>45</v>
      </c>
    </row>
    <row r="15" spans="1:42" x14ac:dyDescent="0.2">
      <c r="A15" s="148" t="s">
        <v>70</v>
      </c>
      <c r="B15" s="149">
        <v>2</v>
      </c>
      <c r="C15" s="150" t="s">
        <v>80</v>
      </c>
      <c r="D15" s="64">
        <v>45406</v>
      </c>
      <c r="E15" s="63" t="s">
        <v>12</v>
      </c>
      <c r="F15" s="63" t="s">
        <v>8</v>
      </c>
      <c r="G15" s="63" t="s">
        <v>39</v>
      </c>
      <c r="H15" s="65">
        <v>0.42430555555555555</v>
      </c>
      <c r="I15" s="66">
        <v>45412</v>
      </c>
      <c r="J15" s="67">
        <v>4</v>
      </c>
      <c r="K15" s="68">
        <v>247</v>
      </c>
      <c r="L15" s="68" t="s">
        <v>5</v>
      </c>
      <c r="M15" s="69"/>
      <c r="N15" s="151">
        <v>45419</v>
      </c>
      <c r="O15" s="152">
        <v>7.1999999999999995E-2</v>
      </c>
      <c r="P15" s="76">
        <v>239</v>
      </c>
      <c r="Q15" s="77">
        <v>0.39652777777777776</v>
      </c>
      <c r="R15" s="101">
        <v>0.41736111111111113</v>
      </c>
      <c r="S15" s="75">
        <v>0.56388888888888888</v>
      </c>
      <c r="T15" s="76">
        <v>226</v>
      </c>
      <c r="U15" s="100">
        <v>0.38541666666666669</v>
      </c>
      <c r="V15" s="101">
        <v>0.40694444444444444</v>
      </c>
      <c r="W15" s="76">
        <v>224</v>
      </c>
      <c r="X15" s="77">
        <v>0.41666666666666669</v>
      </c>
      <c r="Y15" s="77">
        <v>0.43819444444444444</v>
      </c>
      <c r="Z15" s="75">
        <v>0.59166666666666667</v>
      </c>
      <c r="AA15" s="76">
        <v>222</v>
      </c>
      <c r="AB15" s="100">
        <v>0.44444444444444442</v>
      </c>
      <c r="AC15" s="101">
        <v>0.46527777777777779</v>
      </c>
      <c r="AD15" s="76">
        <v>227</v>
      </c>
      <c r="AE15" s="77">
        <v>0.46875</v>
      </c>
      <c r="AF15" s="77">
        <v>0.49027777777777776</v>
      </c>
      <c r="AG15" s="78">
        <v>0.67708333333333337</v>
      </c>
      <c r="AH15" s="153">
        <v>9.9596999999999998</v>
      </c>
      <c r="AI15" s="154"/>
      <c r="AJ15" s="155">
        <v>0.08</v>
      </c>
      <c r="AK15" s="156">
        <v>0.66666666666666663</v>
      </c>
      <c r="AL15" s="82">
        <v>0.69097222222222221</v>
      </c>
      <c r="AM15" s="157">
        <v>6.3888888888888884E-2</v>
      </c>
      <c r="AN15" s="157">
        <v>7.2916666666666671E-2</v>
      </c>
      <c r="AO15" s="157">
        <v>0.625</v>
      </c>
      <c r="AP15" s="158">
        <v>40</v>
      </c>
    </row>
    <row r="16" spans="1:42" x14ac:dyDescent="0.2">
      <c r="A16" s="148" t="s">
        <v>71</v>
      </c>
      <c r="B16" s="149">
        <v>2</v>
      </c>
      <c r="C16" s="150" t="s">
        <v>83</v>
      </c>
      <c r="D16" s="64">
        <v>45406</v>
      </c>
      <c r="E16" s="63" t="s">
        <v>12</v>
      </c>
      <c r="F16" s="150" t="s">
        <v>8</v>
      </c>
      <c r="G16" s="150" t="s">
        <v>117</v>
      </c>
      <c r="H16" s="65">
        <v>0.43402777777777779</v>
      </c>
      <c r="I16" s="66">
        <v>45412</v>
      </c>
      <c r="J16" s="67">
        <v>5</v>
      </c>
      <c r="K16" s="68">
        <v>267</v>
      </c>
      <c r="L16" s="68" t="s">
        <v>4</v>
      </c>
      <c r="M16" s="69"/>
      <c r="N16" s="151">
        <v>45419</v>
      </c>
      <c r="O16" s="152">
        <v>7.6999999999999999E-2</v>
      </c>
      <c r="P16" s="76">
        <v>256</v>
      </c>
      <c r="Q16" s="77">
        <v>0.41319444444444442</v>
      </c>
      <c r="R16" s="101">
        <v>0.43402777777777779</v>
      </c>
      <c r="S16" s="75">
        <v>0.5805555555555556</v>
      </c>
      <c r="T16" s="76">
        <v>263</v>
      </c>
      <c r="U16" s="100">
        <v>0.39305555555555555</v>
      </c>
      <c r="V16" s="101">
        <v>0.41458333333333336</v>
      </c>
      <c r="W16" s="76">
        <v>253</v>
      </c>
      <c r="X16" s="77">
        <v>0.42638888888888887</v>
      </c>
      <c r="Y16" s="77">
        <v>0.44791666666666669</v>
      </c>
      <c r="Z16" s="75">
        <v>0.59791666666666665</v>
      </c>
      <c r="AA16" s="76">
        <v>249</v>
      </c>
      <c r="AB16" s="100">
        <v>0.4513888888888889</v>
      </c>
      <c r="AC16" s="101">
        <v>0.47222222222222221</v>
      </c>
      <c r="AD16" s="76">
        <v>254</v>
      </c>
      <c r="AE16" s="77">
        <v>0.48958333333333331</v>
      </c>
      <c r="AF16" s="77">
        <v>0.51111111111111107</v>
      </c>
      <c r="AG16" s="78">
        <v>0.66666666666666663</v>
      </c>
      <c r="AH16" s="153">
        <v>9.9596999999999998</v>
      </c>
      <c r="AI16" s="154"/>
      <c r="AJ16" s="155">
        <v>6.5000000000000002E-2</v>
      </c>
      <c r="AK16" s="156">
        <v>0.68263888888888891</v>
      </c>
      <c r="AL16" s="156">
        <v>0.70486111111111116</v>
      </c>
      <c r="AM16" s="157">
        <v>0.10416666666666667</v>
      </c>
      <c r="AN16" s="157">
        <v>8.3333333333333329E-2</v>
      </c>
      <c r="AO16" s="157">
        <v>0.625</v>
      </c>
      <c r="AP16" s="158">
        <v>40</v>
      </c>
    </row>
    <row r="17" spans="1:42" x14ac:dyDescent="0.2">
      <c r="A17" s="148" t="s">
        <v>72</v>
      </c>
      <c r="B17" s="149">
        <v>2</v>
      </c>
      <c r="C17" s="150" t="s">
        <v>84</v>
      </c>
      <c r="D17" s="64">
        <v>45406</v>
      </c>
      <c r="E17" s="150" t="s">
        <v>78</v>
      </c>
      <c r="F17" s="150" t="s">
        <v>9</v>
      </c>
      <c r="G17" s="150" t="s">
        <v>39</v>
      </c>
      <c r="H17" s="65">
        <v>0.41666666666666669</v>
      </c>
      <c r="I17" s="66">
        <v>45413</v>
      </c>
      <c r="J17" s="67">
        <v>2</v>
      </c>
      <c r="K17" s="68">
        <v>344</v>
      </c>
      <c r="L17" s="68" t="s">
        <v>5</v>
      </c>
      <c r="M17" s="69"/>
      <c r="N17" s="151">
        <v>45420</v>
      </c>
      <c r="O17" s="152">
        <v>0.11</v>
      </c>
      <c r="P17" s="76">
        <v>352</v>
      </c>
      <c r="Q17" s="77">
        <v>0.4375</v>
      </c>
      <c r="R17" s="101">
        <v>0.4597222222222222</v>
      </c>
      <c r="S17" s="75">
        <v>0.60624999999999996</v>
      </c>
      <c r="T17" s="76">
        <v>318</v>
      </c>
      <c r="U17" s="100">
        <v>0.39791666666666664</v>
      </c>
      <c r="V17" s="101">
        <v>0.4201388888888889</v>
      </c>
      <c r="W17" s="76">
        <v>315</v>
      </c>
      <c r="X17" s="77">
        <v>0.3972222222222222</v>
      </c>
      <c r="Y17" s="77">
        <v>0.41875000000000001</v>
      </c>
      <c r="Z17" s="75">
        <v>0.56319444444444444</v>
      </c>
      <c r="AA17" s="76">
        <v>311</v>
      </c>
      <c r="AB17" s="100">
        <v>0.49652777777777779</v>
      </c>
      <c r="AC17" s="101">
        <v>0.5180555555555556</v>
      </c>
      <c r="AD17" s="76">
        <v>309</v>
      </c>
      <c r="AE17" s="77">
        <v>0.39861111111111114</v>
      </c>
      <c r="AF17" s="77">
        <v>0.41875000000000001</v>
      </c>
      <c r="AG17" s="78">
        <v>0.57430555555555551</v>
      </c>
      <c r="AH17" s="153">
        <v>10.057</v>
      </c>
      <c r="AI17" s="154"/>
      <c r="AJ17" s="155">
        <v>0.11</v>
      </c>
      <c r="AK17" s="156">
        <v>0.57986111111111116</v>
      </c>
      <c r="AL17" s="156">
        <v>0.59930555555555554</v>
      </c>
      <c r="AM17" s="157">
        <v>6.805555555555555E-2</v>
      </c>
      <c r="AN17" s="157">
        <v>0.10972222222222222</v>
      </c>
      <c r="AO17" s="157">
        <v>0.625</v>
      </c>
      <c r="AP17" s="158">
        <v>38</v>
      </c>
    </row>
    <row r="18" spans="1:42" x14ac:dyDescent="0.2">
      <c r="A18" s="148" t="s">
        <v>73</v>
      </c>
      <c r="B18" s="149">
        <v>2</v>
      </c>
      <c r="C18" s="150" t="s">
        <v>85</v>
      </c>
      <c r="D18" s="64">
        <v>45406</v>
      </c>
      <c r="E18" s="150" t="s">
        <v>78</v>
      </c>
      <c r="F18" s="150" t="s">
        <v>9</v>
      </c>
      <c r="G18" s="150" t="s">
        <v>117</v>
      </c>
      <c r="H18" s="65">
        <v>0.42916666666666664</v>
      </c>
      <c r="I18" s="66">
        <v>45413</v>
      </c>
      <c r="J18" s="67">
        <v>1</v>
      </c>
      <c r="K18" s="68">
        <v>345</v>
      </c>
      <c r="L18" s="68" t="s">
        <v>4</v>
      </c>
      <c r="M18" s="69"/>
      <c r="N18" s="151">
        <v>45420</v>
      </c>
      <c r="O18" s="152">
        <v>0.11</v>
      </c>
      <c r="P18" s="76">
        <v>351</v>
      </c>
      <c r="Q18" s="77">
        <v>0.44791666666666669</v>
      </c>
      <c r="R18" s="101">
        <v>0.46875</v>
      </c>
      <c r="S18" s="75">
        <v>0.6166666666666667</v>
      </c>
      <c r="T18" s="76">
        <v>344</v>
      </c>
      <c r="U18" s="100">
        <v>0.40555555555555556</v>
      </c>
      <c r="V18" s="101">
        <v>0.42638888888888887</v>
      </c>
      <c r="W18" s="76">
        <v>345</v>
      </c>
      <c r="X18" s="77">
        <v>0.40347222222222223</v>
      </c>
      <c r="Y18" s="77">
        <v>0.42499999999999999</v>
      </c>
      <c r="Z18" s="75">
        <v>0.5708333333333333</v>
      </c>
      <c r="AA18" s="76">
        <v>336</v>
      </c>
      <c r="AB18" s="100">
        <v>0.50277777777777777</v>
      </c>
      <c r="AC18" s="101">
        <v>0.52500000000000002</v>
      </c>
      <c r="AD18" s="76">
        <v>340</v>
      </c>
      <c r="AE18" s="77">
        <v>0.4375</v>
      </c>
      <c r="AF18" s="77">
        <v>0.45833333333333331</v>
      </c>
      <c r="AG18" s="78">
        <v>0.60763888888888884</v>
      </c>
      <c r="AH18" s="153">
        <v>10.057</v>
      </c>
      <c r="AI18" s="154"/>
      <c r="AJ18" s="155">
        <v>0.16700000000000001</v>
      </c>
      <c r="AK18" s="156">
        <v>0.62986111111111109</v>
      </c>
      <c r="AL18" s="156">
        <v>0.6694444444444444</v>
      </c>
      <c r="AM18" s="157">
        <v>7.9166666666666663E-2</v>
      </c>
      <c r="AN18" s="157">
        <v>0.10347222222222222</v>
      </c>
      <c r="AO18" s="157">
        <v>0.625</v>
      </c>
      <c r="AP18" s="158">
        <v>30</v>
      </c>
    </row>
    <row r="19" spans="1:42" x14ac:dyDescent="0.2">
      <c r="A19" s="148" t="s">
        <v>74</v>
      </c>
      <c r="B19" s="149">
        <v>2</v>
      </c>
      <c r="C19" s="150" t="s">
        <v>80</v>
      </c>
      <c r="D19" s="64">
        <v>45406</v>
      </c>
      <c r="E19" s="63" t="s">
        <v>12</v>
      </c>
      <c r="F19" s="150" t="s">
        <v>8</v>
      </c>
      <c r="G19" s="150" t="s">
        <v>117</v>
      </c>
      <c r="H19" s="65">
        <v>0.37361111111111112</v>
      </c>
      <c r="I19" s="66">
        <v>45414</v>
      </c>
      <c r="J19" s="67">
        <v>9</v>
      </c>
      <c r="K19" s="68">
        <v>227</v>
      </c>
      <c r="L19" s="68" t="s">
        <v>5</v>
      </c>
      <c r="M19" s="69"/>
      <c r="N19" s="151">
        <v>45421</v>
      </c>
      <c r="O19" s="152">
        <v>6.5000000000000002E-2</v>
      </c>
      <c r="P19" s="76">
        <v>215</v>
      </c>
      <c r="Q19" s="77">
        <v>0.4375</v>
      </c>
      <c r="R19" s="101">
        <v>0.45833333333333331</v>
      </c>
      <c r="S19" s="75">
        <v>0.60763888888888884</v>
      </c>
      <c r="T19" s="76">
        <v>209</v>
      </c>
      <c r="U19" s="100">
        <v>0.45833333333333331</v>
      </c>
      <c r="V19" s="101">
        <v>0.47986111111111113</v>
      </c>
      <c r="W19" s="76">
        <v>209</v>
      </c>
      <c r="X19" s="77">
        <v>0.44930555555555557</v>
      </c>
      <c r="Y19" s="77">
        <v>0.47291666666666665</v>
      </c>
      <c r="Z19" s="75">
        <v>0.62152777777777779</v>
      </c>
      <c r="AA19" s="76">
        <v>213</v>
      </c>
      <c r="AB19" s="100">
        <v>0.40277777777777779</v>
      </c>
      <c r="AC19" s="101">
        <v>0.42499999999999999</v>
      </c>
      <c r="AD19" s="76">
        <v>216</v>
      </c>
      <c r="AE19" s="77">
        <v>0.40625</v>
      </c>
      <c r="AF19" s="77">
        <v>0.42708333333333331</v>
      </c>
      <c r="AG19" s="159">
        <v>0.58333333333333337</v>
      </c>
      <c r="AH19" s="153">
        <v>10.09</v>
      </c>
      <c r="AI19" s="154"/>
      <c r="AJ19" s="155">
        <v>5.5E-2</v>
      </c>
      <c r="AK19" s="156">
        <v>0.58750000000000002</v>
      </c>
      <c r="AL19" s="156">
        <v>0.59027777777777779</v>
      </c>
      <c r="AM19" s="157">
        <v>6.9444444444444448E-2</v>
      </c>
      <c r="AN19" s="157">
        <v>8.3333333333333329E-2</v>
      </c>
      <c r="AO19" s="157">
        <v>0.625</v>
      </c>
      <c r="AP19" s="158">
        <v>40</v>
      </c>
    </row>
    <row r="20" spans="1:42" x14ac:dyDescent="0.2">
      <c r="A20" s="148" t="s">
        <v>75</v>
      </c>
      <c r="B20" s="149">
        <v>2</v>
      </c>
      <c r="C20" s="150" t="s">
        <v>83</v>
      </c>
      <c r="D20" s="64">
        <v>45406</v>
      </c>
      <c r="E20" s="63" t="s">
        <v>12</v>
      </c>
      <c r="F20" s="150" t="s">
        <v>8</v>
      </c>
      <c r="G20" s="150" t="s">
        <v>117</v>
      </c>
      <c r="H20" s="65">
        <v>0.39097222222222222</v>
      </c>
      <c r="I20" s="66">
        <v>45414</v>
      </c>
      <c r="J20" s="67">
        <v>8</v>
      </c>
      <c r="K20" s="68">
        <v>242</v>
      </c>
      <c r="L20" s="68" t="s">
        <v>4</v>
      </c>
      <c r="M20" s="69" t="s">
        <v>120</v>
      </c>
      <c r="N20" s="151">
        <v>45421</v>
      </c>
      <c r="O20" s="71">
        <v>6.7000000000000004E-2</v>
      </c>
      <c r="P20" s="72">
        <v>224</v>
      </c>
      <c r="Q20" s="73">
        <v>0.44791666666666669</v>
      </c>
      <c r="R20" s="74">
        <v>0.46875</v>
      </c>
      <c r="S20" s="75">
        <v>0.62708333333333333</v>
      </c>
      <c r="T20" s="76">
        <v>217</v>
      </c>
      <c r="U20" s="77">
        <v>0.46527777777777779</v>
      </c>
      <c r="V20" s="77">
        <v>0.48819444444444443</v>
      </c>
      <c r="W20" s="76">
        <v>216</v>
      </c>
      <c r="X20" s="77">
        <v>0.45624999999999999</v>
      </c>
      <c r="Y20" s="77">
        <v>0.47708333333333336</v>
      </c>
      <c r="Z20" s="75">
        <v>0.63194444444444442</v>
      </c>
      <c r="AA20" s="76">
        <v>213</v>
      </c>
      <c r="AB20" s="77">
        <v>0.41666666666666669</v>
      </c>
      <c r="AC20" s="77">
        <v>0.43819444444444444</v>
      </c>
      <c r="AD20" s="76">
        <v>215</v>
      </c>
      <c r="AE20" s="77">
        <v>0.42708333333333331</v>
      </c>
      <c r="AF20" s="77">
        <v>0.44791666666666669</v>
      </c>
      <c r="AG20" s="78">
        <v>0.6020833333333333</v>
      </c>
      <c r="AH20" s="153">
        <v>10.09</v>
      </c>
      <c r="AI20" s="154"/>
      <c r="AJ20" s="155">
        <v>0.1</v>
      </c>
      <c r="AK20" s="156">
        <v>0.60902777777777772</v>
      </c>
      <c r="AL20" s="156">
        <v>0.6333333333333333</v>
      </c>
      <c r="AM20" s="157">
        <v>7.1527777777777773E-2</v>
      </c>
      <c r="AN20" s="157">
        <v>6.9444444444444448E-2</v>
      </c>
      <c r="AO20" s="157">
        <v>0.625</v>
      </c>
      <c r="AP20" s="158">
        <v>30</v>
      </c>
    </row>
    <row r="21" spans="1:42" x14ac:dyDescent="0.2">
      <c r="A21" s="61" t="s">
        <v>76</v>
      </c>
      <c r="B21" s="62">
        <v>2</v>
      </c>
      <c r="C21" s="63" t="s">
        <v>30</v>
      </c>
      <c r="D21" s="64">
        <v>45406</v>
      </c>
      <c r="E21" s="150" t="s">
        <v>78</v>
      </c>
      <c r="F21" s="63" t="s">
        <v>9</v>
      </c>
      <c r="G21" s="63" t="s">
        <v>39</v>
      </c>
      <c r="H21" s="65">
        <v>0.3576388888888889</v>
      </c>
      <c r="I21" s="66">
        <v>45415</v>
      </c>
      <c r="J21" s="67" t="s">
        <v>79</v>
      </c>
      <c r="K21" s="68">
        <v>331</v>
      </c>
      <c r="L21" s="68" t="s">
        <v>5</v>
      </c>
      <c r="M21" s="69"/>
      <c r="N21" s="151">
        <v>45422</v>
      </c>
      <c r="O21" s="71">
        <v>0.1</v>
      </c>
      <c r="P21" s="72">
        <v>335</v>
      </c>
      <c r="Q21" s="73">
        <v>0.40972222222222221</v>
      </c>
      <c r="R21" s="74">
        <v>0.43055555555555558</v>
      </c>
      <c r="S21" s="75">
        <v>0.58680555555555558</v>
      </c>
      <c r="T21" s="76">
        <v>305</v>
      </c>
      <c r="U21" s="77">
        <v>0.51111111111111107</v>
      </c>
      <c r="V21" s="77">
        <v>0.53194444444444444</v>
      </c>
      <c r="W21" s="76">
        <v>300</v>
      </c>
      <c r="X21" s="77">
        <v>0.41041666666666665</v>
      </c>
      <c r="Y21" s="77">
        <v>0.43125000000000002</v>
      </c>
      <c r="Z21" s="75">
        <v>0.5854166666666667</v>
      </c>
      <c r="AA21" s="76">
        <v>299</v>
      </c>
      <c r="AB21" s="77">
        <v>0.41388888888888886</v>
      </c>
      <c r="AC21" s="77">
        <v>0.43472222222222223</v>
      </c>
      <c r="AD21" s="76">
        <v>297</v>
      </c>
      <c r="AE21" s="77">
        <v>0.44791666666666669</v>
      </c>
      <c r="AF21" s="77">
        <v>0.46875</v>
      </c>
      <c r="AG21" s="78">
        <v>0.62083333333333335</v>
      </c>
      <c r="AH21" s="79">
        <v>10</v>
      </c>
      <c r="AI21" s="80"/>
      <c r="AJ21" s="81">
        <v>0.1</v>
      </c>
      <c r="AK21" s="82">
        <v>0.625</v>
      </c>
      <c r="AL21" s="82">
        <v>0.64930555555555558</v>
      </c>
      <c r="AM21" s="83">
        <v>5.8333333333333334E-2</v>
      </c>
      <c r="AN21" s="83">
        <v>6.9444444444444448E-2</v>
      </c>
      <c r="AO21" s="160">
        <v>0.625</v>
      </c>
      <c r="AP21" s="158">
        <v>40</v>
      </c>
    </row>
    <row r="22" spans="1:42" ht="17" thickBot="1" x14ac:dyDescent="0.25">
      <c r="A22" s="103" t="s">
        <v>77</v>
      </c>
      <c r="B22" s="161">
        <v>2</v>
      </c>
      <c r="C22" s="162" t="s">
        <v>31</v>
      </c>
      <c r="D22" s="163">
        <v>45406</v>
      </c>
      <c r="E22" s="164" t="s">
        <v>78</v>
      </c>
      <c r="F22" s="162" t="s">
        <v>9</v>
      </c>
      <c r="G22" s="162" t="s">
        <v>117</v>
      </c>
      <c r="H22" s="107">
        <v>0.36388888888888887</v>
      </c>
      <c r="I22" s="3">
        <v>45415</v>
      </c>
      <c r="J22" s="108">
        <v>6</v>
      </c>
      <c r="K22" s="109">
        <v>327</v>
      </c>
      <c r="L22" s="109" t="s">
        <v>4</v>
      </c>
      <c r="M22" s="110" t="s">
        <v>86</v>
      </c>
      <c r="N22" s="151">
        <v>45422</v>
      </c>
      <c r="O22" s="112">
        <v>8.8999999999999996E-2</v>
      </c>
      <c r="P22" s="113">
        <v>295</v>
      </c>
      <c r="Q22" s="114">
        <v>0.41597222222222224</v>
      </c>
      <c r="R22" s="115">
        <v>0.4375</v>
      </c>
      <c r="S22" s="116">
        <v>0.58958333333333335</v>
      </c>
      <c r="T22" s="165">
        <v>298</v>
      </c>
      <c r="U22" s="166">
        <v>0.5180555555555556</v>
      </c>
      <c r="V22" s="167">
        <v>0.53819444444444442</v>
      </c>
      <c r="W22" s="165">
        <v>300</v>
      </c>
      <c r="X22" s="168">
        <v>0.42499999999999999</v>
      </c>
      <c r="Y22" s="168">
        <v>0.44583333333333336</v>
      </c>
      <c r="Z22" s="116">
        <v>0.59027777777777779</v>
      </c>
      <c r="AA22" s="165">
        <v>303</v>
      </c>
      <c r="AB22" s="166">
        <v>0.4201388888888889</v>
      </c>
      <c r="AC22" s="167">
        <v>0.44097222222222221</v>
      </c>
      <c r="AD22" s="165">
        <v>300</v>
      </c>
      <c r="AE22" s="168">
        <v>0.41944444444444445</v>
      </c>
      <c r="AF22" s="168">
        <v>0.44027777777777777</v>
      </c>
      <c r="AG22" s="117">
        <v>0.59305555555555556</v>
      </c>
      <c r="AH22" s="118">
        <v>10</v>
      </c>
      <c r="AI22" s="119"/>
      <c r="AJ22" s="120">
        <v>0.11</v>
      </c>
      <c r="AK22" s="121">
        <v>0.59930555555555554</v>
      </c>
      <c r="AL22" s="121">
        <v>0.62847222222222221</v>
      </c>
      <c r="AM22" s="122">
        <v>4.6527777777777779E-2</v>
      </c>
      <c r="AN22" s="122">
        <v>6.9444444444444448E-2</v>
      </c>
      <c r="AO22" s="122">
        <v>0.625</v>
      </c>
      <c r="AP22" s="123">
        <v>38</v>
      </c>
    </row>
    <row r="23" spans="1:42" x14ac:dyDescent="0.2">
      <c r="A23" s="169" t="s">
        <v>87</v>
      </c>
      <c r="B23" s="170">
        <v>3</v>
      </c>
      <c r="C23" s="126" t="s">
        <v>30</v>
      </c>
      <c r="D23" s="127">
        <v>45426</v>
      </c>
      <c r="E23" s="129" t="s">
        <v>12</v>
      </c>
      <c r="F23" s="126" t="s">
        <v>8</v>
      </c>
      <c r="G23" s="126" t="s">
        <v>117</v>
      </c>
      <c r="H23" s="130">
        <v>0.5444444444444444</v>
      </c>
      <c r="I23" s="131">
        <v>45432</v>
      </c>
      <c r="J23" s="132">
        <v>2</v>
      </c>
      <c r="K23" s="133">
        <v>221</v>
      </c>
      <c r="L23" s="133" t="s">
        <v>4</v>
      </c>
      <c r="M23" s="134"/>
      <c r="N23" s="135">
        <v>45439</v>
      </c>
      <c r="O23" s="136">
        <v>6.0999999999999999E-2</v>
      </c>
      <c r="P23" s="137">
        <v>203</v>
      </c>
      <c r="Q23" s="138">
        <v>0.39583333333333331</v>
      </c>
      <c r="R23" s="138">
        <v>0.41805555555555557</v>
      </c>
      <c r="S23" s="139">
        <v>0.57222222222222219</v>
      </c>
      <c r="T23" s="140">
        <v>206</v>
      </c>
      <c r="U23" s="138">
        <v>0.38194444444444442</v>
      </c>
      <c r="V23" s="138">
        <v>0.40347222222222223</v>
      </c>
      <c r="W23" s="140">
        <v>209</v>
      </c>
      <c r="X23" s="138">
        <v>0.41666666666666669</v>
      </c>
      <c r="Y23" s="138">
        <v>0.4375</v>
      </c>
      <c r="Z23" s="139">
        <v>0.59652777777777777</v>
      </c>
      <c r="AA23" s="140">
        <v>215</v>
      </c>
      <c r="AB23" s="138">
        <v>0.42083333333333334</v>
      </c>
      <c r="AC23" s="138">
        <v>0.44166666666666665</v>
      </c>
      <c r="AD23" s="140">
        <v>211</v>
      </c>
      <c r="AE23" s="138">
        <v>0.45763888888888887</v>
      </c>
      <c r="AF23" s="138">
        <v>0.47916666666666669</v>
      </c>
      <c r="AG23" s="141">
        <v>0.63472222222222219</v>
      </c>
      <c r="AH23" s="142">
        <v>10.16</v>
      </c>
      <c r="AI23" s="143"/>
      <c r="AJ23" s="144">
        <v>5.3999999999999999E-2</v>
      </c>
      <c r="AK23" s="145">
        <v>0.63888888888888884</v>
      </c>
      <c r="AL23" s="145">
        <v>0.65138888888888891</v>
      </c>
      <c r="AM23" s="146">
        <v>7.9861111111111105E-2</v>
      </c>
      <c r="AN23" s="146">
        <v>8.3333333333333329E-2</v>
      </c>
      <c r="AO23" s="146">
        <v>0.625</v>
      </c>
      <c r="AP23" s="147">
        <v>40</v>
      </c>
    </row>
    <row r="24" spans="1:42" x14ac:dyDescent="0.2">
      <c r="A24" s="61" t="s">
        <v>88</v>
      </c>
      <c r="B24" s="171">
        <v>3</v>
      </c>
      <c r="C24" s="150" t="s">
        <v>32</v>
      </c>
      <c r="D24" s="163">
        <v>45426</v>
      </c>
      <c r="E24" s="63" t="s">
        <v>12</v>
      </c>
      <c r="F24" s="150" t="s">
        <v>8</v>
      </c>
      <c r="G24" s="150" t="s">
        <v>26</v>
      </c>
      <c r="H24" s="65">
        <v>0.53333333333333333</v>
      </c>
      <c r="I24" s="66">
        <v>45432</v>
      </c>
      <c r="J24" s="67">
        <v>61</v>
      </c>
      <c r="K24" s="68">
        <v>219</v>
      </c>
      <c r="L24" s="68" t="s">
        <v>4</v>
      </c>
      <c r="M24" s="69"/>
      <c r="N24" s="151">
        <v>45439</v>
      </c>
      <c r="O24" s="152">
        <v>6.6000000000000003E-2</v>
      </c>
      <c r="P24" s="76">
        <v>216</v>
      </c>
      <c r="Q24" s="77">
        <v>0.40277777777777779</v>
      </c>
      <c r="R24" s="101">
        <v>0.4236111111111111</v>
      </c>
      <c r="S24" s="75">
        <v>0.58333333333333337</v>
      </c>
      <c r="T24" s="76">
        <v>200</v>
      </c>
      <c r="U24" s="100">
        <v>0.3923611111111111</v>
      </c>
      <c r="V24" s="101">
        <v>0.41388888888888886</v>
      </c>
      <c r="W24" s="76">
        <v>206</v>
      </c>
      <c r="X24" s="77">
        <v>0.43055555555555558</v>
      </c>
      <c r="Y24" s="77">
        <v>0.45277777777777778</v>
      </c>
      <c r="Z24" s="75">
        <v>0.60416666666666663</v>
      </c>
      <c r="AA24" s="76">
        <v>203</v>
      </c>
      <c r="AB24" s="100">
        <v>0.43402777777777779</v>
      </c>
      <c r="AC24" s="101">
        <v>0.45624999999999999</v>
      </c>
      <c r="AD24" s="76">
        <v>209</v>
      </c>
      <c r="AE24" s="77">
        <v>0.49930555555555556</v>
      </c>
      <c r="AF24" s="77">
        <v>0.52083333333333337</v>
      </c>
      <c r="AG24" s="78">
        <v>0.6694444444444444</v>
      </c>
      <c r="AH24" s="153">
        <v>10.16</v>
      </c>
      <c r="AI24" s="154"/>
      <c r="AJ24" s="155">
        <v>5.6000000000000001E-2</v>
      </c>
      <c r="AK24" s="156">
        <v>0.67361111111111116</v>
      </c>
      <c r="AL24" s="156">
        <v>0.68263888888888891</v>
      </c>
      <c r="AM24" s="157">
        <v>6.25E-2</v>
      </c>
      <c r="AN24" s="157">
        <v>7.2916666666666671E-2</v>
      </c>
      <c r="AO24" s="157">
        <v>0.625</v>
      </c>
      <c r="AP24" s="158">
        <v>45</v>
      </c>
    </row>
    <row r="25" spans="1:42" x14ac:dyDescent="0.2">
      <c r="A25" s="61" t="s">
        <v>89</v>
      </c>
      <c r="B25" s="171">
        <v>3</v>
      </c>
      <c r="C25" s="150" t="s">
        <v>103</v>
      </c>
      <c r="D25" s="163">
        <v>45426</v>
      </c>
      <c r="E25" s="150" t="s">
        <v>78</v>
      </c>
      <c r="F25" s="150" t="s">
        <v>9</v>
      </c>
      <c r="G25" s="150" t="s">
        <v>39</v>
      </c>
      <c r="H25" s="65">
        <v>0.40069444444444446</v>
      </c>
      <c r="I25" s="66">
        <v>45433</v>
      </c>
      <c r="J25" s="67">
        <v>6</v>
      </c>
      <c r="K25" s="68">
        <v>287</v>
      </c>
      <c r="L25" s="68" t="s">
        <v>4</v>
      </c>
      <c r="M25" s="69"/>
      <c r="N25" s="151">
        <v>45440</v>
      </c>
      <c r="O25" s="152">
        <v>8.6999999999999994E-2</v>
      </c>
      <c r="P25" s="76">
        <v>291</v>
      </c>
      <c r="Q25" s="77">
        <v>0.3888888888888889</v>
      </c>
      <c r="R25" s="101">
        <v>0.41041666666666665</v>
      </c>
      <c r="S25" s="75">
        <v>0.55902777777777779</v>
      </c>
      <c r="T25" s="76">
        <v>263</v>
      </c>
      <c r="U25" s="100">
        <v>0.40972222222222221</v>
      </c>
      <c r="V25" s="101">
        <v>0.43055555555555558</v>
      </c>
      <c r="W25" s="76">
        <v>257</v>
      </c>
      <c r="X25" s="77">
        <v>0.41319444444444442</v>
      </c>
      <c r="Y25" s="77">
        <v>0.43541666666666667</v>
      </c>
      <c r="Z25" s="75">
        <v>0.5805555555555556</v>
      </c>
      <c r="AA25" s="76">
        <v>257</v>
      </c>
      <c r="AB25" s="100">
        <v>0.4236111111111111</v>
      </c>
      <c r="AC25" s="101">
        <v>0.44444444444444442</v>
      </c>
      <c r="AD25" s="76">
        <v>270</v>
      </c>
      <c r="AE25" s="77">
        <v>0.34375</v>
      </c>
      <c r="AF25" s="77">
        <v>0.36666666666666664</v>
      </c>
      <c r="AG25" s="78">
        <v>0.57152777777777775</v>
      </c>
      <c r="AH25" s="153">
        <v>10.06</v>
      </c>
      <c r="AI25" s="154"/>
      <c r="AJ25" s="155">
        <v>6.9000000000000006E-2</v>
      </c>
      <c r="AK25" s="156">
        <v>0.54166666666666663</v>
      </c>
      <c r="AL25" s="156">
        <v>0.5625</v>
      </c>
      <c r="AM25" s="157">
        <v>6.805555555555555E-2</v>
      </c>
      <c r="AN25" s="157">
        <v>0.14583333333333334</v>
      </c>
      <c r="AO25" s="157">
        <v>0.625</v>
      </c>
      <c r="AP25" s="158">
        <v>42</v>
      </c>
    </row>
    <row r="26" spans="1:42" x14ac:dyDescent="0.2">
      <c r="A26" s="61" t="s">
        <v>90</v>
      </c>
      <c r="B26" s="171">
        <v>3</v>
      </c>
      <c r="C26" s="150" t="s">
        <v>104</v>
      </c>
      <c r="D26" s="163">
        <v>45426</v>
      </c>
      <c r="E26" s="150" t="s">
        <v>78</v>
      </c>
      <c r="F26" s="150" t="s">
        <v>9</v>
      </c>
      <c r="G26" s="150" t="s">
        <v>26</v>
      </c>
      <c r="H26" s="65">
        <v>0.40763888888888888</v>
      </c>
      <c r="I26" s="66">
        <v>45433</v>
      </c>
      <c r="J26" s="67">
        <v>56</v>
      </c>
      <c r="K26" s="68">
        <v>299</v>
      </c>
      <c r="L26" s="68" t="s">
        <v>4</v>
      </c>
      <c r="M26" s="69"/>
      <c r="N26" s="151">
        <v>45440</v>
      </c>
      <c r="O26" s="152">
        <v>9.1999999999999998E-2</v>
      </c>
      <c r="P26" s="76">
        <v>305</v>
      </c>
      <c r="Q26" s="77">
        <v>0.40069444444444446</v>
      </c>
      <c r="R26" s="101">
        <v>0.42152777777777778</v>
      </c>
      <c r="S26" s="75">
        <v>0.56597222222222221</v>
      </c>
      <c r="T26" s="76">
        <v>274</v>
      </c>
      <c r="U26" s="100">
        <v>0.4236111111111111</v>
      </c>
      <c r="V26" s="101">
        <v>0.44444444444444442</v>
      </c>
      <c r="W26" s="76">
        <v>268</v>
      </c>
      <c r="X26" s="77">
        <v>0.42777777777777776</v>
      </c>
      <c r="Y26" s="77">
        <v>0.44930555555555557</v>
      </c>
      <c r="Z26" s="75">
        <v>0.59791666666666665</v>
      </c>
      <c r="AA26" s="76">
        <v>268</v>
      </c>
      <c r="AB26" s="100">
        <v>0.4375</v>
      </c>
      <c r="AC26" s="101">
        <v>0.4597222222222222</v>
      </c>
      <c r="AD26" s="76">
        <v>270</v>
      </c>
      <c r="AE26" s="77">
        <v>0.38541666666666669</v>
      </c>
      <c r="AF26" s="77">
        <v>0.40763888888888888</v>
      </c>
      <c r="AG26" s="78">
        <v>0.57291666666666663</v>
      </c>
      <c r="AH26" s="153">
        <v>10.06</v>
      </c>
      <c r="AI26" s="154"/>
      <c r="AJ26" s="155">
        <v>9.9000000000000005E-2</v>
      </c>
      <c r="AK26" s="156">
        <v>0.59236111111111112</v>
      </c>
      <c r="AL26" s="156">
        <v>0.58263888888888893</v>
      </c>
      <c r="AM26" s="157">
        <v>7.013888888888889E-2</v>
      </c>
      <c r="AN26" s="157">
        <v>0.10416666666666667</v>
      </c>
      <c r="AO26" s="157">
        <v>0.625</v>
      </c>
      <c r="AP26" s="158">
        <v>35</v>
      </c>
    </row>
    <row r="27" spans="1:42" x14ac:dyDescent="0.2">
      <c r="A27" s="85" t="s">
        <v>91</v>
      </c>
      <c r="B27" s="172">
        <v>3</v>
      </c>
      <c r="C27" s="87" t="s">
        <v>105</v>
      </c>
      <c r="D27" s="173">
        <v>45426</v>
      </c>
      <c r="E27" s="87" t="s">
        <v>12</v>
      </c>
      <c r="F27" s="87" t="s">
        <v>8</v>
      </c>
      <c r="G27" s="87" t="s">
        <v>26</v>
      </c>
      <c r="H27" s="89">
        <v>0.4284722222222222</v>
      </c>
      <c r="I27" s="90">
        <v>45434</v>
      </c>
      <c r="J27" s="91">
        <v>55</v>
      </c>
      <c r="K27" s="87">
        <v>229</v>
      </c>
      <c r="L27" s="87" t="s">
        <v>4</v>
      </c>
      <c r="M27" s="92" t="s">
        <v>119</v>
      </c>
      <c r="N27" s="90"/>
      <c r="O27" s="92"/>
      <c r="P27" s="93"/>
      <c r="Q27" s="94"/>
      <c r="R27" s="95"/>
      <c r="S27" s="96"/>
      <c r="T27" s="93"/>
      <c r="U27" s="97"/>
      <c r="V27" s="95"/>
      <c r="W27" s="93"/>
      <c r="X27" s="94"/>
      <c r="Y27" s="94"/>
      <c r="Z27" s="96"/>
      <c r="AA27" s="93"/>
      <c r="AB27" s="97"/>
      <c r="AC27" s="95"/>
      <c r="AD27" s="93"/>
      <c r="AE27" s="94"/>
      <c r="AF27" s="94"/>
      <c r="AG27" s="174"/>
      <c r="AH27" s="93"/>
      <c r="AI27" s="92"/>
      <c r="AJ27" s="93"/>
      <c r="AK27" s="95"/>
      <c r="AL27" s="95"/>
      <c r="AM27" s="99"/>
      <c r="AN27" s="99"/>
      <c r="AO27" s="99"/>
      <c r="AP27" s="92"/>
    </row>
    <row r="28" spans="1:42" x14ac:dyDescent="0.2">
      <c r="A28" s="61" t="s">
        <v>92</v>
      </c>
      <c r="B28" s="171">
        <v>3</v>
      </c>
      <c r="C28" s="150" t="s">
        <v>32</v>
      </c>
      <c r="D28" s="163">
        <v>45426</v>
      </c>
      <c r="E28" s="63" t="s">
        <v>12</v>
      </c>
      <c r="F28" s="150" t="s">
        <v>8</v>
      </c>
      <c r="G28" s="150" t="s">
        <v>39</v>
      </c>
      <c r="H28" s="65">
        <v>0.4465277777777778</v>
      </c>
      <c r="I28" s="66">
        <v>45434</v>
      </c>
      <c r="J28" s="67">
        <v>4</v>
      </c>
      <c r="K28" s="68">
        <v>231</v>
      </c>
      <c r="L28" s="68" t="s">
        <v>5</v>
      </c>
      <c r="M28" s="69" t="s">
        <v>106</v>
      </c>
      <c r="N28" s="151">
        <v>45441</v>
      </c>
      <c r="O28" s="152">
        <v>6.5000000000000002E-2</v>
      </c>
      <c r="P28" s="76">
        <v>217</v>
      </c>
      <c r="Q28" s="77">
        <v>0.40277777777777779</v>
      </c>
      <c r="R28" s="101">
        <v>0.42430555555555555</v>
      </c>
      <c r="S28" s="75">
        <v>0.5854166666666667</v>
      </c>
      <c r="T28" s="76">
        <v>209</v>
      </c>
      <c r="U28" s="100">
        <v>0.44791666666666669</v>
      </c>
      <c r="V28" s="101">
        <v>0.47013888888888888</v>
      </c>
      <c r="W28" s="76">
        <v>213</v>
      </c>
      <c r="X28" s="77">
        <v>0.41666666666666669</v>
      </c>
      <c r="Y28" s="77">
        <v>0.4375</v>
      </c>
      <c r="Z28" s="75">
        <v>0.59513888888888888</v>
      </c>
      <c r="AA28" s="76">
        <v>217</v>
      </c>
      <c r="AB28" s="100">
        <v>0.35138888888888886</v>
      </c>
      <c r="AC28" s="101">
        <v>0.37222222222222223</v>
      </c>
      <c r="AD28" s="76">
        <v>215</v>
      </c>
      <c r="AE28" s="77">
        <v>0.44861111111111113</v>
      </c>
      <c r="AF28" s="77">
        <v>0.46875</v>
      </c>
      <c r="AG28" s="78">
        <v>0.62152777777777779</v>
      </c>
      <c r="AH28" s="153">
        <v>10.06</v>
      </c>
      <c r="AI28" s="154"/>
      <c r="AJ28" s="155">
        <v>5.5E-2</v>
      </c>
      <c r="AK28" s="156">
        <v>0.63194444444444442</v>
      </c>
      <c r="AL28" s="156">
        <v>0.65138888888888891</v>
      </c>
      <c r="AM28" s="157">
        <v>6.1805555555555558E-2</v>
      </c>
      <c r="AN28" s="157">
        <v>8.3333333333333329E-2</v>
      </c>
      <c r="AO28" s="157">
        <v>0.625</v>
      </c>
      <c r="AP28" s="158">
        <v>40</v>
      </c>
    </row>
    <row r="29" spans="1:42" x14ac:dyDescent="0.2">
      <c r="A29" s="61" t="s">
        <v>93</v>
      </c>
      <c r="B29" s="171">
        <v>3</v>
      </c>
      <c r="C29" s="150" t="s">
        <v>107</v>
      </c>
      <c r="D29" s="163">
        <v>45426</v>
      </c>
      <c r="E29" s="150" t="s">
        <v>78</v>
      </c>
      <c r="F29" s="150" t="s">
        <v>9</v>
      </c>
      <c r="G29" s="150" t="s">
        <v>117</v>
      </c>
      <c r="H29" s="65">
        <v>0.45902777777777776</v>
      </c>
      <c r="I29" s="66">
        <v>45434</v>
      </c>
      <c r="J29" s="67" t="s">
        <v>102</v>
      </c>
      <c r="K29" s="68">
        <v>291</v>
      </c>
      <c r="L29" s="68" t="s">
        <v>5</v>
      </c>
      <c r="M29" s="69"/>
      <c r="N29" s="151">
        <v>45442</v>
      </c>
      <c r="O29" s="152">
        <v>9.1999999999999998E-2</v>
      </c>
      <c r="P29" s="76">
        <v>306</v>
      </c>
      <c r="Q29" s="77">
        <v>0.44097222222222221</v>
      </c>
      <c r="R29" s="101">
        <v>0.46388888888888891</v>
      </c>
      <c r="S29" s="75">
        <v>0.60763888888888884</v>
      </c>
      <c r="T29" s="76">
        <v>308</v>
      </c>
      <c r="U29" s="100">
        <v>0.45069444444444445</v>
      </c>
      <c r="V29" s="101">
        <v>0.47291666666666665</v>
      </c>
      <c r="W29" s="76">
        <v>308</v>
      </c>
      <c r="X29" s="77">
        <v>0.3576388888888889</v>
      </c>
      <c r="Y29" s="77">
        <v>0.37916666666666665</v>
      </c>
      <c r="Z29" s="75">
        <v>0.55138888888888893</v>
      </c>
      <c r="AA29" s="76">
        <v>304</v>
      </c>
      <c r="AB29" s="100">
        <v>0.4548611111111111</v>
      </c>
      <c r="AC29" s="101">
        <v>0.47569444444444442</v>
      </c>
      <c r="AD29" s="76">
        <v>304</v>
      </c>
      <c r="AE29" s="77">
        <v>0.37152777777777779</v>
      </c>
      <c r="AF29" s="77">
        <v>0.3923611111111111</v>
      </c>
      <c r="AG29" s="159">
        <v>0.54305555555555551</v>
      </c>
      <c r="AH29" s="153">
        <v>10.023999999999999</v>
      </c>
      <c r="AI29" s="154"/>
      <c r="AJ29" s="155">
        <v>7.8E-2</v>
      </c>
      <c r="AK29" s="156">
        <v>0.55694444444444446</v>
      </c>
      <c r="AL29" s="156">
        <v>0.57638888888888884</v>
      </c>
      <c r="AM29" s="157">
        <v>6.1805555555555558E-2</v>
      </c>
      <c r="AN29" s="157">
        <v>7.7777777777777779E-2</v>
      </c>
      <c r="AO29" s="157">
        <v>0.625</v>
      </c>
      <c r="AP29" s="158">
        <v>33</v>
      </c>
    </row>
    <row r="30" spans="1:42" x14ac:dyDescent="0.2">
      <c r="A30" s="61" t="s">
        <v>94</v>
      </c>
      <c r="B30" s="171">
        <v>3</v>
      </c>
      <c r="C30" s="150" t="s">
        <v>108</v>
      </c>
      <c r="D30" s="163">
        <v>45426</v>
      </c>
      <c r="E30" s="150" t="s">
        <v>78</v>
      </c>
      <c r="F30" s="150" t="s">
        <v>9</v>
      </c>
      <c r="G30" s="150" t="s">
        <v>26</v>
      </c>
      <c r="H30" s="65">
        <v>0.50694444444444442</v>
      </c>
      <c r="I30" s="66">
        <v>45435</v>
      </c>
      <c r="J30" s="67">
        <v>51</v>
      </c>
      <c r="K30" s="68">
        <v>314</v>
      </c>
      <c r="L30" s="68" t="s">
        <v>5</v>
      </c>
      <c r="M30" s="69"/>
      <c r="N30" s="151">
        <v>45442</v>
      </c>
      <c r="O30" s="71">
        <v>9.8000000000000004E-2</v>
      </c>
      <c r="P30" s="72">
        <v>325</v>
      </c>
      <c r="Q30" s="73">
        <v>0.4548611111111111</v>
      </c>
      <c r="R30" s="74">
        <v>0.47638888888888886</v>
      </c>
      <c r="S30" s="75">
        <v>0.61944444444444446</v>
      </c>
      <c r="T30" s="76">
        <v>299</v>
      </c>
      <c r="U30" s="77">
        <v>0.46527777777777779</v>
      </c>
      <c r="V30" s="77">
        <v>0.48680555555555555</v>
      </c>
      <c r="W30" s="76">
        <v>294</v>
      </c>
      <c r="X30" s="77">
        <v>0.37152777777777779</v>
      </c>
      <c r="Y30" s="77">
        <v>0.39374999999999999</v>
      </c>
      <c r="Z30" s="75">
        <v>0.55902777777777779</v>
      </c>
      <c r="AA30" s="76">
        <v>288</v>
      </c>
      <c r="AB30" s="77">
        <v>0.46875</v>
      </c>
      <c r="AC30" s="77">
        <v>0.49027777777777776</v>
      </c>
      <c r="AD30" s="76">
        <v>294</v>
      </c>
      <c r="AE30" s="77">
        <v>0.40277777777777779</v>
      </c>
      <c r="AF30" s="77">
        <v>0.42638888888888887</v>
      </c>
      <c r="AG30" s="78">
        <v>0.5708333333333333</v>
      </c>
      <c r="AH30" s="153">
        <v>10.023999999999999</v>
      </c>
      <c r="AI30" s="154"/>
      <c r="AJ30" s="155">
        <v>0.115</v>
      </c>
      <c r="AK30" s="156">
        <v>0.5756944444444444</v>
      </c>
      <c r="AL30" s="156">
        <v>0.60763888888888884</v>
      </c>
      <c r="AM30" s="157">
        <v>7.2916666666666671E-2</v>
      </c>
      <c r="AN30" s="157">
        <v>8.1944444444444445E-2</v>
      </c>
      <c r="AO30" s="157">
        <v>0.625</v>
      </c>
      <c r="AP30" s="158">
        <v>40</v>
      </c>
    </row>
    <row r="31" spans="1:42" x14ac:dyDescent="0.2">
      <c r="A31" s="61" t="s">
        <v>95</v>
      </c>
      <c r="B31" s="171">
        <v>3</v>
      </c>
      <c r="C31" s="63" t="s">
        <v>115</v>
      </c>
      <c r="D31" s="163">
        <v>45426</v>
      </c>
      <c r="E31" s="63" t="s">
        <v>12</v>
      </c>
      <c r="F31" s="63" t="s">
        <v>8</v>
      </c>
      <c r="G31" s="63" t="s">
        <v>26</v>
      </c>
      <c r="H31" s="65">
        <v>0.52083333333333337</v>
      </c>
      <c r="I31" s="66">
        <v>45435</v>
      </c>
      <c r="J31" s="67">
        <v>66</v>
      </c>
      <c r="K31" s="68">
        <v>229</v>
      </c>
      <c r="L31" s="68" t="s">
        <v>5</v>
      </c>
      <c r="M31" s="69"/>
      <c r="N31" s="70">
        <v>45443</v>
      </c>
      <c r="O31" s="71">
        <v>6.8000000000000005E-2</v>
      </c>
      <c r="P31" s="72">
        <v>227</v>
      </c>
      <c r="Q31" s="73">
        <v>0.43125000000000002</v>
      </c>
      <c r="R31" s="74">
        <v>0.45277777777777778</v>
      </c>
      <c r="S31" s="75">
        <v>0.6</v>
      </c>
      <c r="T31" s="76">
        <v>212</v>
      </c>
      <c r="U31" s="77">
        <v>0.36527777777777776</v>
      </c>
      <c r="V31" s="77">
        <v>0.38680555555555557</v>
      </c>
      <c r="W31" s="76">
        <v>208</v>
      </c>
      <c r="X31" s="77">
        <v>0.46180555555555558</v>
      </c>
      <c r="Y31" s="77">
        <v>0.48402777777777778</v>
      </c>
      <c r="Z31" s="75">
        <v>0.63888888888888884</v>
      </c>
      <c r="AA31" s="76">
        <v>214</v>
      </c>
      <c r="AB31" s="77">
        <v>0.37847222222222221</v>
      </c>
      <c r="AC31" s="77">
        <v>0.40069444444444446</v>
      </c>
      <c r="AD31" s="76">
        <v>215</v>
      </c>
      <c r="AE31" s="77">
        <v>0.3923611111111111</v>
      </c>
      <c r="AF31" s="77">
        <v>0.41458333333333336</v>
      </c>
      <c r="AG31" s="78">
        <v>0.5625</v>
      </c>
      <c r="AH31" s="79">
        <v>10.048</v>
      </c>
      <c r="AI31" s="80" t="s">
        <v>114</v>
      </c>
      <c r="AJ31" s="81">
        <v>7.5999999999999998E-2</v>
      </c>
      <c r="AK31" s="82">
        <v>0.57708333333333328</v>
      </c>
      <c r="AL31" s="82">
        <v>0.61597222222222225</v>
      </c>
      <c r="AM31" s="83">
        <v>0.05</v>
      </c>
      <c r="AN31" s="83">
        <v>7.4999999999999997E-2</v>
      </c>
      <c r="AO31" s="157">
        <v>0.625</v>
      </c>
      <c r="AP31" s="84">
        <v>38</v>
      </c>
    </row>
    <row r="32" spans="1:42" ht="17" thickBot="1" x14ac:dyDescent="0.25">
      <c r="A32" s="103" t="s">
        <v>96</v>
      </c>
      <c r="B32" s="175">
        <v>3</v>
      </c>
      <c r="C32" s="105" t="s">
        <v>83</v>
      </c>
      <c r="D32" s="106">
        <v>45426</v>
      </c>
      <c r="E32" s="105" t="s">
        <v>12</v>
      </c>
      <c r="F32" s="105" t="s">
        <v>8</v>
      </c>
      <c r="G32" s="105" t="s">
        <v>26</v>
      </c>
      <c r="H32" s="107">
        <v>0.41319444444444442</v>
      </c>
      <c r="I32" s="3">
        <v>45436</v>
      </c>
      <c r="J32" s="108">
        <v>59</v>
      </c>
      <c r="K32" s="109">
        <v>215</v>
      </c>
      <c r="L32" s="109" t="s">
        <v>5</v>
      </c>
      <c r="M32" s="110"/>
      <c r="N32" s="111">
        <v>45443</v>
      </c>
      <c r="O32" s="112">
        <v>6.3E-2</v>
      </c>
      <c r="P32" s="113">
        <v>211</v>
      </c>
      <c r="Q32" s="114">
        <v>0.44444444444444442</v>
      </c>
      <c r="R32" s="115">
        <v>0.46805555555555556</v>
      </c>
      <c r="S32" s="116">
        <v>0.61388888888888893</v>
      </c>
      <c r="T32" s="165">
        <v>211</v>
      </c>
      <c r="U32" s="166">
        <v>0.37847222222222221</v>
      </c>
      <c r="V32" s="167">
        <v>0.40208333333333335</v>
      </c>
      <c r="W32" s="165">
        <v>213</v>
      </c>
      <c r="X32" s="168">
        <v>0.47569444444444442</v>
      </c>
      <c r="Y32" s="168">
        <v>0.49791666666666667</v>
      </c>
      <c r="Z32" s="116">
        <v>0.64652777777777781</v>
      </c>
      <c r="AA32" s="165">
        <v>197</v>
      </c>
      <c r="AB32" s="166">
        <v>0.38541666666666669</v>
      </c>
      <c r="AC32" s="167">
        <v>0.40625</v>
      </c>
      <c r="AD32" s="165">
        <v>201</v>
      </c>
      <c r="AE32" s="168">
        <v>0.41666666666666669</v>
      </c>
      <c r="AF32" s="168">
        <v>0.43888888888888888</v>
      </c>
      <c r="AG32" s="117">
        <v>0.58333333333333337</v>
      </c>
      <c r="AH32" s="118">
        <v>10.048</v>
      </c>
      <c r="AI32" s="119"/>
      <c r="AJ32" s="120">
        <v>5.1999999999999998E-2</v>
      </c>
      <c r="AK32" s="121">
        <v>0.59097222222222223</v>
      </c>
      <c r="AL32" s="121">
        <v>0.59861111111111109</v>
      </c>
      <c r="AM32" s="122">
        <v>6.25E-2</v>
      </c>
      <c r="AN32" s="122">
        <v>6.25E-2</v>
      </c>
      <c r="AO32" s="176">
        <v>0.625</v>
      </c>
      <c r="AP32" s="123">
        <v>33</v>
      </c>
    </row>
    <row r="34" spans="4:14" x14ac:dyDescent="0.2">
      <c r="D34" s="8"/>
      <c r="I34" s="8"/>
    </row>
    <row r="35" spans="4:14" x14ac:dyDescent="0.2">
      <c r="D35" s="8"/>
      <c r="I35" s="8"/>
      <c r="N35" s="8"/>
    </row>
    <row r="36" spans="4:14" x14ac:dyDescent="0.2">
      <c r="D36" s="8"/>
      <c r="I36" s="8"/>
      <c r="N36" s="8"/>
    </row>
    <row r="37" spans="4:14" x14ac:dyDescent="0.2">
      <c r="D37" s="8"/>
      <c r="I37" s="8"/>
      <c r="N37" s="8"/>
    </row>
    <row r="38" spans="4:14" x14ac:dyDescent="0.2">
      <c r="D38" s="8"/>
      <c r="I38" s="8"/>
      <c r="N38" s="8"/>
    </row>
    <row r="39" spans="4:14" x14ac:dyDescent="0.2">
      <c r="D39" s="8"/>
      <c r="I39" s="8"/>
      <c r="N39" s="8"/>
    </row>
    <row r="40" spans="4:14" x14ac:dyDescent="0.2">
      <c r="D40" s="8"/>
      <c r="I40" s="8"/>
      <c r="N40" s="8"/>
    </row>
    <row r="41" spans="4:14" x14ac:dyDescent="0.2">
      <c r="D41" s="8"/>
      <c r="I41" s="8"/>
      <c r="N41" s="8"/>
    </row>
    <row r="42" spans="4:14" x14ac:dyDescent="0.2">
      <c r="D42" s="8"/>
      <c r="I42" s="9"/>
      <c r="N42" s="8"/>
    </row>
  </sheetData>
  <mergeCells count="10">
    <mergeCell ref="I1:M1"/>
    <mergeCell ref="A1:G1"/>
    <mergeCell ref="N1:O1"/>
    <mergeCell ref="AH1:AI1"/>
    <mergeCell ref="AJ1:AP1"/>
    <mergeCell ref="P1:S1"/>
    <mergeCell ref="T1:V1"/>
    <mergeCell ref="W1:Z1"/>
    <mergeCell ref="AA1:AC1"/>
    <mergeCell ref="AD1:AG1"/>
  </mergeCells>
  <phoneticPr fontId="1" type="noConversion"/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D5CB-4AAA-CA49-A22C-3CF478806364}">
  <dimension ref="A1:AM110"/>
  <sheetViews>
    <sheetView workbookViewId="0">
      <selection activeCell="K33" sqref="K33"/>
    </sheetView>
  </sheetViews>
  <sheetFormatPr baseColWidth="10" defaultRowHeight="16" x14ac:dyDescent="0.2"/>
  <cols>
    <col min="2" max="2" width="14.6640625" bestFit="1" customWidth="1"/>
    <col min="9" max="9" width="8.6640625" bestFit="1" customWidth="1"/>
    <col min="10" max="10" width="18.83203125" bestFit="1" customWidth="1"/>
    <col min="11" max="11" width="6.5" bestFit="1" customWidth="1"/>
    <col min="12" max="13" width="12.1640625" bestFit="1" customWidth="1"/>
    <col min="14" max="14" width="15.6640625" bestFit="1" customWidth="1"/>
    <col min="15" max="15" width="14" bestFit="1" customWidth="1"/>
    <col min="16" max="17" width="12.1640625" bestFit="1" customWidth="1"/>
    <col min="18" max="18" width="15.1640625" bestFit="1" customWidth="1"/>
    <col min="19" max="19" width="11" bestFit="1" customWidth="1"/>
    <col min="20" max="22" width="12.1640625" bestFit="1" customWidth="1"/>
    <col min="23" max="23" width="10" bestFit="1" customWidth="1"/>
    <col min="24" max="26" width="12.1640625" bestFit="1" customWidth="1"/>
    <col min="27" max="27" width="12.33203125" bestFit="1" customWidth="1"/>
    <col min="28" max="28" width="14.33203125" bestFit="1" customWidth="1"/>
  </cols>
  <sheetData>
    <row r="1" spans="1:39" x14ac:dyDescent="0.2">
      <c r="A1" s="292" t="s">
        <v>686</v>
      </c>
      <c r="B1" s="292"/>
      <c r="C1" s="292"/>
      <c r="D1" s="292"/>
      <c r="E1" s="292"/>
      <c r="F1" s="292"/>
      <c r="G1" s="292"/>
      <c r="H1" s="41"/>
      <c r="I1" s="295" t="s">
        <v>788</v>
      </c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7"/>
    </row>
    <row r="2" spans="1:39" x14ac:dyDescent="0.2">
      <c r="A2" s="252" t="s">
        <v>342</v>
      </c>
      <c r="B2" s="252" t="s">
        <v>785</v>
      </c>
      <c r="C2" s="252" t="s">
        <v>6</v>
      </c>
      <c r="D2" s="252" t="s">
        <v>118</v>
      </c>
      <c r="E2" s="252" t="s">
        <v>682</v>
      </c>
      <c r="F2" s="252" t="s">
        <v>784</v>
      </c>
      <c r="G2" s="252" t="s">
        <v>786</v>
      </c>
      <c r="H2" s="253"/>
      <c r="I2" s="252" t="s">
        <v>349</v>
      </c>
      <c r="J2" s="252" t="s">
        <v>342</v>
      </c>
      <c r="K2" s="252" t="s">
        <v>263</v>
      </c>
      <c r="L2" s="252" t="s">
        <v>351</v>
      </c>
      <c r="M2" s="252" t="s">
        <v>352</v>
      </c>
      <c r="N2" s="252" t="s">
        <v>353</v>
      </c>
      <c r="O2" s="252" t="s">
        <v>664</v>
      </c>
      <c r="P2" s="252" t="s">
        <v>665</v>
      </c>
      <c r="Q2" s="252" t="s">
        <v>666</v>
      </c>
      <c r="R2" s="252" t="s">
        <v>667</v>
      </c>
      <c r="S2" s="252" t="s">
        <v>668</v>
      </c>
      <c r="T2" s="252" t="s">
        <v>669</v>
      </c>
      <c r="U2" s="252" t="s">
        <v>670</v>
      </c>
      <c r="V2" s="252" t="s">
        <v>671</v>
      </c>
      <c r="W2" s="252" t="s">
        <v>672</v>
      </c>
      <c r="X2" s="252" t="s">
        <v>673</v>
      </c>
      <c r="Y2" s="252" t="s">
        <v>674</v>
      </c>
      <c r="Z2" s="252" t="s">
        <v>675</v>
      </c>
      <c r="AA2" s="248" t="s">
        <v>677</v>
      </c>
      <c r="AB2" s="248" t="s">
        <v>678</v>
      </c>
      <c r="AC2" s="253"/>
      <c r="AD2" s="253"/>
      <c r="AF2" s="294"/>
      <c r="AG2" s="294"/>
      <c r="AH2" s="294"/>
      <c r="AI2" s="294"/>
      <c r="AJ2" s="294"/>
      <c r="AK2" s="294"/>
      <c r="AL2" s="294"/>
      <c r="AM2" s="294"/>
    </row>
    <row r="3" spans="1:39" x14ac:dyDescent="0.2">
      <c r="A3" s="230" t="s">
        <v>259</v>
      </c>
      <c r="B3" s="230" t="s">
        <v>269</v>
      </c>
      <c r="C3" s="230" t="s">
        <v>787</v>
      </c>
      <c r="D3" s="230" t="s">
        <v>117</v>
      </c>
      <c r="E3" s="230">
        <v>8</v>
      </c>
      <c r="F3" s="230">
        <v>0.13700000000000001</v>
      </c>
      <c r="G3" s="230">
        <v>7.0000000000000001E-3</v>
      </c>
      <c r="I3" s="230" t="s">
        <v>345</v>
      </c>
      <c r="J3" s="230" t="s">
        <v>259</v>
      </c>
      <c r="K3" s="230" t="s">
        <v>269</v>
      </c>
      <c r="L3" s="230">
        <v>0.19802232235022971</v>
      </c>
      <c r="M3" s="230">
        <v>0.90597289282127225</v>
      </c>
      <c r="N3" s="230" t="s">
        <v>356</v>
      </c>
      <c r="O3" s="230" t="s">
        <v>724</v>
      </c>
      <c r="P3" s="230">
        <v>0.9908140592983149</v>
      </c>
      <c r="Q3" s="230">
        <v>0.9908140592983149</v>
      </c>
      <c r="R3" s="230">
        <v>1.0595658398570511E-5</v>
      </c>
      <c r="S3" s="230" t="s">
        <v>725</v>
      </c>
      <c r="T3" s="230">
        <v>8.1758647033901375E-4</v>
      </c>
      <c r="U3" s="230">
        <v>3.270345881356055E-3</v>
      </c>
      <c r="V3" s="230">
        <v>0.59046673664868432</v>
      </c>
      <c r="W3" s="230" t="s">
        <v>726</v>
      </c>
      <c r="X3" s="230">
        <v>5.6035403943926067E-2</v>
      </c>
      <c r="Y3" s="230">
        <v>0.19063759585744511</v>
      </c>
      <c r="Z3" s="230">
        <v>0.25290724292113981</v>
      </c>
      <c r="AA3" s="230"/>
      <c r="AB3" s="230"/>
      <c r="AF3" s="253"/>
      <c r="AG3" s="253"/>
      <c r="AH3" s="253"/>
      <c r="AI3" s="253"/>
      <c r="AJ3" s="253"/>
      <c r="AK3" s="253"/>
      <c r="AL3" s="253"/>
      <c r="AM3" s="253"/>
    </row>
    <row r="4" spans="1:39" x14ac:dyDescent="0.2">
      <c r="A4" s="230" t="s">
        <v>259</v>
      </c>
      <c r="B4" s="230" t="s">
        <v>269</v>
      </c>
      <c r="C4" s="230" t="s">
        <v>787</v>
      </c>
      <c r="D4" s="230" t="s">
        <v>39</v>
      </c>
      <c r="E4" s="230">
        <v>9</v>
      </c>
      <c r="F4" s="230">
        <v>0.157</v>
      </c>
      <c r="G4" s="230">
        <v>1.2E-2</v>
      </c>
      <c r="I4" s="230" t="s">
        <v>345</v>
      </c>
      <c r="J4" s="230" t="s">
        <v>259</v>
      </c>
      <c r="K4" s="230" t="s">
        <v>727</v>
      </c>
      <c r="L4" s="230">
        <v>0.94158169735296982</v>
      </c>
      <c r="M4" s="230">
        <v>0.76282986952908971</v>
      </c>
      <c r="N4" s="230" t="s">
        <v>356</v>
      </c>
      <c r="O4" s="230" t="s">
        <v>728</v>
      </c>
      <c r="P4" s="230">
        <v>0.91699327415288701</v>
      </c>
      <c r="Q4" s="230">
        <v>0.9908140592983149</v>
      </c>
      <c r="R4" s="230">
        <v>8.6790444044252421E-4</v>
      </c>
      <c r="S4" s="230" t="s">
        <v>729</v>
      </c>
      <c r="T4" s="230">
        <v>6.8948530938947698E-3</v>
      </c>
      <c r="U4" s="230">
        <v>1.4188213867719551E-2</v>
      </c>
      <c r="V4" s="230">
        <v>0.44145880249178981</v>
      </c>
      <c r="W4" s="230" t="s">
        <v>730</v>
      </c>
      <c r="X4" s="230">
        <v>0.43690826643646258</v>
      </c>
      <c r="Y4" s="230">
        <v>0.58254435524861681</v>
      </c>
      <c r="Z4" s="230">
        <v>4.7156747993088902E-2</v>
      </c>
      <c r="AA4" s="230"/>
      <c r="AB4" s="230"/>
    </row>
    <row r="5" spans="1:39" x14ac:dyDescent="0.2">
      <c r="A5" s="230" t="s">
        <v>259</v>
      </c>
      <c r="B5" s="230" t="s">
        <v>269</v>
      </c>
      <c r="C5" s="230" t="s">
        <v>787</v>
      </c>
      <c r="D5" s="230" t="s">
        <v>26</v>
      </c>
      <c r="E5" s="230">
        <v>10</v>
      </c>
      <c r="F5" s="230">
        <v>0.159</v>
      </c>
      <c r="G5" s="230">
        <v>0.01</v>
      </c>
      <c r="I5" s="230" t="s">
        <v>345</v>
      </c>
      <c r="J5" s="230" t="s">
        <v>259</v>
      </c>
      <c r="K5" s="230" t="s">
        <v>731</v>
      </c>
      <c r="L5" s="230">
        <v>0.58967010754049187</v>
      </c>
      <c r="M5" s="230">
        <v>0.61136052914564187</v>
      </c>
      <c r="N5" s="230" t="s">
        <v>356</v>
      </c>
      <c r="O5" s="230" t="s">
        <v>732</v>
      </c>
      <c r="P5" s="230">
        <v>0.15269388350163901</v>
      </c>
      <c r="Q5" s="230">
        <v>0.30736765440170949</v>
      </c>
      <c r="R5" s="230">
        <v>0.15074139395539549</v>
      </c>
      <c r="S5" s="230" t="s">
        <v>733</v>
      </c>
      <c r="T5" s="230">
        <v>3.0047396457362951E-4</v>
      </c>
      <c r="U5" s="230">
        <v>2.4037917165890361E-3</v>
      </c>
      <c r="V5" s="230">
        <v>0.64690254301804662</v>
      </c>
      <c r="W5" s="230" t="s">
        <v>734</v>
      </c>
      <c r="X5" s="230">
        <v>6.8539829383582634E-2</v>
      </c>
      <c r="Y5" s="230">
        <v>0.19063759585744511</v>
      </c>
      <c r="Z5" s="230">
        <v>0.23276922048548301</v>
      </c>
      <c r="AA5" s="230"/>
      <c r="AB5" s="230"/>
    </row>
    <row r="6" spans="1:39" x14ac:dyDescent="0.2">
      <c r="A6" s="230" t="s">
        <v>259</v>
      </c>
      <c r="B6" s="230" t="s">
        <v>727</v>
      </c>
      <c r="C6" s="230" t="s">
        <v>787</v>
      </c>
      <c r="D6" s="230" t="s">
        <v>117</v>
      </c>
      <c r="E6" s="230">
        <v>8</v>
      </c>
      <c r="F6" s="230">
        <v>0.14000000000000001</v>
      </c>
      <c r="G6" s="230">
        <v>1.2E-2</v>
      </c>
      <c r="I6" s="230" t="s">
        <v>345</v>
      </c>
      <c r="J6" s="230" t="s">
        <v>259</v>
      </c>
      <c r="K6" s="230" t="s">
        <v>267</v>
      </c>
      <c r="L6" s="230">
        <v>0.22845834066122969</v>
      </c>
      <c r="M6" s="230">
        <v>0.1982769824102536</v>
      </c>
      <c r="N6" s="230" t="s">
        <v>356</v>
      </c>
      <c r="O6" s="230" t="s">
        <v>735</v>
      </c>
      <c r="P6" s="230">
        <v>0.6027478204021649</v>
      </c>
      <c r="Q6" s="230">
        <v>0.96439651264346382</v>
      </c>
      <c r="R6" s="230">
        <v>2.1418197413598818E-2</v>
      </c>
      <c r="S6" s="230" t="s">
        <v>736</v>
      </c>
      <c r="T6" s="230">
        <v>7.0941069338597762E-3</v>
      </c>
      <c r="U6" s="230">
        <v>1.4188213867719551E-2</v>
      </c>
      <c r="V6" s="230">
        <v>0.43917811008023488</v>
      </c>
      <c r="W6" s="230" t="s">
        <v>737</v>
      </c>
      <c r="X6" s="230">
        <v>7.3066986379750662E-2</v>
      </c>
      <c r="Y6" s="230">
        <v>0.19063759585744511</v>
      </c>
      <c r="Z6" s="230">
        <v>0.22631946615301429</v>
      </c>
      <c r="AA6" s="230"/>
      <c r="AB6" s="230"/>
    </row>
    <row r="7" spans="1:39" x14ac:dyDescent="0.2">
      <c r="A7" s="230" t="s">
        <v>259</v>
      </c>
      <c r="B7" s="230" t="s">
        <v>727</v>
      </c>
      <c r="C7" s="230" t="s">
        <v>787</v>
      </c>
      <c r="D7" s="230" t="s">
        <v>39</v>
      </c>
      <c r="E7" s="230">
        <v>9</v>
      </c>
      <c r="F7" s="230">
        <v>0.16400000000000001</v>
      </c>
      <c r="G7" s="230">
        <v>1.6E-2</v>
      </c>
      <c r="I7" s="230" t="s">
        <v>345</v>
      </c>
      <c r="J7" s="230" t="s">
        <v>261</v>
      </c>
      <c r="K7" s="230" t="s">
        <v>269</v>
      </c>
      <c r="L7" s="230">
        <v>0.6143884978427494</v>
      </c>
      <c r="M7" s="230">
        <v>0.45941218848116411</v>
      </c>
      <c r="N7" s="230" t="s">
        <v>356</v>
      </c>
      <c r="O7" s="230" t="s">
        <v>738</v>
      </c>
      <c r="P7" s="230">
        <v>0.77750815815487995</v>
      </c>
      <c r="Q7" s="230">
        <v>0.88858075217700561</v>
      </c>
      <c r="R7" s="230">
        <v>6.3620184032404537E-3</v>
      </c>
      <c r="S7" s="230" t="s">
        <v>739</v>
      </c>
      <c r="T7" s="230">
        <v>7.916162997533293E-3</v>
      </c>
      <c r="U7" s="230">
        <v>2.110976799342211E-2</v>
      </c>
      <c r="V7" s="230">
        <v>0.43032647214728459</v>
      </c>
      <c r="W7" s="230" t="s">
        <v>740</v>
      </c>
      <c r="X7" s="230">
        <v>0.66064489812840366</v>
      </c>
      <c r="Y7" s="230">
        <v>0.86745246225406636</v>
      </c>
      <c r="Z7" s="230">
        <v>1.52881540511262E-2</v>
      </c>
      <c r="AA7" s="230"/>
      <c r="AB7" s="230"/>
    </row>
    <row r="8" spans="1:39" x14ac:dyDescent="0.2">
      <c r="A8" s="230" t="s">
        <v>259</v>
      </c>
      <c r="B8" s="230" t="s">
        <v>727</v>
      </c>
      <c r="C8" s="230" t="s">
        <v>787</v>
      </c>
      <c r="D8" s="230" t="s">
        <v>26</v>
      </c>
      <c r="E8" s="230">
        <v>10</v>
      </c>
      <c r="F8" s="230">
        <v>0.16600000000000001</v>
      </c>
      <c r="G8" s="230">
        <v>2.4E-2</v>
      </c>
      <c r="I8" s="230" t="s">
        <v>345</v>
      </c>
      <c r="J8" s="230" t="s">
        <v>261</v>
      </c>
      <c r="K8" s="230" t="s">
        <v>727</v>
      </c>
      <c r="L8" s="230">
        <v>0.4985694433611445</v>
      </c>
      <c r="M8" s="230">
        <v>0.25298383317866729</v>
      </c>
      <c r="N8" s="230" t="s">
        <v>356</v>
      </c>
      <c r="O8" s="230" t="s">
        <v>741</v>
      </c>
      <c r="P8" s="230">
        <v>0.47357387324275357</v>
      </c>
      <c r="Q8" s="230">
        <v>0.63143183099033806</v>
      </c>
      <c r="R8" s="230">
        <v>4.0220457591839537E-2</v>
      </c>
      <c r="S8" s="230" t="s">
        <v>742</v>
      </c>
      <c r="T8" s="230">
        <v>0.11631182601289709</v>
      </c>
      <c r="U8" s="230">
        <v>0.2326236520257941</v>
      </c>
      <c r="V8" s="230">
        <v>0.17882386193760619</v>
      </c>
      <c r="W8" s="230" t="s">
        <v>743</v>
      </c>
      <c r="X8" s="230">
        <v>0.39926087037486863</v>
      </c>
      <c r="Y8" s="230">
        <v>0.86745246225406636</v>
      </c>
      <c r="Z8" s="230">
        <v>5.5205763298839257E-2</v>
      </c>
      <c r="AA8" s="230"/>
      <c r="AB8" s="230"/>
    </row>
    <row r="9" spans="1:39" x14ac:dyDescent="0.2">
      <c r="A9" s="230" t="s">
        <v>259</v>
      </c>
      <c r="B9" s="230" t="s">
        <v>267</v>
      </c>
      <c r="C9" s="230" t="s">
        <v>787</v>
      </c>
      <c r="D9" s="230" t="s">
        <v>117</v>
      </c>
      <c r="E9" s="230">
        <v>8</v>
      </c>
      <c r="F9" s="230">
        <v>0.122</v>
      </c>
      <c r="G9" s="230">
        <v>8.0000000000000002E-3</v>
      </c>
      <c r="I9" s="230" t="s">
        <v>345</v>
      </c>
      <c r="J9" s="230" t="s">
        <v>261</v>
      </c>
      <c r="K9" s="230" t="s">
        <v>731</v>
      </c>
      <c r="L9" s="230">
        <v>6.1814685765090562E-2</v>
      </c>
      <c r="M9" s="230">
        <v>0.86168935455022999</v>
      </c>
      <c r="N9" s="230" t="s">
        <v>356</v>
      </c>
      <c r="O9" s="230" t="s">
        <v>724</v>
      </c>
      <c r="P9" s="230">
        <v>0.94645573271171934</v>
      </c>
      <c r="Q9" s="230">
        <v>0.94645573271171934</v>
      </c>
      <c r="R9" s="230">
        <v>3.6046547996096531E-4</v>
      </c>
      <c r="S9" s="230" t="s">
        <v>744</v>
      </c>
      <c r="T9" s="230">
        <v>2.7815383376131501E-5</v>
      </c>
      <c r="U9" s="230">
        <v>2.22523067009052E-4</v>
      </c>
      <c r="V9" s="230">
        <v>0.75277606682872211</v>
      </c>
      <c r="W9" s="230" t="s">
        <v>745</v>
      </c>
      <c r="X9" s="230">
        <v>7.576780031729656E-2</v>
      </c>
      <c r="Y9" s="230">
        <v>0.30307120126918619</v>
      </c>
      <c r="Z9" s="230">
        <v>0.22264851455963011</v>
      </c>
      <c r="AA9" s="230"/>
      <c r="AB9" s="230"/>
    </row>
    <row r="10" spans="1:39" x14ac:dyDescent="0.2">
      <c r="A10" s="230" t="s">
        <v>259</v>
      </c>
      <c r="B10" s="230" t="s">
        <v>267</v>
      </c>
      <c r="C10" s="230" t="s">
        <v>787</v>
      </c>
      <c r="D10" s="230" t="s">
        <v>39</v>
      </c>
      <c r="E10" s="230">
        <v>9</v>
      </c>
      <c r="F10" s="230">
        <v>0.13300000000000001</v>
      </c>
      <c r="G10" s="230">
        <v>7.0000000000000001E-3</v>
      </c>
      <c r="I10" s="230" t="s">
        <v>345</v>
      </c>
      <c r="J10" s="230" t="s">
        <v>261</v>
      </c>
      <c r="K10" s="230" t="s">
        <v>267</v>
      </c>
      <c r="L10" s="230">
        <v>0.93500000401017413</v>
      </c>
      <c r="M10" s="230">
        <v>0.64884111968547087</v>
      </c>
      <c r="N10" s="230" t="s">
        <v>356</v>
      </c>
      <c r="O10" s="230" t="s">
        <v>746</v>
      </c>
      <c r="P10" s="230">
        <v>0.17591270824190511</v>
      </c>
      <c r="Q10" s="230">
        <v>0.46910055531174683</v>
      </c>
      <c r="R10" s="230">
        <v>0.13615143539575791</v>
      </c>
      <c r="S10" s="230" t="s">
        <v>747</v>
      </c>
      <c r="T10" s="230">
        <v>5.940790340099973E-3</v>
      </c>
      <c r="U10" s="230">
        <v>2.110976799342211E-2</v>
      </c>
      <c r="V10" s="230">
        <v>0.45325233876963827</v>
      </c>
      <c r="W10" s="230" t="s">
        <v>748</v>
      </c>
      <c r="X10" s="230">
        <v>5.4211968308333663E-2</v>
      </c>
      <c r="Y10" s="230">
        <v>0.30307120126918619</v>
      </c>
      <c r="Z10" s="230">
        <v>0.25618751468007162</v>
      </c>
      <c r="AA10" s="230"/>
      <c r="AB10" s="230"/>
    </row>
    <row r="11" spans="1:39" x14ac:dyDescent="0.2">
      <c r="A11" s="230" t="s">
        <v>259</v>
      </c>
      <c r="B11" s="230" t="s">
        <v>267</v>
      </c>
      <c r="C11" s="230" t="s">
        <v>787</v>
      </c>
      <c r="D11" s="230" t="s">
        <v>26</v>
      </c>
      <c r="E11" s="230">
        <v>10</v>
      </c>
      <c r="F11" s="230">
        <v>0.13700000000000001</v>
      </c>
      <c r="G11" s="230">
        <v>6.0000000000000001E-3</v>
      </c>
      <c r="I11" s="230" t="s">
        <v>345</v>
      </c>
      <c r="J11" s="230" t="s">
        <v>260</v>
      </c>
      <c r="K11" s="230" t="s">
        <v>269</v>
      </c>
      <c r="L11" s="230">
        <v>0.51479046396258021</v>
      </c>
      <c r="M11" s="230">
        <v>0.70632341164638235</v>
      </c>
      <c r="N11" s="230" t="s">
        <v>356</v>
      </c>
      <c r="O11" s="230" t="s">
        <v>749</v>
      </c>
      <c r="P11" s="230">
        <v>0.26103824174434881</v>
      </c>
      <c r="Q11" s="230">
        <v>0.28835022327587562</v>
      </c>
      <c r="R11" s="230">
        <v>9.6017310747125467E-2</v>
      </c>
      <c r="S11" s="230" t="s">
        <v>750</v>
      </c>
      <c r="T11" s="230">
        <v>2.30962389771767E-3</v>
      </c>
      <c r="U11" s="230">
        <v>4.6192477954353391E-3</v>
      </c>
      <c r="V11" s="230">
        <v>0.52310046835172141</v>
      </c>
      <c r="W11" s="230" t="s">
        <v>751</v>
      </c>
      <c r="X11" s="230">
        <v>0.18986769849668689</v>
      </c>
      <c r="Y11" s="230">
        <v>0.35667594286429788</v>
      </c>
      <c r="Z11" s="230">
        <v>0.12830824879078739</v>
      </c>
      <c r="AA11" s="230"/>
      <c r="AB11" s="230"/>
    </row>
    <row r="12" spans="1:39" x14ac:dyDescent="0.2">
      <c r="A12" s="230" t="s">
        <v>259</v>
      </c>
      <c r="B12" s="230" t="s">
        <v>731</v>
      </c>
      <c r="C12" s="230" t="s">
        <v>787</v>
      </c>
      <c r="D12" s="230" t="s">
        <v>117</v>
      </c>
      <c r="E12" s="230">
        <v>8</v>
      </c>
      <c r="F12" s="230">
        <v>0.14000000000000001</v>
      </c>
      <c r="G12" s="230">
        <v>6.0000000000000001E-3</v>
      </c>
      <c r="I12" s="230" t="s">
        <v>345</v>
      </c>
      <c r="J12" s="230" t="s">
        <v>260</v>
      </c>
      <c r="K12" s="230" t="s">
        <v>727</v>
      </c>
      <c r="L12" s="230">
        <v>9.3862442504336979E-2</v>
      </c>
      <c r="M12" s="230">
        <v>0.70772882859915298</v>
      </c>
      <c r="N12" s="230" t="s">
        <v>356</v>
      </c>
      <c r="O12" s="230" t="s">
        <v>752</v>
      </c>
      <c r="P12" s="230">
        <v>0.26779815761946729</v>
      </c>
      <c r="Q12" s="230">
        <v>0.28835022327587562</v>
      </c>
      <c r="R12" s="230">
        <v>9.3468081275015741E-2</v>
      </c>
      <c r="S12" s="230" t="s">
        <v>753</v>
      </c>
      <c r="T12" s="230">
        <v>1.7867936716385441E-3</v>
      </c>
      <c r="U12" s="230">
        <v>4.6192477954353391E-3</v>
      </c>
      <c r="V12" s="230">
        <v>0.54063669815163695</v>
      </c>
      <c r="W12" s="230" t="s">
        <v>754</v>
      </c>
      <c r="X12" s="230">
        <v>0.23264559763578441</v>
      </c>
      <c r="Y12" s="230">
        <v>0.35667594286429788</v>
      </c>
      <c r="Z12" s="230">
        <v>0.1075950374064007</v>
      </c>
      <c r="AA12" s="230"/>
      <c r="AB12" s="230"/>
    </row>
    <row r="13" spans="1:39" x14ac:dyDescent="0.2">
      <c r="A13" s="230" t="s">
        <v>259</v>
      </c>
      <c r="B13" s="230" t="s">
        <v>731</v>
      </c>
      <c r="C13" s="230" t="s">
        <v>787</v>
      </c>
      <c r="D13" s="230" t="s">
        <v>39</v>
      </c>
      <c r="E13" s="230">
        <v>9</v>
      </c>
      <c r="F13" s="230">
        <v>0.16800000000000001</v>
      </c>
      <c r="G13" s="230">
        <v>1.7000000000000001E-2</v>
      </c>
      <c r="I13" s="230" t="s">
        <v>345</v>
      </c>
      <c r="J13" s="230" t="s">
        <v>260</v>
      </c>
      <c r="K13" s="230" t="s">
        <v>731</v>
      </c>
      <c r="L13" s="230">
        <v>0.41846546796238071</v>
      </c>
      <c r="M13" s="230">
        <v>0.25078578006452851</v>
      </c>
      <c r="N13" s="230" t="s">
        <v>356</v>
      </c>
      <c r="O13" s="230" t="s">
        <v>755</v>
      </c>
      <c r="P13" s="230">
        <v>8.3325234505934043E-2</v>
      </c>
      <c r="Q13" s="230">
        <v>0.22220062534915741</v>
      </c>
      <c r="R13" s="230">
        <v>0.21299775010299149</v>
      </c>
      <c r="S13" s="230" t="s">
        <v>756</v>
      </c>
      <c r="T13" s="230">
        <v>6.5395787453194525E-7</v>
      </c>
      <c r="U13" s="230">
        <v>5.231662996255562E-6</v>
      </c>
      <c r="V13" s="230">
        <v>0.85995338724093306</v>
      </c>
      <c r="W13" s="230" t="s">
        <v>757</v>
      </c>
      <c r="X13" s="230">
        <v>1.1413939988414411E-2</v>
      </c>
      <c r="Y13" s="230">
        <v>9.13115199073153E-2</v>
      </c>
      <c r="Z13" s="230">
        <v>0.39992826393534348</v>
      </c>
      <c r="AA13" s="230"/>
      <c r="AB13" s="230"/>
    </row>
    <row r="14" spans="1:39" x14ac:dyDescent="0.2">
      <c r="A14" s="230" t="s">
        <v>259</v>
      </c>
      <c r="B14" s="230" t="s">
        <v>731</v>
      </c>
      <c r="C14" s="230" t="s">
        <v>787</v>
      </c>
      <c r="D14" s="230" t="s">
        <v>26</v>
      </c>
      <c r="E14" s="230">
        <v>10</v>
      </c>
      <c r="F14" s="230">
        <v>0.16900000000000001</v>
      </c>
      <c r="G14" s="230">
        <v>8.9999999999999993E-3</v>
      </c>
      <c r="I14" s="230" t="s">
        <v>345</v>
      </c>
      <c r="J14" s="230" t="s">
        <v>260</v>
      </c>
      <c r="K14" s="230" t="s">
        <v>267</v>
      </c>
      <c r="L14" s="230">
        <v>0.13985147623569941</v>
      </c>
      <c r="M14" s="230">
        <v>0.96793474876218677</v>
      </c>
      <c r="N14" s="230" t="s">
        <v>356</v>
      </c>
      <c r="O14" s="230" t="s">
        <v>745</v>
      </c>
      <c r="P14" s="230">
        <v>7.5955287643680119E-2</v>
      </c>
      <c r="Q14" s="230">
        <v>0.22220062534915741</v>
      </c>
      <c r="R14" s="230">
        <v>0.2223982834771614</v>
      </c>
      <c r="S14" s="230" t="s">
        <v>758</v>
      </c>
      <c r="T14" s="230">
        <v>7.6661562572457611E-4</v>
      </c>
      <c r="U14" s="230">
        <v>3.066462502898304E-3</v>
      </c>
      <c r="V14" s="230">
        <v>0.59433724992025472</v>
      </c>
      <c r="W14" s="230" t="s">
        <v>759</v>
      </c>
      <c r="X14" s="230">
        <v>4.3623728243954489E-2</v>
      </c>
      <c r="Y14" s="230">
        <v>0.17449491297581801</v>
      </c>
      <c r="Z14" s="230">
        <v>0.27752735434062981</v>
      </c>
      <c r="AA14" s="230"/>
      <c r="AB14" s="230"/>
    </row>
    <row r="15" spans="1:39" x14ac:dyDescent="0.2">
      <c r="A15" s="230" t="s">
        <v>261</v>
      </c>
      <c r="B15" s="230" t="s">
        <v>269</v>
      </c>
      <c r="C15" s="230" t="s">
        <v>787</v>
      </c>
      <c r="D15" s="230" t="s">
        <v>117</v>
      </c>
      <c r="E15" s="230">
        <v>8</v>
      </c>
      <c r="F15" s="230">
        <v>153.41800000000001</v>
      </c>
      <c r="G15" s="230">
        <v>24.812000000000001</v>
      </c>
      <c r="I15" s="230" t="s">
        <v>518</v>
      </c>
      <c r="J15" s="230" t="s">
        <v>259</v>
      </c>
      <c r="K15" s="230" t="s">
        <v>269</v>
      </c>
      <c r="L15" s="230">
        <v>0.91229540736288917</v>
      </c>
      <c r="M15" s="230">
        <v>8.1974880116289311E-2</v>
      </c>
      <c r="N15" s="230" t="s">
        <v>356</v>
      </c>
      <c r="O15" s="230" t="s">
        <v>760</v>
      </c>
      <c r="P15" s="230">
        <v>0.1471164227360619</v>
      </c>
      <c r="Q15" s="230">
        <v>0.30736765440170949</v>
      </c>
      <c r="R15" s="230">
        <v>0.13481551882912901</v>
      </c>
      <c r="S15" s="230" t="s">
        <v>761</v>
      </c>
      <c r="T15" s="230">
        <v>0.64374579637637597</v>
      </c>
      <c r="U15" s="230">
        <v>0.82381204657162743</v>
      </c>
      <c r="V15" s="230">
        <v>1.463263269728452E-2</v>
      </c>
      <c r="W15" s="230" t="s">
        <v>620</v>
      </c>
      <c r="X15" s="230">
        <v>0.73130442517080618</v>
      </c>
      <c r="Y15" s="230">
        <v>0.83577648590949283</v>
      </c>
      <c r="Z15" s="230">
        <v>8.094281953853864E-3</v>
      </c>
      <c r="AA15" s="230"/>
      <c r="AB15" s="230"/>
    </row>
    <row r="16" spans="1:39" x14ac:dyDescent="0.2">
      <c r="A16" s="230" t="s">
        <v>261</v>
      </c>
      <c r="B16" s="230" t="s">
        <v>269</v>
      </c>
      <c r="C16" s="230" t="s">
        <v>787</v>
      </c>
      <c r="D16" s="230" t="s">
        <v>39</v>
      </c>
      <c r="E16" s="230">
        <v>9</v>
      </c>
      <c r="F16" s="230">
        <v>201.935</v>
      </c>
      <c r="G16" s="230">
        <v>33.107999999999997</v>
      </c>
      <c r="I16" s="230" t="s">
        <v>518</v>
      </c>
      <c r="J16" s="230" t="s">
        <v>259</v>
      </c>
      <c r="K16" s="230" t="s">
        <v>727</v>
      </c>
      <c r="L16" s="230">
        <v>0.71922025528825961</v>
      </c>
      <c r="M16" s="230">
        <v>0.60094704286664724</v>
      </c>
      <c r="N16" s="230" t="s">
        <v>356</v>
      </c>
      <c r="O16" s="230" t="s">
        <v>620</v>
      </c>
      <c r="P16" s="230">
        <v>0.73189895586001485</v>
      </c>
      <c r="Q16" s="230">
        <v>0.97586527448001981</v>
      </c>
      <c r="R16" s="230">
        <v>8.0572196562058614E-3</v>
      </c>
      <c r="S16" s="230" t="s">
        <v>762</v>
      </c>
      <c r="T16" s="230">
        <v>0.83506160552117648</v>
      </c>
      <c r="U16" s="230">
        <v>0.83506160552117648</v>
      </c>
      <c r="V16" s="230">
        <v>2.983619626504742E-3</v>
      </c>
      <c r="W16" s="230" t="s">
        <v>616</v>
      </c>
      <c r="X16" s="230">
        <v>0.88368916244695739</v>
      </c>
      <c r="Y16" s="230">
        <v>0.88368916244695739</v>
      </c>
      <c r="Z16" s="230">
        <v>1.4740306796728101E-3</v>
      </c>
      <c r="AA16" s="230"/>
      <c r="AB16" s="230"/>
    </row>
    <row r="17" spans="1:28" x14ac:dyDescent="0.2">
      <c r="A17" s="230" t="s">
        <v>261</v>
      </c>
      <c r="B17" s="230" t="s">
        <v>269</v>
      </c>
      <c r="C17" s="230" t="s">
        <v>787</v>
      </c>
      <c r="D17" s="230" t="s">
        <v>26</v>
      </c>
      <c r="E17" s="230">
        <v>10</v>
      </c>
      <c r="F17" s="230">
        <v>183.19499999999999</v>
      </c>
      <c r="G17" s="230">
        <v>40.805999999999997</v>
      </c>
      <c r="I17" s="230" t="s">
        <v>518</v>
      </c>
      <c r="J17" s="230" t="s">
        <v>259</v>
      </c>
      <c r="K17" s="230" t="s">
        <v>731</v>
      </c>
      <c r="L17" s="230">
        <v>0.30922138858972842</v>
      </c>
      <c r="M17" s="230">
        <v>0.91868578887489816</v>
      </c>
      <c r="N17" s="230" t="s">
        <v>356</v>
      </c>
      <c r="O17" s="230" t="s">
        <v>763</v>
      </c>
      <c r="P17" s="230">
        <v>0.1015344719239567</v>
      </c>
      <c r="Q17" s="230">
        <v>0.30736765440170949</v>
      </c>
      <c r="R17" s="230">
        <v>0.16865315281773949</v>
      </c>
      <c r="S17" s="230" t="s">
        <v>572</v>
      </c>
      <c r="T17" s="230">
        <v>0.72083554075017398</v>
      </c>
      <c r="U17" s="230">
        <v>0.82381204657162743</v>
      </c>
      <c r="V17" s="230">
        <v>8.7623950762299261E-3</v>
      </c>
      <c r="W17" s="230" t="s">
        <v>764</v>
      </c>
      <c r="X17" s="230">
        <v>9.5318797928722554E-2</v>
      </c>
      <c r="Y17" s="230">
        <v>0.19063759585744511</v>
      </c>
      <c r="Z17" s="230">
        <v>0.17440842876189491</v>
      </c>
      <c r="AA17" s="230"/>
      <c r="AB17" s="230"/>
    </row>
    <row r="18" spans="1:28" x14ac:dyDescent="0.2">
      <c r="A18" s="230" t="s">
        <v>261</v>
      </c>
      <c r="B18" s="230" t="s">
        <v>727</v>
      </c>
      <c r="C18" s="230" t="s">
        <v>787</v>
      </c>
      <c r="D18" s="230" t="s">
        <v>117</v>
      </c>
      <c r="E18" s="230">
        <v>8</v>
      </c>
      <c r="F18" s="230">
        <v>114.765</v>
      </c>
      <c r="G18" s="230">
        <v>19.149000000000001</v>
      </c>
      <c r="I18" s="230" t="s">
        <v>518</v>
      </c>
      <c r="J18" s="230" t="s">
        <v>259</v>
      </c>
      <c r="K18" s="230" t="s">
        <v>267</v>
      </c>
      <c r="L18" s="230">
        <v>0.30662113574739708</v>
      </c>
      <c r="M18" s="230">
        <v>0.27289499739207179</v>
      </c>
      <c r="N18" s="230" t="s">
        <v>356</v>
      </c>
      <c r="O18" s="230" t="s">
        <v>765</v>
      </c>
      <c r="P18" s="230">
        <v>0.15368382720085469</v>
      </c>
      <c r="Q18" s="230">
        <v>0.30736765440170949</v>
      </c>
      <c r="R18" s="230">
        <v>0.13083825575769001</v>
      </c>
      <c r="S18" s="230" t="s">
        <v>766</v>
      </c>
      <c r="T18" s="230">
        <v>0.16458555727001339</v>
      </c>
      <c r="U18" s="230">
        <v>0.2633368916320214</v>
      </c>
      <c r="V18" s="230">
        <v>0.1246074193915835</v>
      </c>
      <c r="W18" s="230" t="s">
        <v>581</v>
      </c>
      <c r="X18" s="230">
        <v>0.17960104290645851</v>
      </c>
      <c r="Y18" s="230">
        <v>0.28736166865033352</v>
      </c>
      <c r="Z18" s="230">
        <v>0.11669421063742939</v>
      </c>
      <c r="AA18" s="230"/>
      <c r="AB18" s="230"/>
    </row>
    <row r="19" spans="1:28" x14ac:dyDescent="0.2">
      <c r="A19" s="230" t="s">
        <v>261</v>
      </c>
      <c r="B19" s="230" t="s">
        <v>727</v>
      </c>
      <c r="C19" s="230" t="s">
        <v>787</v>
      </c>
      <c r="D19" s="230" t="s">
        <v>39</v>
      </c>
      <c r="E19" s="230">
        <v>9</v>
      </c>
      <c r="F19" s="230">
        <v>139.15100000000001</v>
      </c>
      <c r="G19" s="230">
        <v>33.35</v>
      </c>
      <c r="I19" s="230" t="s">
        <v>518</v>
      </c>
      <c r="J19" s="230" t="s">
        <v>261</v>
      </c>
      <c r="K19" s="230" t="s">
        <v>269</v>
      </c>
      <c r="L19" s="230">
        <v>0.76211446902223867</v>
      </c>
      <c r="M19" s="230">
        <v>0.23978954649151701</v>
      </c>
      <c r="N19" s="230" t="s">
        <v>356</v>
      </c>
      <c r="O19" s="230" t="s">
        <v>767</v>
      </c>
      <c r="P19" s="230">
        <v>0.24926610668088489</v>
      </c>
      <c r="Q19" s="230">
        <v>0.48672078721156431</v>
      </c>
      <c r="R19" s="230">
        <v>8.7408982956865888E-2</v>
      </c>
      <c r="S19" s="230" t="s">
        <v>768</v>
      </c>
      <c r="T19" s="230">
        <v>0.24495819007739369</v>
      </c>
      <c r="U19" s="230">
        <v>0.32661092010319159</v>
      </c>
      <c r="V19" s="230">
        <v>8.8942851829427114E-2</v>
      </c>
      <c r="W19" s="230" t="s">
        <v>769</v>
      </c>
      <c r="X19" s="230">
        <v>0.58739386332223309</v>
      </c>
      <c r="Y19" s="230">
        <v>0.86745246225406636</v>
      </c>
      <c r="Z19" s="230">
        <v>2.0087982286387061E-2</v>
      </c>
      <c r="AA19" s="230"/>
      <c r="AB19" s="230"/>
    </row>
    <row r="20" spans="1:28" x14ac:dyDescent="0.2">
      <c r="A20" s="230" t="s">
        <v>261</v>
      </c>
      <c r="B20" s="230" t="s">
        <v>727</v>
      </c>
      <c r="C20" s="230" t="s">
        <v>787</v>
      </c>
      <c r="D20" s="230" t="s">
        <v>26</v>
      </c>
      <c r="E20" s="230">
        <v>10</v>
      </c>
      <c r="F20" s="230">
        <v>121.776</v>
      </c>
      <c r="G20" s="230">
        <v>27.533999999999999</v>
      </c>
      <c r="I20" s="230" t="s">
        <v>518</v>
      </c>
      <c r="J20" s="230" t="s">
        <v>261</v>
      </c>
      <c r="K20" s="230" t="s">
        <v>727</v>
      </c>
      <c r="L20" s="230">
        <v>0.80200352829620924</v>
      </c>
      <c r="M20" s="230">
        <v>5.8500223726698053E-2</v>
      </c>
      <c r="N20" s="230" t="s">
        <v>356</v>
      </c>
      <c r="O20" s="230" t="s">
        <v>770</v>
      </c>
      <c r="P20" s="230">
        <v>0.1656138466379507</v>
      </c>
      <c r="Q20" s="230">
        <v>0.46910055531174683</v>
      </c>
      <c r="R20" s="230">
        <v>0.1240419097069996</v>
      </c>
      <c r="S20" s="230" t="s">
        <v>771</v>
      </c>
      <c r="T20" s="230">
        <v>0.22026716126163801</v>
      </c>
      <c r="U20" s="230">
        <v>0.32661092010319159</v>
      </c>
      <c r="V20" s="230">
        <v>9.8357812032045258E-2</v>
      </c>
      <c r="W20" s="230" t="s">
        <v>525</v>
      </c>
      <c r="X20" s="230">
        <v>0.91120535006170045</v>
      </c>
      <c r="Y20" s="230">
        <v>0.91120535006170045</v>
      </c>
      <c r="Z20" s="230">
        <v>8.5680047571679171E-4</v>
      </c>
      <c r="AA20" s="230"/>
      <c r="AB20" s="230"/>
    </row>
    <row r="21" spans="1:28" x14ac:dyDescent="0.2">
      <c r="A21" s="230" t="s">
        <v>261</v>
      </c>
      <c r="B21" s="230" t="s">
        <v>267</v>
      </c>
      <c r="C21" s="230" t="s">
        <v>787</v>
      </c>
      <c r="D21" s="230" t="s">
        <v>117</v>
      </c>
      <c r="E21" s="230">
        <v>8</v>
      </c>
      <c r="F21" s="230">
        <v>86.481999999999999</v>
      </c>
      <c r="G21" s="230">
        <v>20.388999999999999</v>
      </c>
      <c r="I21" s="230" t="s">
        <v>518</v>
      </c>
      <c r="J21" s="230" t="s">
        <v>261</v>
      </c>
      <c r="K21" s="230" t="s">
        <v>731</v>
      </c>
      <c r="L21" s="230">
        <v>0.55956655106762088</v>
      </c>
      <c r="M21" s="230">
        <v>0.56644098859541747</v>
      </c>
      <c r="N21" s="230" t="s">
        <v>356</v>
      </c>
      <c r="O21" s="230" t="s">
        <v>627</v>
      </c>
      <c r="P21" s="230">
        <v>0.30420049200722771</v>
      </c>
      <c r="Q21" s="230">
        <v>0.48672078721156431</v>
      </c>
      <c r="R21" s="230">
        <v>7.0164722139341468E-2</v>
      </c>
      <c r="S21" s="230" t="s">
        <v>531</v>
      </c>
      <c r="T21" s="230">
        <v>0.42975579820824672</v>
      </c>
      <c r="U21" s="230">
        <v>0.43728896715035559</v>
      </c>
      <c r="V21" s="230">
        <v>4.2058031414450192E-2</v>
      </c>
      <c r="W21" s="230" t="s">
        <v>772</v>
      </c>
      <c r="X21" s="230">
        <v>0.75902090447230808</v>
      </c>
      <c r="Y21" s="230">
        <v>0.86745246225406636</v>
      </c>
      <c r="Z21" s="230">
        <v>6.4651027382957521E-3</v>
      </c>
      <c r="AA21" s="230"/>
      <c r="AB21" s="230"/>
    </row>
    <row r="22" spans="1:28" x14ac:dyDescent="0.2">
      <c r="A22" s="230" t="s">
        <v>261</v>
      </c>
      <c r="B22" s="230" t="s">
        <v>267</v>
      </c>
      <c r="C22" s="230" t="s">
        <v>787</v>
      </c>
      <c r="D22" s="230" t="s">
        <v>39</v>
      </c>
      <c r="E22" s="230">
        <v>9</v>
      </c>
      <c r="F22" s="230">
        <v>126.342</v>
      </c>
      <c r="G22" s="230">
        <v>31.748000000000001</v>
      </c>
      <c r="I22" s="230" t="s">
        <v>518</v>
      </c>
      <c r="J22" s="230" t="s">
        <v>261</v>
      </c>
      <c r="K22" s="230" t="s">
        <v>267</v>
      </c>
      <c r="L22" s="230">
        <v>0.42786261042932833</v>
      </c>
      <c r="M22" s="230">
        <v>0.69630492249149456</v>
      </c>
      <c r="N22" s="230" t="s">
        <v>356</v>
      </c>
      <c r="O22" s="230" t="s">
        <v>773</v>
      </c>
      <c r="P22" s="230">
        <v>5.0204605100859874E-3</v>
      </c>
      <c r="Q22" s="230">
        <v>4.0163684080687899E-2</v>
      </c>
      <c r="R22" s="230">
        <v>0.41826557188733998</v>
      </c>
      <c r="S22" s="230"/>
      <c r="T22" s="230"/>
      <c r="U22" s="230"/>
      <c r="V22" s="230"/>
      <c r="W22" s="230"/>
      <c r="X22" s="230"/>
      <c r="Y22" s="230"/>
      <c r="Z22" s="230"/>
      <c r="AA22" s="230">
        <v>0.13304795622947549</v>
      </c>
      <c r="AB22" s="230">
        <v>1.7067887010495612E-2</v>
      </c>
    </row>
    <row r="23" spans="1:28" x14ac:dyDescent="0.2">
      <c r="A23" s="230" t="s">
        <v>261</v>
      </c>
      <c r="B23" s="230" t="s">
        <v>267</v>
      </c>
      <c r="C23" s="230" t="s">
        <v>787</v>
      </c>
      <c r="D23" s="230" t="s">
        <v>26</v>
      </c>
      <c r="E23" s="230">
        <v>10</v>
      </c>
      <c r="F23" s="230">
        <v>118.53700000000001</v>
      </c>
      <c r="G23" s="230">
        <v>24</v>
      </c>
      <c r="I23" s="230" t="s">
        <v>518</v>
      </c>
      <c r="J23" s="230" t="s">
        <v>260</v>
      </c>
      <c r="K23" s="230" t="s">
        <v>269</v>
      </c>
      <c r="L23" s="230">
        <v>0.75429772716093624</v>
      </c>
      <c r="M23" s="230">
        <v>0.75355072201025486</v>
      </c>
      <c r="N23" s="230" t="s">
        <v>356</v>
      </c>
      <c r="O23" s="230" t="s">
        <v>655</v>
      </c>
      <c r="P23" s="230">
        <v>0.14978364389855461</v>
      </c>
      <c r="Q23" s="230">
        <v>0.28835022327587562</v>
      </c>
      <c r="R23" s="230">
        <v>0.13317869786725939</v>
      </c>
      <c r="S23" s="230" t="s">
        <v>774</v>
      </c>
      <c r="T23" s="230">
        <v>0.36884167819470248</v>
      </c>
      <c r="U23" s="230">
        <v>0.42153334650823149</v>
      </c>
      <c r="V23" s="230">
        <v>5.4131886045124297E-2</v>
      </c>
      <c r="W23" s="230" t="s">
        <v>775</v>
      </c>
      <c r="X23" s="230">
        <v>0.32081493558669849</v>
      </c>
      <c r="Y23" s="230">
        <v>0.35667594286429788</v>
      </c>
      <c r="Z23" s="230">
        <v>6.5665139218056279E-2</v>
      </c>
      <c r="AA23" s="230"/>
      <c r="AB23" s="230"/>
    </row>
    <row r="24" spans="1:28" x14ac:dyDescent="0.2">
      <c r="A24" s="230" t="s">
        <v>261</v>
      </c>
      <c r="B24" s="230" t="s">
        <v>731</v>
      </c>
      <c r="C24" s="230" t="s">
        <v>787</v>
      </c>
      <c r="D24" s="230" t="s">
        <v>117</v>
      </c>
      <c r="E24" s="230">
        <v>8</v>
      </c>
      <c r="F24" s="230">
        <v>136.422</v>
      </c>
      <c r="G24" s="230">
        <v>17.68</v>
      </c>
      <c r="I24" s="230" t="s">
        <v>518</v>
      </c>
      <c r="J24" s="230" t="s">
        <v>260</v>
      </c>
      <c r="K24" s="230" t="s">
        <v>727</v>
      </c>
      <c r="L24" s="230">
        <v>0.85228190041579166</v>
      </c>
      <c r="M24" s="230">
        <v>0.37041114570419043</v>
      </c>
      <c r="N24" s="230" t="s">
        <v>356</v>
      </c>
      <c r="O24" s="230" t="s">
        <v>776</v>
      </c>
      <c r="P24" s="230">
        <v>0.28835022327587562</v>
      </c>
      <c r="Q24" s="230">
        <v>0.28835022327587562</v>
      </c>
      <c r="R24" s="230">
        <v>7.4741421195548344E-2</v>
      </c>
      <c r="S24" s="230" t="s">
        <v>777</v>
      </c>
      <c r="T24" s="230">
        <v>0.1671824462129497</v>
      </c>
      <c r="U24" s="230">
        <v>0.26749191394071947</v>
      </c>
      <c r="V24" s="230">
        <v>0.1231862498301378</v>
      </c>
      <c r="W24" s="230" t="s">
        <v>778</v>
      </c>
      <c r="X24" s="230">
        <v>0.29155223429396698</v>
      </c>
      <c r="Y24" s="230">
        <v>0.35667594286429788</v>
      </c>
      <c r="Z24" s="230">
        <v>7.3793138401251512E-2</v>
      </c>
      <c r="AA24" s="230"/>
      <c r="AB24" s="230"/>
    </row>
    <row r="25" spans="1:28" x14ac:dyDescent="0.2">
      <c r="A25" s="230" t="s">
        <v>261</v>
      </c>
      <c r="B25" s="230" t="s">
        <v>731</v>
      </c>
      <c r="C25" s="230" t="s">
        <v>787</v>
      </c>
      <c r="D25" s="230" t="s">
        <v>39</v>
      </c>
      <c r="E25" s="230">
        <v>9</v>
      </c>
      <c r="F25" s="230">
        <v>216.73500000000001</v>
      </c>
      <c r="G25" s="230">
        <v>33.389000000000003</v>
      </c>
      <c r="I25" s="230" t="s">
        <v>518</v>
      </c>
      <c r="J25" s="230" t="s">
        <v>260</v>
      </c>
      <c r="K25" s="230" t="s">
        <v>731</v>
      </c>
      <c r="L25" s="230">
        <v>0.49493623356032967</v>
      </c>
      <c r="M25" s="230">
        <v>0.80984230897709519</v>
      </c>
      <c r="N25" s="230" t="s">
        <v>356</v>
      </c>
      <c r="O25" s="230" t="s">
        <v>779</v>
      </c>
      <c r="P25" s="230">
        <v>0.20982603516168691</v>
      </c>
      <c r="Q25" s="230">
        <v>0.28835022327587562</v>
      </c>
      <c r="R25" s="230">
        <v>0.10269466044380419</v>
      </c>
      <c r="S25" s="230" t="s">
        <v>627</v>
      </c>
      <c r="T25" s="230">
        <v>0.30381950364093657</v>
      </c>
      <c r="U25" s="230">
        <v>0.40509267152124878</v>
      </c>
      <c r="V25" s="230">
        <v>7.0271366032697277E-2</v>
      </c>
      <c r="W25" s="230" t="s">
        <v>780</v>
      </c>
      <c r="X25" s="230">
        <v>0.15680056422531621</v>
      </c>
      <c r="Y25" s="230">
        <v>0.35667594286429788</v>
      </c>
      <c r="Z25" s="230">
        <v>0.129011436898606</v>
      </c>
      <c r="AA25" s="230"/>
      <c r="AB25" s="230"/>
    </row>
    <row r="26" spans="1:28" x14ac:dyDescent="0.2">
      <c r="A26" s="230" t="s">
        <v>261</v>
      </c>
      <c r="B26" s="230" t="s">
        <v>731</v>
      </c>
      <c r="C26" s="230" t="s">
        <v>787</v>
      </c>
      <c r="D26" s="230" t="s">
        <v>26</v>
      </c>
      <c r="E26" s="230">
        <v>10</v>
      </c>
      <c r="F26" s="230">
        <v>230.494</v>
      </c>
      <c r="G26" s="230">
        <v>37.496000000000002</v>
      </c>
      <c r="I26" s="230" t="s">
        <v>518</v>
      </c>
      <c r="J26" s="230" t="s">
        <v>260</v>
      </c>
      <c r="K26" s="230" t="s">
        <v>267</v>
      </c>
      <c r="L26" s="230">
        <v>0.45228128903243081</v>
      </c>
      <c r="M26" s="230">
        <v>0.63356657888865398</v>
      </c>
      <c r="N26" s="230" t="s">
        <v>356</v>
      </c>
      <c r="O26" s="230" t="s">
        <v>781</v>
      </c>
      <c r="P26" s="230">
        <v>1.5362726270689089E-2</v>
      </c>
      <c r="Q26" s="230">
        <v>0.1229018101655127</v>
      </c>
      <c r="R26" s="230">
        <v>0.33263799911284458</v>
      </c>
      <c r="S26" s="230" t="s">
        <v>782</v>
      </c>
      <c r="T26" s="230">
        <v>0.59859219927141849</v>
      </c>
      <c r="U26" s="230">
        <v>0.59859219927141849</v>
      </c>
      <c r="V26" s="230">
        <v>1.8918414793500409E-2</v>
      </c>
      <c r="W26" s="230" t="s">
        <v>783</v>
      </c>
      <c r="X26" s="230">
        <v>0.35667594286429788</v>
      </c>
      <c r="Y26" s="230">
        <v>0.35667594286429788</v>
      </c>
      <c r="Z26" s="230">
        <v>5.6865165452225697E-2</v>
      </c>
      <c r="AA26" s="230"/>
      <c r="AB26" s="230"/>
    </row>
    <row r="27" spans="1:28" x14ac:dyDescent="0.2">
      <c r="A27" s="230" t="s">
        <v>260</v>
      </c>
      <c r="B27" s="230" t="s">
        <v>269</v>
      </c>
      <c r="C27" s="230" t="s">
        <v>787</v>
      </c>
      <c r="D27" s="230" t="s">
        <v>117</v>
      </c>
      <c r="E27" s="230">
        <v>8</v>
      </c>
      <c r="F27" s="230">
        <v>19.314</v>
      </c>
      <c r="G27" s="230">
        <v>12.006</v>
      </c>
    </row>
    <row r="28" spans="1:28" x14ac:dyDescent="0.2">
      <c r="A28" s="230" t="s">
        <v>260</v>
      </c>
      <c r="B28" s="230" t="s">
        <v>269</v>
      </c>
      <c r="C28" s="230" t="s">
        <v>787</v>
      </c>
      <c r="D28" s="230" t="s">
        <v>39</v>
      </c>
      <c r="E28" s="230">
        <v>9</v>
      </c>
      <c r="F28" s="230">
        <v>56.853999999999999</v>
      </c>
      <c r="G28" s="230">
        <v>25.88</v>
      </c>
    </row>
    <row r="29" spans="1:28" x14ac:dyDescent="0.2">
      <c r="A29" s="230" t="s">
        <v>260</v>
      </c>
      <c r="B29" s="230" t="s">
        <v>269</v>
      </c>
      <c r="C29" s="230" t="s">
        <v>787</v>
      </c>
      <c r="D29" s="230" t="s">
        <v>26</v>
      </c>
      <c r="E29" s="230">
        <v>10</v>
      </c>
      <c r="F29" s="230">
        <v>47.040999999999997</v>
      </c>
      <c r="G29" s="230">
        <v>16.510000000000002</v>
      </c>
    </row>
    <row r="30" spans="1:28" x14ac:dyDescent="0.2">
      <c r="A30" s="230" t="s">
        <v>260</v>
      </c>
      <c r="B30" s="230" t="s">
        <v>727</v>
      </c>
      <c r="C30" s="230" t="s">
        <v>787</v>
      </c>
      <c r="D30" s="230" t="s">
        <v>117</v>
      </c>
      <c r="E30" s="230">
        <v>8</v>
      </c>
      <c r="F30" s="230">
        <v>8.077</v>
      </c>
      <c r="G30" s="230">
        <v>3.8820000000000001</v>
      </c>
    </row>
    <row r="31" spans="1:28" x14ac:dyDescent="0.2">
      <c r="A31" s="230" t="s">
        <v>260</v>
      </c>
      <c r="B31" s="230" t="s">
        <v>727</v>
      </c>
      <c r="C31" s="230" t="s">
        <v>787</v>
      </c>
      <c r="D31" s="230" t="s">
        <v>39</v>
      </c>
      <c r="E31" s="230">
        <v>9</v>
      </c>
      <c r="F31" s="230">
        <v>35.454000000000001</v>
      </c>
      <c r="G31" s="230">
        <v>19.343</v>
      </c>
    </row>
    <row r="32" spans="1:28" x14ac:dyDescent="0.2">
      <c r="A32" s="230" t="s">
        <v>260</v>
      </c>
      <c r="B32" s="230" t="s">
        <v>727</v>
      </c>
      <c r="C32" s="230" t="s">
        <v>787</v>
      </c>
      <c r="D32" s="230" t="s">
        <v>26</v>
      </c>
      <c r="E32" s="230">
        <v>10</v>
      </c>
      <c r="F32" s="230">
        <v>23.763999999999999</v>
      </c>
      <c r="G32" s="230">
        <v>12.573</v>
      </c>
    </row>
    <row r="33" spans="1:7" x14ac:dyDescent="0.2">
      <c r="A33" s="230" t="s">
        <v>260</v>
      </c>
      <c r="B33" s="230" t="s">
        <v>267</v>
      </c>
      <c r="C33" s="230" t="s">
        <v>787</v>
      </c>
      <c r="D33" s="230" t="s">
        <v>117</v>
      </c>
      <c r="E33" s="230">
        <v>8</v>
      </c>
      <c r="F33" s="230">
        <v>11.154999999999999</v>
      </c>
      <c r="G33" s="230">
        <v>5.5279999999999996</v>
      </c>
    </row>
    <row r="34" spans="1:7" x14ac:dyDescent="0.2">
      <c r="A34" s="230" t="s">
        <v>260</v>
      </c>
      <c r="B34" s="230" t="s">
        <v>267</v>
      </c>
      <c r="C34" s="230" t="s">
        <v>787</v>
      </c>
      <c r="D34" s="230" t="s">
        <v>39</v>
      </c>
      <c r="E34" s="230">
        <v>9</v>
      </c>
      <c r="F34" s="230">
        <v>37.886000000000003</v>
      </c>
      <c r="G34" s="230">
        <v>19.195</v>
      </c>
    </row>
    <row r="35" spans="1:7" x14ac:dyDescent="0.2">
      <c r="A35" s="230" t="s">
        <v>260</v>
      </c>
      <c r="B35" s="230" t="s">
        <v>267</v>
      </c>
      <c r="C35" s="230" t="s">
        <v>787</v>
      </c>
      <c r="D35" s="230" t="s">
        <v>26</v>
      </c>
      <c r="E35" s="230">
        <v>10</v>
      </c>
      <c r="F35" s="230">
        <v>34.179000000000002</v>
      </c>
      <c r="G35" s="230">
        <v>13.638</v>
      </c>
    </row>
    <row r="36" spans="1:7" x14ac:dyDescent="0.2">
      <c r="A36" s="230" t="s">
        <v>260</v>
      </c>
      <c r="B36" s="230" t="s">
        <v>731</v>
      </c>
      <c r="C36" s="230" t="s">
        <v>787</v>
      </c>
      <c r="D36" s="230" t="s">
        <v>117</v>
      </c>
      <c r="E36" s="230">
        <v>8</v>
      </c>
      <c r="F36" s="230">
        <v>15.791</v>
      </c>
      <c r="G36" s="230">
        <v>5.9870000000000001</v>
      </c>
    </row>
    <row r="37" spans="1:7" x14ac:dyDescent="0.2">
      <c r="A37" s="230" t="s">
        <v>260</v>
      </c>
      <c r="B37" s="230" t="s">
        <v>731</v>
      </c>
      <c r="C37" s="230" t="s">
        <v>787</v>
      </c>
      <c r="D37" s="230" t="s">
        <v>39</v>
      </c>
      <c r="E37" s="230">
        <v>9</v>
      </c>
      <c r="F37" s="230">
        <v>63.747999999999998</v>
      </c>
      <c r="G37" s="230">
        <v>18.369</v>
      </c>
    </row>
    <row r="38" spans="1:7" x14ac:dyDescent="0.2">
      <c r="A38" s="230" t="s">
        <v>260</v>
      </c>
      <c r="B38" s="230" t="s">
        <v>731</v>
      </c>
      <c r="C38" s="230" t="s">
        <v>787</v>
      </c>
      <c r="D38" s="230" t="s">
        <v>26</v>
      </c>
      <c r="E38" s="230">
        <v>10</v>
      </c>
      <c r="F38" s="230">
        <v>71.739000000000004</v>
      </c>
      <c r="G38" s="230">
        <v>21.795999999999999</v>
      </c>
    </row>
    <row r="39" spans="1:7" x14ac:dyDescent="0.2">
      <c r="A39" s="230" t="s">
        <v>259</v>
      </c>
      <c r="B39" s="230" t="s">
        <v>269</v>
      </c>
      <c r="C39" s="230" t="s">
        <v>9</v>
      </c>
      <c r="D39" s="230" t="s">
        <v>117</v>
      </c>
      <c r="E39" s="230">
        <v>4</v>
      </c>
      <c r="F39" s="230">
        <v>0.13300000000000001</v>
      </c>
      <c r="G39" s="230">
        <v>4.0000000000000001E-3</v>
      </c>
    </row>
    <row r="40" spans="1:7" x14ac:dyDescent="0.2">
      <c r="A40" s="230" t="s">
        <v>259</v>
      </c>
      <c r="B40" s="230" t="s">
        <v>269</v>
      </c>
      <c r="C40" s="230" t="s">
        <v>9</v>
      </c>
      <c r="D40" s="230" t="s">
        <v>39</v>
      </c>
      <c r="E40" s="230">
        <v>4</v>
      </c>
      <c r="F40" s="230">
        <v>0.152</v>
      </c>
      <c r="G40" s="230">
        <v>1.2999999999999999E-2</v>
      </c>
    </row>
    <row r="41" spans="1:7" x14ac:dyDescent="0.2">
      <c r="A41" s="230" t="s">
        <v>259</v>
      </c>
      <c r="B41" s="230" t="s">
        <v>269</v>
      </c>
      <c r="C41" s="230" t="s">
        <v>9</v>
      </c>
      <c r="D41" s="230" t="s">
        <v>26</v>
      </c>
      <c r="E41" s="230">
        <v>6</v>
      </c>
      <c r="F41" s="230">
        <v>0.16200000000000001</v>
      </c>
      <c r="G41" s="230">
        <v>8.9999999999999993E-3</v>
      </c>
    </row>
    <row r="42" spans="1:7" x14ac:dyDescent="0.2">
      <c r="A42" s="230" t="s">
        <v>259</v>
      </c>
      <c r="B42" s="230" t="s">
        <v>269</v>
      </c>
      <c r="C42" s="230" t="s">
        <v>8</v>
      </c>
      <c r="D42" s="230" t="s">
        <v>117</v>
      </c>
      <c r="E42" s="230">
        <v>4</v>
      </c>
      <c r="F42" s="230">
        <v>0.14199999999999999</v>
      </c>
      <c r="G42" s="230">
        <v>6.0000000000000001E-3</v>
      </c>
    </row>
    <row r="43" spans="1:7" x14ac:dyDescent="0.2">
      <c r="A43" s="230" t="s">
        <v>259</v>
      </c>
      <c r="B43" s="230" t="s">
        <v>269</v>
      </c>
      <c r="C43" s="230" t="s">
        <v>8</v>
      </c>
      <c r="D43" s="230" t="s">
        <v>39</v>
      </c>
      <c r="E43" s="230">
        <v>5</v>
      </c>
      <c r="F43" s="230">
        <v>0.161</v>
      </c>
      <c r="G43" s="230">
        <v>0.01</v>
      </c>
    </row>
    <row r="44" spans="1:7" x14ac:dyDescent="0.2">
      <c r="A44" s="230" t="s">
        <v>259</v>
      </c>
      <c r="B44" s="230" t="s">
        <v>269</v>
      </c>
      <c r="C44" s="230" t="s">
        <v>8</v>
      </c>
      <c r="D44" s="230" t="s">
        <v>26</v>
      </c>
      <c r="E44" s="230">
        <v>4</v>
      </c>
      <c r="F44" s="230">
        <v>0.156</v>
      </c>
      <c r="G44" s="230">
        <v>1.0999999999999999E-2</v>
      </c>
    </row>
    <row r="45" spans="1:7" x14ac:dyDescent="0.2">
      <c r="A45" s="230" t="s">
        <v>259</v>
      </c>
      <c r="B45" s="230" t="s">
        <v>727</v>
      </c>
      <c r="C45" s="230" t="s">
        <v>9</v>
      </c>
      <c r="D45" s="230" t="s">
        <v>117</v>
      </c>
      <c r="E45" s="230">
        <v>4</v>
      </c>
      <c r="F45" s="230">
        <v>0.13700000000000001</v>
      </c>
      <c r="G45" s="230">
        <v>1.4E-2</v>
      </c>
    </row>
    <row r="46" spans="1:7" x14ac:dyDescent="0.2">
      <c r="A46" s="230" t="s">
        <v>259</v>
      </c>
      <c r="B46" s="230" t="s">
        <v>727</v>
      </c>
      <c r="C46" s="230" t="s">
        <v>9</v>
      </c>
      <c r="D46" s="230" t="s">
        <v>39</v>
      </c>
      <c r="E46" s="230">
        <v>4</v>
      </c>
      <c r="F46" s="230">
        <v>0.161</v>
      </c>
      <c r="G46" s="230">
        <v>1.9E-2</v>
      </c>
    </row>
    <row r="47" spans="1:7" x14ac:dyDescent="0.2">
      <c r="A47" s="230" t="s">
        <v>259</v>
      </c>
      <c r="B47" s="230" t="s">
        <v>727</v>
      </c>
      <c r="C47" s="230" t="s">
        <v>9</v>
      </c>
      <c r="D47" s="230" t="s">
        <v>26</v>
      </c>
      <c r="E47" s="230">
        <v>6</v>
      </c>
      <c r="F47" s="230">
        <v>0.16700000000000001</v>
      </c>
      <c r="G47" s="230">
        <v>2.5000000000000001E-2</v>
      </c>
    </row>
    <row r="48" spans="1:7" x14ac:dyDescent="0.2">
      <c r="A48" s="230" t="s">
        <v>259</v>
      </c>
      <c r="B48" s="230" t="s">
        <v>727</v>
      </c>
      <c r="C48" s="230" t="s">
        <v>8</v>
      </c>
      <c r="D48" s="230" t="s">
        <v>117</v>
      </c>
      <c r="E48" s="230">
        <v>4</v>
      </c>
      <c r="F48" s="230">
        <v>0.14299999999999999</v>
      </c>
      <c r="G48" s="230">
        <v>1.0999999999999999E-2</v>
      </c>
    </row>
    <row r="49" spans="1:7" x14ac:dyDescent="0.2">
      <c r="A49" s="230" t="s">
        <v>259</v>
      </c>
      <c r="B49" s="230" t="s">
        <v>727</v>
      </c>
      <c r="C49" s="230" t="s">
        <v>8</v>
      </c>
      <c r="D49" s="230" t="s">
        <v>39</v>
      </c>
      <c r="E49" s="230">
        <v>5</v>
      </c>
      <c r="F49" s="230">
        <v>0.16600000000000001</v>
      </c>
      <c r="G49" s="230">
        <v>1.4999999999999999E-2</v>
      </c>
    </row>
    <row r="50" spans="1:7" x14ac:dyDescent="0.2">
      <c r="A50" s="230" t="s">
        <v>259</v>
      </c>
      <c r="B50" s="230" t="s">
        <v>727</v>
      </c>
      <c r="C50" s="230" t="s">
        <v>8</v>
      </c>
      <c r="D50" s="230" t="s">
        <v>26</v>
      </c>
      <c r="E50" s="230">
        <v>4</v>
      </c>
      <c r="F50" s="230">
        <v>0.16500000000000001</v>
      </c>
      <c r="G50" s="230">
        <v>2.5999999999999999E-2</v>
      </c>
    </row>
    <row r="51" spans="1:7" x14ac:dyDescent="0.2">
      <c r="A51" s="230" t="s">
        <v>259</v>
      </c>
      <c r="B51" s="230" t="s">
        <v>267</v>
      </c>
      <c r="C51" s="230" t="s">
        <v>9</v>
      </c>
      <c r="D51" s="230" t="s">
        <v>117</v>
      </c>
      <c r="E51" s="230">
        <v>4</v>
      </c>
      <c r="F51" s="230">
        <v>0.11899999999999999</v>
      </c>
      <c r="G51" s="230">
        <v>6.0000000000000001E-3</v>
      </c>
    </row>
    <row r="52" spans="1:7" x14ac:dyDescent="0.2">
      <c r="A52" s="230" t="s">
        <v>259</v>
      </c>
      <c r="B52" s="230" t="s">
        <v>267</v>
      </c>
      <c r="C52" s="230" t="s">
        <v>9</v>
      </c>
      <c r="D52" s="230" t="s">
        <v>39</v>
      </c>
      <c r="E52" s="230">
        <v>4</v>
      </c>
      <c r="F52" s="230">
        <v>0.129</v>
      </c>
      <c r="G52" s="230">
        <v>7.0000000000000001E-3</v>
      </c>
    </row>
    <row r="53" spans="1:7" x14ac:dyDescent="0.2">
      <c r="A53" s="230" t="s">
        <v>259</v>
      </c>
      <c r="B53" s="230" t="s">
        <v>267</v>
      </c>
      <c r="C53" s="230" t="s">
        <v>9</v>
      </c>
      <c r="D53" s="230" t="s">
        <v>26</v>
      </c>
      <c r="E53" s="230">
        <v>6</v>
      </c>
      <c r="F53" s="230">
        <v>0.13700000000000001</v>
      </c>
      <c r="G53" s="230">
        <v>8.0000000000000002E-3</v>
      </c>
    </row>
    <row r="54" spans="1:7" x14ac:dyDescent="0.2">
      <c r="A54" s="230" t="s">
        <v>259</v>
      </c>
      <c r="B54" s="230" t="s">
        <v>267</v>
      </c>
      <c r="C54" s="230" t="s">
        <v>8</v>
      </c>
      <c r="D54" s="230" t="s">
        <v>117</v>
      </c>
      <c r="E54" s="230">
        <v>4</v>
      </c>
      <c r="F54" s="230">
        <v>0.124</v>
      </c>
      <c r="G54" s="230">
        <v>0.01</v>
      </c>
    </row>
    <row r="55" spans="1:7" x14ac:dyDescent="0.2">
      <c r="A55" s="230" t="s">
        <v>259</v>
      </c>
      <c r="B55" s="230" t="s">
        <v>267</v>
      </c>
      <c r="C55" s="230" t="s">
        <v>8</v>
      </c>
      <c r="D55" s="230" t="s">
        <v>39</v>
      </c>
      <c r="E55" s="230">
        <v>5</v>
      </c>
      <c r="F55" s="230">
        <v>0.13700000000000001</v>
      </c>
      <c r="G55" s="230">
        <v>5.0000000000000001E-3</v>
      </c>
    </row>
    <row r="56" spans="1:7" x14ac:dyDescent="0.2">
      <c r="A56" s="230" t="s">
        <v>259</v>
      </c>
      <c r="B56" s="230" t="s">
        <v>267</v>
      </c>
      <c r="C56" s="230" t="s">
        <v>8</v>
      </c>
      <c r="D56" s="230" t="s">
        <v>26</v>
      </c>
      <c r="E56" s="230">
        <v>4</v>
      </c>
      <c r="F56" s="230">
        <v>0.13700000000000001</v>
      </c>
      <c r="G56" s="230">
        <v>3.0000000000000001E-3</v>
      </c>
    </row>
    <row r="57" spans="1:7" x14ac:dyDescent="0.2">
      <c r="A57" s="230" t="s">
        <v>259</v>
      </c>
      <c r="B57" s="230" t="s">
        <v>731</v>
      </c>
      <c r="C57" s="230" t="s">
        <v>9</v>
      </c>
      <c r="D57" s="230" t="s">
        <v>117</v>
      </c>
      <c r="E57" s="230">
        <v>4</v>
      </c>
      <c r="F57" s="230">
        <v>0.13900000000000001</v>
      </c>
      <c r="G57" s="230">
        <v>8.0000000000000002E-3</v>
      </c>
    </row>
    <row r="58" spans="1:7" x14ac:dyDescent="0.2">
      <c r="A58" s="230" t="s">
        <v>259</v>
      </c>
      <c r="B58" s="230" t="s">
        <v>731</v>
      </c>
      <c r="C58" s="230" t="s">
        <v>9</v>
      </c>
      <c r="D58" s="230" t="s">
        <v>39</v>
      </c>
      <c r="E58" s="230">
        <v>4</v>
      </c>
      <c r="F58" s="230">
        <v>0.157</v>
      </c>
      <c r="G58" s="230">
        <v>1.2999999999999999E-2</v>
      </c>
    </row>
    <row r="59" spans="1:7" x14ac:dyDescent="0.2">
      <c r="A59" s="230" t="s">
        <v>259</v>
      </c>
      <c r="B59" s="230" t="s">
        <v>731</v>
      </c>
      <c r="C59" s="230" t="s">
        <v>9</v>
      </c>
      <c r="D59" s="230" t="s">
        <v>26</v>
      </c>
      <c r="E59" s="230">
        <v>6</v>
      </c>
      <c r="F59" s="230">
        <v>0.16900000000000001</v>
      </c>
      <c r="G59" s="230">
        <v>5.0000000000000001E-3</v>
      </c>
    </row>
    <row r="60" spans="1:7" x14ac:dyDescent="0.2">
      <c r="A60" s="230" t="s">
        <v>259</v>
      </c>
      <c r="B60" s="230" t="s">
        <v>731</v>
      </c>
      <c r="C60" s="230" t="s">
        <v>8</v>
      </c>
      <c r="D60" s="230" t="s">
        <v>117</v>
      </c>
      <c r="E60" s="230">
        <v>4</v>
      </c>
      <c r="F60" s="230">
        <v>0.14099999999999999</v>
      </c>
      <c r="G60" s="230">
        <v>5.0000000000000001E-3</v>
      </c>
    </row>
    <row r="61" spans="1:7" x14ac:dyDescent="0.2">
      <c r="A61" s="230" t="s">
        <v>259</v>
      </c>
      <c r="B61" s="230" t="s">
        <v>731</v>
      </c>
      <c r="C61" s="230" t="s">
        <v>8</v>
      </c>
      <c r="D61" s="230" t="s">
        <v>39</v>
      </c>
      <c r="E61" s="230">
        <v>5</v>
      </c>
      <c r="F61" s="230">
        <v>0.17699999999999999</v>
      </c>
      <c r="G61" s="230">
        <v>1.4999999999999999E-2</v>
      </c>
    </row>
    <row r="62" spans="1:7" x14ac:dyDescent="0.2">
      <c r="A62" s="230" t="s">
        <v>259</v>
      </c>
      <c r="B62" s="230" t="s">
        <v>731</v>
      </c>
      <c r="C62" s="230" t="s">
        <v>8</v>
      </c>
      <c r="D62" s="230" t="s">
        <v>26</v>
      </c>
      <c r="E62" s="230">
        <v>4</v>
      </c>
      <c r="F62" s="230">
        <v>0.16900000000000001</v>
      </c>
      <c r="G62" s="230">
        <v>1.4E-2</v>
      </c>
    </row>
    <row r="63" spans="1:7" x14ac:dyDescent="0.2">
      <c r="A63" s="230" t="s">
        <v>261</v>
      </c>
      <c r="B63" s="230" t="s">
        <v>269</v>
      </c>
      <c r="C63" s="230" t="s">
        <v>9</v>
      </c>
      <c r="D63" s="230" t="s">
        <v>117</v>
      </c>
      <c r="E63" s="230">
        <v>4</v>
      </c>
      <c r="F63" s="230">
        <v>152.19</v>
      </c>
      <c r="G63" s="230">
        <v>18.797999999999998</v>
      </c>
    </row>
    <row r="64" spans="1:7" x14ac:dyDescent="0.2">
      <c r="A64" s="230" t="s">
        <v>261</v>
      </c>
      <c r="B64" s="230" t="s">
        <v>269</v>
      </c>
      <c r="C64" s="230" t="s">
        <v>9</v>
      </c>
      <c r="D64" s="230" t="s">
        <v>39</v>
      </c>
      <c r="E64" s="230">
        <v>4</v>
      </c>
      <c r="F64" s="230">
        <v>195.67099999999999</v>
      </c>
      <c r="G64" s="230">
        <v>40.813000000000002</v>
      </c>
    </row>
    <row r="65" spans="1:7" x14ac:dyDescent="0.2">
      <c r="A65" s="230" t="s">
        <v>261</v>
      </c>
      <c r="B65" s="230" t="s">
        <v>269</v>
      </c>
      <c r="C65" s="230" t="s">
        <v>9</v>
      </c>
      <c r="D65" s="230" t="s">
        <v>26</v>
      </c>
      <c r="E65" s="230">
        <v>6</v>
      </c>
      <c r="F65" s="230">
        <v>195.47</v>
      </c>
      <c r="G65" s="230">
        <v>41.518000000000001</v>
      </c>
    </row>
    <row r="66" spans="1:7" x14ac:dyDescent="0.2">
      <c r="A66" s="230" t="s">
        <v>261</v>
      </c>
      <c r="B66" s="230" t="s">
        <v>269</v>
      </c>
      <c r="C66" s="230" t="s">
        <v>8</v>
      </c>
      <c r="D66" s="230" t="s">
        <v>117</v>
      </c>
      <c r="E66" s="230">
        <v>4</v>
      </c>
      <c r="F66" s="230">
        <v>154.64599999999999</v>
      </c>
      <c r="G66" s="230">
        <v>32.848999999999997</v>
      </c>
    </row>
    <row r="67" spans="1:7" x14ac:dyDescent="0.2">
      <c r="A67" s="230" t="s">
        <v>261</v>
      </c>
      <c r="B67" s="230" t="s">
        <v>269</v>
      </c>
      <c r="C67" s="230" t="s">
        <v>8</v>
      </c>
      <c r="D67" s="230" t="s">
        <v>39</v>
      </c>
      <c r="E67" s="230">
        <v>5</v>
      </c>
      <c r="F67" s="230">
        <v>206.946</v>
      </c>
      <c r="G67" s="230">
        <v>29.536000000000001</v>
      </c>
    </row>
    <row r="68" spans="1:7" x14ac:dyDescent="0.2">
      <c r="A68" s="230" t="s">
        <v>261</v>
      </c>
      <c r="B68" s="230" t="s">
        <v>269</v>
      </c>
      <c r="C68" s="230" t="s">
        <v>8</v>
      </c>
      <c r="D68" s="230" t="s">
        <v>26</v>
      </c>
      <c r="E68" s="230">
        <v>4</v>
      </c>
      <c r="F68" s="230">
        <v>164.78200000000001</v>
      </c>
      <c r="G68" s="230">
        <v>37.000999999999998</v>
      </c>
    </row>
    <row r="69" spans="1:7" x14ac:dyDescent="0.2">
      <c r="A69" s="230" t="s">
        <v>261</v>
      </c>
      <c r="B69" s="230" t="s">
        <v>727</v>
      </c>
      <c r="C69" s="230" t="s">
        <v>9</v>
      </c>
      <c r="D69" s="230" t="s">
        <v>117</v>
      </c>
      <c r="E69" s="230">
        <v>4</v>
      </c>
      <c r="F69" s="230">
        <v>113.846</v>
      </c>
      <c r="G69" s="230">
        <v>24.303000000000001</v>
      </c>
    </row>
    <row r="70" spans="1:7" x14ac:dyDescent="0.2">
      <c r="A70" s="230" t="s">
        <v>261</v>
      </c>
      <c r="B70" s="230" t="s">
        <v>727</v>
      </c>
      <c r="C70" s="230" t="s">
        <v>9</v>
      </c>
      <c r="D70" s="230" t="s">
        <v>39</v>
      </c>
      <c r="E70" s="230">
        <v>4</v>
      </c>
      <c r="F70" s="230">
        <v>126.84399999999999</v>
      </c>
      <c r="G70" s="230">
        <v>26.587</v>
      </c>
    </row>
    <row r="71" spans="1:7" x14ac:dyDescent="0.2">
      <c r="A71" s="230" t="s">
        <v>261</v>
      </c>
      <c r="B71" s="230" t="s">
        <v>727</v>
      </c>
      <c r="C71" s="230" t="s">
        <v>9</v>
      </c>
      <c r="D71" s="230" t="s">
        <v>26</v>
      </c>
      <c r="E71" s="230">
        <v>6</v>
      </c>
      <c r="F71" s="230">
        <v>129.358</v>
      </c>
      <c r="G71" s="230">
        <v>26.189</v>
      </c>
    </row>
    <row r="72" spans="1:7" x14ac:dyDescent="0.2">
      <c r="A72" s="230" t="s">
        <v>261</v>
      </c>
      <c r="B72" s="230" t="s">
        <v>727</v>
      </c>
      <c r="C72" s="230" t="s">
        <v>8</v>
      </c>
      <c r="D72" s="230" t="s">
        <v>117</v>
      </c>
      <c r="E72" s="230">
        <v>4</v>
      </c>
      <c r="F72" s="230">
        <v>115.68300000000001</v>
      </c>
      <c r="G72" s="230">
        <v>16.209</v>
      </c>
    </row>
    <row r="73" spans="1:7" x14ac:dyDescent="0.2">
      <c r="A73" s="230" t="s">
        <v>261</v>
      </c>
      <c r="B73" s="230" t="s">
        <v>727</v>
      </c>
      <c r="C73" s="230" t="s">
        <v>8</v>
      </c>
      <c r="D73" s="230" t="s">
        <v>39</v>
      </c>
      <c r="E73" s="230">
        <v>5</v>
      </c>
      <c r="F73" s="230">
        <v>148.99700000000001</v>
      </c>
      <c r="G73" s="230">
        <v>37.704999999999998</v>
      </c>
    </row>
    <row r="74" spans="1:7" x14ac:dyDescent="0.2">
      <c r="A74" s="230" t="s">
        <v>261</v>
      </c>
      <c r="B74" s="230" t="s">
        <v>727</v>
      </c>
      <c r="C74" s="230" t="s">
        <v>8</v>
      </c>
      <c r="D74" s="230" t="s">
        <v>26</v>
      </c>
      <c r="E74" s="230">
        <v>4</v>
      </c>
      <c r="F74" s="230">
        <v>110.404</v>
      </c>
      <c r="G74" s="230">
        <v>29.050999999999998</v>
      </c>
    </row>
    <row r="75" spans="1:7" x14ac:dyDescent="0.2">
      <c r="A75" s="230" t="s">
        <v>261</v>
      </c>
      <c r="B75" s="230" t="s">
        <v>267</v>
      </c>
      <c r="C75" s="230" t="s">
        <v>9</v>
      </c>
      <c r="D75" s="230" t="s">
        <v>117</v>
      </c>
      <c r="E75" s="230">
        <v>4</v>
      </c>
      <c r="F75" s="230">
        <v>82.561000000000007</v>
      </c>
      <c r="G75" s="230">
        <v>26.276</v>
      </c>
    </row>
    <row r="76" spans="1:7" x14ac:dyDescent="0.2">
      <c r="A76" s="230" t="s">
        <v>261</v>
      </c>
      <c r="B76" s="230" t="s">
        <v>267</v>
      </c>
      <c r="C76" s="230" t="s">
        <v>9</v>
      </c>
      <c r="D76" s="230" t="s">
        <v>39</v>
      </c>
      <c r="E76" s="230">
        <v>4</v>
      </c>
      <c r="F76" s="230">
        <v>103.768</v>
      </c>
      <c r="G76" s="230">
        <v>23.763000000000002</v>
      </c>
    </row>
    <row r="77" spans="1:7" x14ac:dyDescent="0.2">
      <c r="A77" s="230" t="s">
        <v>261</v>
      </c>
      <c r="B77" s="230" t="s">
        <v>267</v>
      </c>
      <c r="C77" s="230" t="s">
        <v>9</v>
      </c>
      <c r="D77" s="230" t="s">
        <v>26</v>
      </c>
      <c r="E77" s="230">
        <v>6</v>
      </c>
      <c r="F77" s="230">
        <v>129.89099999999999</v>
      </c>
      <c r="G77" s="230">
        <v>24.463000000000001</v>
      </c>
    </row>
    <row r="78" spans="1:7" x14ac:dyDescent="0.2">
      <c r="A78" s="230" t="s">
        <v>261</v>
      </c>
      <c r="B78" s="230" t="s">
        <v>267</v>
      </c>
      <c r="C78" s="230" t="s">
        <v>8</v>
      </c>
      <c r="D78" s="230" t="s">
        <v>117</v>
      </c>
      <c r="E78" s="230">
        <v>4</v>
      </c>
      <c r="F78" s="230">
        <v>90.403000000000006</v>
      </c>
      <c r="G78" s="230">
        <v>15.445</v>
      </c>
    </row>
    <row r="79" spans="1:7" x14ac:dyDescent="0.2">
      <c r="A79" s="230" t="s">
        <v>261</v>
      </c>
      <c r="B79" s="230" t="s">
        <v>267</v>
      </c>
      <c r="C79" s="230" t="s">
        <v>8</v>
      </c>
      <c r="D79" s="230" t="s">
        <v>39</v>
      </c>
      <c r="E79" s="230">
        <v>5</v>
      </c>
      <c r="F79" s="230">
        <v>144.40100000000001</v>
      </c>
      <c r="G79" s="230">
        <v>25.983000000000001</v>
      </c>
    </row>
    <row r="80" spans="1:7" x14ac:dyDescent="0.2">
      <c r="A80" s="230" t="s">
        <v>261</v>
      </c>
      <c r="B80" s="230" t="s">
        <v>267</v>
      </c>
      <c r="C80" s="230" t="s">
        <v>8</v>
      </c>
      <c r="D80" s="230" t="s">
        <v>26</v>
      </c>
      <c r="E80" s="230">
        <v>4</v>
      </c>
      <c r="F80" s="230">
        <v>101.506</v>
      </c>
      <c r="G80" s="230">
        <v>9.27</v>
      </c>
    </row>
    <row r="81" spans="1:7" x14ac:dyDescent="0.2">
      <c r="A81" s="230" t="s">
        <v>261</v>
      </c>
      <c r="B81" s="230" t="s">
        <v>731</v>
      </c>
      <c r="C81" s="230" t="s">
        <v>9</v>
      </c>
      <c r="D81" s="230" t="s">
        <v>117</v>
      </c>
      <c r="E81" s="230">
        <v>4</v>
      </c>
      <c r="F81" s="230">
        <v>123.875</v>
      </c>
      <c r="G81" s="230">
        <v>13.473000000000001</v>
      </c>
    </row>
    <row r="82" spans="1:7" x14ac:dyDescent="0.2">
      <c r="A82" s="230" t="s">
        <v>261</v>
      </c>
      <c r="B82" s="230" t="s">
        <v>731</v>
      </c>
      <c r="C82" s="230" t="s">
        <v>9</v>
      </c>
      <c r="D82" s="230" t="s">
        <v>39</v>
      </c>
      <c r="E82" s="230">
        <v>4</v>
      </c>
      <c r="F82" s="230">
        <v>203.749</v>
      </c>
      <c r="G82" s="230">
        <v>28.847000000000001</v>
      </c>
    </row>
    <row r="83" spans="1:7" x14ac:dyDescent="0.2">
      <c r="A83" s="230" t="s">
        <v>261</v>
      </c>
      <c r="B83" s="230" t="s">
        <v>731</v>
      </c>
      <c r="C83" s="230" t="s">
        <v>9</v>
      </c>
      <c r="D83" s="230" t="s">
        <v>26</v>
      </c>
      <c r="E83" s="230">
        <v>6</v>
      </c>
      <c r="F83" s="230">
        <v>235.59899999999999</v>
      </c>
      <c r="G83" s="230">
        <v>45.637999999999998</v>
      </c>
    </row>
    <row r="84" spans="1:7" x14ac:dyDescent="0.2">
      <c r="A84" s="230" t="s">
        <v>261</v>
      </c>
      <c r="B84" s="230" t="s">
        <v>731</v>
      </c>
      <c r="C84" s="230" t="s">
        <v>8</v>
      </c>
      <c r="D84" s="230" t="s">
        <v>117</v>
      </c>
      <c r="E84" s="230">
        <v>4</v>
      </c>
      <c r="F84" s="230">
        <v>148.96899999999999</v>
      </c>
      <c r="G84" s="230">
        <v>11.318</v>
      </c>
    </row>
    <row r="85" spans="1:7" x14ac:dyDescent="0.2">
      <c r="A85" s="230" t="s">
        <v>261</v>
      </c>
      <c r="B85" s="230" t="s">
        <v>731</v>
      </c>
      <c r="C85" s="230" t="s">
        <v>8</v>
      </c>
      <c r="D85" s="230" t="s">
        <v>39</v>
      </c>
      <c r="E85" s="230">
        <v>5</v>
      </c>
      <c r="F85" s="230">
        <v>227.12299999999999</v>
      </c>
      <c r="G85" s="230">
        <v>36.082999999999998</v>
      </c>
    </row>
    <row r="86" spans="1:7" x14ac:dyDescent="0.2">
      <c r="A86" s="230" t="s">
        <v>261</v>
      </c>
      <c r="B86" s="230" t="s">
        <v>731</v>
      </c>
      <c r="C86" s="230" t="s">
        <v>8</v>
      </c>
      <c r="D86" s="230" t="s">
        <v>26</v>
      </c>
      <c r="E86" s="230">
        <v>4</v>
      </c>
      <c r="F86" s="230">
        <v>222.83699999999999</v>
      </c>
      <c r="G86" s="230">
        <v>24.821999999999999</v>
      </c>
    </row>
    <row r="87" spans="1:7" x14ac:dyDescent="0.2">
      <c r="A87" s="230" t="s">
        <v>260</v>
      </c>
      <c r="B87" s="230" t="s">
        <v>269</v>
      </c>
      <c r="C87" s="230" t="s">
        <v>9</v>
      </c>
      <c r="D87" s="230" t="s">
        <v>117</v>
      </c>
      <c r="E87" s="230">
        <v>4</v>
      </c>
      <c r="F87" s="230">
        <v>18.315999999999999</v>
      </c>
      <c r="G87" s="230">
        <v>9.0579999999999998</v>
      </c>
    </row>
    <row r="88" spans="1:7" x14ac:dyDescent="0.2">
      <c r="A88" s="230" t="s">
        <v>260</v>
      </c>
      <c r="B88" s="230" t="s">
        <v>269</v>
      </c>
      <c r="C88" s="230" t="s">
        <v>9</v>
      </c>
      <c r="D88" s="230" t="s">
        <v>39</v>
      </c>
      <c r="E88" s="230">
        <v>4</v>
      </c>
      <c r="F88" s="230">
        <v>43.237000000000002</v>
      </c>
      <c r="G88" s="230">
        <v>25.885999999999999</v>
      </c>
    </row>
    <row r="89" spans="1:7" x14ac:dyDescent="0.2">
      <c r="A89" s="230" t="s">
        <v>260</v>
      </c>
      <c r="B89" s="230" t="s">
        <v>269</v>
      </c>
      <c r="C89" s="230" t="s">
        <v>9</v>
      </c>
      <c r="D89" s="230" t="s">
        <v>26</v>
      </c>
      <c r="E89" s="230">
        <v>6</v>
      </c>
      <c r="F89" s="230">
        <v>48.933999999999997</v>
      </c>
      <c r="G89" s="230">
        <v>18.09</v>
      </c>
    </row>
    <row r="90" spans="1:7" x14ac:dyDescent="0.2">
      <c r="A90" s="230" t="s">
        <v>260</v>
      </c>
      <c r="B90" s="230" t="s">
        <v>269</v>
      </c>
      <c r="C90" s="230" t="s">
        <v>8</v>
      </c>
      <c r="D90" s="230" t="s">
        <v>117</v>
      </c>
      <c r="E90" s="230">
        <v>4</v>
      </c>
      <c r="F90" s="230">
        <v>20.311</v>
      </c>
      <c r="G90" s="230">
        <v>15.864000000000001</v>
      </c>
    </row>
    <row r="91" spans="1:7" x14ac:dyDescent="0.2">
      <c r="A91" s="230" t="s">
        <v>260</v>
      </c>
      <c r="B91" s="230" t="s">
        <v>269</v>
      </c>
      <c r="C91" s="230" t="s">
        <v>8</v>
      </c>
      <c r="D91" s="230" t="s">
        <v>39</v>
      </c>
      <c r="E91" s="230">
        <v>5</v>
      </c>
      <c r="F91" s="230">
        <v>67.748000000000005</v>
      </c>
      <c r="G91" s="230">
        <v>22.433</v>
      </c>
    </row>
    <row r="92" spans="1:7" x14ac:dyDescent="0.2">
      <c r="A92" s="230" t="s">
        <v>260</v>
      </c>
      <c r="B92" s="230" t="s">
        <v>269</v>
      </c>
      <c r="C92" s="230" t="s">
        <v>8</v>
      </c>
      <c r="D92" s="230" t="s">
        <v>26</v>
      </c>
      <c r="E92" s="230">
        <v>4</v>
      </c>
      <c r="F92" s="230">
        <v>44.201999999999998</v>
      </c>
      <c r="G92" s="230">
        <v>15.948</v>
      </c>
    </row>
    <row r="93" spans="1:7" x14ac:dyDescent="0.2">
      <c r="A93" s="230" t="s">
        <v>260</v>
      </c>
      <c r="B93" s="230" t="s">
        <v>727</v>
      </c>
      <c r="C93" s="230" t="s">
        <v>9</v>
      </c>
      <c r="D93" s="230" t="s">
        <v>117</v>
      </c>
      <c r="E93" s="230">
        <v>4</v>
      </c>
      <c r="F93" s="230">
        <v>7.758</v>
      </c>
      <c r="G93" s="230">
        <v>4.1909999999999998</v>
      </c>
    </row>
    <row r="94" spans="1:7" x14ac:dyDescent="0.2">
      <c r="A94" s="230" t="s">
        <v>260</v>
      </c>
      <c r="B94" s="230" t="s">
        <v>727</v>
      </c>
      <c r="C94" s="230" t="s">
        <v>9</v>
      </c>
      <c r="D94" s="230" t="s">
        <v>39</v>
      </c>
      <c r="E94" s="230">
        <v>4</v>
      </c>
      <c r="F94" s="230">
        <v>26.393999999999998</v>
      </c>
      <c r="G94" s="230">
        <v>17.361000000000001</v>
      </c>
    </row>
    <row r="95" spans="1:7" x14ac:dyDescent="0.2">
      <c r="A95" s="230" t="s">
        <v>260</v>
      </c>
      <c r="B95" s="230" t="s">
        <v>727</v>
      </c>
      <c r="C95" s="230" t="s">
        <v>9</v>
      </c>
      <c r="D95" s="230" t="s">
        <v>26</v>
      </c>
      <c r="E95" s="230">
        <v>6</v>
      </c>
      <c r="F95" s="230">
        <v>23.786000000000001</v>
      </c>
      <c r="G95" s="230">
        <v>13.808999999999999</v>
      </c>
    </row>
    <row r="96" spans="1:7" x14ac:dyDescent="0.2">
      <c r="A96" s="230" t="s">
        <v>260</v>
      </c>
      <c r="B96" s="230" t="s">
        <v>727</v>
      </c>
      <c r="C96" s="230" t="s">
        <v>8</v>
      </c>
      <c r="D96" s="230" t="s">
        <v>117</v>
      </c>
      <c r="E96" s="230">
        <v>4</v>
      </c>
      <c r="F96" s="230">
        <v>8.3960000000000008</v>
      </c>
      <c r="G96" s="230">
        <v>4.1619999999999999</v>
      </c>
    </row>
    <row r="97" spans="1:7" x14ac:dyDescent="0.2">
      <c r="A97" s="230" t="s">
        <v>260</v>
      </c>
      <c r="B97" s="230" t="s">
        <v>727</v>
      </c>
      <c r="C97" s="230" t="s">
        <v>8</v>
      </c>
      <c r="D97" s="230" t="s">
        <v>39</v>
      </c>
      <c r="E97" s="230">
        <v>5</v>
      </c>
      <c r="F97" s="230">
        <v>42.701999999999998</v>
      </c>
      <c r="G97" s="230">
        <v>19.352</v>
      </c>
    </row>
    <row r="98" spans="1:7" x14ac:dyDescent="0.2">
      <c r="A98" s="230" t="s">
        <v>260</v>
      </c>
      <c r="B98" s="230" t="s">
        <v>727</v>
      </c>
      <c r="C98" s="230" t="s">
        <v>8</v>
      </c>
      <c r="D98" s="230" t="s">
        <v>26</v>
      </c>
      <c r="E98" s="230">
        <v>4</v>
      </c>
      <c r="F98" s="230">
        <v>23.73</v>
      </c>
      <c r="G98" s="230">
        <v>12.505000000000001</v>
      </c>
    </row>
    <row r="99" spans="1:7" x14ac:dyDescent="0.2">
      <c r="A99" s="230" t="s">
        <v>260</v>
      </c>
      <c r="B99" s="230" t="s">
        <v>267</v>
      </c>
      <c r="C99" s="230" t="s">
        <v>9</v>
      </c>
      <c r="D99" s="230" t="s">
        <v>117</v>
      </c>
      <c r="E99" s="230">
        <v>4</v>
      </c>
      <c r="F99" s="230">
        <v>10.263999999999999</v>
      </c>
      <c r="G99" s="230">
        <v>6.4029999999999996</v>
      </c>
    </row>
    <row r="100" spans="1:7" x14ac:dyDescent="0.2">
      <c r="A100" s="230" t="s">
        <v>260</v>
      </c>
      <c r="B100" s="230" t="s">
        <v>267</v>
      </c>
      <c r="C100" s="230" t="s">
        <v>9</v>
      </c>
      <c r="D100" s="230" t="s">
        <v>39</v>
      </c>
      <c r="E100" s="230">
        <v>4</v>
      </c>
      <c r="F100" s="230">
        <v>24.434000000000001</v>
      </c>
      <c r="G100" s="230">
        <v>8.7469999999999999</v>
      </c>
    </row>
    <row r="101" spans="1:7" x14ac:dyDescent="0.2">
      <c r="A101" s="230" t="s">
        <v>260</v>
      </c>
      <c r="B101" s="230" t="s">
        <v>267</v>
      </c>
      <c r="C101" s="230" t="s">
        <v>9</v>
      </c>
      <c r="D101" s="230" t="s">
        <v>26</v>
      </c>
      <c r="E101" s="230">
        <v>6</v>
      </c>
      <c r="F101" s="230">
        <v>38.866</v>
      </c>
      <c r="G101" s="230">
        <v>11.244</v>
      </c>
    </row>
    <row r="102" spans="1:7" x14ac:dyDescent="0.2">
      <c r="A102" s="230" t="s">
        <v>260</v>
      </c>
      <c r="B102" s="230" t="s">
        <v>267</v>
      </c>
      <c r="C102" s="230" t="s">
        <v>8</v>
      </c>
      <c r="D102" s="230" t="s">
        <v>117</v>
      </c>
      <c r="E102" s="230">
        <v>4</v>
      </c>
      <c r="F102" s="230">
        <v>12.047000000000001</v>
      </c>
      <c r="G102" s="230">
        <v>5.3109999999999999</v>
      </c>
    </row>
    <row r="103" spans="1:7" x14ac:dyDescent="0.2">
      <c r="A103" s="230" t="s">
        <v>260</v>
      </c>
      <c r="B103" s="230" t="s">
        <v>267</v>
      </c>
      <c r="C103" s="230" t="s">
        <v>8</v>
      </c>
      <c r="D103" s="230" t="s">
        <v>39</v>
      </c>
      <c r="E103" s="230">
        <v>5</v>
      </c>
      <c r="F103" s="230">
        <v>48.648000000000003</v>
      </c>
      <c r="G103" s="230">
        <v>18.808</v>
      </c>
    </row>
    <row r="104" spans="1:7" x14ac:dyDescent="0.2">
      <c r="A104" s="230" t="s">
        <v>260</v>
      </c>
      <c r="B104" s="230" t="s">
        <v>267</v>
      </c>
      <c r="C104" s="230" t="s">
        <v>8</v>
      </c>
      <c r="D104" s="230" t="s">
        <v>26</v>
      </c>
      <c r="E104" s="230">
        <v>4</v>
      </c>
      <c r="F104" s="230">
        <v>27.149000000000001</v>
      </c>
      <c r="G104" s="230">
        <v>15.407999999999999</v>
      </c>
    </row>
    <row r="105" spans="1:7" x14ac:dyDescent="0.2">
      <c r="A105" s="230" t="s">
        <v>260</v>
      </c>
      <c r="B105" s="230" t="s">
        <v>731</v>
      </c>
      <c r="C105" s="230" t="s">
        <v>9</v>
      </c>
      <c r="D105" s="230" t="s">
        <v>117</v>
      </c>
      <c r="E105" s="230">
        <v>4</v>
      </c>
      <c r="F105" s="230">
        <v>13.009</v>
      </c>
      <c r="G105" s="230">
        <v>3.593</v>
      </c>
    </row>
    <row r="106" spans="1:7" x14ac:dyDescent="0.2">
      <c r="A106" s="230" t="s">
        <v>260</v>
      </c>
      <c r="B106" s="230" t="s">
        <v>731</v>
      </c>
      <c r="C106" s="230" t="s">
        <v>9</v>
      </c>
      <c r="D106" s="230" t="s">
        <v>39</v>
      </c>
      <c r="E106" s="230">
        <v>4</v>
      </c>
      <c r="F106" s="230">
        <v>49.795000000000002</v>
      </c>
      <c r="G106" s="230">
        <v>7.38</v>
      </c>
    </row>
    <row r="107" spans="1:7" x14ac:dyDescent="0.2">
      <c r="A107" s="230" t="s">
        <v>260</v>
      </c>
      <c r="B107" s="230" t="s">
        <v>731</v>
      </c>
      <c r="C107" s="230" t="s">
        <v>9</v>
      </c>
      <c r="D107" s="230" t="s">
        <v>26</v>
      </c>
      <c r="E107" s="230">
        <v>6</v>
      </c>
      <c r="F107" s="230">
        <v>71.091999999999999</v>
      </c>
      <c r="G107" s="230">
        <v>24.649000000000001</v>
      </c>
    </row>
    <row r="108" spans="1:7" x14ac:dyDescent="0.2">
      <c r="A108" s="230" t="s">
        <v>260</v>
      </c>
      <c r="B108" s="230" t="s">
        <v>731</v>
      </c>
      <c r="C108" s="230" t="s">
        <v>8</v>
      </c>
      <c r="D108" s="230" t="s">
        <v>117</v>
      </c>
      <c r="E108" s="230">
        <v>4</v>
      </c>
      <c r="F108" s="230">
        <v>18.573</v>
      </c>
      <c r="G108" s="230">
        <v>7.0780000000000003</v>
      </c>
    </row>
    <row r="109" spans="1:7" x14ac:dyDescent="0.2">
      <c r="A109" s="230" t="s">
        <v>260</v>
      </c>
      <c r="B109" s="230" t="s">
        <v>731</v>
      </c>
      <c r="C109" s="230" t="s">
        <v>8</v>
      </c>
      <c r="D109" s="230" t="s">
        <v>39</v>
      </c>
      <c r="E109" s="230">
        <v>5</v>
      </c>
      <c r="F109" s="230">
        <v>74.91</v>
      </c>
      <c r="G109" s="230">
        <v>16.838999999999999</v>
      </c>
    </row>
    <row r="110" spans="1:7" x14ac:dyDescent="0.2">
      <c r="A110" s="230" t="s">
        <v>260</v>
      </c>
      <c r="B110" s="230" t="s">
        <v>731</v>
      </c>
      <c r="C110" s="230" t="s">
        <v>8</v>
      </c>
      <c r="D110" s="230" t="s">
        <v>26</v>
      </c>
      <c r="E110" s="230">
        <v>4</v>
      </c>
      <c r="F110" s="230">
        <v>72.709000000000003</v>
      </c>
      <c r="G110" s="230">
        <v>20.259</v>
      </c>
    </row>
  </sheetData>
  <mergeCells count="3">
    <mergeCell ref="AF2:AM2"/>
    <mergeCell ref="A1:G1"/>
    <mergeCell ref="I1:A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D502-5FE2-B44F-8430-5A321BC55CBA}">
  <dimension ref="A1:L23"/>
  <sheetViews>
    <sheetView workbookViewId="0">
      <selection activeCell="H30" sqref="H30"/>
    </sheetView>
  </sheetViews>
  <sheetFormatPr baseColWidth="10" defaultRowHeight="16" x14ac:dyDescent="0.2"/>
  <sheetData>
    <row r="1" spans="1:12" ht="21" x14ac:dyDescent="0.25">
      <c r="A1" s="298" t="s">
        <v>803</v>
      </c>
      <c r="B1" s="298"/>
      <c r="C1" s="298"/>
      <c r="D1" s="263"/>
      <c r="E1" s="298" t="s">
        <v>809</v>
      </c>
      <c r="F1" s="298"/>
      <c r="G1" s="298"/>
      <c r="H1" s="263"/>
      <c r="I1" s="298" t="s">
        <v>814</v>
      </c>
      <c r="J1" s="298"/>
      <c r="K1" s="298"/>
      <c r="L1" s="258"/>
    </row>
    <row r="2" spans="1:12" x14ac:dyDescent="0.2">
      <c r="A2" s="292" t="s">
        <v>804</v>
      </c>
      <c r="B2" s="292"/>
      <c r="C2" s="292"/>
      <c r="D2" s="259"/>
      <c r="E2" s="292" t="s">
        <v>821</v>
      </c>
      <c r="F2" s="292"/>
      <c r="G2" s="292"/>
      <c r="H2" s="259"/>
      <c r="I2" s="292" t="s">
        <v>821</v>
      </c>
      <c r="J2" s="292"/>
      <c r="K2" s="292"/>
      <c r="L2" s="258"/>
    </row>
    <row r="3" spans="1:12" x14ac:dyDescent="0.2">
      <c r="A3" s="260" t="s">
        <v>117</v>
      </c>
      <c r="B3" s="260" t="s">
        <v>39</v>
      </c>
      <c r="C3" s="260" t="s">
        <v>26</v>
      </c>
      <c r="D3" s="259"/>
      <c r="E3" s="260" t="s">
        <v>117</v>
      </c>
      <c r="F3" s="260" t="s">
        <v>39</v>
      </c>
      <c r="G3" s="260" t="s">
        <v>26</v>
      </c>
      <c r="H3" s="259"/>
      <c r="I3" s="260" t="s">
        <v>117</v>
      </c>
      <c r="J3" s="260" t="s">
        <v>39</v>
      </c>
      <c r="K3" s="260" t="s">
        <v>26</v>
      </c>
      <c r="L3" s="258"/>
    </row>
    <row r="4" spans="1:12" x14ac:dyDescent="0.2">
      <c r="A4" s="261">
        <v>0.73545194000000003</v>
      </c>
      <c r="B4" s="261">
        <v>0.97238575999999999</v>
      </c>
      <c r="C4" s="261">
        <v>0.81635334000000004</v>
      </c>
      <c r="D4" s="5"/>
      <c r="E4" s="261">
        <v>0.71028093000000003</v>
      </c>
      <c r="F4" s="261">
        <v>0.82743707</v>
      </c>
      <c r="G4" s="261">
        <v>0.76404190999999999</v>
      </c>
      <c r="H4" s="5"/>
      <c r="I4" s="261">
        <v>0.37052888</v>
      </c>
      <c r="J4" s="261">
        <v>0.35739251999999999</v>
      </c>
      <c r="K4" s="261">
        <v>0.58126935000000002</v>
      </c>
      <c r="L4" s="258"/>
    </row>
    <row r="5" spans="1:12" x14ac:dyDescent="0.2">
      <c r="A5" s="261">
        <v>0.70673016</v>
      </c>
      <c r="B5" s="261">
        <v>0.93706898999999999</v>
      </c>
      <c r="C5" s="261">
        <v>1</v>
      </c>
      <c r="D5" s="5"/>
      <c r="E5" s="261">
        <v>0.75374591999999996</v>
      </c>
      <c r="F5" s="261">
        <v>1</v>
      </c>
      <c r="G5" s="261">
        <v>0.71240075000000003</v>
      </c>
      <c r="H5" s="5"/>
      <c r="I5" s="261">
        <v>0.28425277999999998</v>
      </c>
      <c r="J5" s="261">
        <v>0.79417442000000005</v>
      </c>
      <c r="K5" s="261">
        <v>0.66426229999999997</v>
      </c>
      <c r="L5" s="258"/>
    </row>
    <row r="6" spans="1:12" x14ac:dyDescent="0.2">
      <c r="A6" s="261">
        <v>0.46176752999999998</v>
      </c>
      <c r="B6" s="261">
        <v>0.51675519000000003</v>
      </c>
      <c r="C6" s="261">
        <v>0.91015544000000004</v>
      </c>
      <c r="D6" s="5"/>
      <c r="E6" s="261">
        <v>0.55462982999999999</v>
      </c>
      <c r="F6" s="261">
        <v>0.88286893</v>
      </c>
      <c r="G6" s="261">
        <v>0.90723841999999999</v>
      </c>
      <c r="H6" s="5"/>
      <c r="I6" s="261">
        <v>0.28228452999999998</v>
      </c>
      <c r="J6" s="261">
        <v>0.7522567</v>
      </c>
      <c r="K6" s="261">
        <v>0.65199974999999999</v>
      </c>
      <c r="L6" s="258"/>
    </row>
    <row r="7" spans="1:12" x14ac:dyDescent="0.2">
      <c r="A7" s="261">
        <v>0.55960869999999996</v>
      </c>
      <c r="B7" s="261">
        <v>0.94068216999999998</v>
      </c>
      <c r="C7" s="261">
        <v>0.88437063000000005</v>
      </c>
      <c r="D7" s="5"/>
      <c r="E7" s="261">
        <v>0.55375456000000001</v>
      </c>
      <c r="F7" s="261">
        <v>0.85215792000000001</v>
      </c>
      <c r="G7" s="261">
        <v>0.68714089</v>
      </c>
      <c r="H7" s="5"/>
      <c r="I7" s="261">
        <v>0.31903186</v>
      </c>
      <c r="J7" s="261">
        <v>0.78470826000000005</v>
      </c>
      <c r="K7" s="261">
        <v>0.36637360000000002</v>
      </c>
      <c r="L7" s="258"/>
    </row>
    <row r="8" spans="1:12" x14ac:dyDescent="0.2">
      <c r="A8" s="261">
        <v>0.51228952999999999</v>
      </c>
      <c r="B8" s="261">
        <v>0.81809681000000001</v>
      </c>
      <c r="C8" s="261">
        <v>0.71938409000000003</v>
      </c>
      <c r="D8" s="5"/>
      <c r="E8" s="261">
        <v>0.37203207999999999</v>
      </c>
      <c r="F8" s="261">
        <v>0.87315728000000004</v>
      </c>
      <c r="G8" s="261">
        <v>0.86146325000000001</v>
      </c>
      <c r="H8" s="5"/>
      <c r="I8" s="261">
        <v>0.64045638999999999</v>
      </c>
      <c r="J8" s="261">
        <v>0.64525326999999999</v>
      </c>
      <c r="K8" s="261">
        <v>1</v>
      </c>
      <c r="L8" s="258"/>
    </row>
    <row r="9" spans="1:12" x14ac:dyDescent="0.2">
      <c r="A9" s="262"/>
      <c r="B9" s="262">
        <v>0.73769437999999998</v>
      </c>
      <c r="C9" s="262">
        <v>0.69628162999999998</v>
      </c>
      <c r="D9" s="5"/>
      <c r="E9" s="262">
        <v>0.29241693000000002</v>
      </c>
      <c r="F9" s="262">
        <v>0.59000942999999995</v>
      </c>
      <c r="G9" s="262">
        <v>0.75090069999999998</v>
      </c>
      <c r="H9" s="5"/>
      <c r="I9" s="262">
        <v>0.51775148000000004</v>
      </c>
      <c r="J9" s="262">
        <v>0.66265814000000001</v>
      </c>
      <c r="K9" s="262">
        <v>0.78177041000000003</v>
      </c>
      <c r="L9" s="258"/>
    </row>
    <row r="10" spans="1:12" x14ac:dyDescent="0.2">
      <c r="A10" s="299" t="s">
        <v>820</v>
      </c>
      <c r="B10" s="299"/>
      <c r="C10" s="299"/>
      <c r="D10" s="259"/>
      <c r="E10" s="292" t="s">
        <v>819</v>
      </c>
      <c r="F10" s="292"/>
      <c r="G10" s="292"/>
      <c r="H10" s="259"/>
      <c r="I10" s="292" t="s">
        <v>819</v>
      </c>
      <c r="J10" s="292"/>
      <c r="K10" s="292"/>
      <c r="L10" s="258"/>
    </row>
    <row r="11" spans="1:12" x14ac:dyDescent="0.2">
      <c r="A11" s="260" t="s">
        <v>117</v>
      </c>
      <c r="B11" s="260" t="s">
        <v>39</v>
      </c>
      <c r="C11" s="260" t="s">
        <v>26</v>
      </c>
      <c r="D11" s="259"/>
      <c r="E11" s="260" t="s">
        <v>117</v>
      </c>
      <c r="F11" s="260" t="s">
        <v>39</v>
      </c>
      <c r="G11" s="260" t="s">
        <v>26</v>
      </c>
      <c r="H11" s="259"/>
      <c r="I11" s="260" t="s">
        <v>117</v>
      </c>
      <c r="J11" s="260" t="s">
        <v>39</v>
      </c>
      <c r="K11" s="260" t="s">
        <v>26</v>
      </c>
      <c r="L11" s="258"/>
    </row>
    <row r="12" spans="1:12" x14ac:dyDescent="0.2">
      <c r="A12" s="261">
        <v>0.15774381000000001</v>
      </c>
      <c r="B12" s="261">
        <v>0.70587588999999995</v>
      </c>
      <c r="C12" s="261">
        <v>0.86485948000000001</v>
      </c>
      <c r="D12" s="5"/>
      <c r="E12" s="261">
        <v>0.63087614000000003</v>
      </c>
      <c r="F12" s="261">
        <v>0.73900825999999997</v>
      </c>
      <c r="G12" s="261">
        <v>0.81784407000000003</v>
      </c>
      <c r="H12" s="5"/>
      <c r="I12" s="261">
        <v>0.47541876999999999</v>
      </c>
      <c r="J12" s="261">
        <v>0.48451925000000001</v>
      </c>
      <c r="K12" s="261">
        <v>0.44853928999999998</v>
      </c>
      <c r="L12" s="5"/>
    </row>
    <row r="13" spans="1:12" x14ac:dyDescent="0.2">
      <c r="A13" s="261">
        <v>0.24154386</v>
      </c>
      <c r="B13" s="261">
        <v>0.74542438</v>
      </c>
      <c r="C13" s="261">
        <v>0.83826931999999998</v>
      </c>
      <c r="D13" s="5"/>
      <c r="E13" s="261">
        <v>0.61299859000000001</v>
      </c>
      <c r="F13" s="261">
        <v>0.78649809000000004</v>
      </c>
      <c r="G13" s="261">
        <v>0.72619392000000005</v>
      </c>
      <c r="H13" s="5"/>
      <c r="I13" s="261">
        <v>0.51448240999999995</v>
      </c>
      <c r="J13" s="261">
        <v>0.87004082000000005</v>
      </c>
      <c r="K13" s="261">
        <v>0.62433647999999997</v>
      </c>
      <c r="L13" s="5"/>
    </row>
    <row r="14" spans="1:12" x14ac:dyDescent="0.2">
      <c r="A14" s="261">
        <v>0.16036394000000001</v>
      </c>
      <c r="B14" s="261">
        <v>0.13472101</v>
      </c>
      <c r="C14" s="261">
        <v>0.61125333999999998</v>
      </c>
      <c r="D14" s="5"/>
      <c r="E14" s="261">
        <v>0.67443076999999996</v>
      </c>
      <c r="F14" s="261">
        <v>0.61832818000000001</v>
      </c>
      <c r="G14" s="261">
        <v>0.59157576999999995</v>
      </c>
      <c r="H14" s="5"/>
      <c r="I14" s="261">
        <v>0.61304378999999998</v>
      </c>
      <c r="J14" s="261">
        <v>0.74693549000000004</v>
      </c>
      <c r="K14" s="261">
        <v>0.65860412999999995</v>
      </c>
      <c r="L14" s="5"/>
    </row>
    <row r="15" spans="1:12" x14ac:dyDescent="0.2">
      <c r="A15" s="261">
        <v>0.16332352</v>
      </c>
      <c r="B15" s="261">
        <v>1</v>
      </c>
      <c r="C15" s="261">
        <v>0.97596384999999997</v>
      </c>
      <c r="D15" s="5"/>
      <c r="E15" s="261">
        <v>0.71996269999999996</v>
      </c>
      <c r="F15" s="261">
        <v>0.91464606999999998</v>
      </c>
      <c r="G15" s="261">
        <v>0.84322434999999996</v>
      </c>
      <c r="H15" s="5"/>
      <c r="I15" s="261">
        <v>0.54458187000000002</v>
      </c>
      <c r="J15" s="261">
        <v>0.83652526999999999</v>
      </c>
      <c r="K15" s="261">
        <v>0.66292631000000002</v>
      </c>
      <c r="L15" s="5"/>
    </row>
    <row r="16" spans="1:12" x14ac:dyDescent="0.2">
      <c r="A16" s="261">
        <v>0.17943866</v>
      </c>
      <c r="B16" s="261">
        <v>0.66017703000000005</v>
      </c>
      <c r="C16" s="261">
        <v>0.56261086999999999</v>
      </c>
      <c r="D16" s="5"/>
      <c r="E16" s="261">
        <v>0.62086710000000001</v>
      </c>
      <c r="F16" s="261">
        <v>0.93732115000000005</v>
      </c>
      <c r="G16" s="261">
        <v>1</v>
      </c>
      <c r="H16" s="5"/>
      <c r="I16" s="261">
        <v>0.67697996000000005</v>
      </c>
      <c r="J16" s="261">
        <v>0.77536057000000003</v>
      </c>
      <c r="K16" s="261">
        <v>1</v>
      </c>
      <c r="L16" s="5"/>
    </row>
    <row r="17" spans="1:12" x14ac:dyDescent="0.2">
      <c r="A17" s="261"/>
      <c r="B17" s="261">
        <v>0.79309057000000005</v>
      </c>
      <c r="C17" s="261">
        <v>0.36731356999999998</v>
      </c>
      <c r="D17" s="5"/>
      <c r="E17" s="261">
        <v>0.41824147</v>
      </c>
      <c r="F17" s="261">
        <v>0.61206433000000005</v>
      </c>
      <c r="G17" s="261">
        <v>0.67949614999999997</v>
      </c>
      <c r="H17" s="5"/>
      <c r="I17" s="261">
        <v>0.53513361000000004</v>
      </c>
      <c r="J17" s="261">
        <v>0.96800012000000002</v>
      </c>
      <c r="K17" s="261">
        <v>0.87176536999999998</v>
      </c>
      <c r="L17" s="5"/>
    </row>
    <row r="18" spans="1:1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258"/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</row>
    <row r="21" spans="1:12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</row>
    <row r="22" spans="1:12" x14ac:dyDescent="0.2">
      <c r="A22" s="258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</row>
    <row r="23" spans="1:12" x14ac:dyDescent="0.2">
      <c r="A23" s="258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</row>
  </sheetData>
  <mergeCells count="9">
    <mergeCell ref="A1:C1"/>
    <mergeCell ref="E1:G1"/>
    <mergeCell ref="I1:K1"/>
    <mergeCell ref="I10:K10"/>
    <mergeCell ref="I2:K2"/>
    <mergeCell ref="E2:G2"/>
    <mergeCell ref="A2:C2"/>
    <mergeCell ref="A10:C10"/>
    <mergeCell ref="E10:G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3D2A-788C-324F-9950-D664D1813F47}">
  <dimension ref="A1:R20"/>
  <sheetViews>
    <sheetView tabSelected="1" workbookViewId="0">
      <selection activeCell="M23" sqref="M23"/>
    </sheetView>
  </sheetViews>
  <sheetFormatPr baseColWidth="10" defaultRowHeight="16" x14ac:dyDescent="0.2"/>
  <cols>
    <col min="1" max="1" width="11.1640625" bestFit="1" customWidth="1"/>
    <col min="2" max="2" width="12" bestFit="1" customWidth="1"/>
    <col min="3" max="3" width="15.83203125" bestFit="1" customWidth="1"/>
    <col min="4" max="4" width="8.83203125" bestFit="1" customWidth="1"/>
    <col min="5" max="5" width="11" bestFit="1" customWidth="1"/>
    <col min="6" max="7" width="7.1640625" bestFit="1" customWidth="1"/>
    <col min="8" max="8" width="15.83203125" bestFit="1" customWidth="1"/>
    <col min="9" max="9" width="17" bestFit="1" customWidth="1"/>
    <col min="10" max="10" width="15.33203125" bestFit="1" customWidth="1"/>
    <col min="11" max="11" width="16.5" bestFit="1" customWidth="1"/>
  </cols>
  <sheetData>
    <row r="1" spans="1:18" x14ac:dyDescent="0.2">
      <c r="A1" s="292" t="s">
        <v>843</v>
      </c>
      <c r="B1" s="292"/>
      <c r="C1" s="292"/>
      <c r="D1" s="292"/>
      <c r="E1" s="292"/>
      <c r="F1" s="292"/>
      <c r="H1" s="264"/>
      <c r="I1" s="264"/>
      <c r="J1" s="300" t="s">
        <v>844</v>
      </c>
      <c r="K1" s="300"/>
      <c r="L1" s="300" t="s">
        <v>822</v>
      </c>
      <c r="M1" s="300"/>
      <c r="N1" s="300"/>
      <c r="O1" s="300" t="s">
        <v>823</v>
      </c>
      <c r="P1" s="300"/>
      <c r="Q1" s="300"/>
      <c r="R1" s="300"/>
    </row>
    <row r="2" spans="1:18" x14ac:dyDescent="0.2">
      <c r="A2" s="250" t="s">
        <v>824</v>
      </c>
      <c r="B2" s="250" t="s">
        <v>825</v>
      </c>
      <c r="C2" s="248" t="s">
        <v>118</v>
      </c>
      <c r="D2" s="248" t="s">
        <v>784</v>
      </c>
      <c r="E2" s="248" t="s">
        <v>842</v>
      </c>
      <c r="F2" s="248" t="s">
        <v>682</v>
      </c>
      <c r="H2" s="250" t="s">
        <v>824</v>
      </c>
      <c r="I2" s="250" t="s">
        <v>825</v>
      </c>
      <c r="J2" s="250" t="s">
        <v>826</v>
      </c>
      <c r="K2" s="250" t="s">
        <v>827</v>
      </c>
      <c r="L2" s="250" t="s">
        <v>828</v>
      </c>
      <c r="M2" s="250" t="s">
        <v>354</v>
      </c>
      <c r="N2" s="250" t="s">
        <v>355</v>
      </c>
      <c r="O2" s="250" t="s">
        <v>829</v>
      </c>
      <c r="P2" s="250" t="s">
        <v>830</v>
      </c>
      <c r="Q2" s="250" t="s">
        <v>831</v>
      </c>
      <c r="R2" s="250" t="s">
        <v>832</v>
      </c>
    </row>
    <row r="3" spans="1:18" x14ac:dyDescent="0.2">
      <c r="A3" s="265" t="s">
        <v>804</v>
      </c>
      <c r="B3" s="265" t="s">
        <v>833</v>
      </c>
      <c r="C3" s="230" t="s">
        <v>117</v>
      </c>
      <c r="D3" s="230">
        <v>0.59516957199999998</v>
      </c>
      <c r="E3" s="230">
        <v>0.12047270370885395</v>
      </c>
      <c r="F3" s="230">
        <v>5</v>
      </c>
      <c r="H3" s="265" t="s">
        <v>804</v>
      </c>
      <c r="I3" s="265" t="s">
        <v>833</v>
      </c>
      <c r="J3" s="266">
        <v>0.72409999999999997</v>
      </c>
      <c r="K3" s="266">
        <v>0.2046</v>
      </c>
      <c r="L3" s="266" t="s">
        <v>834</v>
      </c>
      <c r="M3" s="265">
        <v>2.4199999999999999E-2</v>
      </c>
      <c r="N3" s="266">
        <v>0.41239999999999999</v>
      </c>
      <c r="O3" s="266">
        <v>3.5099999999999999E-2</v>
      </c>
      <c r="P3" s="266" t="s">
        <v>805</v>
      </c>
      <c r="Q3" s="266">
        <v>0.96779999999999999</v>
      </c>
      <c r="R3" s="266" t="s">
        <v>806</v>
      </c>
    </row>
    <row r="4" spans="1:18" x14ac:dyDescent="0.2">
      <c r="A4" s="265" t="s">
        <v>804</v>
      </c>
      <c r="B4" s="265" t="s">
        <v>833</v>
      </c>
      <c r="C4" s="230" t="s">
        <v>39</v>
      </c>
      <c r="D4" s="230">
        <v>0.82044721666666665</v>
      </c>
      <c r="E4" s="230">
        <v>0.17333482420882476</v>
      </c>
      <c r="F4" s="230">
        <v>6</v>
      </c>
      <c r="H4" s="230" t="s">
        <v>820</v>
      </c>
      <c r="I4" s="265" t="s">
        <v>833</v>
      </c>
      <c r="J4" s="266">
        <v>0.1585</v>
      </c>
      <c r="K4" s="266">
        <v>0.1234</v>
      </c>
      <c r="L4" s="265" t="s">
        <v>835</v>
      </c>
      <c r="M4" s="265">
        <v>2.5999999999999999E-3</v>
      </c>
      <c r="N4" s="266">
        <v>0.57230000000000003</v>
      </c>
      <c r="O4" s="266">
        <v>4.5999999999999999E-3</v>
      </c>
      <c r="P4" s="266" t="s">
        <v>807</v>
      </c>
      <c r="Q4" s="266">
        <v>0.96050000000000002</v>
      </c>
      <c r="R4" s="266" t="s">
        <v>808</v>
      </c>
    </row>
    <row r="5" spans="1:18" x14ac:dyDescent="0.2">
      <c r="A5" s="265" t="s">
        <v>804</v>
      </c>
      <c r="B5" s="265" t="s">
        <v>833</v>
      </c>
      <c r="C5" s="230" t="s">
        <v>26</v>
      </c>
      <c r="D5" s="230">
        <v>0.83775752166666662</v>
      </c>
      <c r="E5" s="230">
        <v>0.11680984416005315</v>
      </c>
      <c r="F5" s="230">
        <v>6</v>
      </c>
      <c r="H5" s="265" t="s">
        <v>819</v>
      </c>
      <c r="I5" s="265" t="s">
        <v>836</v>
      </c>
      <c r="J5" s="266">
        <v>0.44519999999999998</v>
      </c>
      <c r="K5" s="266">
        <v>0.71430000000000005</v>
      </c>
      <c r="L5" s="265" t="s">
        <v>837</v>
      </c>
      <c r="M5" s="265">
        <v>7.9899999999999999E-2</v>
      </c>
      <c r="N5" s="265">
        <v>0.28599999999999998</v>
      </c>
      <c r="O5" s="266">
        <v>0.1003</v>
      </c>
      <c r="P5" s="266" t="s">
        <v>810</v>
      </c>
      <c r="Q5" s="266">
        <v>0.99080000000000001</v>
      </c>
      <c r="R5" s="266" t="s">
        <v>811</v>
      </c>
    </row>
    <row r="6" spans="1:18" x14ac:dyDescent="0.2">
      <c r="A6" s="230" t="s">
        <v>820</v>
      </c>
      <c r="B6" s="265" t="s">
        <v>833</v>
      </c>
      <c r="C6" s="230" t="s">
        <v>117</v>
      </c>
      <c r="D6" s="230">
        <v>0.18048275799999999</v>
      </c>
      <c r="E6" s="230">
        <v>3.5163242031603363E-2</v>
      </c>
      <c r="F6" s="230">
        <v>5</v>
      </c>
      <c r="H6" s="265" t="s">
        <v>821</v>
      </c>
      <c r="I6" s="265" t="s">
        <v>836</v>
      </c>
      <c r="J6" s="266">
        <v>0.42499999999999999</v>
      </c>
      <c r="K6" s="266">
        <v>0.4839</v>
      </c>
      <c r="L6" s="266" t="s">
        <v>838</v>
      </c>
      <c r="M6" s="266">
        <v>5.0000000000000001E-3</v>
      </c>
      <c r="N6" s="266">
        <v>0.50629999999999997</v>
      </c>
      <c r="O6" s="266">
        <v>4.1000000000000003E-3</v>
      </c>
      <c r="P6" s="266" t="s">
        <v>812</v>
      </c>
      <c r="Q6" s="266">
        <v>0.70750000000000002</v>
      </c>
      <c r="R6" s="266" t="s">
        <v>813</v>
      </c>
    </row>
    <row r="7" spans="1:18" x14ac:dyDescent="0.2">
      <c r="A7" s="230" t="s">
        <v>820</v>
      </c>
      <c r="B7" s="265" t="s">
        <v>833</v>
      </c>
      <c r="C7" s="230" t="s">
        <v>39</v>
      </c>
      <c r="D7" s="230">
        <v>0.67321481333333333</v>
      </c>
      <c r="E7" s="230">
        <v>0.2889931773350482</v>
      </c>
      <c r="F7" s="230">
        <v>6</v>
      </c>
      <c r="H7" s="265" t="s">
        <v>819</v>
      </c>
      <c r="I7" s="265" t="s">
        <v>839</v>
      </c>
      <c r="J7" s="266">
        <v>0.41880000000000001</v>
      </c>
      <c r="K7" s="266">
        <v>0.56320000000000003</v>
      </c>
      <c r="L7" s="266" t="s">
        <v>840</v>
      </c>
      <c r="M7" s="266">
        <v>6.7699999999999996E-2</v>
      </c>
      <c r="N7" s="266">
        <v>0.30170000000000002</v>
      </c>
      <c r="O7" s="266">
        <v>4.5400000000000003E-2</v>
      </c>
      <c r="P7" s="266" t="s">
        <v>815</v>
      </c>
      <c r="Q7" s="266">
        <v>0.6583</v>
      </c>
      <c r="R7" s="266" t="s">
        <v>816</v>
      </c>
    </row>
    <row r="8" spans="1:18" x14ac:dyDescent="0.2">
      <c r="A8" s="230" t="s">
        <v>820</v>
      </c>
      <c r="B8" s="265" t="s">
        <v>833</v>
      </c>
      <c r="C8" s="230" t="s">
        <v>26</v>
      </c>
      <c r="D8" s="230">
        <v>0.70337840500000004</v>
      </c>
      <c r="E8" s="230">
        <v>0.22795465390877553</v>
      </c>
      <c r="F8" s="230">
        <v>6</v>
      </c>
      <c r="H8" s="265" t="s">
        <v>821</v>
      </c>
      <c r="I8" s="265" t="s">
        <v>839</v>
      </c>
      <c r="J8" s="266">
        <v>0.87549999999999994</v>
      </c>
      <c r="K8" s="266">
        <v>0.61319999999999997</v>
      </c>
      <c r="L8" s="265" t="s">
        <v>841</v>
      </c>
      <c r="M8" s="266">
        <v>2.6599999999999999E-2</v>
      </c>
      <c r="N8" s="266">
        <v>0.38340000000000002</v>
      </c>
      <c r="O8" s="266">
        <v>3.6400000000000002E-2</v>
      </c>
      <c r="P8" s="266" t="s">
        <v>817</v>
      </c>
      <c r="Q8" s="266">
        <v>0.99519999999999997</v>
      </c>
      <c r="R8" s="266" t="s">
        <v>818</v>
      </c>
    </row>
    <row r="9" spans="1:18" x14ac:dyDescent="0.2">
      <c r="A9" s="265" t="s">
        <v>819</v>
      </c>
      <c r="B9" s="265" t="s">
        <v>836</v>
      </c>
      <c r="C9" s="230" t="s">
        <v>117</v>
      </c>
      <c r="D9" s="230">
        <v>0.53947670833333328</v>
      </c>
      <c r="E9" s="230">
        <v>0.18143598814991185</v>
      </c>
      <c r="F9" s="230">
        <v>6</v>
      </c>
    </row>
    <row r="10" spans="1:18" x14ac:dyDescent="0.2">
      <c r="A10" s="265" t="s">
        <v>819</v>
      </c>
      <c r="B10" s="265" t="s">
        <v>836</v>
      </c>
      <c r="C10" s="230" t="s">
        <v>39</v>
      </c>
      <c r="D10" s="230">
        <v>0.83760510500000007</v>
      </c>
      <c r="E10" s="230">
        <v>0.13513227931313274</v>
      </c>
      <c r="F10" s="230">
        <v>6</v>
      </c>
    </row>
    <row r="11" spans="1:18" x14ac:dyDescent="0.2">
      <c r="A11" s="265" t="s">
        <v>819</v>
      </c>
      <c r="B11" s="265" t="s">
        <v>836</v>
      </c>
      <c r="C11" s="230" t="s">
        <v>26</v>
      </c>
      <c r="D11" s="230">
        <v>0.78053098666666665</v>
      </c>
      <c r="E11" s="230">
        <v>8.6160417537417211E-2</v>
      </c>
      <c r="F11" s="230">
        <v>6</v>
      </c>
    </row>
    <row r="12" spans="1:18" x14ac:dyDescent="0.2">
      <c r="A12" s="265" t="s">
        <v>821</v>
      </c>
      <c r="B12" s="265" t="s">
        <v>836</v>
      </c>
      <c r="C12" s="230" t="s">
        <v>117</v>
      </c>
      <c r="D12" s="230">
        <v>0.61289612833333329</v>
      </c>
      <c r="E12" s="230">
        <v>0.10346692864060769</v>
      </c>
      <c r="F12" s="230">
        <v>6</v>
      </c>
    </row>
    <row r="13" spans="1:18" x14ac:dyDescent="0.2">
      <c r="A13" s="265" t="s">
        <v>821</v>
      </c>
      <c r="B13" s="265" t="s">
        <v>836</v>
      </c>
      <c r="C13" s="230" t="s">
        <v>39</v>
      </c>
      <c r="D13" s="230">
        <v>0.76797768</v>
      </c>
      <c r="E13" s="230">
        <v>0.1400535653933952</v>
      </c>
      <c r="F13" s="230">
        <v>6</v>
      </c>
    </row>
    <row r="14" spans="1:18" x14ac:dyDescent="0.2">
      <c r="A14" s="265" t="s">
        <v>821</v>
      </c>
      <c r="B14" s="265" t="s">
        <v>836</v>
      </c>
      <c r="C14" s="230" t="s">
        <v>26</v>
      </c>
      <c r="D14" s="230">
        <v>0.77638904333333336</v>
      </c>
      <c r="E14" s="230">
        <v>0.14300424230048397</v>
      </c>
      <c r="F14" s="230">
        <v>6</v>
      </c>
    </row>
    <row r="15" spans="1:18" x14ac:dyDescent="0.2">
      <c r="A15" s="265" t="s">
        <v>819</v>
      </c>
      <c r="B15" s="265" t="s">
        <v>839</v>
      </c>
      <c r="C15" s="230" t="s">
        <v>117</v>
      </c>
      <c r="D15" s="230">
        <v>0.40238432000000007</v>
      </c>
      <c r="E15" s="230">
        <v>0.1458281962221375</v>
      </c>
      <c r="F15" s="230">
        <v>6</v>
      </c>
    </row>
    <row r="16" spans="1:18" x14ac:dyDescent="0.2">
      <c r="A16" s="265" t="s">
        <v>819</v>
      </c>
      <c r="B16" s="265" t="s">
        <v>839</v>
      </c>
      <c r="C16" s="230" t="s">
        <v>39</v>
      </c>
      <c r="D16" s="230">
        <v>0.66607388499999998</v>
      </c>
      <c r="E16" s="230">
        <v>0.16348742460592985</v>
      </c>
      <c r="F16" s="230">
        <v>6</v>
      </c>
    </row>
    <row r="17" spans="1:6" x14ac:dyDescent="0.2">
      <c r="A17" s="265" t="s">
        <v>819</v>
      </c>
      <c r="B17" s="265" t="s">
        <v>839</v>
      </c>
      <c r="C17" s="230" t="s">
        <v>26</v>
      </c>
      <c r="D17" s="230">
        <v>0.67427923500000009</v>
      </c>
      <c r="E17" s="230">
        <v>0.21057150931034863</v>
      </c>
      <c r="F17" s="230">
        <v>6</v>
      </c>
    </row>
    <row r="18" spans="1:6" x14ac:dyDescent="0.2">
      <c r="A18" s="265" t="s">
        <v>821</v>
      </c>
      <c r="B18" s="265" t="s">
        <v>839</v>
      </c>
      <c r="C18" s="230" t="s">
        <v>117</v>
      </c>
      <c r="D18" s="230">
        <v>0.55994006833333332</v>
      </c>
      <c r="E18" s="230">
        <v>7.2910664103939787E-2</v>
      </c>
      <c r="F18" s="230">
        <v>6</v>
      </c>
    </row>
    <row r="19" spans="1:6" x14ac:dyDescent="0.2">
      <c r="A19" s="265" t="s">
        <v>821</v>
      </c>
      <c r="B19" s="265" t="s">
        <v>839</v>
      </c>
      <c r="C19" s="230" t="s">
        <v>39</v>
      </c>
      <c r="D19" s="230">
        <v>0.7802302533333334</v>
      </c>
      <c r="E19" s="230">
        <v>0.16435926635763595</v>
      </c>
      <c r="F19" s="230">
        <v>6</v>
      </c>
    </row>
    <row r="20" spans="1:6" x14ac:dyDescent="0.2">
      <c r="A20" s="265" t="s">
        <v>821</v>
      </c>
      <c r="B20" s="265" t="s">
        <v>839</v>
      </c>
      <c r="C20" s="230" t="s">
        <v>26</v>
      </c>
      <c r="D20" s="230">
        <v>0.71102859666666662</v>
      </c>
      <c r="E20" s="230">
        <v>0.1953556224634389</v>
      </c>
      <c r="F20" s="230">
        <v>6</v>
      </c>
    </row>
  </sheetData>
  <mergeCells count="4">
    <mergeCell ref="A1:F1"/>
    <mergeCell ref="L1:N1"/>
    <mergeCell ref="O1:R1"/>
    <mergeCell ref="J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6426-BBE9-5F45-AB8D-68D928C3C99F}">
  <dimension ref="A1:Q29"/>
  <sheetViews>
    <sheetView workbookViewId="0">
      <selection activeCell="I19" sqref="I19"/>
    </sheetView>
  </sheetViews>
  <sheetFormatPr baseColWidth="10" defaultRowHeight="16" x14ac:dyDescent="0.2"/>
  <sheetData>
    <row r="1" spans="1:17" x14ac:dyDescent="0.2">
      <c r="A1" s="41" t="s">
        <v>789</v>
      </c>
      <c r="B1" s="41" t="s">
        <v>6</v>
      </c>
      <c r="C1" s="41" t="s">
        <v>118</v>
      </c>
      <c r="D1" s="41" t="s">
        <v>790</v>
      </c>
      <c r="E1" s="41" t="s">
        <v>791</v>
      </c>
      <c r="F1" s="41" t="s">
        <v>792</v>
      </c>
      <c r="G1" s="41" t="s">
        <v>793</v>
      </c>
      <c r="H1" s="41" t="s">
        <v>794</v>
      </c>
      <c r="I1" s="41" t="s">
        <v>795</v>
      </c>
      <c r="J1" s="41" t="s">
        <v>796</v>
      </c>
      <c r="K1" s="41" t="s">
        <v>797</v>
      </c>
      <c r="L1" s="41" t="s">
        <v>798</v>
      </c>
      <c r="M1" s="41" t="s">
        <v>799</v>
      </c>
      <c r="N1" s="41" t="s">
        <v>800</v>
      </c>
      <c r="O1" s="41" t="s">
        <v>801</v>
      </c>
      <c r="P1" s="41" t="s">
        <v>802</v>
      </c>
      <c r="Q1" s="41" t="s">
        <v>348</v>
      </c>
    </row>
    <row r="2" spans="1:17" x14ac:dyDescent="0.2">
      <c r="A2" s="61" t="s">
        <v>44</v>
      </c>
      <c r="B2" s="63" t="s">
        <v>8</v>
      </c>
      <c r="C2" s="63" t="s">
        <v>39</v>
      </c>
      <c r="D2" s="68">
        <v>239</v>
      </c>
      <c r="E2" s="72">
        <v>233</v>
      </c>
      <c r="F2" s="76">
        <v>227</v>
      </c>
      <c r="G2" s="76">
        <v>227</v>
      </c>
      <c r="H2" s="76">
        <v>237</v>
      </c>
      <c r="I2" s="76">
        <v>237</v>
      </c>
      <c r="J2" s="255">
        <v>0</v>
      </c>
      <c r="K2">
        <f t="shared" ref="K2:N17" si="0">(F2-$E2)/$E2</f>
        <v>-2.575107296137339E-2</v>
      </c>
      <c r="L2">
        <f t="shared" si="0"/>
        <v>-2.575107296137339E-2</v>
      </c>
      <c r="M2">
        <f t="shared" si="0"/>
        <v>1.7167381974248927E-2</v>
      </c>
      <c r="N2">
        <f t="shared" si="0"/>
        <v>1.7167381974248927E-2</v>
      </c>
      <c r="O2">
        <f t="shared" ref="O2:O29" si="1">AVERAGE(K2:N2)</f>
        <v>-4.2918454935622317E-3</v>
      </c>
      <c r="P2">
        <f>MIN(K2:N2)</f>
        <v>-2.575107296137339E-2</v>
      </c>
      <c r="Q2">
        <f>K2+L2+M2+N2</f>
        <v>-1.7167381974248927E-2</v>
      </c>
    </row>
    <row r="3" spans="1:17" x14ac:dyDescent="0.2">
      <c r="A3" s="61" t="s">
        <v>45</v>
      </c>
      <c r="B3" s="63" t="s">
        <v>9</v>
      </c>
      <c r="C3" s="63" t="s">
        <v>26</v>
      </c>
      <c r="D3" s="68">
        <v>350</v>
      </c>
      <c r="E3" s="72">
        <v>339</v>
      </c>
      <c r="F3" s="72">
        <v>312</v>
      </c>
      <c r="G3" s="72">
        <v>306</v>
      </c>
      <c r="H3" s="72">
        <v>306</v>
      </c>
      <c r="I3" s="72">
        <v>304</v>
      </c>
      <c r="J3" s="256">
        <v>0</v>
      </c>
      <c r="K3">
        <f t="shared" si="0"/>
        <v>-7.9646017699115043E-2</v>
      </c>
      <c r="L3">
        <f t="shared" si="0"/>
        <v>-9.7345132743362831E-2</v>
      </c>
      <c r="M3">
        <f t="shared" si="0"/>
        <v>-9.7345132743362831E-2</v>
      </c>
      <c r="N3">
        <f t="shared" si="0"/>
        <v>-0.10324483775811209</v>
      </c>
      <c r="O3">
        <f t="shared" si="1"/>
        <v>-9.4395280235988199E-2</v>
      </c>
      <c r="P3">
        <f t="shared" ref="P3:P29" si="2">MIN(K3:N3)</f>
        <v>-0.10324483775811209</v>
      </c>
      <c r="Q3">
        <f t="shared" ref="Q3:Q29" si="3">K3+L3+M3+N3</f>
        <v>-0.3775811209439528</v>
      </c>
    </row>
    <row r="4" spans="1:17" x14ac:dyDescent="0.2">
      <c r="A4" s="61" t="s">
        <v>46</v>
      </c>
      <c r="B4" s="63" t="s">
        <v>9</v>
      </c>
      <c r="C4" s="63" t="s">
        <v>26</v>
      </c>
      <c r="D4" s="68">
        <v>379</v>
      </c>
      <c r="E4" s="72">
        <v>387</v>
      </c>
      <c r="F4" s="72">
        <v>364</v>
      </c>
      <c r="G4" s="72">
        <v>341</v>
      </c>
      <c r="H4" s="72">
        <v>334</v>
      </c>
      <c r="I4" s="72">
        <v>339</v>
      </c>
      <c r="J4" s="256">
        <v>0</v>
      </c>
      <c r="K4">
        <f t="shared" si="0"/>
        <v>-5.9431524547803614E-2</v>
      </c>
      <c r="L4">
        <f t="shared" si="0"/>
        <v>-0.11886304909560723</v>
      </c>
      <c r="M4">
        <f t="shared" si="0"/>
        <v>-0.13695090439276486</v>
      </c>
      <c r="N4">
        <f t="shared" si="0"/>
        <v>-0.12403100775193798</v>
      </c>
      <c r="O4">
        <f t="shared" si="1"/>
        <v>-0.10981912144702842</v>
      </c>
      <c r="P4">
        <f t="shared" si="2"/>
        <v>-0.13695090439276486</v>
      </c>
      <c r="Q4">
        <f t="shared" si="3"/>
        <v>-0.43927648578811368</v>
      </c>
    </row>
    <row r="5" spans="1:17" x14ac:dyDescent="0.2">
      <c r="A5" s="61" t="s">
        <v>47</v>
      </c>
      <c r="B5" s="63" t="s">
        <v>8</v>
      </c>
      <c r="C5" s="63" t="s">
        <v>39</v>
      </c>
      <c r="D5" s="68">
        <v>241</v>
      </c>
      <c r="E5" s="72">
        <v>232</v>
      </c>
      <c r="F5" s="72">
        <v>215</v>
      </c>
      <c r="G5" s="72">
        <v>215</v>
      </c>
      <c r="H5" s="72">
        <v>219</v>
      </c>
      <c r="I5" s="72">
        <v>219</v>
      </c>
      <c r="J5" s="256">
        <v>0</v>
      </c>
      <c r="K5">
        <f t="shared" si="0"/>
        <v>-7.3275862068965511E-2</v>
      </c>
      <c r="L5">
        <f t="shared" si="0"/>
        <v>-7.3275862068965511E-2</v>
      </c>
      <c r="M5">
        <f t="shared" si="0"/>
        <v>-5.6034482758620691E-2</v>
      </c>
      <c r="N5">
        <f t="shared" si="0"/>
        <v>-5.6034482758620691E-2</v>
      </c>
      <c r="O5">
        <f t="shared" si="1"/>
        <v>-6.4655172413793094E-2</v>
      </c>
      <c r="P5">
        <f t="shared" si="2"/>
        <v>-7.3275862068965511E-2</v>
      </c>
      <c r="Q5">
        <f t="shared" si="3"/>
        <v>-0.25862068965517238</v>
      </c>
    </row>
    <row r="6" spans="1:17" x14ac:dyDescent="0.2">
      <c r="A6" s="85" t="s">
        <v>48</v>
      </c>
      <c r="B6" s="87" t="s">
        <v>8</v>
      </c>
      <c r="C6" s="87" t="s">
        <v>39</v>
      </c>
      <c r="D6" s="87">
        <v>258</v>
      </c>
      <c r="E6" s="93">
        <v>245</v>
      </c>
      <c r="F6" s="93">
        <v>245</v>
      </c>
      <c r="G6" s="93">
        <v>230</v>
      </c>
      <c r="H6" s="93"/>
      <c r="I6" s="93"/>
      <c r="J6" s="257">
        <v>0</v>
      </c>
      <c r="K6">
        <f t="shared" si="0"/>
        <v>0</v>
      </c>
      <c r="L6">
        <f t="shared" si="0"/>
        <v>-6.1224489795918366E-2</v>
      </c>
      <c r="O6">
        <f t="shared" si="1"/>
        <v>-3.0612244897959183E-2</v>
      </c>
      <c r="P6">
        <f t="shared" si="2"/>
        <v>-6.1224489795918366E-2</v>
      </c>
      <c r="Q6">
        <f t="shared" si="3"/>
        <v>-6.1224489795918366E-2</v>
      </c>
    </row>
    <row r="7" spans="1:17" x14ac:dyDescent="0.2">
      <c r="A7" s="61" t="s">
        <v>49</v>
      </c>
      <c r="B7" s="63" t="s">
        <v>9</v>
      </c>
      <c r="C7" s="63" t="s">
        <v>26</v>
      </c>
      <c r="D7" s="68">
        <v>358</v>
      </c>
      <c r="E7" s="72">
        <v>353</v>
      </c>
      <c r="F7" s="72">
        <v>339</v>
      </c>
      <c r="G7" s="72">
        <v>328</v>
      </c>
      <c r="H7" s="72">
        <v>332</v>
      </c>
      <c r="I7" s="72">
        <v>326</v>
      </c>
      <c r="J7" s="256">
        <v>0</v>
      </c>
      <c r="K7">
        <f t="shared" si="0"/>
        <v>-3.9660056657223795E-2</v>
      </c>
      <c r="L7">
        <f t="shared" si="0"/>
        <v>-7.0821529745042494E-2</v>
      </c>
      <c r="M7">
        <f t="shared" si="0"/>
        <v>-5.9490084985835696E-2</v>
      </c>
      <c r="N7">
        <f t="shared" si="0"/>
        <v>-7.6487252124645896E-2</v>
      </c>
      <c r="O7">
        <f t="shared" si="1"/>
        <v>-6.1614730878186974E-2</v>
      </c>
      <c r="P7">
        <f t="shared" si="2"/>
        <v>-7.6487252124645896E-2</v>
      </c>
      <c r="Q7">
        <f t="shared" si="3"/>
        <v>-0.2464589235127479</v>
      </c>
    </row>
    <row r="8" spans="1:17" x14ac:dyDescent="0.2">
      <c r="A8" s="61" t="s">
        <v>50</v>
      </c>
      <c r="B8" s="63" t="s">
        <v>9</v>
      </c>
      <c r="C8" s="63" t="s">
        <v>26</v>
      </c>
      <c r="D8" s="68">
        <v>390</v>
      </c>
      <c r="E8" s="72">
        <v>361</v>
      </c>
      <c r="F8" s="72">
        <v>328</v>
      </c>
      <c r="G8" s="72">
        <v>326</v>
      </c>
      <c r="H8" s="72">
        <v>330</v>
      </c>
      <c r="I8" s="72">
        <v>322</v>
      </c>
      <c r="J8" s="256">
        <v>0</v>
      </c>
      <c r="K8">
        <f t="shared" si="0"/>
        <v>-9.141274238227147E-2</v>
      </c>
      <c r="L8">
        <f t="shared" si="0"/>
        <v>-9.6952908587257622E-2</v>
      </c>
      <c r="M8">
        <f t="shared" si="0"/>
        <v>-8.5872576177285317E-2</v>
      </c>
      <c r="N8">
        <f t="shared" si="0"/>
        <v>-0.10803324099722991</v>
      </c>
      <c r="O8">
        <f t="shared" si="1"/>
        <v>-9.5567867036011084E-2</v>
      </c>
      <c r="P8">
        <f t="shared" si="2"/>
        <v>-0.10803324099722991</v>
      </c>
      <c r="Q8">
        <f t="shared" si="3"/>
        <v>-0.38227146814404434</v>
      </c>
    </row>
    <row r="9" spans="1:17" x14ac:dyDescent="0.2">
      <c r="A9" s="61" t="s">
        <v>51</v>
      </c>
      <c r="B9" s="63" t="s">
        <v>8</v>
      </c>
      <c r="C9" s="63" t="s">
        <v>39</v>
      </c>
      <c r="D9" s="68">
        <v>238</v>
      </c>
      <c r="E9" s="72">
        <v>230</v>
      </c>
      <c r="F9" s="76">
        <v>231</v>
      </c>
      <c r="G9" s="72">
        <v>217</v>
      </c>
      <c r="H9" s="72">
        <v>222</v>
      </c>
      <c r="I9" s="72">
        <v>227</v>
      </c>
      <c r="J9" s="256">
        <v>0</v>
      </c>
      <c r="K9">
        <f t="shared" si="0"/>
        <v>4.3478260869565218E-3</v>
      </c>
      <c r="L9">
        <f t="shared" si="0"/>
        <v>-5.6521739130434782E-2</v>
      </c>
      <c r="M9">
        <f t="shared" si="0"/>
        <v>-3.4782608695652174E-2</v>
      </c>
      <c r="N9">
        <f t="shared" si="0"/>
        <v>-1.3043478260869565E-2</v>
      </c>
      <c r="O9">
        <f t="shared" si="1"/>
        <v>-2.4999999999999998E-2</v>
      </c>
      <c r="P9">
        <f t="shared" si="2"/>
        <v>-5.6521739130434782E-2</v>
      </c>
      <c r="Q9">
        <f t="shared" si="3"/>
        <v>-9.9999999999999992E-2</v>
      </c>
    </row>
    <row r="10" spans="1:17" ht="17" thickBot="1" x14ac:dyDescent="0.25">
      <c r="A10" s="103" t="s">
        <v>52</v>
      </c>
      <c r="B10" s="105" t="s">
        <v>8</v>
      </c>
      <c r="C10" s="105" t="s">
        <v>26</v>
      </c>
      <c r="D10" s="109">
        <v>239</v>
      </c>
      <c r="E10" s="113">
        <v>230</v>
      </c>
      <c r="F10" s="113">
        <v>228</v>
      </c>
      <c r="G10" s="113">
        <v>222</v>
      </c>
      <c r="H10" s="113">
        <v>222</v>
      </c>
      <c r="I10" s="113">
        <v>227</v>
      </c>
      <c r="J10" s="256">
        <v>0</v>
      </c>
      <c r="K10">
        <f t="shared" si="0"/>
        <v>-8.6956521739130436E-3</v>
      </c>
      <c r="L10">
        <f t="shared" si="0"/>
        <v>-3.4782608695652174E-2</v>
      </c>
      <c r="M10">
        <f t="shared" si="0"/>
        <v>-3.4782608695652174E-2</v>
      </c>
      <c r="N10">
        <f t="shared" si="0"/>
        <v>-1.3043478260869565E-2</v>
      </c>
      <c r="O10">
        <f t="shared" si="1"/>
        <v>-2.2826086956521736E-2</v>
      </c>
      <c r="P10">
        <f t="shared" si="2"/>
        <v>-3.4782608695652174E-2</v>
      </c>
      <c r="Q10">
        <f t="shared" si="3"/>
        <v>-9.1304347826086943E-2</v>
      </c>
    </row>
    <row r="11" spans="1:17" x14ac:dyDescent="0.2">
      <c r="A11" s="124" t="s">
        <v>68</v>
      </c>
      <c r="B11" s="129" t="s">
        <v>9</v>
      </c>
      <c r="C11" s="126" t="s">
        <v>117</v>
      </c>
      <c r="D11" s="133">
        <v>311</v>
      </c>
      <c r="E11" s="137">
        <v>303</v>
      </c>
      <c r="F11" s="140">
        <v>303</v>
      </c>
      <c r="G11" s="140">
        <v>307</v>
      </c>
      <c r="H11" s="140">
        <v>303</v>
      </c>
      <c r="I11" s="140">
        <v>294</v>
      </c>
      <c r="J11" s="256">
        <v>0</v>
      </c>
      <c r="K11">
        <f t="shared" si="0"/>
        <v>0</v>
      </c>
      <c r="L11">
        <f t="shared" si="0"/>
        <v>1.3201320132013201E-2</v>
      </c>
      <c r="M11">
        <f t="shared" si="0"/>
        <v>0</v>
      </c>
      <c r="N11">
        <f t="shared" si="0"/>
        <v>-2.9702970297029702E-2</v>
      </c>
      <c r="O11">
        <f t="shared" si="1"/>
        <v>-4.125412541254125E-3</v>
      </c>
      <c r="P11">
        <f t="shared" si="2"/>
        <v>-2.9702970297029702E-2</v>
      </c>
      <c r="Q11">
        <f t="shared" si="3"/>
        <v>-1.65016501650165E-2</v>
      </c>
    </row>
    <row r="12" spans="1:17" x14ac:dyDescent="0.2">
      <c r="A12" s="148" t="s">
        <v>69</v>
      </c>
      <c r="B12" s="63" t="s">
        <v>9</v>
      </c>
      <c r="C12" s="63" t="s">
        <v>39</v>
      </c>
      <c r="D12" s="68">
        <v>300</v>
      </c>
      <c r="E12" s="76">
        <v>317</v>
      </c>
      <c r="F12" s="76">
        <v>317</v>
      </c>
      <c r="G12" s="76">
        <v>320</v>
      </c>
      <c r="H12" s="76">
        <v>296</v>
      </c>
      <c r="I12" s="76">
        <v>302</v>
      </c>
      <c r="J12" s="255">
        <v>0</v>
      </c>
      <c r="K12">
        <f t="shared" si="0"/>
        <v>0</v>
      </c>
      <c r="L12">
        <f t="shared" si="0"/>
        <v>9.4637223974763408E-3</v>
      </c>
      <c r="M12">
        <f t="shared" si="0"/>
        <v>-6.6246056782334389E-2</v>
      </c>
      <c r="N12">
        <f t="shared" si="0"/>
        <v>-4.7318611987381701E-2</v>
      </c>
      <c r="O12">
        <f t="shared" si="1"/>
        <v>-2.6025236593059938E-2</v>
      </c>
      <c r="P12">
        <f t="shared" si="2"/>
        <v>-6.6246056782334389E-2</v>
      </c>
      <c r="Q12">
        <f t="shared" si="3"/>
        <v>-0.10410094637223975</v>
      </c>
    </row>
    <row r="13" spans="1:17" x14ac:dyDescent="0.2">
      <c r="A13" s="148" t="s">
        <v>70</v>
      </c>
      <c r="B13" s="63" t="s">
        <v>8</v>
      </c>
      <c r="C13" s="63" t="s">
        <v>39</v>
      </c>
      <c r="D13" s="68">
        <v>247</v>
      </c>
      <c r="E13" s="76">
        <v>239</v>
      </c>
      <c r="F13" s="76">
        <v>226</v>
      </c>
      <c r="G13" s="76">
        <v>224</v>
      </c>
      <c r="H13" s="76">
        <v>222</v>
      </c>
      <c r="I13" s="76">
        <v>227</v>
      </c>
      <c r="J13" s="255">
        <v>0</v>
      </c>
      <c r="K13">
        <f t="shared" si="0"/>
        <v>-5.4393305439330547E-2</v>
      </c>
      <c r="L13">
        <f t="shared" si="0"/>
        <v>-6.2761506276150625E-2</v>
      </c>
      <c r="M13">
        <f t="shared" si="0"/>
        <v>-7.1129707112970716E-2</v>
      </c>
      <c r="N13">
        <f t="shared" si="0"/>
        <v>-5.0209205020920501E-2</v>
      </c>
      <c r="O13">
        <f t="shared" si="1"/>
        <v>-5.9623430962343092E-2</v>
      </c>
      <c r="P13">
        <f t="shared" si="2"/>
        <v>-7.1129707112970716E-2</v>
      </c>
      <c r="Q13">
        <f t="shared" si="3"/>
        <v>-0.23849372384937237</v>
      </c>
    </row>
    <row r="14" spans="1:17" x14ac:dyDescent="0.2">
      <c r="A14" s="148" t="s">
        <v>71</v>
      </c>
      <c r="B14" s="150" t="s">
        <v>8</v>
      </c>
      <c r="C14" s="150" t="s">
        <v>117</v>
      </c>
      <c r="D14" s="68">
        <v>267</v>
      </c>
      <c r="E14" s="76">
        <v>256</v>
      </c>
      <c r="F14" s="76">
        <v>263</v>
      </c>
      <c r="G14" s="76">
        <v>253</v>
      </c>
      <c r="H14" s="76">
        <v>249</v>
      </c>
      <c r="I14" s="76">
        <v>254</v>
      </c>
      <c r="J14" s="255">
        <v>0</v>
      </c>
      <c r="K14">
        <f t="shared" si="0"/>
        <v>2.734375E-2</v>
      </c>
      <c r="L14">
        <f t="shared" si="0"/>
        <v>-1.171875E-2</v>
      </c>
      <c r="M14">
        <f t="shared" si="0"/>
        <v>-2.734375E-2</v>
      </c>
      <c r="N14">
        <f t="shared" si="0"/>
        <v>-7.8125E-3</v>
      </c>
      <c r="O14">
        <f t="shared" si="1"/>
        <v>-4.8828125E-3</v>
      </c>
      <c r="P14">
        <f t="shared" si="2"/>
        <v>-2.734375E-2</v>
      </c>
      <c r="Q14">
        <f t="shared" si="3"/>
        <v>-1.953125E-2</v>
      </c>
    </row>
    <row r="15" spans="1:17" x14ac:dyDescent="0.2">
      <c r="A15" s="148" t="s">
        <v>72</v>
      </c>
      <c r="B15" s="150" t="s">
        <v>9</v>
      </c>
      <c r="C15" s="150" t="s">
        <v>39</v>
      </c>
      <c r="D15" s="68">
        <v>344</v>
      </c>
      <c r="E15" s="76">
        <v>352</v>
      </c>
      <c r="F15" s="76">
        <v>318</v>
      </c>
      <c r="G15" s="76">
        <v>315</v>
      </c>
      <c r="H15" s="76">
        <v>311</v>
      </c>
      <c r="I15" s="76">
        <v>309</v>
      </c>
      <c r="J15" s="255">
        <v>0</v>
      </c>
      <c r="K15">
        <f t="shared" si="0"/>
        <v>-9.6590909090909088E-2</v>
      </c>
      <c r="L15">
        <f t="shared" si="0"/>
        <v>-0.10511363636363637</v>
      </c>
      <c r="M15">
        <f t="shared" si="0"/>
        <v>-0.11647727272727272</v>
      </c>
      <c r="N15">
        <f t="shared" si="0"/>
        <v>-0.12215909090909091</v>
      </c>
      <c r="O15">
        <f t="shared" si="1"/>
        <v>-0.11008522727272727</v>
      </c>
      <c r="P15">
        <f t="shared" si="2"/>
        <v>-0.12215909090909091</v>
      </c>
      <c r="Q15">
        <f t="shared" si="3"/>
        <v>-0.44034090909090906</v>
      </c>
    </row>
    <row r="16" spans="1:17" x14ac:dyDescent="0.2">
      <c r="A16" s="148" t="s">
        <v>73</v>
      </c>
      <c r="B16" s="150" t="s">
        <v>9</v>
      </c>
      <c r="C16" s="150" t="s">
        <v>117</v>
      </c>
      <c r="D16" s="68">
        <v>345</v>
      </c>
      <c r="E16" s="76">
        <v>351</v>
      </c>
      <c r="F16" s="76">
        <v>344</v>
      </c>
      <c r="G16" s="76">
        <v>345</v>
      </c>
      <c r="H16" s="76">
        <v>336</v>
      </c>
      <c r="I16" s="76">
        <v>340</v>
      </c>
      <c r="J16" s="255">
        <v>0</v>
      </c>
      <c r="K16">
        <f t="shared" si="0"/>
        <v>-1.9943019943019943E-2</v>
      </c>
      <c r="L16">
        <f t="shared" si="0"/>
        <v>-1.7094017094017096E-2</v>
      </c>
      <c r="M16">
        <f t="shared" si="0"/>
        <v>-4.2735042735042736E-2</v>
      </c>
      <c r="N16">
        <f t="shared" si="0"/>
        <v>-3.1339031339031341E-2</v>
      </c>
      <c r="O16">
        <f t="shared" si="1"/>
        <v>-2.7777777777777776E-2</v>
      </c>
      <c r="P16">
        <f t="shared" si="2"/>
        <v>-4.2735042735042736E-2</v>
      </c>
      <c r="Q16">
        <f t="shared" si="3"/>
        <v>-0.1111111111111111</v>
      </c>
    </row>
    <row r="17" spans="1:17" x14ac:dyDescent="0.2">
      <c r="A17" s="148" t="s">
        <v>74</v>
      </c>
      <c r="B17" s="150" t="s">
        <v>8</v>
      </c>
      <c r="C17" s="150" t="s">
        <v>117</v>
      </c>
      <c r="D17" s="68">
        <v>227</v>
      </c>
      <c r="E17" s="76">
        <v>215</v>
      </c>
      <c r="F17" s="76">
        <v>209</v>
      </c>
      <c r="G17" s="76">
        <v>209</v>
      </c>
      <c r="H17" s="76">
        <v>213</v>
      </c>
      <c r="I17" s="76">
        <v>216</v>
      </c>
      <c r="J17" s="255">
        <v>0</v>
      </c>
      <c r="K17">
        <f t="shared" si="0"/>
        <v>-2.7906976744186046E-2</v>
      </c>
      <c r="L17">
        <f t="shared" si="0"/>
        <v>-2.7906976744186046E-2</v>
      </c>
      <c r="M17">
        <f t="shared" si="0"/>
        <v>-9.3023255813953487E-3</v>
      </c>
      <c r="N17">
        <f t="shared" si="0"/>
        <v>4.6511627906976744E-3</v>
      </c>
      <c r="O17">
        <f t="shared" si="1"/>
        <v>-1.5116279069767442E-2</v>
      </c>
      <c r="P17">
        <f t="shared" si="2"/>
        <v>-2.7906976744186046E-2</v>
      </c>
      <c r="Q17">
        <f t="shared" si="3"/>
        <v>-6.0465116279069767E-2</v>
      </c>
    </row>
    <row r="18" spans="1:17" x14ac:dyDescent="0.2">
      <c r="A18" s="148" t="s">
        <v>75</v>
      </c>
      <c r="B18" s="150" t="s">
        <v>8</v>
      </c>
      <c r="C18" s="150" t="s">
        <v>117</v>
      </c>
      <c r="D18" s="68">
        <v>242</v>
      </c>
      <c r="E18" s="72">
        <v>224</v>
      </c>
      <c r="F18" s="76">
        <v>217</v>
      </c>
      <c r="G18" s="76">
        <v>216</v>
      </c>
      <c r="H18" s="76">
        <v>213</v>
      </c>
      <c r="I18" s="76">
        <v>215</v>
      </c>
      <c r="J18" s="255">
        <v>0</v>
      </c>
      <c r="K18">
        <f t="shared" ref="K18:N29" si="4">(F18-$E18)/$E18</f>
        <v>-3.125E-2</v>
      </c>
      <c r="L18">
        <f t="shared" si="4"/>
        <v>-3.5714285714285712E-2</v>
      </c>
      <c r="M18">
        <f t="shared" si="4"/>
        <v>-4.9107142857142856E-2</v>
      </c>
      <c r="N18">
        <f t="shared" si="4"/>
        <v>-4.0178571428571432E-2</v>
      </c>
      <c r="O18">
        <f t="shared" si="1"/>
        <v>-3.90625E-2</v>
      </c>
      <c r="P18">
        <f t="shared" si="2"/>
        <v>-4.9107142857142856E-2</v>
      </c>
      <c r="Q18">
        <f t="shared" si="3"/>
        <v>-0.15625</v>
      </c>
    </row>
    <row r="19" spans="1:17" x14ac:dyDescent="0.2">
      <c r="A19" s="61" t="s">
        <v>76</v>
      </c>
      <c r="B19" s="63" t="s">
        <v>9</v>
      </c>
      <c r="C19" s="63" t="s">
        <v>39</v>
      </c>
      <c r="D19" s="68">
        <v>331</v>
      </c>
      <c r="E19" s="72">
        <v>335</v>
      </c>
      <c r="F19" s="76">
        <v>305</v>
      </c>
      <c r="G19" s="76">
        <v>300</v>
      </c>
      <c r="H19" s="76">
        <v>299</v>
      </c>
      <c r="I19" s="76">
        <v>297</v>
      </c>
      <c r="J19" s="255">
        <v>0</v>
      </c>
      <c r="K19">
        <f t="shared" si="4"/>
        <v>-8.9552238805970144E-2</v>
      </c>
      <c r="L19">
        <f t="shared" si="4"/>
        <v>-0.1044776119402985</v>
      </c>
      <c r="M19">
        <f t="shared" si="4"/>
        <v>-0.10746268656716418</v>
      </c>
      <c r="N19">
        <f t="shared" si="4"/>
        <v>-0.11343283582089553</v>
      </c>
      <c r="O19">
        <f t="shared" si="1"/>
        <v>-0.10373134328358209</v>
      </c>
      <c r="P19">
        <f t="shared" si="2"/>
        <v>-0.11343283582089553</v>
      </c>
      <c r="Q19">
        <f t="shared" si="3"/>
        <v>-0.41492537313432837</v>
      </c>
    </row>
    <row r="20" spans="1:17" ht="17" thickBot="1" x14ac:dyDescent="0.25">
      <c r="A20" s="103" t="s">
        <v>77</v>
      </c>
      <c r="B20" s="162" t="s">
        <v>9</v>
      </c>
      <c r="C20" s="162" t="s">
        <v>117</v>
      </c>
      <c r="D20" s="109">
        <v>327</v>
      </c>
      <c r="E20" s="113">
        <v>295</v>
      </c>
      <c r="F20" s="165">
        <v>298</v>
      </c>
      <c r="G20" s="165">
        <v>300</v>
      </c>
      <c r="H20" s="165">
        <v>303</v>
      </c>
      <c r="I20" s="165">
        <v>300</v>
      </c>
      <c r="J20" s="255">
        <v>0</v>
      </c>
      <c r="K20">
        <f t="shared" si="4"/>
        <v>1.0169491525423728E-2</v>
      </c>
      <c r="L20">
        <f t="shared" si="4"/>
        <v>1.6949152542372881E-2</v>
      </c>
      <c r="M20">
        <f t="shared" si="4"/>
        <v>2.7118644067796609E-2</v>
      </c>
      <c r="N20">
        <f t="shared" si="4"/>
        <v>1.6949152542372881E-2</v>
      </c>
      <c r="O20">
        <f t="shared" si="1"/>
        <v>1.7796610169491526E-2</v>
      </c>
      <c r="P20">
        <f t="shared" si="2"/>
        <v>1.0169491525423728E-2</v>
      </c>
      <c r="Q20">
        <f t="shared" si="3"/>
        <v>7.1186440677966104E-2</v>
      </c>
    </row>
    <row r="21" spans="1:17" x14ac:dyDescent="0.2">
      <c r="A21" s="169" t="s">
        <v>87</v>
      </c>
      <c r="B21" s="126" t="s">
        <v>8</v>
      </c>
      <c r="C21" s="126" t="s">
        <v>117</v>
      </c>
      <c r="D21" s="133">
        <v>221</v>
      </c>
      <c r="E21" s="137">
        <v>203</v>
      </c>
      <c r="F21" s="140">
        <v>206</v>
      </c>
      <c r="G21" s="140">
        <v>209</v>
      </c>
      <c r="H21" s="140">
        <v>215</v>
      </c>
      <c r="I21" s="140">
        <v>211</v>
      </c>
      <c r="J21" s="256">
        <v>0</v>
      </c>
      <c r="K21">
        <f t="shared" si="4"/>
        <v>1.4778325123152709E-2</v>
      </c>
      <c r="L21">
        <f t="shared" si="4"/>
        <v>2.9556650246305417E-2</v>
      </c>
      <c r="M21">
        <f t="shared" si="4"/>
        <v>5.9113300492610835E-2</v>
      </c>
      <c r="N21">
        <f t="shared" si="4"/>
        <v>3.9408866995073892E-2</v>
      </c>
      <c r="O21">
        <f t="shared" si="1"/>
        <v>3.5714285714285712E-2</v>
      </c>
      <c r="P21">
        <f t="shared" si="2"/>
        <v>1.4778325123152709E-2</v>
      </c>
      <c r="Q21">
        <f t="shared" si="3"/>
        <v>0.14285714285714285</v>
      </c>
    </row>
    <row r="22" spans="1:17" x14ac:dyDescent="0.2">
      <c r="A22" s="61" t="s">
        <v>88</v>
      </c>
      <c r="B22" s="150" t="s">
        <v>8</v>
      </c>
      <c r="C22" s="150" t="s">
        <v>26</v>
      </c>
      <c r="D22" s="68">
        <v>219</v>
      </c>
      <c r="E22" s="76">
        <v>216</v>
      </c>
      <c r="F22" s="76">
        <v>200</v>
      </c>
      <c r="G22" s="76">
        <v>206</v>
      </c>
      <c r="H22" s="76">
        <v>203</v>
      </c>
      <c r="I22" s="76">
        <v>209</v>
      </c>
      <c r="J22" s="255">
        <v>0</v>
      </c>
      <c r="K22">
        <f t="shared" si="4"/>
        <v>-7.407407407407407E-2</v>
      </c>
      <c r="L22">
        <f t="shared" si="4"/>
        <v>-4.6296296296296294E-2</v>
      </c>
      <c r="M22">
        <f t="shared" si="4"/>
        <v>-6.0185185185185182E-2</v>
      </c>
      <c r="N22">
        <f t="shared" si="4"/>
        <v>-3.2407407407407406E-2</v>
      </c>
      <c r="O22">
        <f t="shared" si="1"/>
        <v>-5.3240740740740741E-2</v>
      </c>
      <c r="P22">
        <f t="shared" si="2"/>
        <v>-7.407407407407407E-2</v>
      </c>
      <c r="Q22">
        <f t="shared" si="3"/>
        <v>-0.21296296296296297</v>
      </c>
    </row>
    <row r="23" spans="1:17" x14ac:dyDescent="0.2">
      <c r="A23" s="61" t="s">
        <v>89</v>
      </c>
      <c r="B23" s="150" t="s">
        <v>9</v>
      </c>
      <c r="C23" s="150" t="s">
        <v>39</v>
      </c>
      <c r="D23" s="68">
        <v>287</v>
      </c>
      <c r="E23" s="76">
        <v>291</v>
      </c>
      <c r="F23" s="76">
        <v>263</v>
      </c>
      <c r="G23" s="76">
        <v>257</v>
      </c>
      <c r="H23" s="76">
        <v>257</v>
      </c>
      <c r="I23" s="76">
        <v>270</v>
      </c>
      <c r="J23" s="255">
        <v>0</v>
      </c>
      <c r="K23">
        <f t="shared" si="4"/>
        <v>-9.6219931271477668E-2</v>
      </c>
      <c r="L23">
        <f t="shared" si="4"/>
        <v>-0.11683848797250859</v>
      </c>
      <c r="M23">
        <f t="shared" si="4"/>
        <v>-0.11683848797250859</v>
      </c>
      <c r="N23">
        <f t="shared" si="4"/>
        <v>-7.2164948453608241E-2</v>
      </c>
      <c r="O23">
        <f t="shared" si="1"/>
        <v>-0.10051546391752578</v>
      </c>
      <c r="P23">
        <f t="shared" si="2"/>
        <v>-0.11683848797250859</v>
      </c>
      <c r="Q23">
        <f t="shared" si="3"/>
        <v>-0.40206185567010311</v>
      </c>
    </row>
    <row r="24" spans="1:17" x14ac:dyDescent="0.2">
      <c r="A24" s="61" t="s">
        <v>90</v>
      </c>
      <c r="B24" s="150" t="s">
        <v>9</v>
      </c>
      <c r="C24" s="150" t="s">
        <v>26</v>
      </c>
      <c r="D24" s="68">
        <v>299</v>
      </c>
      <c r="E24" s="76">
        <v>305</v>
      </c>
      <c r="F24" s="76">
        <v>274</v>
      </c>
      <c r="G24" s="76">
        <v>268</v>
      </c>
      <c r="H24" s="76">
        <v>268</v>
      </c>
      <c r="I24" s="76">
        <v>270</v>
      </c>
      <c r="J24" s="255">
        <v>0</v>
      </c>
      <c r="K24">
        <f t="shared" si="4"/>
        <v>-0.10163934426229508</v>
      </c>
      <c r="L24">
        <f t="shared" si="4"/>
        <v>-0.12131147540983607</v>
      </c>
      <c r="M24">
        <f t="shared" si="4"/>
        <v>-0.12131147540983607</v>
      </c>
      <c r="N24">
        <f t="shared" si="4"/>
        <v>-0.11475409836065574</v>
      </c>
      <c r="O24">
        <f t="shared" si="1"/>
        <v>-0.11475409836065574</v>
      </c>
      <c r="P24">
        <f t="shared" si="2"/>
        <v>-0.12131147540983607</v>
      </c>
      <c r="Q24">
        <f t="shared" si="3"/>
        <v>-0.45901639344262296</v>
      </c>
    </row>
    <row r="25" spans="1:17" x14ac:dyDescent="0.2">
      <c r="A25" s="61" t="s">
        <v>92</v>
      </c>
      <c r="B25" s="150" t="s">
        <v>8</v>
      </c>
      <c r="C25" s="150" t="s">
        <v>39</v>
      </c>
      <c r="D25" s="68">
        <v>231</v>
      </c>
      <c r="E25" s="76">
        <v>217</v>
      </c>
      <c r="F25" s="76">
        <v>209</v>
      </c>
      <c r="G25" s="76">
        <v>213</v>
      </c>
      <c r="H25" s="76">
        <v>217</v>
      </c>
      <c r="I25" s="76">
        <v>215</v>
      </c>
      <c r="J25" s="255">
        <v>0</v>
      </c>
      <c r="K25">
        <f t="shared" si="4"/>
        <v>-3.6866359447004608E-2</v>
      </c>
      <c r="L25">
        <f t="shared" si="4"/>
        <v>-1.8433179723502304E-2</v>
      </c>
      <c r="M25">
        <f t="shared" si="4"/>
        <v>0</v>
      </c>
      <c r="N25">
        <f t="shared" si="4"/>
        <v>-9.2165898617511521E-3</v>
      </c>
      <c r="O25">
        <f t="shared" si="1"/>
        <v>-1.6129032258064516E-2</v>
      </c>
      <c r="P25">
        <f t="shared" si="2"/>
        <v>-3.6866359447004608E-2</v>
      </c>
      <c r="Q25">
        <f t="shared" si="3"/>
        <v>-6.4516129032258063E-2</v>
      </c>
    </row>
    <row r="26" spans="1:17" x14ac:dyDescent="0.2">
      <c r="A26" s="61" t="s">
        <v>93</v>
      </c>
      <c r="B26" s="150" t="s">
        <v>9</v>
      </c>
      <c r="C26" s="150" t="s">
        <v>117</v>
      </c>
      <c r="D26" s="68">
        <v>291</v>
      </c>
      <c r="E26" s="76">
        <v>306</v>
      </c>
      <c r="F26" s="76">
        <v>308</v>
      </c>
      <c r="G26" s="76">
        <v>308</v>
      </c>
      <c r="H26" s="76">
        <v>304</v>
      </c>
      <c r="I26" s="76">
        <v>304</v>
      </c>
      <c r="J26" s="255">
        <v>0</v>
      </c>
      <c r="K26">
        <f t="shared" si="4"/>
        <v>6.5359477124183009E-3</v>
      </c>
      <c r="L26">
        <f t="shared" si="4"/>
        <v>6.5359477124183009E-3</v>
      </c>
      <c r="M26">
        <f t="shared" si="4"/>
        <v>-6.5359477124183009E-3</v>
      </c>
      <c r="N26">
        <f t="shared" si="4"/>
        <v>-6.5359477124183009E-3</v>
      </c>
      <c r="O26">
        <f t="shared" si="1"/>
        <v>0</v>
      </c>
      <c r="P26">
        <f t="shared" si="2"/>
        <v>-6.5359477124183009E-3</v>
      </c>
      <c r="Q26">
        <f t="shared" si="3"/>
        <v>0</v>
      </c>
    </row>
    <row r="27" spans="1:17" x14ac:dyDescent="0.2">
      <c r="A27" s="61" t="s">
        <v>94</v>
      </c>
      <c r="B27" s="150" t="s">
        <v>9</v>
      </c>
      <c r="C27" s="150" t="s">
        <v>26</v>
      </c>
      <c r="D27" s="68">
        <v>314</v>
      </c>
      <c r="E27" s="72">
        <v>325</v>
      </c>
      <c r="F27" s="76">
        <v>299</v>
      </c>
      <c r="G27" s="76">
        <v>294</v>
      </c>
      <c r="H27" s="76">
        <v>288</v>
      </c>
      <c r="I27" s="76">
        <v>294</v>
      </c>
      <c r="J27" s="255">
        <v>0</v>
      </c>
      <c r="K27">
        <f t="shared" si="4"/>
        <v>-0.08</v>
      </c>
      <c r="L27">
        <f t="shared" si="4"/>
        <v>-9.5384615384615387E-2</v>
      </c>
      <c r="M27">
        <f t="shared" si="4"/>
        <v>-0.11384615384615385</v>
      </c>
      <c r="N27">
        <f t="shared" si="4"/>
        <v>-9.5384615384615387E-2</v>
      </c>
      <c r="O27">
        <f t="shared" si="1"/>
        <v>-9.6153846153846159E-2</v>
      </c>
      <c r="P27">
        <f t="shared" si="2"/>
        <v>-0.11384615384615385</v>
      </c>
      <c r="Q27">
        <f t="shared" si="3"/>
        <v>-0.38461538461538464</v>
      </c>
    </row>
    <row r="28" spans="1:17" x14ac:dyDescent="0.2">
      <c r="A28" s="61" t="s">
        <v>95</v>
      </c>
      <c r="B28" s="63" t="s">
        <v>8</v>
      </c>
      <c r="C28" s="63" t="s">
        <v>26</v>
      </c>
      <c r="D28" s="68">
        <v>229</v>
      </c>
      <c r="E28" s="72">
        <v>227</v>
      </c>
      <c r="F28" s="76">
        <v>212</v>
      </c>
      <c r="G28" s="76">
        <v>208</v>
      </c>
      <c r="H28" s="76">
        <v>214</v>
      </c>
      <c r="I28" s="76">
        <v>215</v>
      </c>
      <c r="J28" s="255">
        <v>0</v>
      </c>
      <c r="K28">
        <f t="shared" si="4"/>
        <v>-6.6079295154185022E-2</v>
      </c>
      <c r="L28">
        <f t="shared" si="4"/>
        <v>-8.3700440528634359E-2</v>
      </c>
      <c r="M28">
        <f t="shared" si="4"/>
        <v>-5.7268722466960353E-2</v>
      </c>
      <c r="N28">
        <f t="shared" si="4"/>
        <v>-5.2863436123348019E-2</v>
      </c>
      <c r="O28">
        <f t="shared" si="1"/>
        <v>-6.4977973568281944E-2</v>
      </c>
      <c r="P28">
        <f t="shared" si="2"/>
        <v>-8.3700440528634359E-2</v>
      </c>
      <c r="Q28">
        <f t="shared" si="3"/>
        <v>-0.25991189427312777</v>
      </c>
    </row>
    <row r="29" spans="1:17" ht="17" thickBot="1" x14ac:dyDescent="0.25">
      <c r="A29" s="103" t="s">
        <v>96</v>
      </c>
      <c r="B29" s="105" t="s">
        <v>8</v>
      </c>
      <c r="C29" s="105" t="s">
        <v>26</v>
      </c>
      <c r="D29" s="109">
        <v>215</v>
      </c>
      <c r="E29" s="113">
        <v>211</v>
      </c>
      <c r="F29" s="165">
        <v>211</v>
      </c>
      <c r="G29" s="165">
        <v>213</v>
      </c>
      <c r="H29" s="165">
        <v>197</v>
      </c>
      <c r="I29" s="165">
        <v>201</v>
      </c>
      <c r="J29" s="255">
        <v>0</v>
      </c>
      <c r="K29">
        <f t="shared" si="4"/>
        <v>0</v>
      </c>
      <c r="L29">
        <f t="shared" si="4"/>
        <v>9.4786729857819912E-3</v>
      </c>
      <c r="M29">
        <f t="shared" si="4"/>
        <v>-6.6350710900473939E-2</v>
      </c>
      <c r="N29">
        <f t="shared" si="4"/>
        <v>-4.7393364928909949E-2</v>
      </c>
      <c r="O29">
        <f t="shared" si="1"/>
        <v>-2.6066350710900472E-2</v>
      </c>
      <c r="P29">
        <f t="shared" si="2"/>
        <v>-6.6350710900473939E-2</v>
      </c>
      <c r="Q29">
        <f t="shared" si="3"/>
        <v>-0.10426540284360189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556A-5808-494F-BBDB-AD0E9420A51D}">
  <dimension ref="A1:AD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9" sqref="K29"/>
    </sheetView>
  </sheetViews>
  <sheetFormatPr baseColWidth="10" defaultRowHeight="16" x14ac:dyDescent="0.2"/>
  <cols>
    <col min="1" max="1" width="12.5" customWidth="1"/>
    <col min="2" max="2" width="6.5" bestFit="1" customWidth="1"/>
    <col min="3" max="3" width="11.1640625" bestFit="1" customWidth="1"/>
    <col min="4" max="4" width="13.1640625" bestFit="1" customWidth="1"/>
    <col min="5" max="5" width="4.1640625" bestFit="1" customWidth="1"/>
    <col min="6" max="6" width="6.1640625" bestFit="1" customWidth="1"/>
    <col min="7" max="7" width="13.33203125" bestFit="1" customWidth="1"/>
    <col min="8" max="8" width="6.83203125" style="5" bestFit="1" customWidth="1"/>
    <col min="9" max="9" width="7.1640625" bestFit="1" customWidth="1"/>
    <col min="10" max="10" width="7.83203125" bestFit="1" customWidth="1"/>
    <col min="11" max="11" width="95.83203125" bestFit="1" customWidth="1"/>
    <col min="12" max="18" width="6" bestFit="1" customWidth="1"/>
    <col min="19" max="19" width="5.5" customWidth="1"/>
    <col min="20" max="20" width="6" bestFit="1" customWidth="1"/>
    <col min="21" max="21" width="16" bestFit="1" customWidth="1"/>
    <col min="23" max="23" width="13.1640625" bestFit="1" customWidth="1"/>
    <col min="24" max="25" width="8.6640625" bestFit="1" customWidth="1"/>
    <col min="26" max="26" width="9.1640625" bestFit="1" customWidth="1"/>
    <col min="27" max="28" width="8.6640625" bestFit="1" customWidth="1"/>
    <col min="29" max="29" width="8.33203125" style="4" bestFit="1" customWidth="1"/>
    <col min="30" max="30" width="13.33203125" style="8" bestFit="1" customWidth="1"/>
  </cols>
  <sheetData>
    <row r="1" spans="1:30" s="179" customFormat="1" ht="17" thickBot="1" x14ac:dyDescent="0.25">
      <c r="A1" s="280" t="s">
        <v>126</v>
      </c>
      <c r="B1" s="281"/>
      <c r="C1" s="281"/>
      <c r="D1" s="281"/>
      <c r="E1" s="281"/>
      <c r="F1" s="282"/>
      <c r="G1" s="283" t="s">
        <v>124</v>
      </c>
      <c r="H1" s="284"/>
      <c r="I1" s="284"/>
      <c r="J1" s="284"/>
      <c r="K1" s="285"/>
      <c r="L1" s="286" t="s">
        <v>129</v>
      </c>
      <c r="M1" s="287"/>
      <c r="N1" s="287"/>
      <c r="O1" s="287"/>
      <c r="P1" s="287"/>
      <c r="Q1" s="287"/>
      <c r="R1" s="287"/>
      <c r="S1" s="287"/>
      <c r="T1" s="288"/>
      <c r="U1" s="289" t="s">
        <v>134</v>
      </c>
      <c r="V1" s="290"/>
      <c r="W1" s="291"/>
      <c r="X1" s="289" t="s">
        <v>135</v>
      </c>
      <c r="Y1" s="290"/>
      <c r="Z1" s="290"/>
      <c r="AA1" s="290"/>
      <c r="AB1" s="291"/>
      <c r="AC1" s="177" t="s">
        <v>7</v>
      </c>
      <c r="AD1" s="178" t="s">
        <v>42</v>
      </c>
    </row>
    <row r="2" spans="1:30" s="40" customFormat="1" ht="17" thickBot="1" x14ac:dyDescent="0.25">
      <c r="A2" s="31" t="s">
        <v>0</v>
      </c>
      <c r="B2" s="32" t="s">
        <v>116</v>
      </c>
      <c r="C2" s="33" t="s">
        <v>10</v>
      </c>
      <c r="D2" s="33" t="s">
        <v>23</v>
      </c>
      <c r="E2" s="33" t="s">
        <v>6</v>
      </c>
      <c r="F2" s="34" t="s">
        <v>118</v>
      </c>
      <c r="G2" s="14" t="s">
        <v>2</v>
      </c>
      <c r="H2" s="15" t="s">
        <v>14</v>
      </c>
      <c r="I2" s="15" t="s">
        <v>7</v>
      </c>
      <c r="J2" s="15" t="s">
        <v>3</v>
      </c>
      <c r="K2" s="30" t="s">
        <v>13</v>
      </c>
      <c r="L2" s="14" t="s">
        <v>109</v>
      </c>
      <c r="M2" s="15" t="s">
        <v>110</v>
      </c>
      <c r="N2" s="15" t="s">
        <v>111</v>
      </c>
      <c r="O2" s="15" t="s">
        <v>112</v>
      </c>
      <c r="P2" s="15" t="s">
        <v>113</v>
      </c>
      <c r="Q2" s="15" t="s">
        <v>130</v>
      </c>
      <c r="R2" s="30" t="s">
        <v>131</v>
      </c>
      <c r="S2" s="30" t="s">
        <v>132</v>
      </c>
      <c r="T2" s="16" t="s">
        <v>133</v>
      </c>
      <c r="U2" s="35" t="s">
        <v>37</v>
      </c>
      <c r="V2" s="36" t="s">
        <v>38</v>
      </c>
      <c r="W2" s="36" t="s">
        <v>136</v>
      </c>
      <c r="X2" s="37" t="s">
        <v>97</v>
      </c>
      <c r="Y2" s="17" t="s">
        <v>98</v>
      </c>
      <c r="Z2" s="17" t="s">
        <v>99</v>
      </c>
      <c r="AA2" s="17" t="s">
        <v>100</v>
      </c>
      <c r="AB2" s="17" t="s">
        <v>101</v>
      </c>
      <c r="AC2" s="38" t="s">
        <v>137</v>
      </c>
      <c r="AD2" s="39" t="s">
        <v>138</v>
      </c>
    </row>
    <row r="3" spans="1:30" x14ac:dyDescent="0.2">
      <c r="A3" s="180" t="s">
        <v>139</v>
      </c>
      <c r="B3" s="181">
        <v>4</v>
      </c>
      <c r="C3" s="182">
        <v>45699</v>
      </c>
      <c r="D3" s="183" t="s">
        <v>140</v>
      </c>
      <c r="E3" s="183" t="s">
        <v>9</v>
      </c>
      <c r="F3" s="184" t="s">
        <v>26</v>
      </c>
      <c r="G3" s="185">
        <v>45718</v>
      </c>
      <c r="H3" s="186" t="s">
        <v>26</v>
      </c>
      <c r="I3" s="187">
        <v>346</v>
      </c>
      <c r="J3" s="187" t="s">
        <v>5</v>
      </c>
      <c r="K3" s="188" t="s">
        <v>141</v>
      </c>
      <c r="L3" s="189">
        <v>346</v>
      </c>
      <c r="M3" s="190">
        <v>338</v>
      </c>
      <c r="N3" s="190">
        <v>336</v>
      </c>
      <c r="O3" s="190">
        <v>330</v>
      </c>
      <c r="P3" s="190">
        <v>340</v>
      </c>
      <c r="Q3" s="190">
        <v>338</v>
      </c>
      <c r="R3" s="191">
        <v>337</v>
      </c>
      <c r="S3" s="191"/>
      <c r="T3" s="191"/>
      <c r="U3" s="192">
        <v>45725</v>
      </c>
      <c r="V3" s="193">
        <f>X3/1000*0.75/2.5</f>
        <v>0.10110000000000001</v>
      </c>
      <c r="W3" s="194">
        <f>X3/1000*2-V3</f>
        <v>0.57290000000000008</v>
      </c>
      <c r="X3" s="195">
        <v>337</v>
      </c>
      <c r="Y3" s="196">
        <v>331</v>
      </c>
      <c r="Z3" s="196">
        <v>319</v>
      </c>
      <c r="AA3" s="196">
        <v>325</v>
      </c>
      <c r="AB3" s="196">
        <v>328</v>
      </c>
      <c r="AC3" s="197">
        <f>X3-MIN(X3,Y3,Z3,AA3,AB3)</f>
        <v>18</v>
      </c>
      <c r="AD3" s="198">
        <f>U3+4</f>
        <v>45729</v>
      </c>
    </row>
    <row r="4" spans="1:30" x14ac:dyDescent="0.2">
      <c r="A4" s="148" t="s">
        <v>142</v>
      </c>
      <c r="B4" s="199">
        <v>4</v>
      </c>
      <c r="C4" s="200">
        <v>45699</v>
      </c>
      <c r="D4" s="201" t="s">
        <v>140</v>
      </c>
      <c r="E4" s="150" t="s">
        <v>9</v>
      </c>
      <c r="F4" s="202" t="s">
        <v>39</v>
      </c>
      <c r="G4" s="203">
        <v>45718</v>
      </c>
      <c r="H4" s="67" t="s">
        <v>1</v>
      </c>
      <c r="I4" s="68">
        <v>342</v>
      </c>
      <c r="J4" s="68" t="s">
        <v>5</v>
      </c>
      <c r="K4" s="188" t="s">
        <v>141</v>
      </c>
      <c r="L4" s="204">
        <v>352</v>
      </c>
      <c r="M4" s="68">
        <v>347</v>
      </c>
      <c r="N4" s="68">
        <v>343</v>
      </c>
      <c r="O4" s="68">
        <v>340</v>
      </c>
      <c r="P4" s="68">
        <v>325</v>
      </c>
      <c r="Q4" s="68">
        <v>336</v>
      </c>
      <c r="R4" s="188">
        <v>344</v>
      </c>
      <c r="S4" s="188"/>
      <c r="T4" s="188"/>
      <c r="U4" s="151">
        <v>45725</v>
      </c>
      <c r="V4" s="205">
        <f>X4/1000*0.75/2.5</f>
        <v>0.1032</v>
      </c>
      <c r="W4" s="152">
        <f>X4/1000*2-V4</f>
        <v>0.58479999999999999</v>
      </c>
      <c r="X4" s="206">
        <v>344</v>
      </c>
      <c r="Y4" s="76">
        <v>322</v>
      </c>
      <c r="Z4" s="76">
        <v>318</v>
      </c>
      <c r="AA4" s="76">
        <v>314</v>
      </c>
      <c r="AB4" s="76">
        <v>311</v>
      </c>
      <c r="AC4" s="207">
        <f>X4-MIN(X4,Y4,Z4,AA4,AB4)</f>
        <v>33</v>
      </c>
      <c r="AD4" s="198">
        <f>U4+4</f>
        <v>45729</v>
      </c>
    </row>
    <row r="5" spans="1:30" x14ac:dyDescent="0.2">
      <c r="A5" s="148" t="s">
        <v>143</v>
      </c>
      <c r="B5" s="199">
        <v>4</v>
      </c>
      <c r="C5" s="200">
        <v>45699</v>
      </c>
      <c r="D5" s="201" t="s">
        <v>140</v>
      </c>
      <c r="E5" s="150" t="s">
        <v>9</v>
      </c>
      <c r="F5" s="202" t="s">
        <v>117</v>
      </c>
      <c r="G5" s="203" t="s">
        <v>144</v>
      </c>
      <c r="H5" s="67" t="s">
        <v>144</v>
      </c>
      <c r="I5" s="68">
        <v>375</v>
      </c>
      <c r="J5" s="68"/>
      <c r="K5" s="188"/>
      <c r="L5" s="204"/>
      <c r="M5" s="68">
        <v>390</v>
      </c>
      <c r="N5" s="68"/>
      <c r="O5" s="68"/>
      <c r="P5" s="68">
        <v>403</v>
      </c>
      <c r="Q5" s="68"/>
      <c r="R5" s="188"/>
      <c r="S5" s="188"/>
      <c r="T5" s="188"/>
      <c r="U5" s="208"/>
      <c r="V5" s="205">
        <f t="shared" ref="V5:V20" si="0">X5/1000*0.75/2.5</f>
        <v>0</v>
      </c>
      <c r="W5" s="152">
        <f t="shared" ref="W5:W20" si="1">X5/1000*2-V5</f>
        <v>0</v>
      </c>
      <c r="X5" s="209"/>
      <c r="Y5" s="210"/>
      <c r="Z5" s="210"/>
      <c r="AA5" s="210"/>
      <c r="AB5" s="210">
        <v>408</v>
      </c>
      <c r="AC5" s="211">
        <f>I5-AB5</f>
        <v>-33</v>
      </c>
      <c r="AD5" s="198">
        <v>45728</v>
      </c>
    </row>
    <row r="6" spans="1:30" x14ac:dyDescent="0.2">
      <c r="A6" s="148" t="s">
        <v>145</v>
      </c>
      <c r="B6" s="199">
        <v>4</v>
      </c>
      <c r="C6" s="200">
        <v>45699</v>
      </c>
      <c r="D6" s="201" t="s">
        <v>140</v>
      </c>
      <c r="E6" s="150" t="s">
        <v>9</v>
      </c>
      <c r="F6" s="202" t="s">
        <v>26</v>
      </c>
      <c r="G6" s="203">
        <v>45718</v>
      </c>
      <c r="H6" s="67" t="s">
        <v>26</v>
      </c>
      <c r="I6" s="68">
        <v>369</v>
      </c>
      <c r="J6" s="68" t="s">
        <v>4</v>
      </c>
      <c r="K6" s="188" t="s">
        <v>141</v>
      </c>
      <c r="L6" s="204">
        <v>376</v>
      </c>
      <c r="M6" s="68">
        <v>375</v>
      </c>
      <c r="N6" s="68">
        <v>362</v>
      </c>
      <c r="O6" s="68">
        <v>357</v>
      </c>
      <c r="P6" s="68">
        <v>360</v>
      </c>
      <c r="Q6" s="68">
        <v>364</v>
      </c>
      <c r="R6" s="188">
        <v>362</v>
      </c>
      <c r="S6" s="188"/>
      <c r="T6" s="188"/>
      <c r="U6" s="151">
        <v>45725</v>
      </c>
      <c r="V6" s="205">
        <f t="shared" si="0"/>
        <v>0.10859999999999999</v>
      </c>
      <c r="W6" s="152">
        <f t="shared" si="1"/>
        <v>0.61539999999999995</v>
      </c>
      <c r="X6" s="206">
        <v>362</v>
      </c>
      <c r="Y6" s="76">
        <v>349</v>
      </c>
      <c r="Z6" s="76">
        <v>340</v>
      </c>
      <c r="AA6" s="76">
        <v>341</v>
      </c>
      <c r="AB6" s="76">
        <v>338</v>
      </c>
      <c r="AC6" s="207">
        <f>X6-MIN(X6,Y6,Z6,AA6,AB6)</f>
        <v>24</v>
      </c>
      <c r="AD6" s="198">
        <f>U6+4</f>
        <v>45729</v>
      </c>
    </row>
    <row r="7" spans="1:30" x14ac:dyDescent="0.2">
      <c r="A7" s="148" t="s">
        <v>146</v>
      </c>
      <c r="B7" s="199">
        <v>4</v>
      </c>
      <c r="C7" s="200">
        <v>45699</v>
      </c>
      <c r="D7" s="201" t="s">
        <v>140</v>
      </c>
      <c r="E7" s="150" t="s">
        <v>9</v>
      </c>
      <c r="F7" s="202" t="s">
        <v>39</v>
      </c>
      <c r="G7" s="203">
        <v>45718</v>
      </c>
      <c r="H7" s="67" t="s">
        <v>1</v>
      </c>
      <c r="I7" s="68">
        <v>344</v>
      </c>
      <c r="J7" s="68" t="s">
        <v>4</v>
      </c>
      <c r="K7" s="188" t="s">
        <v>147</v>
      </c>
      <c r="L7" s="204">
        <v>333</v>
      </c>
      <c r="M7" s="68">
        <v>315</v>
      </c>
      <c r="N7" s="68">
        <v>290</v>
      </c>
      <c r="O7" s="68">
        <v>284</v>
      </c>
      <c r="P7" s="68">
        <v>277</v>
      </c>
      <c r="Q7" s="68">
        <v>283</v>
      </c>
      <c r="R7" s="188">
        <v>290</v>
      </c>
      <c r="S7" s="188">
        <v>301</v>
      </c>
      <c r="T7" s="188"/>
      <c r="U7" s="151">
        <v>45726</v>
      </c>
      <c r="V7" s="205">
        <f t="shared" si="0"/>
        <v>9.0300000000000005E-2</v>
      </c>
      <c r="W7" s="152">
        <f t="shared" si="1"/>
        <v>0.51169999999999993</v>
      </c>
      <c r="X7" s="206">
        <v>301</v>
      </c>
      <c r="Y7" s="76">
        <v>278</v>
      </c>
      <c r="Z7" s="76">
        <v>274</v>
      </c>
      <c r="AA7" s="76">
        <v>275</v>
      </c>
      <c r="AB7" s="76">
        <v>278</v>
      </c>
      <c r="AC7" s="207">
        <f>X7-MIN(X7,Y7,Z7,AA7,AB7)</f>
        <v>27</v>
      </c>
      <c r="AD7" s="198">
        <f>U7+4</f>
        <v>45730</v>
      </c>
    </row>
    <row r="8" spans="1:30" x14ac:dyDescent="0.2">
      <c r="A8" s="148" t="s">
        <v>148</v>
      </c>
      <c r="B8" s="199">
        <v>4</v>
      </c>
      <c r="C8" s="200">
        <v>45699</v>
      </c>
      <c r="D8" s="201" t="s">
        <v>140</v>
      </c>
      <c r="E8" s="150" t="s">
        <v>9</v>
      </c>
      <c r="F8" s="202" t="s">
        <v>117</v>
      </c>
      <c r="G8" s="203" t="s">
        <v>144</v>
      </c>
      <c r="H8" s="67" t="s">
        <v>144</v>
      </c>
      <c r="I8" s="68">
        <v>329</v>
      </c>
      <c r="J8" s="68"/>
      <c r="K8" s="188"/>
      <c r="L8" s="204"/>
      <c r="M8" s="68">
        <v>335</v>
      </c>
      <c r="N8" s="68"/>
      <c r="O8" s="68"/>
      <c r="P8" s="68">
        <v>337</v>
      </c>
      <c r="Q8" s="68"/>
      <c r="R8" s="188"/>
      <c r="S8" s="188"/>
      <c r="T8" s="188"/>
      <c r="U8" s="208"/>
      <c r="V8" s="205">
        <f t="shared" si="0"/>
        <v>0</v>
      </c>
      <c r="W8" s="152">
        <f t="shared" si="1"/>
        <v>0</v>
      </c>
      <c r="X8" s="209"/>
      <c r="Y8" s="210"/>
      <c r="Z8" s="210"/>
      <c r="AA8" s="210"/>
      <c r="AB8" s="210">
        <v>347</v>
      </c>
      <c r="AC8" s="211">
        <f>I8-AB8</f>
        <v>-18</v>
      </c>
      <c r="AD8" s="198">
        <v>45728</v>
      </c>
    </row>
    <row r="9" spans="1:30" x14ac:dyDescent="0.2">
      <c r="A9" s="148" t="s">
        <v>149</v>
      </c>
      <c r="B9" s="199">
        <v>4</v>
      </c>
      <c r="C9" s="200">
        <v>45699</v>
      </c>
      <c r="D9" s="201" t="s">
        <v>140</v>
      </c>
      <c r="E9" s="150" t="s">
        <v>9</v>
      </c>
      <c r="F9" s="202" t="s">
        <v>26</v>
      </c>
      <c r="G9" s="203">
        <v>45719</v>
      </c>
      <c r="H9" s="67" t="s">
        <v>26</v>
      </c>
      <c r="I9" s="68">
        <v>359</v>
      </c>
      <c r="J9" s="68" t="s">
        <v>5</v>
      </c>
      <c r="K9" s="188" t="s">
        <v>150</v>
      </c>
      <c r="L9" s="204">
        <v>362</v>
      </c>
      <c r="M9" s="68">
        <v>355</v>
      </c>
      <c r="N9" s="68">
        <v>353</v>
      </c>
      <c r="O9" s="68">
        <v>356</v>
      </c>
      <c r="P9" s="68">
        <v>355</v>
      </c>
      <c r="Q9" s="68">
        <v>353</v>
      </c>
      <c r="R9" s="188">
        <v>357</v>
      </c>
      <c r="S9" s="188"/>
      <c r="T9" s="188"/>
      <c r="U9" s="151">
        <v>45726</v>
      </c>
      <c r="V9" s="205">
        <f t="shared" si="0"/>
        <v>0.1071</v>
      </c>
      <c r="W9" s="152">
        <f t="shared" si="1"/>
        <v>0.6069</v>
      </c>
      <c r="X9" s="206">
        <v>357</v>
      </c>
      <c r="Y9" s="76">
        <v>334</v>
      </c>
      <c r="Z9" s="76">
        <v>322</v>
      </c>
      <c r="AA9" s="76">
        <v>312</v>
      </c>
      <c r="AB9" s="76">
        <v>312</v>
      </c>
      <c r="AC9" s="207">
        <f>X9-MIN(X9,Y9,Z9,AA9,AB9)</f>
        <v>45</v>
      </c>
      <c r="AD9" s="198">
        <f>U9+4</f>
        <v>45730</v>
      </c>
    </row>
    <row r="10" spans="1:30" x14ac:dyDescent="0.2">
      <c r="A10" s="148" t="s">
        <v>151</v>
      </c>
      <c r="B10" s="199">
        <v>4</v>
      </c>
      <c r="C10" s="200">
        <v>45699</v>
      </c>
      <c r="D10" s="201" t="s">
        <v>140</v>
      </c>
      <c r="E10" s="150" t="s">
        <v>9</v>
      </c>
      <c r="F10" s="202" t="s">
        <v>39</v>
      </c>
      <c r="G10" s="203">
        <v>45719</v>
      </c>
      <c r="H10" s="67" t="s">
        <v>26</v>
      </c>
      <c r="I10" s="68">
        <v>328</v>
      </c>
      <c r="J10" s="68" t="s">
        <v>5</v>
      </c>
      <c r="K10" s="188" t="s">
        <v>152</v>
      </c>
      <c r="L10" s="204">
        <v>335</v>
      </c>
      <c r="M10" s="68">
        <v>330</v>
      </c>
      <c r="N10" s="68">
        <v>315</v>
      </c>
      <c r="O10" s="68">
        <v>318</v>
      </c>
      <c r="P10" s="68">
        <v>316</v>
      </c>
      <c r="Q10" s="68">
        <v>316</v>
      </c>
      <c r="R10" s="188">
        <v>316</v>
      </c>
      <c r="S10" s="188"/>
      <c r="T10" s="188"/>
      <c r="U10" s="151">
        <v>45726</v>
      </c>
      <c r="V10" s="205">
        <f t="shared" si="0"/>
        <v>9.4799999999999995E-2</v>
      </c>
      <c r="W10" s="152">
        <f t="shared" si="1"/>
        <v>0.53720000000000001</v>
      </c>
      <c r="X10" s="206">
        <v>316</v>
      </c>
      <c r="Y10" s="76">
        <v>308</v>
      </c>
      <c r="Z10" s="76">
        <v>302</v>
      </c>
      <c r="AA10" s="76">
        <v>305</v>
      </c>
      <c r="AB10" s="76">
        <v>304</v>
      </c>
      <c r="AC10" s="207">
        <f>X10-MIN(X10,Y10,Z10,AA10,AB10)</f>
        <v>14</v>
      </c>
      <c r="AD10" s="198">
        <f>U10+4</f>
        <v>45730</v>
      </c>
    </row>
    <row r="11" spans="1:30" x14ac:dyDescent="0.2">
      <c r="A11" s="148" t="s">
        <v>153</v>
      </c>
      <c r="B11" s="199">
        <v>4</v>
      </c>
      <c r="C11" s="200">
        <v>45699</v>
      </c>
      <c r="D11" s="201" t="s">
        <v>140</v>
      </c>
      <c r="E11" s="150" t="s">
        <v>9</v>
      </c>
      <c r="F11" s="202" t="s">
        <v>117</v>
      </c>
      <c r="G11" s="203" t="s">
        <v>144</v>
      </c>
      <c r="H11" s="67" t="s">
        <v>144</v>
      </c>
      <c r="I11" s="68">
        <v>299</v>
      </c>
      <c r="J11" s="68"/>
      <c r="K11" s="188"/>
      <c r="L11" s="204"/>
      <c r="M11" s="68"/>
      <c r="N11" s="68"/>
      <c r="O11" s="68">
        <v>309</v>
      </c>
      <c r="P11" s="68"/>
      <c r="Q11" s="68"/>
      <c r="R11" s="188"/>
      <c r="S11" s="188"/>
      <c r="T11" s="188"/>
      <c r="U11" s="208"/>
      <c r="V11" s="205">
        <f t="shared" si="0"/>
        <v>0</v>
      </c>
      <c r="W11" s="152">
        <f t="shared" si="1"/>
        <v>0</v>
      </c>
      <c r="X11" s="209"/>
      <c r="Y11" s="210"/>
      <c r="Z11" s="210"/>
      <c r="AA11" s="210"/>
      <c r="AB11" s="210">
        <v>345</v>
      </c>
      <c r="AC11" s="211">
        <f>I11-AB11</f>
        <v>-46</v>
      </c>
      <c r="AD11" s="198">
        <v>45735</v>
      </c>
    </row>
    <row r="12" spans="1:30" s="1" customFormat="1" x14ac:dyDescent="0.2">
      <c r="A12" s="148" t="s">
        <v>154</v>
      </c>
      <c r="B12" s="199">
        <v>4</v>
      </c>
      <c r="C12" s="200">
        <v>45699</v>
      </c>
      <c r="D12" s="201" t="s">
        <v>140</v>
      </c>
      <c r="E12" s="150" t="s">
        <v>9</v>
      </c>
      <c r="F12" s="202" t="s">
        <v>26</v>
      </c>
      <c r="G12" s="203">
        <v>45719</v>
      </c>
      <c r="H12" s="67" t="s">
        <v>26</v>
      </c>
      <c r="I12" s="68">
        <v>324</v>
      </c>
      <c r="J12" s="68" t="s">
        <v>4</v>
      </c>
      <c r="K12" s="188" t="s">
        <v>150</v>
      </c>
      <c r="L12" s="204">
        <v>325</v>
      </c>
      <c r="M12" s="68">
        <v>318</v>
      </c>
      <c r="N12" s="68">
        <v>312</v>
      </c>
      <c r="O12" s="68">
        <v>312</v>
      </c>
      <c r="P12" s="68">
        <v>317</v>
      </c>
      <c r="Q12" s="68">
        <v>315</v>
      </c>
      <c r="R12" s="188">
        <v>314</v>
      </c>
      <c r="S12" s="188"/>
      <c r="T12" s="188"/>
      <c r="U12" s="151">
        <v>45726</v>
      </c>
      <c r="V12" s="205">
        <f t="shared" si="0"/>
        <v>9.4199999999999992E-2</v>
      </c>
      <c r="W12" s="152">
        <f t="shared" si="1"/>
        <v>0.53380000000000005</v>
      </c>
      <c r="X12" s="212">
        <v>314</v>
      </c>
      <c r="Y12" s="213">
        <v>302</v>
      </c>
      <c r="Z12" s="213">
        <v>299</v>
      </c>
      <c r="AA12" s="213">
        <v>300</v>
      </c>
      <c r="AB12" s="213">
        <v>299</v>
      </c>
      <c r="AC12" s="207">
        <f>X12-MIN(X12,Y12,Z12,AA12,AB12)</f>
        <v>15</v>
      </c>
      <c r="AD12" s="198">
        <f>U12+4</f>
        <v>45730</v>
      </c>
    </row>
    <row r="13" spans="1:30" x14ac:dyDescent="0.2">
      <c r="A13" s="148" t="s">
        <v>155</v>
      </c>
      <c r="B13" s="199">
        <v>4</v>
      </c>
      <c r="C13" s="200">
        <v>45699</v>
      </c>
      <c r="D13" s="201" t="s">
        <v>140</v>
      </c>
      <c r="E13" s="150" t="s">
        <v>9</v>
      </c>
      <c r="F13" s="202" t="s">
        <v>39</v>
      </c>
      <c r="G13" s="203">
        <v>45719</v>
      </c>
      <c r="H13" s="67" t="s">
        <v>26</v>
      </c>
      <c r="I13" s="68">
        <v>348</v>
      </c>
      <c r="J13" s="68" t="s">
        <v>4</v>
      </c>
      <c r="K13" s="188" t="s">
        <v>156</v>
      </c>
      <c r="L13" s="204">
        <v>334</v>
      </c>
      <c r="M13" s="68">
        <v>314</v>
      </c>
      <c r="N13" s="68">
        <v>301</v>
      </c>
      <c r="O13" s="68">
        <v>297</v>
      </c>
      <c r="P13" s="68">
        <v>281</v>
      </c>
      <c r="Q13" s="68">
        <v>274</v>
      </c>
      <c r="R13" s="188">
        <v>276</v>
      </c>
      <c r="S13" s="188">
        <v>298</v>
      </c>
      <c r="T13" s="188"/>
      <c r="U13" s="151">
        <v>45727</v>
      </c>
      <c r="V13" s="205">
        <f t="shared" si="0"/>
        <v>8.9399999999999993E-2</v>
      </c>
      <c r="W13" s="152">
        <f t="shared" si="1"/>
        <v>0.50659999999999994</v>
      </c>
      <c r="X13" s="206">
        <v>298</v>
      </c>
      <c r="Y13" s="76">
        <v>272</v>
      </c>
      <c r="Z13" s="76">
        <v>275</v>
      </c>
      <c r="AA13" s="76">
        <v>278</v>
      </c>
      <c r="AB13" s="76">
        <v>277</v>
      </c>
      <c r="AC13" s="207">
        <f>X13-MIN(X13,Y13,Z13,AA13,AB13)</f>
        <v>26</v>
      </c>
      <c r="AD13" s="198">
        <f>U13+4</f>
        <v>45731</v>
      </c>
    </row>
    <row r="14" spans="1:30" x14ac:dyDescent="0.2">
      <c r="A14" s="148" t="s">
        <v>157</v>
      </c>
      <c r="B14" s="199">
        <v>4</v>
      </c>
      <c r="C14" s="200">
        <v>45699</v>
      </c>
      <c r="D14" s="201" t="s">
        <v>140</v>
      </c>
      <c r="E14" s="150" t="s">
        <v>9</v>
      </c>
      <c r="F14" s="202" t="s">
        <v>117</v>
      </c>
      <c r="G14" s="203" t="s">
        <v>144</v>
      </c>
      <c r="H14" s="67" t="s">
        <v>144</v>
      </c>
      <c r="I14" s="68">
        <v>327</v>
      </c>
      <c r="J14" s="68"/>
      <c r="K14" s="188"/>
      <c r="L14" s="204"/>
      <c r="M14" s="68"/>
      <c r="N14" s="68"/>
      <c r="O14" s="68">
        <v>333</v>
      </c>
      <c r="P14" s="68"/>
      <c r="Q14" s="68"/>
      <c r="R14" s="188"/>
      <c r="S14" s="188"/>
      <c r="T14" s="188"/>
      <c r="U14" s="208"/>
      <c r="V14" s="205">
        <f t="shared" si="0"/>
        <v>0</v>
      </c>
      <c r="W14" s="152">
        <f t="shared" si="1"/>
        <v>0</v>
      </c>
      <c r="X14" s="209"/>
      <c r="Y14" s="210"/>
      <c r="Z14" s="210"/>
      <c r="AA14" s="210"/>
      <c r="AB14" s="210">
        <v>366</v>
      </c>
      <c r="AC14" s="211">
        <f>I14-AB14</f>
        <v>-39</v>
      </c>
      <c r="AD14" s="198">
        <v>45735</v>
      </c>
    </row>
    <row r="15" spans="1:30" x14ac:dyDescent="0.2">
      <c r="A15" s="148" t="s">
        <v>158</v>
      </c>
      <c r="B15" s="199">
        <v>4</v>
      </c>
      <c r="C15" s="200">
        <v>45699</v>
      </c>
      <c r="D15" s="201" t="s">
        <v>140</v>
      </c>
      <c r="E15" s="150" t="s">
        <v>9</v>
      </c>
      <c r="F15" s="202" t="s">
        <v>26</v>
      </c>
      <c r="G15" s="203">
        <v>45720</v>
      </c>
      <c r="H15" s="67" t="s">
        <v>26</v>
      </c>
      <c r="I15" s="68">
        <v>329</v>
      </c>
      <c r="J15" s="68" t="s">
        <v>5</v>
      </c>
      <c r="K15" s="188" t="s">
        <v>159</v>
      </c>
      <c r="L15" s="204">
        <v>315</v>
      </c>
      <c r="M15" s="68">
        <v>311</v>
      </c>
      <c r="N15" s="68">
        <v>317</v>
      </c>
      <c r="O15" s="68">
        <v>308</v>
      </c>
      <c r="P15" s="68">
        <v>298</v>
      </c>
      <c r="Q15" s="68">
        <v>305</v>
      </c>
      <c r="R15" s="188">
        <v>317</v>
      </c>
      <c r="S15" s="188"/>
      <c r="T15" s="188"/>
      <c r="U15" s="151">
        <v>45727</v>
      </c>
      <c r="V15" s="205">
        <f t="shared" si="0"/>
        <v>9.5100000000000004E-2</v>
      </c>
      <c r="W15" s="152">
        <f t="shared" si="1"/>
        <v>0.53890000000000005</v>
      </c>
      <c r="X15" s="206">
        <v>317</v>
      </c>
      <c r="Y15" s="76">
        <v>293</v>
      </c>
      <c r="Z15" s="76">
        <v>290</v>
      </c>
      <c r="AA15" s="76">
        <v>290</v>
      </c>
      <c r="AB15" s="76">
        <v>298</v>
      </c>
      <c r="AC15" s="207">
        <f>X15-MIN(X15,Y15,Z15,AA15,AB15)</f>
        <v>27</v>
      </c>
      <c r="AD15" s="198">
        <f>U15+4</f>
        <v>45731</v>
      </c>
    </row>
    <row r="16" spans="1:30" x14ac:dyDescent="0.2">
      <c r="A16" s="148" t="s">
        <v>160</v>
      </c>
      <c r="B16" s="199">
        <v>4</v>
      </c>
      <c r="C16" s="200">
        <v>45699</v>
      </c>
      <c r="D16" s="201" t="s">
        <v>140</v>
      </c>
      <c r="E16" s="150" t="s">
        <v>9</v>
      </c>
      <c r="F16" s="202" t="s">
        <v>39</v>
      </c>
      <c r="G16" s="203">
        <v>45720</v>
      </c>
      <c r="H16" s="67" t="s">
        <v>26</v>
      </c>
      <c r="I16" s="68">
        <v>354</v>
      </c>
      <c r="J16" s="68" t="s">
        <v>5</v>
      </c>
      <c r="K16" s="188" t="s">
        <v>159</v>
      </c>
      <c r="L16" s="204">
        <v>379</v>
      </c>
      <c r="M16" s="68">
        <v>365</v>
      </c>
      <c r="N16" s="68">
        <v>360</v>
      </c>
      <c r="O16" s="68">
        <v>364</v>
      </c>
      <c r="P16" s="68">
        <v>360</v>
      </c>
      <c r="Q16" s="68">
        <v>361</v>
      </c>
      <c r="R16" s="188">
        <v>368</v>
      </c>
      <c r="S16" s="188"/>
      <c r="T16" s="188"/>
      <c r="U16" s="151">
        <v>45727</v>
      </c>
      <c r="V16" s="205">
        <f t="shared" si="0"/>
        <v>0.11040000000000001</v>
      </c>
      <c r="W16" s="152">
        <f t="shared" si="1"/>
        <v>0.62559999999999993</v>
      </c>
      <c r="X16" s="206">
        <v>368</v>
      </c>
      <c r="Y16" s="76">
        <v>343</v>
      </c>
      <c r="Z16" s="76">
        <v>331</v>
      </c>
      <c r="AA16" s="76">
        <v>330</v>
      </c>
      <c r="AB16" s="76">
        <v>331</v>
      </c>
      <c r="AC16" s="207">
        <f>X16-MIN(X16,Y16,Z16,AA16,AB16)</f>
        <v>38</v>
      </c>
      <c r="AD16" s="198">
        <f>U16+4</f>
        <v>45731</v>
      </c>
    </row>
    <row r="17" spans="1:30" x14ac:dyDescent="0.2">
      <c r="A17" s="148" t="s">
        <v>161</v>
      </c>
      <c r="B17" s="199">
        <v>4</v>
      </c>
      <c r="C17" s="200">
        <v>45699</v>
      </c>
      <c r="D17" s="201" t="s">
        <v>140</v>
      </c>
      <c r="E17" s="150" t="s">
        <v>9</v>
      </c>
      <c r="F17" s="202" t="s">
        <v>117</v>
      </c>
      <c r="G17" s="203" t="s">
        <v>144</v>
      </c>
      <c r="H17" s="67" t="s">
        <v>144</v>
      </c>
      <c r="I17" s="68">
        <v>329</v>
      </c>
      <c r="J17" s="68"/>
      <c r="K17" s="188"/>
      <c r="L17" s="204"/>
      <c r="M17" s="68"/>
      <c r="N17" s="68">
        <v>344</v>
      </c>
      <c r="O17" s="68"/>
      <c r="P17" s="68"/>
      <c r="Q17" s="68"/>
      <c r="R17" s="188"/>
      <c r="S17" s="188"/>
      <c r="T17" s="188"/>
      <c r="U17" s="208"/>
      <c r="V17" s="205">
        <f t="shared" si="0"/>
        <v>0</v>
      </c>
      <c r="W17" s="152">
        <f t="shared" si="1"/>
        <v>0</v>
      </c>
      <c r="X17" s="209"/>
      <c r="Y17" s="210"/>
      <c r="Z17" s="210"/>
      <c r="AA17" s="210"/>
      <c r="AB17" s="210">
        <v>377</v>
      </c>
      <c r="AC17" s="211">
        <f>I17-AB17</f>
        <v>-48</v>
      </c>
      <c r="AD17" s="198">
        <v>45735</v>
      </c>
    </row>
    <row r="18" spans="1:30" x14ac:dyDescent="0.2">
      <c r="A18" s="148" t="s">
        <v>162</v>
      </c>
      <c r="B18" s="199">
        <v>4</v>
      </c>
      <c r="C18" s="200">
        <v>45699</v>
      </c>
      <c r="D18" s="201" t="s">
        <v>140</v>
      </c>
      <c r="E18" s="150" t="s">
        <v>9</v>
      </c>
      <c r="F18" s="202" t="s">
        <v>26</v>
      </c>
      <c r="G18" s="203">
        <v>45720</v>
      </c>
      <c r="H18" s="67" t="s">
        <v>26</v>
      </c>
      <c r="I18" s="68">
        <v>345</v>
      </c>
      <c r="J18" s="68" t="s">
        <v>4</v>
      </c>
      <c r="K18" s="188" t="s">
        <v>163</v>
      </c>
      <c r="L18" s="204">
        <v>318</v>
      </c>
      <c r="M18" s="68">
        <v>305</v>
      </c>
      <c r="N18" s="68">
        <v>296</v>
      </c>
      <c r="O18" s="68">
        <v>310</v>
      </c>
      <c r="P18" s="68">
        <v>318</v>
      </c>
      <c r="Q18" s="68">
        <v>314</v>
      </c>
      <c r="R18" s="188">
        <v>319</v>
      </c>
      <c r="S18" s="188"/>
      <c r="T18" s="188"/>
      <c r="U18" s="151">
        <v>45727</v>
      </c>
      <c r="V18" s="205">
        <f t="shared" si="0"/>
        <v>9.5700000000000007E-2</v>
      </c>
      <c r="W18" s="152">
        <f t="shared" si="1"/>
        <v>0.5423</v>
      </c>
      <c r="X18" s="206">
        <v>319</v>
      </c>
      <c r="Y18" s="76">
        <v>295</v>
      </c>
      <c r="Z18" s="76">
        <v>289</v>
      </c>
      <c r="AA18" s="76">
        <v>290</v>
      </c>
      <c r="AB18" s="76">
        <v>292</v>
      </c>
      <c r="AC18" s="207">
        <f>X18-MIN(X18,Y18,Z18,AA18,AB18)</f>
        <v>30</v>
      </c>
      <c r="AD18" s="198">
        <f>U18+4</f>
        <v>45731</v>
      </c>
    </row>
    <row r="19" spans="1:30" x14ac:dyDescent="0.2">
      <c r="A19" s="148" t="s">
        <v>164</v>
      </c>
      <c r="B19" s="199">
        <v>4</v>
      </c>
      <c r="C19" s="200">
        <v>45699</v>
      </c>
      <c r="D19" s="201" t="s">
        <v>140</v>
      </c>
      <c r="E19" s="150" t="s">
        <v>9</v>
      </c>
      <c r="F19" s="202" t="s">
        <v>39</v>
      </c>
      <c r="G19" s="203">
        <v>45720</v>
      </c>
      <c r="H19" s="67" t="s">
        <v>26</v>
      </c>
      <c r="I19" s="68">
        <v>359</v>
      </c>
      <c r="J19" s="68" t="s">
        <v>4</v>
      </c>
      <c r="K19" s="188" t="s">
        <v>165</v>
      </c>
      <c r="L19" s="204">
        <v>343</v>
      </c>
      <c r="M19" s="68">
        <v>322</v>
      </c>
      <c r="N19" s="68">
        <v>304</v>
      </c>
      <c r="O19" s="68">
        <v>300</v>
      </c>
      <c r="P19" s="68">
        <v>302</v>
      </c>
      <c r="Q19" s="68">
        <v>310</v>
      </c>
      <c r="R19" s="188">
        <v>323</v>
      </c>
      <c r="S19" s="188">
        <v>328</v>
      </c>
      <c r="T19" s="188">
        <v>330</v>
      </c>
      <c r="U19" s="151">
        <v>45729</v>
      </c>
      <c r="V19" s="205">
        <f t="shared" si="0"/>
        <v>9.9000000000000005E-2</v>
      </c>
      <c r="W19" s="152">
        <f t="shared" si="1"/>
        <v>0.56100000000000005</v>
      </c>
      <c r="X19" s="206">
        <v>330</v>
      </c>
      <c r="Y19" s="76">
        <v>304</v>
      </c>
      <c r="Z19" s="76">
        <v>301</v>
      </c>
      <c r="AA19" s="76">
        <v>302</v>
      </c>
      <c r="AB19" s="76">
        <v>312</v>
      </c>
      <c r="AC19" s="207">
        <f>X19-MIN(X19,Y19,Z19,AA19,AB19)</f>
        <v>29</v>
      </c>
      <c r="AD19" s="198">
        <f>U19+4</f>
        <v>45733</v>
      </c>
    </row>
    <row r="20" spans="1:30" ht="17" thickBot="1" x14ac:dyDescent="0.25">
      <c r="A20" s="214" t="s">
        <v>166</v>
      </c>
      <c r="B20" s="215">
        <v>4</v>
      </c>
      <c r="C20" s="216">
        <v>45699</v>
      </c>
      <c r="D20" s="217" t="s">
        <v>140</v>
      </c>
      <c r="E20" s="218" t="s">
        <v>9</v>
      </c>
      <c r="F20" s="219" t="s">
        <v>117</v>
      </c>
      <c r="G20" s="220" t="s">
        <v>144</v>
      </c>
      <c r="H20" s="108" t="s">
        <v>144</v>
      </c>
      <c r="I20" s="109">
        <v>359</v>
      </c>
      <c r="J20" s="109"/>
      <c r="K20" s="221"/>
      <c r="L20" s="222">
        <v>350</v>
      </c>
      <c r="M20" s="109"/>
      <c r="N20" s="109">
        <v>358</v>
      </c>
      <c r="O20" s="109"/>
      <c r="P20" s="109"/>
      <c r="Q20" s="109"/>
      <c r="R20" s="221"/>
      <c r="S20" s="221"/>
      <c r="T20" s="221"/>
      <c r="U20" s="223"/>
      <c r="V20" s="224">
        <f t="shared" si="0"/>
        <v>0</v>
      </c>
      <c r="W20" s="225">
        <f t="shared" si="1"/>
        <v>0</v>
      </c>
      <c r="X20" s="226"/>
      <c r="Y20" s="227"/>
      <c r="Z20" s="227"/>
      <c r="AA20" s="227"/>
      <c r="AB20" s="227">
        <v>375</v>
      </c>
      <c r="AC20" s="228">
        <f>I20-AB20</f>
        <v>-16</v>
      </c>
      <c r="AD20" s="229">
        <v>45733</v>
      </c>
    </row>
  </sheetData>
  <mergeCells count="5">
    <mergeCell ref="A1:F1"/>
    <mergeCell ref="G1:K1"/>
    <mergeCell ref="L1:T1"/>
    <mergeCell ref="U1:W1"/>
    <mergeCell ref="X1:AB1"/>
  </mergeCells>
  <conditionalFormatting sqref="AC3:AC4 AC6:AC7 AC9:AC10 AC12:AC13 AC15:AC16 AC18:AC19">
    <cfRule type="colorScale" priority="1">
      <colorScale>
        <cfvo type="min"/>
        <cfvo type="max"/>
        <color theme="0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B982-D852-414B-85DF-F4934DA3AFF9}">
  <dimension ref="A1:H27"/>
  <sheetViews>
    <sheetView workbookViewId="0">
      <selection activeCell="I27" sqref="I27"/>
    </sheetView>
  </sheetViews>
  <sheetFormatPr baseColWidth="10" defaultRowHeight="16" x14ac:dyDescent="0.2"/>
  <cols>
    <col min="1" max="1" width="12.5" bestFit="1" customWidth="1"/>
  </cols>
  <sheetData>
    <row r="1" spans="1:8" x14ac:dyDescent="0.2">
      <c r="D1" s="292" t="s">
        <v>339</v>
      </c>
      <c r="E1" s="292"/>
      <c r="F1" s="292"/>
      <c r="G1" s="292"/>
      <c r="H1" s="292"/>
    </row>
    <row r="2" spans="1:8" s="41" customFormat="1" x14ac:dyDescent="0.2">
      <c r="A2" s="248" t="s">
        <v>0</v>
      </c>
      <c r="B2" s="248" t="s">
        <v>6</v>
      </c>
      <c r="C2" s="248" t="s">
        <v>118</v>
      </c>
      <c r="D2" s="248" t="s">
        <v>168</v>
      </c>
      <c r="E2" s="248" t="s">
        <v>169</v>
      </c>
      <c r="F2" s="248" t="s">
        <v>170</v>
      </c>
      <c r="G2" s="248" t="s">
        <v>171</v>
      </c>
      <c r="H2" s="248" t="s">
        <v>172</v>
      </c>
    </row>
    <row r="3" spans="1:8" x14ac:dyDescent="0.2">
      <c r="A3" s="230" t="s">
        <v>71</v>
      </c>
      <c r="B3" s="230" t="s">
        <v>8</v>
      </c>
      <c r="C3" s="230" t="s">
        <v>117</v>
      </c>
      <c r="D3" s="230">
        <v>19.095960000000002</v>
      </c>
      <c r="E3" s="230">
        <v>19.100535000000001</v>
      </c>
      <c r="F3" s="230">
        <v>19.697855000000001</v>
      </c>
      <c r="G3" s="230">
        <v>20.231131000000001</v>
      </c>
      <c r="H3" s="230">
        <v>20.311513999999999</v>
      </c>
    </row>
    <row r="4" spans="1:8" x14ac:dyDescent="0.2">
      <c r="A4" s="230" t="s">
        <v>74</v>
      </c>
      <c r="B4" s="230" t="s">
        <v>8</v>
      </c>
      <c r="C4" s="230" t="s">
        <v>117</v>
      </c>
      <c r="D4" s="230">
        <v>20.329481000000001</v>
      </c>
      <c r="E4" s="230">
        <v>26.258134999999999</v>
      </c>
      <c r="F4" s="230">
        <v>28.739371999999999</v>
      </c>
      <c r="G4" s="230">
        <v>29.372333000000001</v>
      </c>
      <c r="H4" s="230">
        <v>30.251315000000002</v>
      </c>
    </row>
    <row r="5" spans="1:8" x14ac:dyDescent="0.2">
      <c r="A5" s="230" t="s">
        <v>75</v>
      </c>
      <c r="B5" s="230" t="s">
        <v>8</v>
      </c>
      <c r="C5" s="230" t="s">
        <v>117</v>
      </c>
      <c r="D5" s="230">
        <v>17.382176000000001</v>
      </c>
      <c r="E5" s="230">
        <v>18.784607999999999</v>
      </c>
      <c r="F5" s="230">
        <v>23.598866999999998</v>
      </c>
      <c r="G5" s="230">
        <v>25.303217</v>
      </c>
      <c r="H5" s="230" t="s">
        <v>167</v>
      </c>
    </row>
    <row r="6" spans="1:8" x14ac:dyDescent="0.2">
      <c r="A6" s="230" t="s">
        <v>87</v>
      </c>
      <c r="B6" s="230" t="s">
        <v>8</v>
      </c>
      <c r="C6" s="230" t="s">
        <v>117</v>
      </c>
      <c r="D6" s="230">
        <v>15.663735000000001</v>
      </c>
      <c r="E6" s="230">
        <v>17.362686</v>
      </c>
      <c r="F6" s="230">
        <v>21.668246</v>
      </c>
      <c r="G6" s="230">
        <v>22.160997999999999</v>
      </c>
      <c r="H6" s="230">
        <v>23.515664999999998</v>
      </c>
    </row>
    <row r="7" spans="1:8" x14ac:dyDescent="0.2">
      <c r="A7" s="230" t="s">
        <v>68</v>
      </c>
      <c r="B7" s="230" t="s">
        <v>9</v>
      </c>
      <c r="C7" s="230" t="s">
        <v>117</v>
      </c>
      <c r="D7" s="230">
        <v>13.855757000000001</v>
      </c>
      <c r="E7" s="230">
        <v>15.351580999999999</v>
      </c>
      <c r="F7" s="230">
        <v>17.572396000000001</v>
      </c>
      <c r="G7" s="230">
        <v>17.906310999999999</v>
      </c>
      <c r="H7" s="230">
        <v>18.790336</v>
      </c>
    </row>
    <row r="8" spans="1:8" x14ac:dyDescent="0.2">
      <c r="A8" s="230" t="s">
        <v>73</v>
      </c>
      <c r="B8" s="230" t="s">
        <v>9</v>
      </c>
      <c r="C8" s="230" t="s">
        <v>117</v>
      </c>
      <c r="D8" s="230">
        <v>13.142626</v>
      </c>
      <c r="E8" s="230">
        <v>14.603356</v>
      </c>
      <c r="F8" s="230">
        <v>17.848710000000001</v>
      </c>
      <c r="G8" s="230">
        <v>18.239158</v>
      </c>
      <c r="H8" s="230" t="s">
        <v>167</v>
      </c>
    </row>
    <row r="9" spans="1:8" x14ac:dyDescent="0.2">
      <c r="A9" s="230" t="s">
        <v>77</v>
      </c>
      <c r="B9" s="230" t="s">
        <v>9</v>
      </c>
      <c r="C9" s="230" t="s">
        <v>117</v>
      </c>
      <c r="D9" s="230">
        <v>16.809443999999999</v>
      </c>
      <c r="E9" s="230">
        <v>18.866667</v>
      </c>
      <c r="F9" s="230">
        <v>19.321110999999998</v>
      </c>
      <c r="G9" s="230">
        <v>19.642778</v>
      </c>
      <c r="H9" s="230">
        <v>20.207222000000002</v>
      </c>
    </row>
    <row r="10" spans="1:8" x14ac:dyDescent="0.2">
      <c r="A10" s="230" t="s">
        <v>93</v>
      </c>
      <c r="B10" s="230" t="s">
        <v>9</v>
      </c>
      <c r="C10" s="230" t="s">
        <v>117</v>
      </c>
      <c r="D10" s="230">
        <v>17.944828999999999</v>
      </c>
      <c r="E10" s="230">
        <v>19.635829000000001</v>
      </c>
      <c r="F10" s="230">
        <v>22.383635999999999</v>
      </c>
      <c r="G10" s="230">
        <v>22.790861</v>
      </c>
      <c r="H10" s="230">
        <v>24.259288999999999</v>
      </c>
    </row>
    <row r="11" spans="1:8" x14ac:dyDescent="0.2">
      <c r="A11" s="230" t="s">
        <v>44</v>
      </c>
      <c r="B11" s="230" t="s">
        <v>8</v>
      </c>
      <c r="C11" s="230" t="s">
        <v>39</v>
      </c>
      <c r="D11" s="230">
        <v>12.730442</v>
      </c>
      <c r="E11" s="230">
        <v>14.844016999999999</v>
      </c>
      <c r="F11" s="230">
        <v>16.930298000000001</v>
      </c>
      <c r="G11" s="230">
        <v>17.397103999999999</v>
      </c>
      <c r="H11" s="230">
        <v>18.497983000000001</v>
      </c>
    </row>
    <row r="12" spans="1:8" x14ac:dyDescent="0.2">
      <c r="A12" s="230" t="s">
        <v>47</v>
      </c>
      <c r="B12" s="230" t="s">
        <v>8</v>
      </c>
      <c r="C12" s="230" t="s">
        <v>39</v>
      </c>
      <c r="D12" s="230">
        <v>12.347597</v>
      </c>
      <c r="E12" s="230">
        <v>14.910364</v>
      </c>
      <c r="F12" s="230">
        <v>19.711693</v>
      </c>
      <c r="G12" s="230">
        <v>20.442699000000001</v>
      </c>
      <c r="H12" s="230">
        <v>25.331254999999999</v>
      </c>
    </row>
    <row r="13" spans="1:8" x14ac:dyDescent="0.2">
      <c r="A13" s="230" t="s">
        <v>70</v>
      </c>
      <c r="B13" s="230" t="s">
        <v>8</v>
      </c>
      <c r="C13" s="230" t="s">
        <v>39</v>
      </c>
      <c r="D13" s="230">
        <v>17.542819999999999</v>
      </c>
      <c r="E13" s="230">
        <v>17.679563999999999</v>
      </c>
      <c r="F13" s="230">
        <v>22.508776000000001</v>
      </c>
      <c r="G13" s="230">
        <v>23.179337</v>
      </c>
      <c r="H13" s="230">
        <v>24.755924</v>
      </c>
    </row>
    <row r="14" spans="1:8" x14ac:dyDescent="0.2">
      <c r="A14" s="230" t="s">
        <v>92</v>
      </c>
      <c r="B14" s="230" t="s">
        <v>8</v>
      </c>
      <c r="C14" s="230" t="s">
        <v>39</v>
      </c>
      <c r="D14" s="230">
        <v>16.067146000000001</v>
      </c>
      <c r="E14" s="230">
        <v>20.226058999999999</v>
      </c>
      <c r="F14" s="230">
        <v>24.321024999999999</v>
      </c>
      <c r="G14" s="230">
        <v>24.769435999999999</v>
      </c>
      <c r="H14" s="230">
        <v>25.808969000000001</v>
      </c>
    </row>
    <row r="15" spans="1:8" x14ac:dyDescent="0.2">
      <c r="A15" s="230" t="s">
        <v>69</v>
      </c>
      <c r="B15" s="230" t="s">
        <v>9</v>
      </c>
      <c r="C15" s="230" t="s">
        <v>39</v>
      </c>
      <c r="D15" s="230">
        <v>10.5945</v>
      </c>
      <c r="E15" s="230">
        <v>13.074392</v>
      </c>
      <c r="F15" s="230">
        <v>15.173016000000001</v>
      </c>
      <c r="G15" s="230">
        <v>15.573017</v>
      </c>
      <c r="H15" s="230">
        <v>17.034175000000001</v>
      </c>
    </row>
    <row r="16" spans="1:8" x14ac:dyDescent="0.2">
      <c r="A16" s="230" t="s">
        <v>72</v>
      </c>
      <c r="B16" s="230" t="s">
        <v>9</v>
      </c>
      <c r="C16" s="230" t="s">
        <v>39</v>
      </c>
      <c r="D16" s="230">
        <v>12.628207</v>
      </c>
      <c r="E16" s="230">
        <v>15.996814000000001</v>
      </c>
      <c r="F16" s="230">
        <v>17.922507</v>
      </c>
      <c r="G16" s="230">
        <v>18.307645999999998</v>
      </c>
      <c r="H16" s="230">
        <v>19.359995999999999</v>
      </c>
    </row>
    <row r="17" spans="1:8" x14ac:dyDescent="0.2">
      <c r="A17" s="230" t="s">
        <v>76</v>
      </c>
      <c r="B17" s="230" t="s">
        <v>9</v>
      </c>
      <c r="C17" s="230" t="s">
        <v>39</v>
      </c>
      <c r="D17" s="230">
        <v>12.580247</v>
      </c>
      <c r="E17" s="230">
        <v>15.685746</v>
      </c>
      <c r="F17" s="230">
        <v>17.525252999999999</v>
      </c>
      <c r="G17" s="230">
        <v>17.790123000000001</v>
      </c>
      <c r="H17" s="230">
        <v>18.525814</v>
      </c>
    </row>
    <row r="18" spans="1:8" x14ac:dyDescent="0.2">
      <c r="A18" s="230" t="s">
        <v>89</v>
      </c>
      <c r="B18" s="230" t="s">
        <v>9</v>
      </c>
      <c r="C18" s="230" t="s">
        <v>39</v>
      </c>
      <c r="D18" s="230">
        <v>9.7898700000000005</v>
      </c>
      <c r="E18" s="230">
        <v>12.812837999999999</v>
      </c>
      <c r="F18" s="230">
        <v>15.10863</v>
      </c>
      <c r="G18" s="230">
        <v>15.967456</v>
      </c>
      <c r="H18" s="230">
        <v>17.294505999999998</v>
      </c>
    </row>
    <row r="19" spans="1:8" x14ac:dyDescent="0.2">
      <c r="A19" s="230" t="s">
        <v>52</v>
      </c>
      <c r="B19" s="230" t="s">
        <v>8</v>
      </c>
      <c r="C19" s="230" t="s">
        <v>26</v>
      </c>
      <c r="D19" s="230">
        <v>19.444963000000001</v>
      </c>
      <c r="E19" s="230">
        <v>20.805441999999999</v>
      </c>
      <c r="F19" s="230">
        <v>23.390426000000001</v>
      </c>
      <c r="G19" s="230">
        <v>24.782855000000001</v>
      </c>
      <c r="H19" s="230">
        <v>25.714607999999998</v>
      </c>
    </row>
    <row r="20" spans="1:8" x14ac:dyDescent="0.2">
      <c r="A20" s="230" t="s">
        <v>88</v>
      </c>
      <c r="B20" s="230" t="s">
        <v>8</v>
      </c>
      <c r="C20" s="230" t="s">
        <v>26</v>
      </c>
      <c r="D20" s="230">
        <v>15.995113</v>
      </c>
      <c r="E20" s="230">
        <v>21.486699000000002</v>
      </c>
      <c r="F20" s="230">
        <v>22.744140000000002</v>
      </c>
      <c r="G20" s="230">
        <v>23.671018</v>
      </c>
      <c r="H20" s="230" t="s">
        <v>167</v>
      </c>
    </row>
    <row r="21" spans="1:8" x14ac:dyDescent="0.2">
      <c r="A21" s="230" t="s">
        <v>96</v>
      </c>
      <c r="B21" s="230" t="s">
        <v>8</v>
      </c>
      <c r="C21" s="230" t="s">
        <v>26</v>
      </c>
      <c r="D21" s="230">
        <v>15.885171</v>
      </c>
      <c r="E21" s="230">
        <v>18.873743000000001</v>
      </c>
      <c r="F21" s="230">
        <v>19.656921000000001</v>
      </c>
      <c r="G21" s="230">
        <v>20.490088</v>
      </c>
      <c r="H21" s="230">
        <v>21.646525</v>
      </c>
    </row>
    <row r="22" spans="1:8" x14ac:dyDescent="0.2">
      <c r="A22" s="230" t="s">
        <v>45</v>
      </c>
      <c r="B22" s="230" t="s">
        <v>9</v>
      </c>
      <c r="C22" s="230" t="s">
        <v>26</v>
      </c>
      <c r="D22" s="230">
        <v>15.387378</v>
      </c>
      <c r="E22" s="230">
        <v>18.133265000000002</v>
      </c>
      <c r="F22" s="230">
        <v>20.500975</v>
      </c>
      <c r="G22" s="230">
        <v>20.892305</v>
      </c>
      <c r="H22" s="230">
        <v>21.702369000000001</v>
      </c>
    </row>
    <row r="23" spans="1:8" x14ac:dyDescent="0.2">
      <c r="A23" s="230" t="s">
        <v>46</v>
      </c>
      <c r="B23" s="230" t="s">
        <v>9</v>
      </c>
      <c r="C23" s="230" t="s">
        <v>26</v>
      </c>
      <c r="D23" s="230">
        <v>11.461653999999999</v>
      </c>
      <c r="E23" s="230">
        <v>12.679086</v>
      </c>
      <c r="F23" s="230">
        <v>16.834672999999999</v>
      </c>
      <c r="G23" s="230">
        <v>17.055354000000001</v>
      </c>
      <c r="H23" s="230">
        <v>17.572897999999999</v>
      </c>
    </row>
    <row r="24" spans="1:8" x14ac:dyDescent="0.2">
      <c r="A24" s="230" t="s">
        <v>49</v>
      </c>
      <c r="B24" s="230" t="s">
        <v>9</v>
      </c>
      <c r="C24" s="230" t="s">
        <v>26</v>
      </c>
      <c r="D24" s="230">
        <v>16.970903</v>
      </c>
      <c r="E24" s="230">
        <v>17.691414999999999</v>
      </c>
      <c r="F24" s="230">
        <v>20.920759</v>
      </c>
      <c r="G24" s="230">
        <v>21.447924</v>
      </c>
      <c r="H24" s="230">
        <v>22.856809999999999</v>
      </c>
    </row>
    <row r="25" spans="1:8" x14ac:dyDescent="0.2">
      <c r="A25" s="230" t="s">
        <v>50</v>
      </c>
      <c r="B25" s="230" t="s">
        <v>9</v>
      </c>
      <c r="C25" s="230" t="s">
        <v>26</v>
      </c>
      <c r="D25" s="230">
        <v>13.224783</v>
      </c>
      <c r="E25" s="230">
        <v>15.445182000000001</v>
      </c>
      <c r="F25" s="230">
        <v>16.830110000000001</v>
      </c>
      <c r="G25" s="230">
        <v>17.527560000000001</v>
      </c>
      <c r="H25" s="230">
        <v>18.853186999999998</v>
      </c>
    </row>
    <row r="26" spans="1:8" x14ac:dyDescent="0.2">
      <c r="A26" s="230" t="s">
        <v>90</v>
      </c>
      <c r="B26" s="230" t="s">
        <v>9</v>
      </c>
      <c r="C26" s="230" t="s">
        <v>26</v>
      </c>
      <c r="D26" s="230">
        <v>12.858791</v>
      </c>
      <c r="E26" s="230">
        <v>14.987537</v>
      </c>
      <c r="F26" s="230">
        <v>17.944058999999999</v>
      </c>
      <c r="G26" s="230">
        <v>18.538965000000001</v>
      </c>
      <c r="H26" s="230">
        <v>19.820684</v>
      </c>
    </row>
    <row r="27" spans="1:8" x14ac:dyDescent="0.2">
      <c r="A27" s="230" t="s">
        <v>94</v>
      </c>
      <c r="B27" s="230" t="s">
        <v>9</v>
      </c>
      <c r="C27" s="230" t="s">
        <v>26</v>
      </c>
      <c r="D27" s="230">
        <v>11.842413000000001</v>
      </c>
      <c r="E27" s="230">
        <v>14.154638</v>
      </c>
      <c r="F27" s="230">
        <v>15.509924</v>
      </c>
      <c r="G27" s="230">
        <v>16.021920999999999</v>
      </c>
      <c r="H27" s="230">
        <v>16.677686000000001</v>
      </c>
    </row>
  </sheetData>
  <mergeCells count="1">
    <mergeCell ref="D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AB-7CB5-1341-A7F5-6074427BAFB5}">
  <dimension ref="A1:X24"/>
  <sheetViews>
    <sheetView topLeftCell="E1" workbookViewId="0">
      <selection activeCell="N2" sqref="N2:T2"/>
    </sheetView>
  </sheetViews>
  <sheetFormatPr baseColWidth="10" defaultRowHeight="16" x14ac:dyDescent="0.2"/>
  <cols>
    <col min="10" max="10" width="5.33203125" bestFit="1" customWidth="1"/>
    <col min="11" max="11" width="15.6640625" bestFit="1" customWidth="1"/>
    <col min="12" max="12" width="8.6640625" bestFit="1" customWidth="1"/>
    <col min="13" max="13" width="8.83203125" bestFit="1" customWidth="1"/>
    <col min="14" max="14" width="12" bestFit="1" customWidth="1"/>
    <col min="15" max="15" width="11.6640625" bestFit="1" customWidth="1"/>
    <col min="16" max="16" width="15.1640625" bestFit="1" customWidth="1"/>
    <col min="17" max="17" width="13" bestFit="1" customWidth="1"/>
    <col min="18" max="19" width="8.1640625" bestFit="1" customWidth="1"/>
    <col min="20" max="20" width="11.33203125" bestFit="1" customWidth="1"/>
    <col min="21" max="21" width="13" bestFit="1" customWidth="1"/>
    <col min="22" max="23" width="8.1640625" bestFit="1" customWidth="1"/>
    <col min="24" max="24" width="9.1640625" bestFit="1" customWidth="1"/>
  </cols>
  <sheetData>
    <row r="1" spans="1:24" x14ac:dyDescent="0.2">
      <c r="A1" s="292" t="s">
        <v>686</v>
      </c>
      <c r="B1" s="292"/>
      <c r="C1" s="292"/>
      <c r="D1" s="292"/>
      <c r="E1" s="292"/>
      <c r="F1" s="292"/>
      <c r="G1" s="292"/>
      <c r="I1" s="292" t="s">
        <v>788</v>
      </c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4" x14ac:dyDescent="0.2">
      <c r="A2" s="41" t="s">
        <v>340</v>
      </c>
      <c r="C2" s="293" t="s">
        <v>341</v>
      </c>
      <c r="D2" s="293"/>
      <c r="E2" s="293"/>
      <c r="F2" s="293"/>
      <c r="G2" s="293"/>
      <c r="H2" s="179"/>
      <c r="I2" s="252" t="s">
        <v>684</v>
      </c>
      <c r="J2" s="252" t="s">
        <v>689</v>
      </c>
      <c r="K2" s="252" t="s">
        <v>353</v>
      </c>
      <c r="L2" s="252" t="s">
        <v>351</v>
      </c>
      <c r="M2" s="252" t="s">
        <v>352</v>
      </c>
      <c r="N2" s="252" t="s">
        <v>690</v>
      </c>
      <c r="O2" s="252" t="s">
        <v>665</v>
      </c>
      <c r="P2" s="252" t="s">
        <v>667</v>
      </c>
      <c r="Q2" s="252" t="s">
        <v>691</v>
      </c>
      <c r="R2" s="252" t="s">
        <v>669</v>
      </c>
      <c r="S2" s="252" t="s">
        <v>670</v>
      </c>
      <c r="T2" s="252" t="s">
        <v>671</v>
      </c>
      <c r="U2" s="252" t="s">
        <v>692</v>
      </c>
      <c r="V2" s="252" t="s">
        <v>673</v>
      </c>
      <c r="W2" s="252" t="s">
        <v>674</v>
      </c>
      <c r="X2" s="252" t="s">
        <v>675</v>
      </c>
    </row>
    <row r="3" spans="1:24" x14ac:dyDescent="0.2">
      <c r="A3" s="248" t="s">
        <v>118</v>
      </c>
      <c r="B3" s="248" t="s">
        <v>342</v>
      </c>
      <c r="C3" s="248">
        <v>1</v>
      </c>
      <c r="D3" s="248">
        <v>2</v>
      </c>
      <c r="E3" s="248">
        <v>3</v>
      </c>
      <c r="F3" s="248">
        <v>4</v>
      </c>
      <c r="G3" s="248">
        <v>5</v>
      </c>
      <c r="H3" s="41"/>
      <c r="I3" s="230" t="s">
        <v>345</v>
      </c>
      <c r="J3" s="230">
        <v>1</v>
      </c>
      <c r="K3" s="230" t="s">
        <v>356</v>
      </c>
      <c r="L3" s="230">
        <v>0.254</v>
      </c>
      <c r="M3" s="230">
        <v>5.9700000000000003E-2</v>
      </c>
      <c r="N3" s="230" t="s">
        <v>693</v>
      </c>
      <c r="O3" s="230">
        <v>0.78400000000000003</v>
      </c>
      <c r="P3" s="230">
        <v>7.0000000000000001E-3</v>
      </c>
      <c r="Q3" s="230" t="s">
        <v>694</v>
      </c>
      <c r="R3" s="230">
        <v>4.1200000000000004E-3</v>
      </c>
      <c r="S3" s="230">
        <v>8.2400000000000008E-3</v>
      </c>
      <c r="T3" s="230">
        <v>0.51</v>
      </c>
      <c r="U3" s="230" t="s">
        <v>695</v>
      </c>
      <c r="V3" s="230">
        <v>1.5699999999999999E-2</v>
      </c>
      <c r="W3" s="230">
        <v>1.5699999999999999E-2</v>
      </c>
      <c r="X3" s="230">
        <v>0.39700000000000002</v>
      </c>
    </row>
    <row r="4" spans="1:24" x14ac:dyDescent="0.2">
      <c r="A4" s="230" t="s">
        <v>117</v>
      </c>
      <c r="B4" s="230" t="s">
        <v>343</v>
      </c>
      <c r="C4" s="230">
        <v>18.117838000000003</v>
      </c>
      <c r="D4" s="230">
        <v>20.376491000000001</v>
      </c>
      <c r="E4" s="230">
        <v>23.426084999999997</v>
      </c>
      <c r="F4" s="230">
        <v>24.26691975</v>
      </c>
      <c r="G4" s="230">
        <v>24.692831333333334</v>
      </c>
      <c r="I4" s="230" t="s">
        <v>345</v>
      </c>
      <c r="J4" s="230">
        <v>2</v>
      </c>
      <c r="K4" s="230" t="s">
        <v>356</v>
      </c>
      <c r="L4" s="230">
        <v>0.91800000000000004</v>
      </c>
      <c r="M4" s="230">
        <v>6.4699999999999994E-2</v>
      </c>
      <c r="N4" s="230" t="s">
        <v>696</v>
      </c>
      <c r="O4" s="230">
        <v>0.79700000000000004</v>
      </c>
      <c r="P4" s="230">
        <v>6.0000000000000001E-3</v>
      </c>
      <c r="Q4" s="230" t="s">
        <v>697</v>
      </c>
      <c r="R4" s="230">
        <v>4.8399999999999999E-2</v>
      </c>
      <c r="S4" s="230">
        <v>4.8399999999999999E-2</v>
      </c>
      <c r="T4" s="230">
        <v>0.28699999999999998</v>
      </c>
      <c r="U4" s="230" t="s">
        <v>698</v>
      </c>
      <c r="V4" s="230">
        <v>6.2199999999999998E-2</v>
      </c>
      <c r="W4" s="230">
        <v>6.2199999999999998E-2</v>
      </c>
      <c r="X4" s="230">
        <v>0.26</v>
      </c>
    </row>
    <row r="5" spans="1:24" x14ac:dyDescent="0.2">
      <c r="A5" s="230"/>
      <c r="B5" s="230" t="s">
        <v>344</v>
      </c>
      <c r="C5" s="230">
        <v>2.0340360140359692</v>
      </c>
      <c r="D5" s="230">
        <v>3.993282355839856</v>
      </c>
      <c r="E5" s="230">
        <v>3.8837511612149043</v>
      </c>
      <c r="F5" s="230">
        <v>3.9942314110636774</v>
      </c>
      <c r="G5" s="230">
        <v>5.0733816544934047</v>
      </c>
      <c r="I5" s="230" t="s">
        <v>345</v>
      </c>
      <c r="J5" s="230">
        <v>3</v>
      </c>
      <c r="K5" s="230" t="s">
        <v>356</v>
      </c>
      <c r="L5" s="230">
        <v>0.51200000000000001</v>
      </c>
      <c r="M5" s="230">
        <v>0.61699999999999999</v>
      </c>
      <c r="N5" s="230" t="s">
        <v>699</v>
      </c>
      <c r="O5" s="230">
        <v>0.92100000000000004</v>
      </c>
      <c r="P5" s="230">
        <v>1E-3</v>
      </c>
      <c r="Q5" s="230" t="s">
        <v>700</v>
      </c>
      <c r="R5" s="230">
        <v>8.2900000000000001E-2</v>
      </c>
      <c r="S5" s="230">
        <v>0.16600000000000001</v>
      </c>
      <c r="T5" s="230">
        <v>0.23</v>
      </c>
      <c r="U5" s="230" t="s">
        <v>701</v>
      </c>
      <c r="V5" s="230">
        <v>1.0999999999999999E-2</v>
      </c>
      <c r="W5" s="230">
        <v>1.0999999999999999E-2</v>
      </c>
      <c r="X5" s="230">
        <v>0.42899999999999999</v>
      </c>
    </row>
    <row r="6" spans="1:24" x14ac:dyDescent="0.2">
      <c r="A6" s="230" t="s">
        <v>39</v>
      </c>
      <c r="B6" s="230" t="s">
        <v>343</v>
      </c>
      <c r="C6" s="230">
        <v>14.672001249999999</v>
      </c>
      <c r="D6" s="230">
        <v>16.915000999999997</v>
      </c>
      <c r="E6" s="230">
        <v>20.867947999999998</v>
      </c>
      <c r="F6" s="230">
        <v>21.447144000000002</v>
      </c>
      <c r="G6" s="230">
        <v>23.59853275</v>
      </c>
      <c r="I6" s="230" t="s">
        <v>345</v>
      </c>
      <c r="J6" s="230">
        <v>4</v>
      </c>
      <c r="K6" s="230" t="s">
        <v>356</v>
      </c>
      <c r="L6" s="230">
        <v>0.26700000000000002</v>
      </c>
      <c r="M6" s="230">
        <v>0.81299999999999994</v>
      </c>
      <c r="N6" s="230" t="s">
        <v>702</v>
      </c>
      <c r="O6" s="230">
        <v>0.97699999999999998</v>
      </c>
      <c r="P6" s="230">
        <v>0</v>
      </c>
      <c r="Q6" s="230" t="s">
        <v>703</v>
      </c>
      <c r="R6" s="230">
        <v>7.7799999999999994E-2</v>
      </c>
      <c r="S6" s="230">
        <v>0.156</v>
      </c>
      <c r="T6" s="230">
        <v>0.23699999999999999</v>
      </c>
      <c r="U6" s="230" t="s">
        <v>704</v>
      </c>
      <c r="V6" s="230">
        <v>7.9299999999999995E-3</v>
      </c>
      <c r="W6" s="230">
        <v>7.9299999999999995E-3</v>
      </c>
      <c r="X6" s="230">
        <v>0.45700000000000002</v>
      </c>
    </row>
    <row r="7" spans="1:24" x14ac:dyDescent="0.2">
      <c r="A7" s="230"/>
      <c r="B7" s="230" t="s">
        <v>344</v>
      </c>
      <c r="C7" s="230">
        <v>2.5403763899261671</v>
      </c>
      <c r="D7" s="230">
        <v>2.572625500039361</v>
      </c>
      <c r="E7" s="230">
        <v>3.2382130072535604</v>
      </c>
      <c r="F7" s="230">
        <v>3.2377899088801123</v>
      </c>
      <c r="G7" s="230">
        <v>3.4275120748029666</v>
      </c>
      <c r="I7" s="230" t="s">
        <v>345</v>
      </c>
      <c r="J7" s="230">
        <v>5</v>
      </c>
      <c r="K7" s="230" t="s">
        <v>356</v>
      </c>
      <c r="L7" s="230" t="s">
        <v>705</v>
      </c>
      <c r="M7" s="230">
        <v>0.96499999999999997</v>
      </c>
      <c r="N7" s="230" t="s">
        <v>706</v>
      </c>
      <c r="O7" s="230">
        <v>0.68300000000000005</v>
      </c>
      <c r="P7" s="230">
        <v>1.7000000000000001E-2</v>
      </c>
      <c r="Q7" s="230" t="s">
        <v>707</v>
      </c>
      <c r="R7" s="230">
        <v>0.39100000000000001</v>
      </c>
      <c r="S7" s="230">
        <v>0.67200000000000004</v>
      </c>
      <c r="T7" s="230">
        <v>7.3999999999999996E-2</v>
      </c>
      <c r="U7" s="230" t="s">
        <v>708</v>
      </c>
      <c r="V7" s="230">
        <v>7.4899999999999994E-2</v>
      </c>
      <c r="W7" s="230">
        <v>7.4899999999999994E-2</v>
      </c>
      <c r="X7" s="230">
        <v>0.28299999999999997</v>
      </c>
    </row>
    <row r="8" spans="1:24" x14ac:dyDescent="0.2">
      <c r="A8" s="230" t="s">
        <v>26</v>
      </c>
      <c r="B8" s="230" t="s">
        <v>343</v>
      </c>
      <c r="C8" s="230">
        <v>17.108415666666669</v>
      </c>
      <c r="D8" s="230">
        <v>20.388628000000001</v>
      </c>
      <c r="E8" s="230">
        <v>21.930495666666669</v>
      </c>
      <c r="F8" s="230">
        <v>22.981320333333333</v>
      </c>
      <c r="G8" s="230">
        <v>23.680566499999998</v>
      </c>
      <c r="I8" s="230" t="s">
        <v>518</v>
      </c>
      <c r="J8" s="230">
        <v>1</v>
      </c>
      <c r="K8" s="230" t="s">
        <v>356</v>
      </c>
      <c r="L8" s="230">
        <v>0.69599999999999995</v>
      </c>
      <c r="M8" s="230">
        <v>9.0300000000000005E-2</v>
      </c>
      <c r="N8" s="230" t="s">
        <v>709</v>
      </c>
      <c r="O8" s="230">
        <v>0.92100000000000004</v>
      </c>
      <c r="P8" s="230">
        <v>1E-3</v>
      </c>
      <c r="Q8" s="230" t="s">
        <v>710</v>
      </c>
      <c r="R8" s="230">
        <v>4.36E-2</v>
      </c>
      <c r="S8" s="230">
        <v>4.36E-2</v>
      </c>
      <c r="T8" s="230">
        <v>0.27700000000000002</v>
      </c>
      <c r="U8" s="230" t="s">
        <v>711</v>
      </c>
      <c r="V8" s="230">
        <v>6.4700000000000001E-3</v>
      </c>
      <c r="W8" s="230">
        <v>1.29E-2</v>
      </c>
      <c r="X8" s="230">
        <v>0.44700000000000001</v>
      </c>
    </row>
    <row r="9" spans="1:24" x14ac:dyDescent="0.2">
      <c r="A9" s="230"/>
      <c r="B9" s="230" t="s">
        <v>344</v>
      </c>
      <c r="C9" s="230">
        <v>2.0242558858803741</v>
      </c>
      <c r="D9" s="230">
        <v>1.355428049521995</v>
      </c>
      <c r="E9" s="230">
        <v>1.995313940744748</v>
      </c>
      <c r="F9" s="230">
        <v>2.2279417143691922</v>
      </c>
      <c r="G9" s="230">
        <v>2.8765690757297122</v>
      </c>
      <c r="I9" s="230" t="s">
        <v>518</v>
      </c>
      <c r="J9" s="230">
        <v>2</v>
      </c>
      <c r="K9" s="230" t="s">
        <v>356</v>
      </c>
      <c r="L9" s="230">
        <v>0.55600000000000005</v>
      </c>
      <c r="M9" s="230">
        <v>0.55200000000000005</v>
      </c>
      <c r="N9" s="230" t="s">
        <v>712</v>
      </c>
      <c r="O9" s="230">
        <v>0.26900000000000002</v>
      </c>
      <c r="P9" s="230">
        <v>9.2999999999999999E-2</v>
      </c>
      <c r="Q9" s="230" t="s">
        <v>713</v>
      </c>
      <c r="R9" s="230">
        <v>4.1599999999999998E-2</v>
      </c>
      <c r="S9" s="230">
        <v>4.8399999999999999E-2</v>
      </c>
      <c r="T9" s="230">
        <v>0.28199999999999997</v>
      </c>
      <c r="U9" s="230" t="s">
        <v>714</v>
      </c>
      <c r="V9" s="230">
        <v>3.0100000000000001E-3</v>
      </c>
      <c r="W9" s="230">
        <v>6.0299999999999998E-3</v>
      </c>
      <c r="X9" s="230">
        <v>0.504</v>
      </c>
    </row>
    <row r="10" spans="1:24" x14ac:dyDescent="0.2">
      <c r="A10" s="230"/>
      <c r="B10" s="230"/>
      <c r="C10" s="230"/>
      <c r="D10" s="230"/>
      <c r="E10" s="230"/>
      <c r="F10" s="230"/>
      <c r="G10" s="230"/>
      <c r="I10" s="230" t="s">
        <v>518</v>
      </c>
      <c r="J10" s="230">
        <v>3</v>
      </c>
      <c r="K10" s="230" t="s">
        <v>356</v>
      </c>
      <c r="L10" s="230">
        <v>0.47699999999999998</v>
      </c>
      <c r="M10" s="230">
        <v>0.61</v>
      </c>
      <c r="N10" s="230" t="s">
        <v>715</v>
      </c>
      <c r="O10" s="230">
        <v>0.80100000000000005</v>
      </c>
      <c r="P10" s="230">
        <v>5.0000000000000001E-3</v>
      </c>
      <c r="Q10" s="230" t="s">
        <v>716</v>
      </c>
      <c r="R10" s="230">
        <v>0.26200000000000001</v>
      </c>
      <c r="S10" s="230">
        <v>0.26200000000000001</v>
      </c>
      <c r="T10" s="230">
        <v>9.6000000000000002E-2</v>
      </c>
      <c r="U10" s="230" t="s">
        <v>717</v>
      </c>
      <c r="V10" s="230">
        <v>3.4199999999999999E-3</v>
      </c>
      <c r="W10" s="230">
        <v>6.8399999999999997E-3</v>
      </c>
      <c r="X10" s="230">
        <v>0.495</v>
      </c>
    </row>
    <row r="11" spans="1:24" x14ac:dyDescent="0.2">
      <c r="A11" s="230" t="s">
        <v>345</v>
      </c>
      <c r="B11" s="230" t="s">
        <v>343</v>
      </c>
      <c r="C11" s="230">
        <f>C4-C6</f>
        <v>3.4458367500000033</v>
      </c>
      <c r="D11" s="230">
        <f t="shared" ref="D11:G11" si="0">D4-D6</f>
        <v>3.4614900000000048</v>
      </c>
      <c r="E11" s="230">
        <f t="shared" si="0"/>
        <v>2.5581369999999986</v>
      </c>
      <c r="F11" s="230">
        <f t="shared" si="0"/>
        <v>2.819775749999998</v>
      </c>
      <c r="G11" s="230">
        <f t="shared" si="0"/>
        <v>1.0942985833333339</v>
      </c>
      <c r="I11" s="230" t="s">
        <v>518</v>
      </c>
      <c r="J11" s="230">
        <v>4</v>
      </c>
      <c r="K11" s="230" t="s">
        <v>356</v>
      </c>
      <c r="L11" s="230">
        <v>0.45400000000000001</v>
      </c>
      <c r="M11" s="230">
        <v>0.79600000000000004</v>
      </c>
      <c r="N11" s="230" t="s">
        <v>718</v>
      </c>
      <c r="O11" s="230">
        <v>0.95399999999999996</v>
      </c>
      <c r="P11" s="230">
        <v>0</v>
      </c>
      <c r="Q11" s="230" t="s">
        <v>719</v>
      </c>
      <c r="R11" s="230">
        <v>0.191</v>
      </c>
      <c r="S11" s="230">
        <v>0.191</v>
      </c>
      <c r="T11" s="230">
        <v>0.127</v>
      </c>
      <c r="U11" s="230" t="s">
        <v>720</v>
      </c>
      <c r="V11" s="230">
        <v>2.0400000000000001E-3</v>
      </c>
      <c r="W11" s="230">
        <v>4.0699999999999998E-3</v>
      </c>
      <c r="X11" s="230">
        <v>0.53200000000000003</v>
      </c>
    </row>
    <row r="12" spans="1:24" x14ac:dyDescent="0.2">
      <c r="A12" s="230" t="s">
        <v>346</v>
      </c>
      <c r="B12" s="230" t="s">
        <v>344</v>
      </c>
      <c r="C12" s="230">
        <f>C8-C6</f>
        <v>2.4364144166666701</v>
      </c>
      <c r="D12" s="230">
        <f t="shared" ref="D12:G12" si="1">D8-D6</f>
        <v>3.473627000000004</v>
      </c>
      <c r="E12" s="230">
        <f t="shared" si="1"/>
        <v>1.0625476666666707</v>
      </c>
      <c r="F12" s="230">
        <f t="shared" si="1"/>
        <v>1.5341763333333311</v>
      </c>
      <c r="G12" s="230">
        <f t="shared" si="1"/>
        <v>8.2033749999997241E-2</v>
      </c>
      <c r="I12" s="230" t="s">
        <v>518</v>
      </c>
      <c r="J12" s="230">
        <v>5</v>
      </c>
      <c r="K12" s="230" t="s">
        <v>356</v>
      </c>
      <c r="L12" s="230" t="s">
        <v>705</v>
      </c>
      <c r="M12" s="230">
        <v>0.53100000000000003</v>
      </c>
      <c r="N12" s="230" t="s">
        <v>721</v>
      </c>
      <c r="O12" s="230">
        <v>0.70299999999999996</v>
      </c>
      <c r="P12" s="230">
        <v>1.2999999999999999E-2</v>
      </c>
      <c r="Q12" s="230" t="s">
        <v>722</v>
      </c>
      <c r="R12" s="230">
        <v>0.67200000000000004</v>
      </c>
      <c r="S12" s="230">
        <v>0.67200000000000004</v>
      </c>
      <c r="T12" s="230">
        <v>1.4999999999999999E-2</v>
      </c>
      <c r="U12" s="230" t="s">
        <v>723</v>
      </c>
      <c r="V12" s="230">
        <v>2.3E-2</v>
      </c>
      <c r="W12" s="230">
        <v>4.6100000000000002E-2</v>
      </c>
      <c r="X12" s="230">
        <v>0.36099999999999999</v>
      </c>
    </row>
    <row r="13" spans="1:24" x14ac:dyDescent="0.2">
      <c r="C13" s="41"/>
      <c r="D13" s="41"/>
      <c r="E13" s="41"/>
      <c r="F13" s="41"/>
      <c r="G13" s="41"/>
      <c r="H13" s="41"/>
    </row>
    <row r="14" spans="1:24" x14ac:dyDescent="0.2">
      <c r="A14" s="41" t="s">
        <v>347</v>
      </c>
      <c r="C14" s="292" t="s">
        <v>341</v>
      </c>
      <c r="D14" s="292"/>
      <c r="E14" s="292"/>
      <c r="F14" s="292"/>
      <c r="G14" s="292"/>
      <c r="H14" s="179"/>
    </row>
    <row r="15" spans="1:24" x14ac:dyDescent="0.2">
      <c r="A15" s="248" t="s">
        <v>118</v>
      </c>
      <c r="B15" s="248" t="s">
        <v>342</v>
      </c>
      <c r="C15" s="248">
        <v>1</v>
      </c>
      <c r="D15" s="248">
        <v>2</v>
      </c>
      <c r="E15" s="248">
        <v>3</v>
      </c>
      <c r="F15" s="248">
        <v>4</v>
      </c>
      <c r="G15" s="248">
        <v>5</v>
      </c>
      <c r="H15" s="41"/>
    </row>
    <row r="16" spans="1:24" x14ac:dyDescent="0.2">
      <c r="A16" s="230" t="s">
        <v>117</v>
      </c>
      <c r="B16" s="230" t="s">
        <v>343</v>
      </c>
      <c r="C16" s="230">
        <v>15.438164</v>
      </c>
      <c r="D16" s="230">
        <v>17.114358250000002</v>
      </c>
      <c r="E16" s="230">
        <v>19.281463249999998</v>
      </c>
      <c r="F16" s="230">
        <v>19.644776999999998</v>
      </c>
      <c r="G16" s="230">
        <v>21.085615666666666</v>
      </c>
    </row>
    <row r="17" spans="1:7" x14ac:dyDescent="0.2">
      <c r="A17" s="230"/>
      <c r="B17" s="230" t="s">
        <v>344</v>
      </c>
      <c r="C17" s="230">
        <v>2.3048705591795375</v>
      </c>
      <c r="D17" s="230">
        <v>2.506053779088707</v>
      </c>
      <c r="E17" s="230">
        <v>2.2059571207173496</v>
      </c>
      <c r="F17" s="230">
        <v>2.2282936175000221</v>
      </c>
      <c r="G17" s="230">
        <v>2.8383169844614629</v>
      </c>
    </row>
    <row r="18" spans="1:7" x14ac:dyDescent="0.2">
      <c r="A18" s="230" t="s">
        <v>39</v>
      </c>
      <c r="B18" s="230" t="s">
        <v>343</v>
      </c>
      <c r="C18" s="230">
        <v>11.398206</v>
      </c>
      <c r="D18" s="230">
        <v>14.392447499999999</v>
      </c>
      <c r="E18" s="230">
        <v>16.432351499999999</v>
      </c>
      <c r="F18" s="230">
        <v>16.909560500000001</v>
      </c>
      <c r="G18" s="230">
        <v>18.053622749999999</v>
      </c>
    </row>
    <row r="19" spans="1:7" x14ac:dyDescent="0.2">
      <c r="A19" s="230"/>
      <c r="B19" s="230" t="s">
        <v>344</v>
      </c>
      <c r="C19" s="230">
        <v>1.4309450733709659</v>
      </c>
      <c r="D19" s="230">
        <v>1.6811751197693998</v>
      </c>
      <c r="E19" s="230">
        <v>1.5003512493196383</v>
      </c>
      <c r="F19" s="230">
        <v>1.3421304951492852</v>
      </c>
      <c r="G19" s="230">
        <v>1.087061421141533</v>
      </c>
    </row>
    <row r="20" spans="1:7" x14ac:dyDescent="0.2">
      <c r="A20" s="230" t="s">
        <v>26</v>
      </c>
      <c r="B20" s="230" t="s">
        <v>343</v>
      </c>
      <c r="C20" s="230">
        <v>13.624320333333335</v>
      </c>
      <c r="D20" s="230">
        <v>15.515187166666669</v>
      </c>
      <c r="E20" s="230">
        <v>18.090083333333332</v>
      </c>
      <c r="F20" s="230">
        <v>18.580671500000005</v>
      </c>
      <c r="G20" s="230">
        <v>19.580605666666667</v>
      </c>
    </row>
    <row r="21" spans="1:7" x14ac:dyDescent="0.2">
      <c r="A21" s="230"/>
      <c r="B21" s="230" t="s">
        <v>344</v>
      </c>
      <c r="C21" s="230">
        <v>2.1403725159731861</v>
      </c>
      <c r="D21" s="230">
        <v>2.0865367673824702</v>
      </c>
      <c r="E21" s="230">
        <v>2.1756496296658323</v>
      </c>
      <c r="F21" s="230">
        <v>2.1702242832347634</v>
      </c>
      <c r="G21" s="230">
        <v>2.3782347514529945</v>
      </c>
    </row>
    <row r="22" spans="1:7" x14ac:dyDescent="0.2">
      <c r="A22" s="230"/>
      <c r="B22" s="230"/>
      <c r="C22" s="230"/>
      <c r="D22" s="230"/>
      <c r="E22" s="230"/>
      <c r="F22" s="230"/>
      <c r="G22" s="230"/>
    </row>
    <row r="23" spans="1:7" x14ac:dyDescent="0.2">
      <c r="A23" s="230" t="s">
        <v>345</v>
      </c>
      <c r="B23" s="230" t="s">
        <v>343</v>
      </c>
      <c r="C23" s="230">
        <f>C16-C18</f>
        <v>4.0399580000000004</v>
      </c>
      <c r="D23" s="230">
        <f t="shared" ref="D23:G23" si="2">D16-D18</f>
        <v>2.7219107500000028</v>
      </c>
      <c r="E23" s="230">
        <f t="shared" si="2"/>
        <v>2.8491117499999987</v>
      </c>
      <c r="F23" s="230">
        <f t="shared" si="2"/>
        <v>2.7352164999999964</v>
      </c>
      <c r="G23" s="230">
        <f t="shared" si="2"/>
        <v>3.0319929166666668</v>
      </c>
    </row>
    <row r="24" spans="1:7" x14ac:dyDescent="0.2">
      <c r="A24" s="230" t="s">
        <v>346</v>
      </c>
      <c r="B24" s="230" t="s">
        <v>344</v>
      </c>
      <c r="C24" s="230">
        <f>C20-C18</f>
        <v>2.2261143333333351</v>
      </c>
      <c r="D24" s="230">
        <f t="shared" ref="D24:G24" si="3">D20-D18</f>
        <v>1.1227396666666696</v>
      </c>
      <c r="E24" s="230">
        <f t="shared" si="3"/>
        <v>1.6577318333333331</v>
      </c>
      <c r="F24" s="230">
        <f t="shared" si="3"/>
        <v>1.6711110000000033</v>
      </c>
      <c r="G24" s="230">
        <f t="shared" si="3"/>
        <v>1.5269829166666682</v>
      </c>
    </row>
  </sheetData>
  <mergeCells count="4">
    <mergeCell ref="C2:G2"/>
    <mergeCell ref="C14:G14"/>
    <mergeCell ref="A1:G1"/>
    <mergeCell ref="I1:X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1EC7-0087-004A-86EE-2543FE5EB9A0}">
  <dimension ref="A1:AC113"/>
  <sheetViews>
    <sheetView zoomScale="63" zoomScaleNormal="100" workbookViewId="0">
      <selection activeCell="V29" sqref="V29"/>
    </sheetView>
  </sheetViews>
  <sheetFormatPr baseColWidth="10" defaultRowHeight="16" x14ac:dyDescent="0.2"/>
  <cols>
    <col min="8" max="8" width="13" bestFit="1" customWidth="1"/>
    <col min="10" max="10" width="10.83203125" style="43"/>
    <col min="11" max="11" width="15.1640625" bestFit="1" customWidth="1"/>
    <col min="12" max="12" width="9.6640625" bestFit="1" customWidth="1"/>
    <col min="13" max="13" width="10.5" customWidth="1"/>
    <col min="14" max="14" width="10.33203125" bestFit="1" customWidth="1"/>
    <col min="17" max="17" width="10.83203125" style="43"/>
    <col min="22" max="22" width="12.83203125" bestFit="1" customWidth="1"/>
    <col min="23" max="23" width="12.33203125" bestFit="1" customWidth="1"/>
    <col min="24" max="25" width="11.5" bestFit="1" customWidth="1"/>
    <col min="26" max="26" width="15.5" bestFit="1" customWidth="1"/>
    <col min="27" max="27" width="16.6640625" bestFit="1" customWidth="1"/>
    <col min="28" max="28" width="12.1640625" bestFit="1" customWidth="1"/>
  </cols>
  <sheetData>
    <row r="1" spans="1:29" x14ac:dyDescent="0.2">
      <c r="B1" s="231" t="s">
        <v>239</v>
      </c>
      <c r="C1" s="231" t="s">
        <v>6</v>
      </c>
      <c r="D1" s="231" t="s">
        <v>118</v>
      </c>
      <c r="E1" s="231" t="s">
        <v>174</v>
      </c>
      <c r="F1" s="231" t="s">
        <v>175</v>
      </c>
      <c r="G1" s="231" t="s">
        <v>176</v>
      </c>
      <c r="H1" s="231" t="s">
        <v>240</v>
      </c>
      <c r="I1" s="231" t="s">
        <v>241</v>
      </c>
      <c r="J1" s="232" t="s">
        <v>242</v>
      </c>
      <c r="K1" s="231" t="s">
        <v>243</v>
      </c>
      <c r="L1" s="231" t="s">
        <v>180</v>
      </c>
      <c r="M1" s="231" t="s">
        <v>181</v>
      </c>
      <c r="N1" s="231" t="s">
        <v>182</v>
      </c>
      <c r="O1" s="231" t="s">
        <v>183</v>
      </c>
      <c r="P1" s="231" t="s">
        <v>184</v>
      </c>
      <c r="Q1" s="232" t="s">
        <v>244</v>
      </c>
      <c r="R1" s="231" t="s">
        <v>185</v>
      </c>
      <c r="S1" s="231" t="s">
        <v>186</v>
      </c>
      <c r="T1" s="231" t="s">
        <v>187</v>
      </c>
      <c r="U1" s="231" t="s">
        <v>188</v>
      </c>
      <c r="V1" s="231" t="s">
        <v>245</v>
      </c>
      <c r="W1" s="231" t="s">
        <v>246</v>
      </c>
      <c r="X1" s="231" t="s">
        <v>247</v>
      </c>
      <c r="Y1" s="231" t="s">
        <v>248</v>
      </c>
      <c r="Z1" s="231" t="s">
        <v>249</v>
      </c>
      <c r="AA1" s="231" t="s">
        <v>250</v>
      </c>
      <c r="AB1" s="231" t="s">
        <v>251</v>
      </c>
      <c r="AC1" s="231" t="s">
        <v>196</v>
      </c>
    </row>
    <row r="2" spans="1:29" x14ac:dyDescent="0.2">
      <c r="A2" s="231">
        <v>0</v>
      </c>
      <c r="B2" t="s">
        <v>44</v>
      </c>
      <c r="C2" t="s">
        <v>8</v>
      </c>
      <c r="D2" t="s">
        <v>39</v>
      </c>
      <c r="E2">
        <v>1</v>
      </c>
      <c r="F2">
        <v>0</v>
      </c>
      <c r="G2" t="s">
        <v>197</v>
      </c>
      <c r="H2">
        <v>207.14</v>
      </c>
      <c r="I2">
        <v>16.57</v>
      </c>
      <c r="J2" s="42" t="s">
        <v>252</v>
      </c>
      <c r="K2">
        <v>148.97999999999999</v>
      </c>
      <c r="L2">
        <v>57.39</v>
      </c>
      <c r="M2" s="233" t="s">
        <v>252</v>
      </c>
      <c r="N2">
        <v>355.38</v>
      </c>
      <c r="O2">
        <v>38.75</v>
      </c>
      <c r="P2" s="233" t="s">
        <v>252</v>
      </c>
      <c r="Q2" s="42" t="s">
        <v>252</v>
      </c>
      <c r="R2" s="233" t="s">
        <v>252</v>
      </c>
      <c r="S2" s="233" t="s">
        <v>252</v>
      </c>
      <c r="T2">
        <v>6.17</v>
      </c>
      <c r="U2">
        <v>15.3</v>
      </c>
      <c r="V2">
        <v>4.75</v>
      </c>
      <c r="W2">
        <v>67.319999999999993</v>
      </c>
      <c r="X2">
        <v>765.4</v>
      </c>
      <c r="Y2">
        <v>186.37</v>
      </c>
      <c r="Z2">
        <v>49.93</v>
      </c>
      <c r="AA2">
        <v>3.9</v>
      </c>
      <c r="AB2">
        <v>25432.75</v>
      </c>
      <c r="AC2">
        <v>134.12</v>
      </c>
    </row>
    <row r="3" spans="1:29" x14ac:dyDescent="0.2">
      <c r="A3" s="231">
        <v>1</v>
      </c>
      <c r="B3" t="s">
        <v>44</v>
      </c>
      <c r="C3" t="s">
        <v>8</v>
      </c>
      <c r="D3" t="s">
        <v>39</v>
      </c>
      <c r="E3">
        <v>1</v>
      </c>
      <c r="F3">
        <v>1</v>
      </c>
      <c r="G3" t="s">
        <v>198</v>
      </c>
      <c r="H3">
        <v>253.35</v>
      </c>
      <c r="I3">
        <v>12.66</v>
      </c>
      <c r="J3" s="42" t="s">
        <v>252</v>
      </c>
      <c r="K3">
        <v>7596.61</v>
      </c>
      <c r="L3">
        <v>854.57</v>
      </c>
      <c r="M3" s="233" t="s">
        <v>252</v>
      </c>
      <c r="N3">
        <v>722.57</v>
      </c>
      <c r="O3">
        <v>46.26</v>
      </c>
      <c r="P3">
        <v>0.45</v>
      </c>
      <c r="Q3" s="42" t="s">
        <v>252</v>
      </c>
      <c r="R3" s="233" t="s">
        <v>252</v>
      </c>
      <c r="S3">
        <v>100.58</v>
      </c>
      <c r="T3">
        <v>5.48</v>
      </c>
      <c r="U3">
        <v>18.920000000000002</v>
      </c>
      <c r="V3">
        <v>5.83</v>
      </c>
      <c r="W3">
        <v>235.8</v>
      </c>
      <c r="X3">
        <v>4124.76</v>
      </c>
      <c r="Y3">
        <v>595.87</v>
      </c>
      <c r="Z3">
        <v>355.58</v>
      </c>
      <c r="AA3">
        <v>342.72</v>
      </c>
      <c r="AB3">
        <v>28092.57</v>
      </c>
      <c r="AC3">
        <v>121.66</v>
      </c>
    </row>
    <row r="4" spans="1:29" x14ac:dyDescent="0.2">
      <c r="A4" s="231">
        <v>2</v>
      </c>
      <c r="B4" t="s">
        <v>44</v>
      </c>
      <c r="C4" t="s">
        <v>8</v>
      </c>
      <c r="D4" t="s">
        <v>39</v>
      </c>
      <c r="E4">
        <v>1</v>
      </c>
      <c r="F4">
        <v>2</v>
      </c>
      <c r="G4" t="s">
        <v>199</v>
      </c>
      <c r="H4">
        <v>208.77</v>
      </c>
      <c r="I4">
        <v>9.3699999999999992</v>
      </c>
      <c r="J4" s="42" t="s">
        <v>252</v>
      </c>
      <c r="K4">
        <v>419.59</v>
      </c>
      <c r="L4">
        <v>38.32</v>
      </c>
      <c r="M4">
        <v>10.69</v>
      </c>
      <c r="N4">
        <v>7061.34</v>
      </c>
      <c r="O4">
        <v>740.32</v>
      </c>
      <c r="P4">
        <v>0.23</v>
      </c>
      <c r="Q4" s="42" t="s">
        <v>252</v>
      </c>
      <c r="R4" s="233" t="s">
        <v>252</v>
      </c>
      <c r="S4">
        <v>192.24</v>
      </c>
      <c r="T4" s="233" t="s">
        <v>252</v>
      </c>
      <c r="U4">
        <v>360.95</v>
      </c>
      <c r="V4">
        <v>3.26</v>
      </c>
      <c r="W4">
        <v>493.17</v>
      </c>
      <c r="X4">
        <v>4298.2</v>
      </c>
      <c r="Y4">
        <v>658.17</v>
      </c>
      <c r="Z4" s="234" t="s">
        <v>253</v>
      </c>
      <c r="AA4">
        <v>143.31</v>
      </c>
      <c r="AB4" s="234" t="s">
        <v>253</v>
      </c>
      <c r="AC4">
        <v>3589.06</v>
      </c>
    </row>
    <row r="5" spans="1:29" x14ac:dyDescent="0.2">
      <c r="A5" s="231">
        <v>3</v>
      </c>
      <c r="B5" t="s">
        <v>44</v>
      </c>
      <c r="C5" t="s">
        <v>8</v>
      </c>
      <c r="D5" t="s">
        <v>39</v>
      </c>
      <c r="E5">
        <v>1</v>
      </c>
      <c r="F5">
        <v>3</v>
      </c>
      <c r="G5" t="s">
        <v>200</v>
      </c>
      <c r="H5">
        <v>265.48</v>
      </c>
      <c r="I5">
        <v>24.74</v>
      </c>
      <c r="J5" s="42" t="s">
        <v>252</v>
      </c>
      <c r="K5">
        <v>217.42</v>
      </c>
      <c r="L5">
        <v>59.99</v>
      </c>
      <c r="M5">
        <v>38.619999999999997</v>
      </c>
      <c r="N5">
        <v>11941.83</v>
      </c>
      <c r="O5">
        <v>1762.33</v>
      </c>
      <c r="P5">
        <v>2.2000000000000002</v>
      </c>
      <c r="Q5" s="42" t="s">
        <v>252</v>
      </c>
      <c r="R5" s="233" t="s">
        <v>252</v>
      </c>
      <c r="S5">
        <v>15.99</v>
      </c>
      <c r="T5">
        <v>6.17</v>
      </c>
      <c r="U5">
        <v>1283.44</v>
      </c>
      <c r="V5">
        <v>7.23</v>
      </c>
      <c r="W5">
        <v>570.96</v>
      </c>
      <c r="X5">
        <v>2533.04</v>
      </c>
      <c r="Y5">
        <v>591.54999999999995</v>
      </c>
      <c r="Z5" s="234" t="s">
        <v>253</v>
      </c>
      <c r="AA5">
        <v>359.65</v>
      </c>
      <c r="AB5" s="234" t="s">
        <v>253</v>
      </c>
      <c r="AC5" s="234" t="s">
        <v>253</v>
      </c>
    </row>
    <row r="6" spans="1:29" x14ac:dyDescent="0.2">
      <c r="A6" s="231">
        <v>4</v>
      </c>
      <c r="B6" t="s">
        <v>45</v>
      </c>
      <c r="C6" t="s">
        <v>9</v>
      </c>
      <c r="D6" t="s">
        <v>26</v>
      </c>
      <c r="E6">
        <v>1</v>
      </c>
      <c r="F6">
        <v>0</v>
      </c>
      <c r="G6" t="s">
        <v>201</v>
      </c>
      <c r="H6">
        <v>192.12</v>
      </c>
      <c r="I6">
        <v>24.74</v>
      </c>
      <c r="J6" s="42" t="s">
        <v>252</v>
      </c>
      <c r="K6">
        <v>719.86</v>
      </c>
      <c r="L6">
        <v>113.21</v>
      </c>
      <c r="M6" s="233" t="s">
        <v>252</v>
      </c>
      <c r="N6">
        <v>1002.73</v>
      </c>
      <c r="O6">
        <v>97.4</v>
      </c>
      <c r="P6" s="233" t="s">
        <v>252</v>
      </c>
      <c r="Q6" s="42" t="s">
        <v>252</v>
      </c>
      <c r="R6" s="233" t="s">
        <v>252</v>
      </c>
      <c r="S6">
        <v>23.9</v>
      </c>
      <c r="T6">
        <v>18.29</v>
      </c>
      <c r="U6">
        <v>28.17</v>
      </c>
      <c r="V6">
        <v>51.07</v>
      </c>
      <c r="W6">
        <v>80.92</v>
      </c>
      <c r="X6">
        <v>1104.23</v>
      </c>
      <c r="Y6">
        <v>232.15</v>
      </c>
      <c r="Z6">
        <v>102.67</v>
      </c>
      <c r="AA6">
        <v>7.23</v>
      </c>
      <c r="AB6">
        <v>29626.19</v>
      </c>
      <c r="AC6">
        <v>371.43</v>
      </c>
    </row>
    <row r="7" spans="1:29" x14ac:dyDescent="0.2">
      <c r="A7" s="231">
        <v>5</v>
      </c>
      <c r="B7" t="s">
        <v>45</v>
      </c>
      <c r="C7" t="s">
        <v>9</v>
      </c>
      <c r="D7" t="s">
        <v>26</v>
      </c>
      <c r="E7">
        <v>1</v>
      </c>
      <c r="F7">
        <v>1</v>
      </c>
      <c r="G7" t="s">
        <v>202</v>
      </c>
      <c r="H7">
        <v>118.45</v>
      </c>
      <c r="I7">
        <v>7.7</v>
      </c>
      <c r="J7" s="42" t="s">
        <v>252</v>
      </c>
      <c r="K7">
        <v>4465.41</v>
      </c>
      <c r="L7">
        <v>106.09</v>
      </c>
      <c r="M7" s="233" t="s">
        <v>252</v>
      </c>
      <c r="N7">
        <v>716.14</v>
      </c>
      <c r="O7">
        <v>53.63</v>
      </c>
      <c r="P7" s="233" t="s">
        <v>252</v>
      </c>
      <c r="Q7" s="42" t="s">
        <v>252</v>
      </c>
      <c r="R7">
        <v>2.6</v>
      </c>
      <c r="S7">
        <v>44.29</v>
      </c>
      <c r="T7" s="233" t="s">
        <v>252</v>
      </c>
      <c r="U7">
        <v>15.3</v>
      </c>
      <c r="V7">
        <v>5.1100000000000003</v>
      </c>
      <c r="W7">
        <v>223.54</v>
      </c>
      <c r="X7">
        <v>3956.32</v>
      </c>
      <c r="Y7">
        <v>353.84</v>
      </c>
      <c r="Z7">
        <v>421.43</v>
      </c>
      <c r="AA7">
        <v>243.68</v>
      </c>
      <c r="AB7">
        <v>26085.26</v>
      </c>
      <c r="AC7">
        <v>133.21</v>
      </c>
    </row>
    <row r="8" spans="1:29" x14ac:dyDescent="0.2">
      <c r="A8" s="231">
        <v>6</v>
      </c>
      <c r="B8" t="s">
        <v>45</v>
      </c>
      <c r="C8" t="s">
        <v>9</v>
      </c>
      <c r="D8" t="s">
        <v>26</v>
      </c>
      <c r="E8">
        <v>1</v>
      </c>
      <c r="F8">
        <v>2</v>
      </c>
      <c r="G8" t="s">
        <v>203</v>
      </c>
      <c r="H8">
        <v>103.82</v>
      </c>
      <c r="I8">
        <v>4.13</v>
      </c>
      <c r="J8" s="42" t="s">
        <v>252</v>
      </c>
      <c r="K8">
        <v>277.33999999999997</v>
      </c>
      <c r="L8">
        <v>7</v>
      </c>
      <c r="M8" s="233" t="s">
        <v>252</v>
      </c>
      <c r="N8">
        <v>1026.04</v>
      </c>
      <c r="O8">
        <v>103.77</v>
      </c>
      <c r="P8" s="233" t="s">
        <v>252</v>
      </c>
      <c r="Q8" s="42" t="s">
        <v>252</v>
      </c>
      <c r="R8" s="233" t="s">
        <v>252</v>
      </c>
      <c r="S8">
        <v>69.349999999999994</v>
      </c>
      <c r="T8" s="233" t="s">
        <v>252</v>
      </c>
      <c r="U8">
        <v>30.62</v>
      </c>
      <c r="V8" s="233" t="s">
        <v>252</v>
      </c>
      <c r="W8">
        <v>222.29</v>
      </c>
      <c r="X8">
        <v>2742.82</v>
      </c>
      <c r="Y8">
        <v>343.09</v>
      </c>
      <c r="Z8">
        <v>200.12</v>
      </c>
      <c r="AA8">
        <v>12.15</v>
      </c>
      <c r="AB8">
        <v>23077.71</v>
      </c>
      <c r="AC8">
        <v>207.45</v>
      </c>
    </row>
    <row r="9" spans="1:29" x14ac:dyDescent="0.2">
      <c r="A9" s="231">
        <v>7</v>
      </c>
      <c r="B9" t="s">
        <v>45</v>
      </c>
      <c r="C9" t="s">
        <v>9</v>
      </c>
      <c r="D9" t="s">
        <v>26</v>
      </c>
      <c r="E9">
        <v>1</v>
      </c>
      <c r="F9">
        <v>3</v>
      </c>
      <c r="G9" t="s">
        <v>204</v>
      </c>
      <c r="H9">
        <v>160.49</v>
      </c>
      <c r="I9">
        <v>8.1199999999999992</v>
      </c>
      <c r="J9" s="42" t="s">
        <v>252</v>
      </c>
      <c r="K9">
        <v>208.85</v>
      </c>
      <c r="L9">
        <v>17.559999999999999</v>
      </c>
      <c r="M9" s="233" t="s">
        <v>252</v>
      </c>
      <c r="N9">
        <v>3250.56</v>
      </c>
      <c r="O9">
        <v>679.51</v>
      </c>
      <c r="P9" s="233" t="s">
        <v>252</v>
      </c>
      <c r="Q9" s="42" t="s">
        <v>252</v>
      </c>
      <c r="R9" s="233" t="s">
        <v>252</v>
      </c>
      <c r="S9" s="233" t="s">
        <v>252</v>
      </c>
      <c r="T9" s="233" t="s">
        <v>252</v>
      </c>
      <c r="U9">
        <v>298.51</v>
      </c>
      <c r="V9">
        <v>10.92</v>
      </c>
      <c r="W9">
        <v>344.81</v>
      </c>
      <c r="X9">
        <v>2388.69</v>
      </c>
      <c r="Y9">
        <v>392.47</v>
      </c>
      <c r="Z9">
        <v>641.79999999999995</v>
      </c>
      <c r="AA9">
        <v>130.5</v>
      </c>
      <c r="AB9">
        <v>40591.61</v>
      </c>
      <c r="AC9">
        <v>1609.08</v>
      </c>
    </row>
    <row r="10" spans="1:29" x14ac:dyDescent="0.2">
      <c r="A10" s="231">
        <v>8</v>
      </c>
      <c r="B10" t="s">
        <v>46</v>
      </c>
      <c r="C10" t="s">
        <v>9</v>
      </c>
      <c r="D10" t="s">
        <v>26</v>
      </c>
      <c r="E10">
        <v>0</v>
      </c>
      <c r="F10">
        <v>0</v>
      </c>
      <c r="G10" t="s">
        <v>205</v>
      </c>
      <c r="H10">
        <v>409.07</v>
      </c>
      <c r="I10">
        <v>75.16</v>
      </c>
      <c r="J10" s="42" t="s">
        <v>252</v>
      </c>
      <c r="K10">
        <v>642.45000000000005</v>
      </c>
      <c r="L10">
        <v>242.28</v>
      </c>
      <c r="M10" s="233" t="s">
        <v>252</v>
      </c>
      <c r="N10">
        <v>249.99</v>
      </c>
      <c r="O10">
        <v>9.7100000000000009</v>
      </c>
      <c r="P10" s="233" t="s">
        <v>252</v>
      </c>
      <c r="Q10" s="42" t="s">
        <v>252</v>
      </c>
      <c r="R10" s="233" t="s">
        <v>252</v>
      </c>
      <c r="S10" s="233" t="s">
        <v>252</v>
      </c>
      <c r="T10">
        <v>5.46</v>
      </c>
      <c r="U10">
        <v>0.56999999999999995</v>
      </c>
      <c r="V10">
        <v>19.66</v>
      </c>
      <c r="W10">
        <v>73.709999999999994</v>
      </c>
      <c r="X10">
        <v>1752.92</v>
      </c>
      <c r="Y10">
        <v>384.32</v>
      </c>
      <c r="Z10">
        <v>49.75</v>
      </c>
      <c r="AA10" s="233" t="s">
        <v>252</v>
      </c>
      <c r="AB10">
        <v>29341.84</v>
      </c>
      <c r="AC10">
        <v>93.38</v>
      </c>
    </row>
    <row r="11" spans="1:29" x14ac:dyDescent="0.2">
      <c r="A11" s="231">
        <v>9</v>
      </c>
      <c r="B11" t="s">
        <v>46</v>
      </c>
      <c r="C11" t="s">
        <v>9</v>
      </c>
      <c r="D11" t="s">
        <v>26</v>
      </c>
      <c r="E11">
        <v>0</v>
      </c>
      <c r="F11">
        <v>1</v>
      </c>
      <c r="G11" t="s">
        <v>206</v>
      </c>
      <c r="H11">
        <v>311.8</v>
      </c>
      <c r="I11">
        <v>6.38</v>
      </c>
      <c r="J11" s="42" t="s">
        <v>252</v>
      </c>
      <c r="K11">
        <v>8133.27</v>
      </c>
      <c r="L11">
        <v>2601.63</v>
      </c>
      <c r="M11" s="233" t="s">
        <v>252</v>
      </c>
      <c r="N11">
        <v>360.51</v>
      </c>
      <c r="O11">
        <v>22.63</v>
      </c>
      <c r="P11" s="233" t="s">
        <v>252</v>
      </c>
      <c r="Q11" s="42" t="s">
        <v>252</v>
      </c>
      <c r="R11">
        <v>9.17</v>
      </c>
      <c r="S11" s="233" t="s">
        <v>252</v>
      </c>
      <c r="T11">
        <v>1.01</v>
      </c>
      <c r="U11" s="233" t="s">
        <v>252</v>
      </c>
      <c r="V11">
        <v>3.02</v>
      </c>
      <c r="W11">
        <v>216.45</v>
      </c>
      <c r="X11">
        <v>5292.34</v>
      </c>
      <c r="Y11">
        <v>682.69</v>
      </c>
      <c r="Z11">
        <v>318.32</v>
      </c>
      <c r="AA11">
        <v>136.68</v>
      </c>
      <c r="AB11">
        <v>26056.94</v>
      </c>
      <c r="AC11">
        <v>56.1</v>
      </c>
    </row>
    <row r="12" spans="1:29" x14ac:dyDescent="0.2">
      <c r="A12" s="231">
        <v>10</v>
      </c>
      <c r="B12" t="s">
        <v>46</v>
      </c>
      <c r="C12" t="s">
        <v>9</v>
      </c>
      <c r="D12" t="s">
        <v>26</v>
      </c>
      <c r="E12">
        <v>0</v>
      </c>
      <c r="F12">
        <v>2</v>
      </c>
      <c r="G12" t="s">
        <v>207</v>
      </c>
      <c r="H12">
        <v>150.57</v>
      </c>
      <c r="I12" s="233" t="s">
        <v>252</v>
      </c>
      <c r="J12" s="42" t="s">
        <v>252</v>
      </c>
      <c r="K12">
        <v>151.88</v>
      </c>
      <c r="L12">
        <v>16.34</v>
      </c>
      <c r="M12" s="233" t="s">
        <v>252</v>
      </c>
      <c r="N12">
        <v>1102.06</v>
      </c>
      <c r="O12">
        <v>62.88</v>
      </c>
      <c r="P12" s="233" t="s">
        <v>252</v>
      </c>
      <c r="Q12" s="42" t="s">
        <v>252</v>
      </c>
      <c r="R12" s="233" t="s">
        <v>252</v>
      </c>
      <c r="S12">
        <v>4.54</v>
      </c>
      <c r="T12" s="233" t="s">
        <v>252</v>
      </c>
      <c r="U12">
        <v>17.29</v>
      </c>
      <c r="V12">
        <v>1.22</v>
      </c>
      <c r="W12">
        <v>278.77</v>
      </c>
      <c r="X12">
        <v>2214.9299999999998</v>
      </c>
      <c r="Y12">
        <v>808.26</v>
      </c>
      <c r="Z12">
        <v>132.80000000000001</v>
      </c>
      <c r="AA12">
        <v>4.46</v>
      </c>
      <c r="AB12">
        <v>42232.01</v>
      </c>
      <c r="AC12">
        <v>197.3</v>
      </c>
    </row>
    <row r="13" spans="1:29" x14ac:dyDescent="0.2">
      <c r="A13" s="231">
        <v>11</v>
      </c>
      <c r="B13" t="s">
        <v>46</v>
      </c>
      <c r="C13" t="s">
        <v>9</v>
      </c>
      <c r="D13" t="s">
        <v>26</v>
      </c>
      <c r="E13">
        <v>0</v>
      </c>
      <c r="F13">
        <v>3</v>
      </c>
      <c r="G13" t="s">
        <v>208</v>
      </c>
      <c r="H13">
        <v>258.43</v>
      </c>
      <c r="I13">
        <v>9.0399999999999991</v>
      </c>
      <c r="J13" s="42" t="s">
        <v>252</v>
      </c>
      <c r="K13">
        <v>187.53</v>
      </c>
      <c r="L13">
        <v>18.760000000000002</v>
      </c>
      <c r="M13" s="233" t="s">
        <v>252</v>
      </c>
      <c r="N13">
        <v>2198.1</v>
      </c>
      <c r="O13">
        <v>480.58</v>
      </c>
      <c r="P13" s="233" t="s">
        <v>252</v>
      </c>
      <c r="Q13" s="42" t="s">
        <v>252</v>
      </c>
      <c r="R13" s="233" t="s">
        <v>252</v>
      </c>
      <c r="S13" s="233" t="s">
        <v>252</v>
      </c>
      <c r="T13" s="233" t="s">
        <v>252</v>
      </c>
      <c r="U13">
        <v>210.8</v>
      </c>
      <c r="V13">
        <v>14.08</v>
      </c>
      <c r="W13">
        <v>429.48</v>
      </c>
      <c r="X13">
        <v>3653.83</v>
      </c>
      <c r="Y13">
        <v>736.88</v>
      </c>
      <c r="Z13">
        <v>534.91999999999996</v>
      </c>
      <c r="AA13">
        <v>102.72</v>
      </c>
      <c r="AB13">
        <v>59333.85</v>
      </c>
      <c r="AC13">
        <v>1124.4100000000001</v>
      </c>
    </row>
    <row r="14" spans="1:29" x14ac:dyDescent="0.2">
      <c r="A14" s="231">
        <v>12</v>
      </c>
      <c r="B14" t="s">
        <v>47</v>
      </c>
      <c r="C14" t="s">
        <v>8</v>
      </c>
      <c r="D14" t="s">
        <v>39</v>
      </c>
      <c r="E14">
        <v>1</v>
      </c>
      <c r="F14">
        <v>0</v>
      </c>
      <c r="G14" t="s">
        <v>210</v>
      </c>
      <c r="H14">
        <v>89.77</v>
      </c>
      <c r="I14">
        <v>4.07</v>
      </c>
      <c r="J14" s="42" t="s">
        <v>252</v>
      </c>
      <c r="K14">
        <v>104.78</v>
      </c>
      <c r="L14">
        <v>8.92</v>
      </c>
      <c r="M14" s="233" t="s">
        <v>252</v>
      </c>
      <c r="N14">
        <v>30.35</v>
      </c>
      <c r="O14">
        <v>13.11</v>
      </c>
      <c r="P14" s="233" t="s">
        <v>252</v>
      </c>
      <c r="Q14" s="42" t="s">
        <v>252</v>
      </c>
      <c r="R14" s="233" t="s">
        <v>252</v>
      </c>
      <c r="S14" s="233" t="s">
        <v>252</v>
      </c>
      <c r="T14" s="233" t="s">
        <v>252</v>
      </c>
      <c r="U14" s="233" t="s">
        <v>252</v>
      </c>
      <c r="V14" s="233" t="s">
        <v>252</v>
      </c>
      <c r="W14">
        <v>99.8</v>
      </c>
      <c r="X14">
        <v>1164.48</v>
      </c>
      <c r="Y14">
        <v>351.33</v>
      </c>
      <c r="Z14">
        <v>38.75</v>
      </c>
      <c r="AA14">
        <v>2.13</v>
      </c>
      <c r="AB14">
        <v>9203.4</v>
      </c>
      <c r="AC14">
        <v>6.07</v>
      </c>
    </row>
    <row r="15" spans="1:29" x14ac:dyDescent="0.2">
      <c r="A15" s="231">
        <v>13</v>
      </c>
      <c r="B15" t="s">
        <v>47</v>
      </c>
      <c r="C15" t="s">
        <v>8</v>
      </c>
      <c r="D15" t="s">
        <v>39</v>
      </c>
      <c r="E15">
        <v>1</v>
      </c>
      <c r="F15">
        <v>1</v>
      </c>
      <c r="G15" t="s">
        <v>209</v>
      </c>
      <c r="H15">
        <v>184.48</v>
      </c>
      <c r="I15">
        <v>23.29</v>
      </c>
      <c r="J15" s="42" t="s">
        <v>252</v>
      </c>
      <c r="K15">
        <v>187.76</v>
      </c>
      <c r="L15">
        <v>13.04</v>
      </c>
      <c r="M15">
        <v>130.31</v>
      </c>
      <c r="N15" s="234" t="s">
        <v>253</v>
      </c>
      <c r="O15" s="234" t="s">
        <v>253</v>
      </c>
      <c r="P15">
        <v>0.95</v>
      </c>
      <c r="Q15" s="44">
        <v>2.15</v>
      </c>
      <c r="R15">
        <v>4.9800000000000004</v>
      </c>
      <c r="S15">
        <v>9.43</v>
      </c>
      <c r="T15">
        <v>11.17</v>
      </c>
      <c r="U15" s="234" t="s">
        <v>253</v>
      </c>
      <c r="V15">
        <v>11.24</v>
      </c>
      <c r="W15" s="234" t="s">
        <v>253</v>
      </c>
      <c r="X15">
        <v>1222.8</v>
      </c>
      <c r="Y15">
        <v>283.98</v>
      </c>
      <c r="Z15" s="234" t="s">
        <v>253</v>
      </c>
      <c r="AA15" s="234" t="s">
        <v>253</v>
      </c>
      <c r="AB15" s="234" t="s">
        <v>253</v>
      </c>
      <c r="AC15" s="234" t="s">
        <v>253</v>
      </c>
    </row>
    <row r="16" spans="1:29" x14ac:dyDescent="0.2">
      <c r="A16" s="231">
        <v>14</v>
      </c>
      <c r="B16" t="s">
        <v>47</v>
      </c>
      <c r="C16" t="s">
        <v>8</v>
      </c>
      <c r="D16" t="s">
        <v>39</v>
      </c>
      <c r="E16">
        <v>1</v>
      </c>
      <c r="F16">
        <v>2</v>
      </c>
      <c r="G16" t="s">
        <v>211</v>
      </c>
      <c r="H16">
        <v>117.03</v>
      </c>
      <c r="I16">
        <v>17.329999999999998</v>
      </c>
      <c r="J16" s="42" t="s">
        <v>252</v>
      </c>
      <c r="K16">
        <v>161.63999999999999</v>
      </c>
      <c r="L16">
        <v>8.59</v>
      </c>
      <c r="M16">
        <v>96.49</v>
      </c>
      <c r="N16" s="234" t="s">
        <v>253</v>
      </c>
      <c r="O16">
        <v>5857.18</v>
      </c>
      <c r="P16">
        <v>0.67</v>
      </c>
      <c r="Q16" s="42" t="s">
        <v>252</v>
      </c>
      <c r="R16">
        <v>1.1499999999999999</v>
      </c>
      <c r="S16">
        <v>15.94</v>
      </c>
      <c r="T16">
        <v>6.17</v>
      </c>
      <c r="U16" s="234" t="s">
        <v>253</v>
      </c>
      <c r="V16">
        <v>6.18</v>
      </c>
      <c r="W16">
        <v>1429.02</v>
      </c>
      <c r="X16">
        <v>2371.5700000000002</v>
      </c>
      <c r="Y16">
        <v>429.97</v>
      </c>
      <c r="Z16" s="234" t="s">
        <v>253</v>
      </c>
      <c r="AA16">
        <v>590.79999999999995</v>
      </c>
      <c r="AB16" s="234" t="s">
        <v>253</v>
      </c>
      <c r="AC16" s="234" t="s">
        <v>253</v>
      </c>
    </row>
    <row r="17" spans="1:29" x14ac:dyDescent="0.2">
      <c r="A17" s="231">
        <v>15</v>
      </c>
      <c r="B17" t="s">
        <v>47</v>
      </c>
      <c r="C17" t="s">
        <v>8</v>
      </c>
      <c r="D17" t="s">
        <v>39</v>
      </c>
      <c r="E17">
        <v>1</v>
      </c>
      <c r="F17">
        <v>3</v>
      </c>
      <c r="G17" t="s">
        <v>212</v>
      </c>
      <c r="H17">
        <v>145.80000000000001</v>
      </c>
      <c r="I17">
        <v>18.100000000000001</v>
      </c>
      <c r="J17" s="42" t="s">
        <v>252</v>
      </c>
      <c r="K17">
        <v>172.2</v>
      </c>
      <c r="L17">
        <v>13.78</v>
      </c>
      <c r="M17">
        <v>90.26</v>
      </c>
      <c r="N17" s="234" t="s">
        <v>253</v>
      </c>
      <c r="O17">
        <v>4299.03</v>
      </c>
      <c r="P17">
        <v>1.27</v>
      </c>
      <c r="Q17" s="44">
        <v>1.73</v>
      </c>
      <c r="R17">
        <v>3.11</v>
      </c>
      <c r="S17">
        <v>91.94</v>
      </c>
      <c r="T17">
        <v>8.2200000000000006</v>
      </c>
      <c r="U17" s="234" t="s">
        <v>253</v>
      </c>
      <c r="V17">
        <v>8.94</v>
      </c>
      <c r="W17">
        <v>871.29</v>
      </c>
      <c r="X17">
        <v>1992.54</v>
      </c>
      <c r="Y17">
        <v>669.42</v>
      </c>
      <c r="Z17" s="234" t="s">
        <v>253</v>
      </c>
      <c r="AA17">
        <v>673.09</v>
      </c>
      <c r="AB17" s="234" t="s">
        <v>253</v>
      </c>
      <c r="AC17" s="234" t="s">
        <v>253</v>
      </c>
    </row>
    <row r="18" spans="1:29" x14ac:dyDescent="0.2">
      <c r="A18" s="231">
        <v>16</v>
      </c>
      <c r="B18" t="s">
        <v>48</v>
      </c>
      <c r="C18" t="s">
        <v>8</v>
      </c>
      <c r="D18" t="s">
        <v>39</v>
      </c>
      <c r="E18">
        <v>2</v>
      </c>
      <c r="F18">
        <v>0</v>
      </c>
      <c r="G18" t="s">
        <v>213</v>
      </c>
      <c r="H18">
        <v>92.13</v>
      </c>
      <c r="I18">
        <v>3.26</v>
      </c>
      <c r="J18" s="42" t="s">
        <v>252</v>
      </c>
      <c r="K18">
        <v>56.3</v>
      </c>
      <c r="L18">
        <v>3.75</v>
      </c>
      <c r="M18" s="233" t="s">
        <v>252</v>
      </c>
      <c r="N18" s="233" t="s">
        <v>252</v>
      </c>
      <c r="O18" s="233" t="s">
        <v>252</v>
      </c>
      <c r="P18" s="233" t="s">
        <v>252</v>
      </c>
      <c r="Q18" s="42" t="s">
        <v>252</v>
      </c>
      <c r="R18" s="233" t="s">
        <v>252</v>
      </c>
      <c r="S18" s="233" t="s">
        <v>252</v>
      </c>
      <c r="T18" s="233" t="s">
        <v>252</v>
      </c>
      <c r="U18" s="233" t="s">
        <v>252</v>
      </c>
      <c r="V18">
        <v>1.24</v>
      </c>
      <c r="W18">
        <v>32.590000000000003</v>
      </c>
      <c r="X18">
        <v>644.26</v>
      </c>
      <c r="Y18">
        <v>208.66</v>
      </c>
      <c r="Z18">
        <v>4.87</v>
      </c>
      <c r="AA18" s="233" t="s">
        <v>252</v>
      </c>
      <c r="AB18">
        <v>6840.51</v>
      </c>
      <c r="AC18" s="233" t="s">
        <v>252</v>
      </c>
    </row>
    <row r="19" spans="1:29" x14ac:dyDescent="0.2">
      <c r="A19" s="231">
        <v>17</v>
      </c>
      <c r="B19" t="s">
        <v>48</v>
      </c>
      <c r="C19" t="s">
        <v>8</v>
      </c>
      <c r="D19" t="s">
        <v>39</v>
      </c>
      <c r="E19">
        <v>2</v>
      </c>
      <c r="F19">
        <v>1</v>
      </c>
      <c r="G19" t="s">
        <v>214</v>
      </c>
      <c r="H19">
        <v>89.73</v>
      </c>
      <c r="I19">
        <v>3.26</v>
      </c>
      <c r="J19" s="42" t="s">
        <v>252</v>
      </c>
      <c r="K19">
        <v>122.42</v>
      </c>
      <c r="L19">
        <v>5.86</v>
      </c>
      <c r="M19" s="233" t="s">
        <v>252</v>
      </c>
      <c r="N19" s="233" t="s">
        <v>252</v>
      </c>
      <c r="O19">
        <v>2.35</v>
      </c>
      <c r="P19" s="233" t="s">
        <v>252</v>
      </c>
      <c r="Q19" s="42" t="s">
        <v>252</v>
      </c>
      <c r="R19" s="233" t="s">
        <v>252</v>
      </c>
      <c r="S19" s="233" t="s">
        <v>252</v>
      </c>
      <c r="T19" s="233" t="s">
        <v>252</v>
      </c>
      <c r="U19" s="233" t="s">
        <v>252</v>
      </c>
      <c r="V19" s="233" t="s">
        <v>252</v>
      </c>
      <c r="W19">
        <v>94.75</v>
      </c>
      <c r="X19">
        <v>1015.26</v>
      </c>
      <c r="Y19">
        <v>378.11</v>
      </c>
      <c r="Z19">
        <v>20.04</v>
      </c>
      <c r="AA19">
        <v>1.82</v>
      </c>
      <c r="AB19">
        <v>7248.84</v>
      </c>
      <c r="AC19" s="233" t="s">
        <v>252</v>
      </c>
    </row>
    <row r="20" spans="1:29" x14ac:dyDescent="0.2">
      <c r="A20" s="231">
        <v>18</v>
      </c>
      <c r="B20" t="s">
        <v>48</v>
      </c>
      <c r="C20" t="s">
        <v>8</v>
      </c>
      <c r="D20" t="s">
        <v>39</v>
      </c>
      <c r="E20">
        <v>2</v>
      </c>
      <c r="F20">
        <v>2</v>
      </c>
      <c r="G20" t="s">
        <v>215</v>
      </c>
      <c r="H20">
        <v>45.74</v>
      </c>
      <c r="I20">
        <v>10.58</v>
      </c>
      <c r="J20" s="42" t="s">
        <v>252</v>
      </c>
      <c r="K20">
        <v>92.29</v>
      </c>
      <c r="L20">
        <v>2.29</v>
      </c>
      <c r="M20" s="233" t="s">
        <v>252</v>
      </c>
      <c r="N20" s="233" t="s">
        <v>252</v>
      </c>
      <c r="O20" s="233" t="s">
        <v>252</v>
      </c>
      <c r="P20" s="233" t="s">
        <v>252</v>
      </c>
      <c r="Q20" s="42" t="s">
        <v>252</v>
      </c>
      <c r="R20" s="233" t="s">
        <v>252</v>
      </c>
      <c r="S20" s="233" t="s">
        <v>252</v>
      </c>
      <c r="T20" s="233" t="s">
        <v>252</v>
      </c>
      <c r="U20" s="233" t="s">
        <v>252</v>
      </c>
      <c r="V20">
        <v>1.24</v>
      </c>
      <c r="W20">
        <v>57.77</v>
      </c>
      <c r="X20">
        <v>1069.6300000000001</v>
      </c>
      <c r="Y20">
        <v>279.70999999999998</v>
      </c>
      <c r="Z20">
        <v>12.51</v>
      </c>
      <c r="AA20">
        <v>0.9</v>
      </c>
      <c r="AB20">
        <v>4286.2700000000004</v>
      </c>
      <c r="AC20" s="233" t="s">
        <v>252</v>
      </c>
    </row>
    <row r="21" spans="1:29" x14ac:dyDescent="0.2">
      <c r="A21" s="231">
        <v>19</v>
      </c>
      <c r="B21" t="s">
        <v>49</v>
      </c>
      <c r="C21" t="s">
        <v>9</v>
      </c>
      <c r="D21" t="s">
        <v>26</v>
      </c>
      <c r="E21">
        <v>0</v>
      </c>
      <c r="F21">
        <v>0</v>
      </c>
      <c r="G21" t="s">
        <v>216</v>
      </c>
      <c r="H21">
        <v>192.97</v>
      </c>
      <c r="I21" s="233" t="s">
        <v>252</v>
      </c>
      <c r="J21" s="42" t="s">
        <v>252</v>
      </c>
      <c r="K21">
        <v>149.55000000000001</v>
      </c>
      <c r="L21">
        <v>6.37</v>
      </c>
      <c r="M21" s="233" t="s">
        <v>252</v>
      </c>
      <c r="N21">
        <v>147.57</v>
      </c>
      <c r="O21">
        <v>4.5</v>
      </c>
      <c r="P21" s="233" t="s">
        <v>252</v>
      </c>
      <c r="Q21" s="42" t="s">
        <v>252</v>
      </c>
      <c r="R21" s="233" t="s">
        <v>252</v>
      </c>
      <c r="S21" s="233" t="s">
        <v>252</v>
      </c>
      <c r="T21" s="233" t="s">
        <v>252</v>
      </c>
      <c r="U21" s="233" t="s">
        <v>252</v>
      </c>
      <c r="V21">
        <v>5.74</v>
      </c>
      <c r="W21">
        <v>69.209999999999994</v>
      </c>
      <c r="X21">
        <v>1958.88</v>
      </c>
      <c r="Y21">
        <v>296.25</v>
      </c>
      <c r="Z21">
        <v>34.4</v>
      </c>
      <c r="AA21" s="233" t="s">
        <v>252</v>
      </c>
      <c r="AB21">
        <v>11664.41</v>
      </c>
      <c r="AC21">
        <v>42.99</v>
      </c>
    </row>
    <row r="22" spans="1:29" x14ac:dyDescent="0.2">
      <c r="A22" s="231">
        <v>20</v>
      </c>
      <c r="B22" t="s">
        <v>49</v>
      </c>
      <c r="C22" t="s">
        <v>9</v>
      </c>
      <c r="D22" t="s">
        <v>26</v>
      </c>
      <c r="E22">
        <v>0</v>
      </c>
      <c r="F22">
        <v>1</v>
      </c>
      <c r="G22" t="s">
        <v>217</v>
      </c>
      <c r="H22">
        <v>231.02</v>
      </c>
      <c r="I22">
        <v>6.38</v>
      </c>
      <c r="J22" s="42" t="s">
        <v>252</v>
      </c>
      <c r="K22">
        <v>380.42</v>
      </c>
      <c r="L22">
        <v>58.45</v>
      </c>
      <c r="M22" s="233" t="s">
        <v>252</v>
      </c>
      <c r="N22">
        <v>589.85</v>
      </c>
      <c r="O22">
        <v>53.14</v>
      </c>
      <c r="P22" s="233" t="s">
        <v>252</v>
      </c>
      <c r="Q22" s="42" t="s">
        <v>252</v>
      </c>
      <c r="R22" s="233" t="s">
        <v>252</v>
      </c>
      <c r="S22">
        <v>48.59</v>
      </c>
      <c r="T22" s="233" t="s">
        <v>252</v>
      </c>
      <c r="U22">
        <v>18.98</v>
      </c>
      <c r="V22">
        <v>3.54</v>
      </c>
      <c r="W22">
        <v>247.3</v>
      </c>
      <c r="X22">
        <v>3177.99</v>
      </c>
      <c r="Y22">
        <v>585.74</v>
      </c>
      <c r="Z22">
        <v>357.1</v>
      </c>
      <c r="AA22">
        <v>18.489999999999998</v>
      </c>
      <c r="AB22">
        <v>19709.5</v>
      </c>
      <c r="AC22">
        <v>135.49</v>
      </c>
    </row>
    <row r="23" spans="1:29" x14ac:dyDescent="0.2">
      <c r="A23" s="231">
        <v>21</v>
      </c>
      <c r="B23" t="s">
        <v>49</v>
      </c>
      <c r="C23" t="s">
        <v>9</v>
      </c>
      <c r="D23" t="s">
        <v>26</v>
      </c>
      <c r="E23">
        <v>0</v>
      </c>
      <c r="F23">
        <v>2</v>
      </c>
      <c r="G23" t="s">
        <v>218</v>
      </c>
      <c r="H23">
        <v>93.99</v>
      </c>
      <c r="I23" s="233" t="s">
        <v>252</v>
      </c>
      <c r="J23" s="42" t="s">
        <v>252</v>
      </c>
      <c r="K23">
        <v>165.71</v>
      </c>
      <c r="L23">
        <v>10.9</v>
      </c>
      <c r="M23" s="233" t="s">
        <v>252</v>
      </c>
      <c r="N23">
        <v>722.12</v>
      </c>
      <c r="O23">
        <v>70.87</v>
      </c>
      <c r="P23" s="233" t="s">
        <v>252</v>
      </c>
      <c r="Q23" s="42" t="s">
        <v>252</v>
      </c>
      <c r="R23" s="233" t="s">
        <v>252</v>
      </c>
      <c r="S23">
        <v>31.75</v>
      </c>
      <c r="T23" s="233" t="s">
        <v>252</v>
      </c>
      <c r="U23">
        <v>17.440000000000001</v>
      </c>
      <c r="V23">
        <v>1.6</v>
      </c>
      <c r="W23">
        <v>175.31</v>
      </c>
      <c r="X23">
        <v>3015.15</v>
      </c>
      <c r="Y23">
        <v>492.54</v>
      </c>
      <c r="Z23">
        <v>186.23</v>
      </c>
      <c r="AA23">
        <v>5.48</v>
      </c>
      <c r="AB23">
        <v>15122.69</v>
      </c>
      <c r="AC23">
        <v>153.41999999999999</v>
      </c>
    </row>
    <row r="24" spans="1:29" x14ac:dyDescent="0.2">
      <c r="A24" s="231">
        <v>22</v>
      </c>
      <c r="B24" t="s">
        <v>49</v>
      </c>
      <c r="C24" t="s">
        <v>9</v>
      </c>
      <c r="D24" t="s">
        <v>26</v>
      </c>
      <c r="E24">
        <v>0</v>
      </c>
      <c r="F24">
        <v>3</v>
      </c>
      <c r="G24" t="s">
        <v>219</v>
      </c>
      <c r="H24">
        <v>100.63</v>
      </c>
      <c r="I24">
        <v>26.05</v>
      </c>
      <c r="J24" s="42" t="s">
        <v>252</v>
      </c>
      <c r="K24">
        <v>227.97</v>
      </c>
      <c r="L24">
        <v>20.74</v>
      </c>
      <c r="M24">
        <v>11.2</v>
      </c>
      <c r="N24">
        <v>2088.1999999999998</v>
      </c>
      <c r="O24">
        <v>449.37</v>
      </c>
      <c r="P24">
        <v>1.88</v>
      </c>
      <c r="Q24" s="42" t="s">
        <v>252</v>
      </c>
      <c r="R24" s="233" t="s">
        <v>252</v>
      </c>
      <c r="S24">
        <v>12.27</v>
      </c>
      <c r="T24">
        <v>7.38</v>
      </c>
      <c r="U24">
        <v>234.31</v>
      </c>
      <c r="V24">
        <v>8.0399999999999991</v>
      </c>
      <c r="W24">
        <v>189.73</v>
      </c>
      <c r="X24">
        <v>1916.62</v>
      </c>
      <c r="Y24">
        <v>482.05</v>
      </c>
      <c r="Z24">
        <v>332.84</v>
      </c>
      <c r="AA24">
        <v>127.51</v>
      </c>
      <c r="AB24">
        <v>18158.650000000001</v>
      </c>
      <c r="AC24">
        <v>1215.6099999999999</v>
      </c>
    </row>
    <row r="25" spans="1:29" x14ac:dyDescent="0.2">
      <c r="A25" s="231">
        <v>23</v>
      </c>
      <c r="B25" t="s">
        <v>50</v>
      </c>
      <c r="C25" t="s">
        <v>9</v>
      </c>
      <c r="D25" t="s">
        <v>26</v>
      </c>
      <c r="E25">
        <v>1</v>
      </c>
      <c r="F25">
        <v>0</v>
      </c>
      <c r="G25" t="s">
        <v>216</v>
      </c>
      <c r="H25">
        <v>207.68</v>
      </c>
      <c r="I25">
        <v>4.13</v>
      </c>
      <c r="J25" s="42" t="s">
        <v>252</v>
      </c>
      <c r="K25">
        <v>187.76</v>
      </c>
      <c r="L25">
        <v>9.23</v>
      </c>
      <c r="M25" s="233" t="s">
        <v>252</v>
      </c>
      <c r="N25">
        <v>557.41999999999996</v>
      </c>
      <c r="O25">
        <v>37.11</v>
      </c>
      <c r="P25" s="233" t="s">
        <v>252</v>
      </c>
      <c r="Q25" s="42" t="s">
        <v>252</v>
      </c>
      <c r="R25" s="233" t="s">
        <v>252</v>
      </c>
      <c r="S25" s="233" t="s">
        <v>252</v>
      </c>
      <c r="T25" s="233" t="s">
        <v>252</v>
      </c>
      <c r="U25">
        <v>7.69</v>
      </c>
      <c r="V25">
        <v>5.48</v>
      </c>
      <c r="W25">
        <v>85.14</v>
      </c>
      <c r="X25">
        <v>1562.35</v>
      </c>
      <c r="Y25">
        <v>216.86</v>
      </c>
      <c r="Z25">
        <v>67.42</v>
      </c>
      <c r="AA25">
        <v>0.97</v>
      </c>
      <c r="AB25">
        <v>25612.71</v>
      </c>
      <c r="AC25">
        <v>194.07</v>
      </c>
    </row>
    <row r="26" spans="1:29" x14ac:dyDescent="0.2">
      <c r="A26" s="231">
        <v>24</v>
      </c>
      <c r="B26" t="s">
        <v>50</v>
      </c>
      <c r="C26" t="s">
        <v>9</v>
      </c>
      <c r="D26" t="s">
        <v>26</v>
      </c>
      <c r="E26">
        <v>1</v>
      </c>
      <c r="F26">
        <v>1</v>
      </c>
      <c r="G26" t="s">
        <v>217</v>
      </c>
      <c r="H26">
        <v>264.05</v>
      </c>
      <c r="I26">
        <v>15.03</v>
      </c>
      <c r="J26" s="42" t="s">
        <v>252</v>
      </c>
      <c r="K26" s="234" t="s">
        <v>253</v>
      </c>
      <c r="L26">
        <v>4501.46</v>
      </c>
      <c r="M26">
        <v>31.8</v>
      </c>
      <c r="N26">
        <v>4625.2700000000004</v>
      </c>
      <c r="O26">
        <v>471.28</v>
      </c>
      <c r="P26">
        <v>1.44</v>
      </c>
      <c r="Q26" s="42" t="s">
        <v>252</v>
      </c>
      <c r="R26">
        <v>7.27</v>
      </c>
      <c r="S26">
        <v>94.18</v>
      </c>
      <c r="T26">
        <v>4.05</v>
      </c>
      <c r="U26">
        <v>157.68</v>
      </c>
      <c r="V26">
        <v>5.83</v>
      </c>
      <c r="W26">
        <v>595.03</v>
      </c>
      <c r="X26">
        <v>3667.87</v>
      </c>
      <c r="Y26">
        <v>892.32</v>
      </c>
      <c r="Z26" s="234" t="s">
        <v>253</v>
      </c>
      <c r="AA26">
        <v>637.05999999999995</v>
      </c>
      <c r="AB26">
        <v>57066.29</v>
      </c>
      <c r="AC26">
        <v>1486.86</v>
      </c>
    </row>
    <row r="27" spans="1:29" x14ac:dyDescent="0.2">
      <c r="A27" s="231">
        <v>25</v>
      </c>
      <c r="B27" t="s">
        <v>50</v>
      </c>
      <c r="C27" t="s">
        <v>9</v>
      </c>
      <c r="D27" t="s">
        <v>26</v>
      </c>
      <c r="E27">
        <v>1</v>
      </c>
      <c r="F27">
        <v>2</v>
      </c>
      <c r="G27" t="s">
        <v>218</v>
      </c>
      <c r="H27">
        <v>106.51</v>
      </c>
      <c r="I27">
        <v>5.04</v>
      </c>
      <c r="J27" s="42" t="s">
        <v>252</v>
      </c>
      <c r="K27">
        <v>120.76</v>
      </c>
      <c r="L27">
        <v>13.19</v>
      </c>
      <c r="M27" s="233" t="s">
        <v>252</v>
      </c>
      <c r="N27">
        <v>3040.91</v>
      </c>
      <c r="O27">
        <v>597.58000000000004</v>
      </c>
      <c r="P27" s="233" t="s">
        <v>252</v>
      </c>
      <c r="Q27" s="42" t="s">
        <v>252</v>
      </c>
      <c r="R27" s="233" t="s">
        <v>252</v>
      </c>
      <c r="S27">
        <v>94.17</v>
      </c>
      <c r="T27" s="233" t="s">
        <v>252</v>
      </c>
      <c r="U27">
        <v>182.08</v>
      </c>
      <c r="V27">
        <v>2.4900000000000002</v>
      </c>
      <c r="W27">
        <v>385.96</v>
      </c>
      <c r="X27">
        <v>2376.87</v>
      </c>
      <c r="Y27">
        <v>415.11</v>
      </c>
      <c r="Z27">
        <v>791.01</v>
      </c>
      <c r="AA27">
        <v>51.05</v>
      </c>
      <c r="AB27">
        <v>42658.2</v>
      </c>
      <c r="AC27">
        <v>1183.72</v>
      </c>
    </row>
    <row r="28" spans="1:29" x14ac:dyDescent="0.2">
      <c r="A28" s="231">
        <v>26</v>
      </c>
      <c r="B28" t="s">
        <v>50</v>
      </c>
      <c r="C28" t="s">
        <v>9</v>
      </c>
      <c r="D28" t="s">
        <v>26</v>
      </c>
      <c r="E28">
        <v>1</v>
      </c>
      <c r="F28">
        <v>3</v>
      </c>
      <c r="G28" t="s">
        <v>219</v>
      </c>
      <c r="H28">
        <v>172.18</v>
      </c>
      <c r="I28">
        <v>9.39</v>
      </c>
      <c r="J28" s="42" t="s">
        <v>252</v>
      </c>
      <c r="K28">
        <v>152.30000000000001</v>
      </c>
      <c r="L28">
        <v>27.66</v>
      </c>
      <c r="M28">
        <v>670.63</v>
      </c>
      <c r="N28">
        <v>4335.32</v>
      </c>
      <c r="O28">
        <v>823.7</v>
      </c>
      <c r="P28">
        <v>0.34</v>
      </c>
      <c r="Q28" s="42" t="s">
        <v>252</v>
      </c>
      <c r="R28" s="233" t="s">
        <v>252</v>
      </c>
      <c r="S28">
        <v>20.04</v>
      </c>
      <c r="T28" s="233" t="s">
        <v>252</v>
      </c>
      <c r="U28">
        <v>444.66</v>
      </c>
      <c r="V28">
        <v>6.01</v>
      </c>
      <c r="W28">
        <v>405.74</v>
      </c>
      <c r="X28">
        <v>1858.83</v>
      </c>
      <c r="Y28">
        <v>396.48</v>
      </c>
      <c r="Z28">
        <v>665.09</v>
      </c>
      <c r="AA28">
        <v>111.47</v>
      </c>
      <c r="AB28">
        <v>52531.33</v>
      </c>
      <c r="AC28">
        <v>2713.49</v>
      </c>
    </row>
    <row r="29" spans="1:29" x14ac:dyDescent="0.2">
      <c r="A29" s="231">
        <v>27</v>
      </c>
      <c r="B29" t="s">
        <v>51</v>
      </c>
      <c r="C29" t="s">
        <v>8</v>
      </c>
      <c r="D29" t="s">
        <v>39</v>
      </c>
      <c r="E29">
        <v>1</v>
      </c>
      <c r="F29">
        <v>0</v>
      </c>
      <c r="G29" t="s">
        <v>220</v>
      </c>
      <c r="H29">
        <v>250.76</v>
      </c>
      <c r="I29">
        <v>10.18</v>
      </c>
      <c r="J29" s="42" t="s">
        <v>252</v>
      </c>
      <c r="K29">
        <v>124.68</v>
      </c>
      <c r="L29">
        <v>39.229999999999997</v>
      </c>
      <c r="M29" s="233" t="s">
        <v>252</v>
      </c>
      <c r="N29">
        <v>846.63</v>
      </c>
      <c r="O29">
        <v>156.5</v>
      </c>
      <c r="P29" s="233" t="s">
        <v>252</v>
      </c>
      <c r="Q29" s="42" t="s">
        <v>252</v>
      </c>
      <c r="R29" s="233" t="s">
        <v>252</v>
      </c>
      <c r="S29" s="233" t="s">
        <v>252</v>
      </c>
      <c r="T29" s="233" t="s">
        <v>252</v>
      </c>
      <c r="U29">
        <v>60.52</v>
      </c>
      <c r="V29">
        <v>3.26</v>
      </c>
      <c r="W29">
        <v>96.36</v>
      </c>
      <c r="X29">
        <v>1396.18</v>
      </c>
      <c r="Y29">
        <v>414.18</v>
      </c>
      <c r="Z29">
        <v>145.63</v>
      </c>
      <c r="AA29">
        <v>20.63</v>
      </c>
      <c r="AB29">
        <v>22097.91</v>
      </c>
      <c r="AC29">
        <v>353.5</v>
      </c>
    </row>
    <row r="30" spans="1:29" x14ac:dyDescent="0.2">
      <c r="A30" s="231">
        <v>28</v>
      </c>
      <c r="B30" t="s">
        <v>51</v>
      </c>
      <c r="C30" t="s">
        <v>8</v>
      </c>
      <c r="D30" t="s">
        <v>39</v>
      </c>
      <c r="E30">
        <v>1</v>
      </c>
      <c r="F30">
        <v>1</v>
      </c>
      <c r="G30" t="s">
        <v>221</v>
      </c>
      <c r="H30">
        <v>179.23</v>
      </c>
      <c r="I30">
        <v>11.03</v>
      </c>
      <c r="J30" s="42" t="s">
        <v>252</v>
      </c>
      <c r="K30">
        <v>170.72</v>
      </c>
      <c r="L30">
        <v>29</v>
      </c>
      <c r="M30" s="233" t="s">
        <v>252</v>
      </c>
      <c r="N30">
        <v>1100.01</v>
      </c>
      <c r="O30">
        <v>201.87</v>
      </c>
      <c r="P30" s="233" t="s">
        <v>252</v>
      </c>
      <c r="Q30" s="42" t="s">
        <v>252</v>
      </c>
      <c r="R30" s="233" t="s">
        <v>252</v>
      </c>
      <c r="S30" s="233" t="s">
        <v>252</v>
      </c>
      <c r="T30" s="233" t="s">
        <v>252</v>
      </c>
      <c r="U30">
        <v>87.55</v>
      </c>
      <c r="V30">
        <v>3.64</v>
      </c>
      <c r="W30">
        <v>190.75</v>
      </c>
      <c r="X30">
        <v>1832.4</v>
      </c>
      <c r="Y30">
        <v>466.26</v>
      </c>
      <c r="Z30">
        <v>218.63</v>
      </c>
      <c r="AA30">
        <v>37.89</v>
      </c>
      <c r="AB30">
        <v>17932.5</v>
      </c>
      <c r="AC30">
        <v>426.13</v>
      </c>
    </row>
    <row r="31" spans="1:29" x14ac:dyDescent="0.2">
      <c r="A31" s="231">
        <v>29</v>
      </c>
      <c r="B31" t="s">
        <v>51</v>
      </c>
      <c r="C31" t="s">
        <v>8</v>
      </c>
      <c r="D31" t="s">
        <v>39</v>
      </c>
      <c r="E31">
        <v>1</v>
      </c>
      <c r="F31">
        <v>2</v>
      </c>
      <c r="G31" t="s">
        <v>222</v>
      </c>
      <c r="H31">
        <v>167.92</v>
      </c>
      <c r="I31">
        <v>5.04</v>
      </c>
      <c r="J31" s="42" t="s">
        <v>252</v>
      </c>
      <c r="K31">
        <v>104.51</v>
      </c>
      <c r="L31">
        <v>21.77</v>
      </c>
      <c r="M31" s="233" t="s">
        <v>252</v>
      </c>
      <c r="N31">
        <v>969.12</v>
      </c>
      <c r="O31">
        <v>151.28</v>
      </c>
      <c r="P31" s="233" t="s">
        <v>252</v>
      </c>
      <c r="Q31" s="42" t="s">
        <v>252</v>
      </c>
      <c r="R31" s="233" t="s">
        <v>252</v>
      </c>
      <c r="S31">
        <v>21.45</v>
      </c>
      <c r="T31" s="233" t="s">
        <v>252</v>
      </c>
      <c r="U31">
        <v>51.65</v>
      </c>
      <c r="V31" s="233" t="s">
        <v>252</v>
      </c>
      <c r="W31">
        <v>250.13</v>
      </c>
      <c r="X31">
        <v>3121.02</v>
      </c>
      <c r="Y31">
        <v>567.13</v>
      </c>
      <c r="Z31">
        <v>163.38999999999999</v>
      </c>
      <c r="AA31">
        <v>15.43</v>
      </c>
      <c r="AB31">
        <v>25312.35</v>
      </c>
      <c r="AC31">
        <v>276.41000000000003</v>
      </c>
    </row>
    <row r="32" spans="1:29" x14ac:dyDescent="0.2">
      <c r="A32" s="231">
        <v>30</v>
      </c>
      <c r="B32" t="s">
        <v>51</v>
      </c>
      <c r="C32" t="s">
        <v>8</v>
      </c>
      <c r="D32" t="s">
        <v>39</v>
      </c>
      <c r="E32">
        <v>1</v>
      </c>
      <c r="F32">
        <v>3</v>
      </c>
      <c r="G32" t="s">
        <v>223</v>
      </c>
      <c r="H32">
        <v>146.78</v>
      </c>
      <c r="I32">
        <v>24.73</v>
      </c>
      <c r="J32" s="42" t="s">
        <v>252</v>
      </c>
      <c r="K32">
        <v>158.62</v>
      </c>
      <c r="L32">
        <v>81.8</v>
      </c>
      <c r="M32">
        <v>38.619999999999997</v>
      </c>
      <c r="N32">
        <v>10747.26</v>
      </c>
      <c r="O32">
        <v>1998.87</v>
      </c>
      <c r="P32">
        <v>0.84</v>
      </c>
      <c r="Q32" s="42" t="s">
        <v>252</v>
      </c>
      <c r="R32" s="233" t="s">
        <v>252</v>
      </c>
      <c r="S32">
        <v>50.14</v>
      </c>
      <c r="T32">
        <v>4.41</v>
      </c>
      <c r="U32">
        <v>1231.28</v>
      </c>
      <c r="V32">
        <v>5.3</v>
      </c>
      <c r="W32">
        <v>621.98</v>
      </c>
      <c r="X32">
        <v>2771.58</v>
      </c>
      <c r="Y32">
        <v>602.17999999999995</v>
      </c>
      <c r="Z32" s="234" t="s">
        <v>253</v>
      </c>
      <c r="AA32">
        <v>252.15</v>
      </c>
      <c r="AB32" s="234" t="s">
        <v>253</v>
      </c>
      <c r="AC32">
        <v>10649.24</v>
      </c>
    </row>
    <row r="33" spans="1:29" x14ac:dyDescent="0.2">
      <c r="A33" s="231">
        <v>31</v>
      </c>
      <c r="B33" t="s">
        <v>52</v>
      </c>
      <c r="C33" t="s">
        <v>8</v>
      </c>
      <c r="D33" t="s">
        <v>26</v>
      </c>
      <c r="E33">
        <v>1</v>
      </c>
      <c r="F33">
        <v>0</v>
      </c>
      <c r="G33" t="s">
        <v>205</v>
      </c>
      <c r="H33">
        <v>180.32</v>
      </c>
      <c r="I33">
        <v>7.7</v>
      </c>
      <c r="J33" s="42" t="s">
        <v>252</v>
      </c>
      <c r="K33">
        <v>78.599999999999994</v>
      </c>
      <c r="L33">
        <v>11.08</v>
      </c>
      <c r="M33" s="233" t="s">
        <v>252</v>
      </c>
      <c r="N33">
        <v>84.03</v>
      </c>
      <c r="O33">
        <v>4.99</v>
      </c>
      <c r="P33" s="233" t="s">
        <v>252</v>
      </c>
      <c r="Q33" s="42" t="s">
        <v>252</v>
      </c>
      <c r="R33" s="233" t="s">
        <v>252</v>
      </c>
      <c r="S33" s="233" t="s">
        <v>252</v>
      </c>
      <c r="T33" s="233" t="s">
        <v>252</v>
      </c>
      <c r="U33" s="233" t="s">
        <v>252</v>
      </c>
      <c r="V33">
        <v>3.26</v>
      </c>
      <c r="W33">
        <v>50.88</v>
      </c>
      <c r="X33">
        <v>1171.6099999999999</v>
      </c>
      <c r="Y33">
        <v>312.49</v>
      </c>
      <c r="Z33">
        <v>28.89</v>
      </c>
      <c r="AA33" s="233" t="s">
        <v>252</v>
      </c>
      <c r="AB33">
        <v>15155.24</v>
      </c>
      <c r="AC33">
        <v>30.54</v>
      </c>
    </row>
    <row r="34" spans="1:29" x14ac:dyDescent="0.2">
      <c r="A34" s="231">
        <v>32</v>
      </c>
      <c r="B34" t="s">
        <v>52</v>
      </c>
      <c r="C34" t="s">
        <v>8</v>
      </c>
      <c r="D34" t="s">
        <v>26</v>
      </c>
      <c r="E34">
        <v>1</v>
      </c>
      <c r="F34">
        <v>1</v>
      </c>
      <c r="G34" t="s">
        <v>206</v>
      </c>
      <c r="H34">
        <v>239.63</v>
      </c>
      <c r="I34">
        <v>7.7</v>
      </c>
      <c r="J34" s="42" t="s">
        <v>252</v>
      </c>
      <c r="K34">
        <v>343.92</v>
      </c>
      <c r="L34">
        <v>12.74</v>
      </c>
      <c r="M34" s="233" t="s">
        <v>252</v>
      </c>
      <c r="N34">
        <v>1019.57</v>
      </c>
      <c r="O34">
        <v>146.59</v>
      </c>
      <c r="P34" s="233" t="s">
        <v>252</v>
      </c>
      <c r="Q34" s="42" t="s">
        <v>252</v>
      </c>
      <c r="R34" s="233" t="s">
        <v>252</v>
      </c>
      <c r="S34" s="233" t="s">
        <v>252</v>
      </c>
      <c r="T34" s="233" t="s">
        <v>252</v>
      </c>
      <c r="U34">
        <v>48.79</v>
      </c>
      <c r="V34">
        <v>2.87</v>
      </c>
      <c r="W34">
        <v>201.78</v>
      </c>
      <c r="X34">
        <v>2120.46</v>
      </c>
      <c r="Y34">
        <v>574.27</v>
      </c>
      <c r="Z34">
        <v>282.45999999999998</v>
      </c>
      <c r="AA34">
        <v>27.8</v>
      </c>
      <c r="AB34">
        <v>30785.15</v>
      </c>
      <c r="AC34">
        <v>432.83</v>
      </c>
    </row>
    <row r="35" spans="1:29" x14ac:dyDescent="0.2">
      <c r="A35" s="231">
        <v>33</v>
      </c>
      <c r="B35" t="s">
        <v>52</v>
      </c>
      <c r="C35" t="s">
        <v>8</v>
      </c>
      <c r="D35" t="s">
        <v>26</v>
      </c>
      <c r="E35">
        <v>1</v>
      </c>
      <c r="F35">
        <v>2</v>
      </c>
      <c r="G35" t="s">
        <v>207</v>
      </c>
      <c r="H35">
        <v>169.23</v>
      </c>
      <c r="I35">
        <v>4.07</v>
      </c>
      <c r="J35" s="42" t="s">
        <v>252</v>
      </c>
      <c r="K35">
        <v>3247.98</v>
      </c>
      <c r="L35">
        <v>2.25</v>
      </c>
      <c r="M35" s="233" t="s">
        <v>252</v>
      </c>
      <c r="N35">
        <v>707.15</v>
      </c>
      <c r="O35">
        <v>72.599999999999994</v>
      </c>
      <c r="P35" s="233" t="s">
        <v>252</v>
      </c>
      <c r="Q35" s="42" t="s">
        <v>252</v>
      </c>
      <c r="R35" s="233" t="s">
        <v>252</v>
      </c>
      <c r="S35">
        <v>61.15</v>
      </c>
      <c r="T35" s="233" t="s">
        <v>252</v>
      </c>
      <c r="U35">
        <v>20.74</v>
      </c>
      <c r="V35" s="233" t="s">
        <v>252</v>
      </c>
      <c r="W35">
        <v>198.66</v>
      </c>
      <c r="X35">
        <v>3388.19</v>
      </c>
      <c r="Y35">
        <v>641.77</v>
      </c>
      <c r="Z35">
        <v>150.65</v>
      </c>
      <c r="AA35">
        <v>40.700000000000003</v>
      </c>
      <c r="AB35">
        <v>18854.009999999998</v>
      </c>
      <c r="AC35">
        <v>144.84</v>
      </c>
    </row>
    <row r="36" spans="1:29" x14ac:dyDescent="0.2">
      <c r="A36" s="231">
        <v>34</v>
      </c>
      <c r="B36" t="s">
        <v>52</v>
      </c>
      <c r="C36" t="s">
        <v>8</v>
      </c>
      <c r="D36" t="s">
        <v>26</v>
      </c>
      <c r="E36">
        <v>1</v>
      </c>
      <c r="F36">
        <v>3</v>
      </c>
      <c r="G36" t="s">
        <v>208</v>
      </c>
      <c r="H36">
        <v>307.83999999999997</v>
      </c>
      <c r="I36">
        <v>10.220000000000001</v>
      </c>
      <c r="J36" s="42" t="s">
        <v>252</v>
      </c>
      <c r="K36">
        <v>161.38</v>
      </c>
      <c r="L36">
        <v>34</v>
      </c>
      <c r="M36" s="233" t="s">
        <v>252</v>
      </c>
      <c r="N36">
        <v>4508.95</v>
      </c>
      <c r="O36">
        <v>763.98</v>
      </c>
      <c r="P36" s="233" t="s">
        <v>252</v>
      </c>
      <c r="Q36" s="42" t="s">
        <v>252</v>
      </c>
      <c r="R36" s="233" t="s">
        <v>252</v>
      </c>
      <c r="S36" s="233" t="s">
        <v>252</v>
      </c>
      <c r="T36" s="233" t="s">
        <v>252</v>
      </c>
      <c r="U36">
        <v>361.71</v>
      </c>
      <c r="V36">
        <v>4.01</v>
      </c>
      <c r="W36">
        <v>359.67</v>
      </c>
      <c r="X36">
        <v>2145.31</v>
      </c>
      <c r="Y36">
        <v>515.08000000000004</v>
      </c>
      <c r="Z36" s="234" t="s">
        <v>253</v>
      </c>
      <c r="AA36">
        <v>145.08000000000001</v>
      </c>
      <c r="AB36">
        <v>51279.06</v>
      </c>
      <c r="AC36">
        <v>3145.72</v>
      </c>
    </row>
    <row r="37" spans="1:29" x14ac:dyDescent="0.2">
      <c r="A37" s="231">
        <v>35</v>
      </c>
      <c r="B37" t="s">
        <v>68</v>
      </c>
      <c r="C37" t="s">
        <v>9</v>
      </c>
      <c r="D37" t="s">
        <v>117</v>
      </c>
      <c r="E37">
        <v>1</v>
      </c>
      <c r="F37">
        <v>0</v>
      </c>
      <c r="G37" t="s">
        <v>224</v>
      </c>
      <c r="H37">
        <v>114.16</v>
      </c>
      <c r="I37" s="233" t="s">
        <v>252</v>
      </c>
      <c r="J37" s="42" t="s">
        <v>252</v>
      </c>
      <c r="K37">
        <v>138.76</v>
      </c>
      <c r="L37">
        <v>2.96</v>
      </c>
      <c r="M37" s="233" t="s">
        <v>252</v>
      </c>
      <c r="N37">
        <v>103.57</v>
      </c>
      <c r="O37">
        <v>8.85</v>
      </c>
      <c r="P37" s="233" t="s">
        <v>252</v>
      </c>
      <c r="Q37" s="42" t="s">
        <v>252</v>
      </c>
      <c r="R37" s="233" t="s">
        <v>252</v>
      </c>
      <c r="S37" s="233" t="s">
        <v>252</v>
      </c>
      <c r="T37" s="233" t="s">
        <v>252</v>
      </c>
      <c r="U37" s="233" t="s">
        <v>252</v>
      </c>
      <c r="V37">
        <v>3.26</v>
      </c>
      <c r="W37">
        <v>53.3</v>
      </c>
      <c r="X37">
        <v>1222.8699999999999</v>
      </c>
      <c r="Y37">
        <v>169.33</v>
      </c>
      <c r="Z37">
        <v>24.74</v>
      </c>
      <c r="AA37">
        <v>0.23</v>
      </c>
      <c r="AB37">
        <v>14065.92</v>
      </c>
      <c r="AC37">
        <v>33.22</v>
      </c>
    </row>
    <row r="38" spans="1:29" x14ac:dyDescent="0.2">
      <c r="A38" s="231">
        <v>36</v>
      </c>
      <c r="B38" t="s">
        <v>68</v>
      </c>
      <c r="C38" t="s">
        <v>9</v>
      </c>
      <c r="D38" t="s">
        <v>117</v>
      </c>
      <c r="E38">
        <v>1</v>
      </c>
      <c r="F38">
        <v>1</v>
      </c>
      <c r="G38" t="s">
        <v>225</v>
      </c>
      <c r="H38">
        <v>151.13999999999999</v>
      </c>
      <c r="I38">
        <v>6.82</v>
      </c>
      <c r="J38" s="42" t="s">
        <v>252</v>
      </c>
      <c r="K38">
        <v>139.02000000000001</v>
      </c>
      <c r="L38">
        <v>16.989999999999998</v>
      </c>
      <c r="M38" s="233" t="s">
        <v>252</v>
      </c>
      <c r="N38">
        <v>2306.54</v>
      </c>
      <c r="O38">
        <v>276.33</v>
      </c>
      <c r="P38" s="233" t="s">
        <v>252</v>
      </c>
      <c r="Q38" s="42" t="s">
        <v>252</v>
      </c>
      <c r="R38" s="233" t="s">
        <v>252</v>
      </c>
      <c r="S38" s="233" t="s">
        <v>252</v>
      </c>
      <c r="T38" s="233" t="s">
        <v>252</v>
      </c>
      <c r="U38">
        <v>116.49</v>
      </c>
      <c r="V38">
        <v>3.64</v>
      </c>
      <c r="W38">
        <v>112.7</v>
      </c>
      <c r="X38">
        <v>1968.09</v>
      </c>
      <c r="Y38">
        <v>243.45</v>
      </c>
      <c r="Z38">
        <v>231.29</v>
      </c>
      <c r="AA38">
        <v>34.06</v>
      </c>
      <c r="AB38">
        <v>27461.57</v>
      </c>
      <c r="AC38">
        <v>977.44</v>
      </c>
    </row>
    <row r="39" spans="1:29" x14ac:dyDescent="0.2">
      <c r="A39" s="231">
        <v>37</v>
      </c>
      <c r="B39" t="s">
        <v>68</v>
      </c>
      <c r="C39" t="s">
        <v>9</v>
      </c>
      <c r="D39" t="s">
        <v>117</v>
      </c>
      <c r="E39">
        <v>1</v>
      </c>
      <c r="F39">
        <v>2</v>
      </c>
      <c r="G39" t="s">
        <v>226</v>
      </c>
      <c r="H39">
        <v>122.31</v>
      </c>
      <c r="I39">
        <v>5.04</v>
      </c>
      <c r="J39" s="42" t="s">
        <v>252</v>
      </c>
      <c r="K39">
        <v>81.150000000000006</v>
      </c>
      <c r="L39">
        <v>21.79</v>
      </c>
      <c r="M39" s="233" t="s">
        <v>252</v>
      </c>
      <c r="N39">
        <v>912.96</v>
      </c>
      <c r="O39">
        <v>112.92</v>
      </c>
      <c r="P39" s="233" t="s">
        <v>252</v>
      </c>
      <c r="Q39" s="42" t="s">
        <v>252</v>
      </c>
      <c r="R39" s="233" t="s">
        <v>252</v>
      </c>
      <c r="S39" s="233" t="s">
        <v>252</v>
      </c>
      <c r="T39" s="233" t="s">
        <v>252</v>
      </c>
      <c r="U39">
        <v>42.05</v>
      </c>
      <c r="V39">
        <v>1.69</v>
      </c>
      <c r="W39">
        <v>63.78</v>
      </c>
      <c r="X39">
        <v>1425.61</v>
      </c>
      <c r="Y39">
        <v>186.72</v>
      </c>
      <c r="Z39">
        <v>113.2</v>
      </c>
      <c r="AA39">
        <v>9.9600000000000009</v>
      </c>
      <c r="AB39">
        <v>21061.91</v>
      </c>
      <c r="AC39">
        <v>295.88</v>
      </c>
    </row>
    <row r="40" spans="1:29" x14ac:dyDescent="0.2">
      <c r="A40" s="231">
        <v>38</v>
      </c>
      <c r="B40" t="s">
        <v>68</v>
      </c>
      <c r="C40" t="s">
        <v>9</v>
      </c>
      <c r="D40" t="s">
        <v>117</v>
      </c>
      <c r="E40">
        <v>1</v>
      </c>
      <c r="F40">
        <v>3</v>
      </c>
      <c r="G40" t="s">
        <v>227</v>
      </c>
      <c r="H40">
        <v>77.900000000000006</v>
      </c>
      <c r="I40">
        <v>4.13</v>
      </c>
      <c r="J40" s="42" t="s">
        <v>252</v>
      </c>
      <c r="K40">
        <v>70.05</v>
      </c>
      <c r="L40">
        <v>4.01</v>
      </c>
      <c r="M40" s="233" t="s">
        <v>252</v>
      </c>
      <c r="N40">
        <v>374.97</v>
      </c>
      <c r="O40">
        <v>46.58</v>
      </c>
      <c r="P40" s="233" t="s">
        <v>252</v>
      </c>
      <c r="Q40" s="42" t="s">
        <v>252</v>
      </c>
      <c r="R40" s="233" t="s">
        <v>252</v>
      </c>
      <c r="S40" s="233" t="s">
        <v>252</v>
      </c>
      <c r="T40" s="233" t="s">
        <v>252</v>
      </c>
      <c r="U40">
        <v>22.32</v>
      </c>
      <c r="V40" s="233" t="s">
        <v>252</v>
      </c>
      <c r="W40">
        <v>47.12</v>
      </c>
      <c r="X40">
        <v>951.94</v>
      </c>
      <c r="Y40">
        <v>118.52</v>
      </c>
      <c r="Z40">
        <v>59.48</v>
      </c>
      <c r="AA40">
        <v>4.6500000000000004</v>
      </c>
      <c r="AB40">
        <v>11638.25</v>
      </c>
      <c r="AC40">
        <v>121.67</v>
      </c>
    </row>
    <row r="41" spans="1:29" x14ac:dyDescent="0.2">
      <c r="A41" s="231">
        <v>39</v>
      </c>
      <c r="B41" t="s">
        <v>69</v>
      </c>
      <c r="C41" t="s">
        <v>9</v>
      </c>
      <c r="D41" t="s">
        <v>39</v>
      </c>
      <c r="E41">
        <v>1</v>
      </c>
      <c r="F41">
        <v>0</v>
      </c>
      <c r="G41" t="s">
        <v>228</v>
      </c>
      <c r="H41">
        <v>167.17</v>
      </c>
      <c r="I41">
        <v>5.04</v>
      </c>
      <c r="J41" s="42" t="s">
        <v>252</v>
      </c>
      <c r="K41">
        <v>75.92</v>
      </c>
      <c r="L41">
        <v>9.85</v>
      </c>
      <c r="M41" s="233" t="s">
        <v>252</v>
      </c>
      <c r="N41">
        <v>205.91</v>
      </c>
      <c r="O41">
        <v>12.41</v>
      </c>
      <c r="P41" s="233" t="s">
        <v>252</v>
      </c>
      <c r="Q41" s="42" t="s">
        <v>252</v>
      </c>
      <c r="R41" s="233" t="s">
        <v>252</v>
      </c>
      <c r="S41" s="233" t="s">
        <v>252</v>
      </c>
      <c r="T41" s="233" t="s">
        <v>252</v>
      </c>
      <c r="U41">
        <v>2.21</v>
      </c>
      <c r="V41">
        <v>2.09</v>
      </c>
      <c r="W41">
        <v>50.77</v>
      </c>
      <c r="X41">
        <v>1499.11</v>
      </c>
      <c r="Y41">
        <v>255.98</v>
      </c>
      <c r="Z41">
        <v>53.28</v>
      </c>
      <c r="AA41">
        <v>0.38</v>
      </c>
      <c r="AB41">
        <v>27722.38</v>
      </c>
      <c r="AC41">
        <v>75.489999999999995</v>
      </c>
    </row>
    <row r="42" spans="1:29" x14ac:dyDescent="0.2">
      <c r="A42" s="231">
        <v>40</v>
      </c>
      <c r="B42" t="s">
        <v>69</v>
      </c>
      <c r="C42" t="s">
        <v>9</v>
      </c>
      <c r="D42" t="s">
        <v>39</v>
      </c>
      <c r="E42">
        <v>1</v>
      </c>
      <c r="F42">
        <v>1</v>
      </c>
      <c r="G42" t="s">
        <v>229</v>
      </c>
      <c r="H42">
        <v>119.81</v>
      </c>
      <c r="I42">
        <v>8.9700000000000006</v>
      </c>
      <c r="J42" s="42" t="s">
        <v>252</v>
      </c>
      <c r="K42">
        <v>1753.39</v>
      </c>
      <c r="L42">
        <v>68.58</v>
      </c>
      <c r="M42" s="233" t="s">
        <v>252</v>
      </c>
      <c r="N42">
        <v>201.88</v>
      </c>
      <c r="O42">
        <v>16.64</v>
      </c>
      <c r="P42" s="233" t="s">
        <v>252</v>
      </c>
      <c r="Q42" s="42" t="s">
        <v>252</v>
      </c>
      <c r="R42">
        <v>8.56</v>
      </c>
      <c r="S42" s="233" t="s">
        <v>252</v>
      </c>
      <c r="T42" s="233" t="s">
        <v>252</v>
      </c>
      <c r="U42">
        <v>5.2</v>
      </c>
      <c r="V42">
        <v>3.26</v>
      </c>
      <c r="W42">
        <v>121.79</v>
      </c>
      <c r="X42">
        <v>1887.18</v>
      </c>
      <c r="Y42">
        <v>441</v>
      </c>
      <c r="Z42">
        <v>276.52</v>
      </c>
      <c r="AA42">
        <v>158.4</v>
      </c>
      <c r="AB42">
        <v>15249.23</v>
      </c>
      <c r="AC42">
        <v>80.72</v>
      </c>
    </row>
    <row r="43" spans="1:29" x14ac:dyDescent="0.2">
      <c r="A43" s="231">
        <v>41</v>
      </c>
      <c r="B43" t="s">
        <v>69</v>
      </c>
      <c r="C43" t="s">
        <v>9</v>
      </c>
      <c r="D43" t="s">
        <v>39</v>
      </c>
      <c r="E43">
        <v>1</v>
      </c>
      <c r="F43">
        <v>2</v>
      </c>
      <c r="G43" t="s">
        <v>230</v>
      </c>
      <c r="H43">
        <v>137.62</v>
      </c>
      <c r="I43">
        <v>8.5500000000000007</v>
      </c>
      <c r="J43" s="42" t="s">
        <v>252</v>
      </c>
      <c r="K43">
        <v>2587.21</v>
      </c>
      <c r="L43">
        <v>41.67</v>
      </c>
      <c r="M43" s="233" t="s">
        <v>252</v>
      </c>
      <c r="N43">
        <v>359.3</v>
      </c>
      <c r="O43">
        <v>24.98</v>
      </c>
      <c r="P43" s="233" t="s">
        <v>252</v>
      </c>
      <c r="Q43" s="42" t="s">
        <v>252</v>
      </c>
      <c r="R43" s="233" t="s">
        <v>252</v>
      </c>
      <c r="S43" s="233" t="s">
        <v>252</v>
      </c>
      <c r="T43" s="233" t="s">
        <v>252</v>
      </c>
      <c r="U43">
        <v>7.01</v>
      </c>
      <c r="V43" s="233" t="s">
        <v>252</v>
      </c>
      <c r="W43">
        <v>132.97999999999999</v>
      </c>
      <c r="X43">
        <v>2197.23</v>
      </c>
      <c r="Y43">
        <v>446.68</v>
      </c>
      <c r="Z43">
        <v>266.73</v>
      </c>
      <c r="AA43">
        <v>45.98</v>
      </c>
      <c r="AB43">
        <v>18299.53</v>
      </c>
      <c r="AC43">
        <v>85.95</v>
      </c>
    </row>
    <row r="44" spans="1:29" x14ac:dyDescent="0.2">
      <c r="A44" s="231">
        <v>42</v>
      </c>
      <c r="B44" t="s">
        <v>69</v>
      </c>
      <c r="C44" t="s">
        <v>9</v>
      </c>
      <c r="D44" t="s">
        <v>39</v>
      </c>
      <c r="E44">
        <v>1</v>
      </c>
      <c r="F44">
        <v>3</v>
      </c>
      <c r="G44" t="s">
        <v>231</v>
      </c>
      <c r="H44">
        <v>75.540000000000006</v>
      </c>
      <c r="I44">
        <v>2.2000000000000002</v>
      </c>
      <c r="J44" s="42" t="s">
        <v>252</v>
      </c>
      <c r="K44">
        <v>57.32</v>
      </c>
      <c r="L44">
        <v>2.6</v>
      </c>
      <c r="M44" s="233" t="s">
        <v>252</v>
      </c>
      <c r="N44">
        <v>429.44</v>
      </c>
      <c r="O44">
        <v>57.67</v>
      </c>
      <c r="P44" s="233" t="s">
        <v>252</v>
      </c>
      <c r="Q44" s="42" t="s">
        <v>252</v>
      </c>
      <c r="R44" s="233" t="s">
        <v>252</v>
      </c>
      <c r="S44" s="233" t="s">
        <v>252</v>
      </c>
      <c r="T44" s="233" t="s">
        <v>252</v>
      </c>
      <c r="U44">
        <v>24.83</v>
      </c>
      <c r="V44" s="233" t="s">
        <v>252</v>
      </c>
      <c r="W44">
        <v>48.31</v>
      </c>
      <c r="X44">
        <v>720.98</v>
      </c>
      <c r="Y44">
        <v>113.17</v>
      </c>
      <c r="Z44">
        <v>62.89</v>
      </c>
      <c r="AA44">
        <v>6.19</v>
      </c>
      <c r="AB44">
        <v>12179.84</v>
      </c>
      <c r="AC44">
        <v>152.71</v>
      </c>
    </row>
    <row r="45" spans="1:29" x14ac:dyDescent="0.2">
      <c r="A45" s="231">
        <v>43</v>
      </c>
      <c r="B45" t="s">
        <v>70</v>
      </c>
      <c r="C45" t="s">
        <v>8</v>
      </c>
      <c r="D45" t="s">
        <v>39</v>
      </c>
      <c r="E45">
        <v>0</v>
      </c>
      <c r="F45">
        <v>0</v>
      </c>
      <c r="G45" t="s">
        <v>224</v>
      </c>
      <c r="H45">
        <v>281.16000000000003</v>
      </c>
      <c r="I45">
        <v>24.74</v>
      </c>
      <c r="J45" s="42" t="s">
        <v>252</v>
      </c>
      <c r="K45">
        <v>116.15</v>
      </c>
      <c r="L45">
        <v>34.619999999999997</v>
      </c>
      <c r="M45" s="233" t="s">
        <v>252</v>
      </c>
      <c r="N45">
        <v>213.41</v>
      </c>
      <c r="O45">
        <v>15.89</v>
      </c>
      <c r="P45" s="233" t="s">
        <v>252</v>
      </c>
      <c r="Q45" s="42" t="s">
        <v>252</v>
      </c>
      <c r="R45" s="233" t="s">
        <v>252</v>
      </c>
      <c r="S45" s="233" t="s">
        <v>252</v>
      </c>
      <c r="T45">
        <v>22.81</v>
      </c>
      <c r="U45">
        <v>5.24</v>
      </c>
      <c r="V45">
        <v>15.02</v>
      </c>
      <c r="W45">
        <v>54.69</v>
      </c>
      <c r="X45">
        <v>1544.1</v>
      </c>
      <c r="Y45">
        <v>457.7</v>
      </c>
      <c r="Z45">
        <v>60.18</v>
      </c>
      <c r="AA45">
        <v>2.19</v>
      </c>
      <c r="AB45">
        <v>23921.05</v>
      </c>
      <c r="AC45">
        <v>89.43</v>
      </c>
    </row>
    <row r="46" spans="1:29" x14ac:dyDescent="0.2">
      <c r="A46" s="231">
        <v>44</v>
      </c>
      <c r="B46" t="s">
        <v>70</v>
      </c>
      <c r="C46" t="s">
        <v>8</v>
      </c>
      <c r="D46" t="s">
        <v>39</v>
      </c>
      <c r="E46">
        <v>0</v>
      </c>
      <c r="F46">
        <v>1</v>
      </c>
      <c r="G46" t="s">
        <v>225</v>
      </c>
      <c r="H46">
        <v>102.48</v>
      </c>
      <c r="I46">
        <v>17.3</v>
      </c>
      <c r="J46" s="42" t="s">
        <v>252</v>
      </c>
      <c r="K46">
        <v>2516.8200000000002</v>
      </c>
      <c r="L46">
        <v>548.49</v>
      </c>
      <c r="M46" s="233" t="s">
        <v>252</v>
      </c>
      <c r="N46">
        <v>219.6</v>
      </c>
      <c r="O46">
        <v>19.47</v>
      </c>
      <c r="P46" s="233" t="s">
        <v>252</v>
      </c>
      <c r="Q46" s="42" t="s">
        <v>252</v>
      </c>
      <c r="R46" s="233" t="s">
        <v>252</v>
      </c>
      <c r="S46" s="233" t="s">
        <v>252</v>
      </c>
      <c r="T46">
        <v>4.8099999999999996</v>
      </c>
      <c r="U46">
        <v>7.86</v>
      </c>
      <c r="V46">
        <v>7.38</v>
      </c>
      <c r="W46">
        <v>97.42</v>
      </c>
      <c r="X46">
        <v>1810.52</v>
      </c>
      <c r="Y46">
        <v>480.99</v>
      </c>
      <c r="Z46">
        <v>147.71</v>
      </c>
      <c r="AA46">
        <v>129.47999999999999</v>
      </c>
      <c r="AB46">
        <v>9593.7000000000007</v>
      </c>
      <c r="AC46">
        <v>47.45</v>
      </c>
    </row>
    <row r="47" spans="1:29" x14ac:dyDescent="0.2">
      <c r="A47" s="231">
        <v>45</v>
      </c>
      <c r="B47" t="s">
        <v>70</v>
      </c>
      <c r="C47" t="s">
        <v>8</v>
      </c>
      <c r="D47" t="s">
        <v>39</v>
      </c>
      <c r="E47">
        <v>0</v>
      </c>
      <c r="F47">
        <v>2</v>
      </c>
      <c r="G47" t="s">
        <v>226</v>
      </c>
      <c r="H47">
        <v>113.51</v>
      </c>
      <c r="I47">
        <v>11.63</v>
      </c>
      <c r="J47" s="42" t="s">
        <v>252</v>
      </c>
      <c r="K47">
        <v>187.53</v>
      </c>
      <c r="L47">
        <v>5.81</v>
      </c>
      <c r="M47" s="233" t="s">
        <v>252</v>
      </c>
      <c r="N47">
        <v>1378.83</v>
      </c>
      <c r="O47">
        <v>365.37</v>
      </c>
      <c r="P47" s="233" t="s">
        <v>252</v>
      </c>
      <c r="Q47" s="42" t="s">
        <v>252</v>
      </c>
      <c r="R47" s="233" t="s">
        <v>252</v>
      </c>
      <c r="S47" s="233" t="s">
        <v>252</v>
      </c>
      <c r="T47" s="233" t="s">
        <v>252</v>
      </c>
      <c r="U47">
        <v>133.15</v>
      </c>
      <c r="V47">
        <v>3.37</v>
      </c>
      <c r="W47">
        <v>271.38</v>
      </c>
      <c r="X47">
        <v>3109.56</v>
      </c>
      <c r="Y47">
        <v>693.85</v>
      </c>
      <c r="Z47">
        <v>359.66</v>
      </c>
      <c r="AA47">
        <v>54.64</v>
      </c>
      <c r="AB47">
        <v>28055.18</v>
      </c>
      <c r="AC47">
        <v>481.72</v>
      </c>
    </row>
    <row r="48" spans="1:29" x14ac:dyDescent="0.2">
      <c r="A48" s="231">
        <v>46</v>
      </c>
      <c r="B48" t="s">
        <v>70</v>
      </c>
      <c r="C48" t="s">
        <v>8</v>
      </c>
      <c r="D48" t="s">
        <v>39</v>
      </c>
      <c r="E48">
        <v>0</v>
      </c>
      <c r="F48">
        <v>3</v>
      </c>
      <c r="G48" t="s">
        <v>227</v>
      </c>
      <c r="H48">
        <v>92.31</v>
      </c>
      <c r="I48">
        <v>24.72</v>
      </c>
      <c r="J48" s="42" t="s">
        <v>252</v>
      </c>
      <c r="K48">
        <v>314.12</v>
      </c>
      <c r="L48">
        <v>18.91</v>
      </c>
      <c r="M48">
        <v>22.33</v>
      </c>
      <c r="N48">
        <v>2638.14</v>
      </c>
      <c r="O48">
        <v>703.79</v>
      </c>
      <c r="P48" s="233" t="s">
        <v>252</v>
      </c>
      <c r="Q48" s="42" t="s">
        <v>252</v>
      </c>
      <c r="R48" s="233" t="s">
        <v>252</v>
      </c>
      <c r="S48" s="233" t="s">
        <v>252</v>
      </c>
      <c r="T48">
        <v>8.9600000000000009</v>
      </c>
      <c r="U48">
        <v>451.87</v>
      </c>
      <c r="V48">
        <v>17.82</v>
      </c>
      <c r="W48">
        <v>226.04</v>
      </c>
      <c r="X48">
        <v>1873.41</v>
      </c>
      <c r="Y48">
        <v>446.5</v>
      </c>
      <c r="Z48">
        <v>569.20000000000005</v>
      </c>
      <c r="AA48">
        <v>239.32</v>
      </c>
      <c r="AB48">
        <v>23782.1</v>
      </c>
      <c r="AC48">
        <v>1367.45</v>
      </c>
    </row>
    <row r="49" spans="1:29" x14ac:dyDescent="0.2">
      <c r="A49" s="231">
        <v>47</v>
      </c>
      <c r="B49" t="s">
        <v>71</v>
      </c>
      <c r="C49" t="s">
        <v>8</v>
      </c>
      <c r="D49" t="s">
        <v>117</v>
      </c>
      <c r="E49">
        <v>1</v>
      </c>
      <c r="F49">
        <v>0</v>
      </c>
      <c r="G49" t="s">
        <v>232</v>
      </c>
      <c r="H49">
        <v>280.64999999999998</v>
      </c>
      <c r="I49">
        <v>19.23</v>
      </c>
      <c r="J49" s="42" t="s">
        <v>252</v>
      </c>
      <c r="K49">
        <v>130.15</v>
      </c>
      <c r="L49">
        <v>92.96</v>
      </c>
      <c r="M49" s="233" t="s">
        <v>252</v>
      </c>
      <c r="N49">
        <v>371.05</v>
      </c>
      <c r="O49">
        <v>39.229999999999997</v>
      </c>
      <c r="P49" s="233" t="s">
        <v>252</v>
      </c>
      <c r="Q49" s="42" t="s">
        <v>252</v>
      </c>
      <c r="R49" s="233" t="s">
        <v>252</v>
      </c>
      <c r="S49" s="233" t="s">
        <v>252</v>
      </c>
      <c r="T49" s="233" t="s">
        <v>252</v>
      </c>
      <c r="U49">
        <v>11.1</v>
      </c>
      <c r="V49">
        <v>9.26</v>
      </c>
      <c r="W49">
        <v>48.4</v>
      </c>
      <c r="X49">
        <v>1652.17</v>
      </c>
      <c r="Y49">
        <v>342.36</v>
      </c>
      <c r="Z49">
        <v>74.13</v>
      </c>
      <c r="AA49">
        <v>2.99</v>
      </c>
      <c r="AB49">
        <v>27070.76</v>
      </c>
      <c r="AC49">
        <v>126.09</v>
      </c>
    </row>
    <row r="50" spans="1:29" x14ac:dyDescent="0.2">
      <c r="A50" s="231">
        <v>48</v>
      </c>
      <c r="B50" t="s">
        <v>71</v>
      </c>
      <c r="C50" t="s">
        <v>8</v>
      </c>
      <c r="D50" t="s">
        <v>117</v>
      </c>
      <c r="E50">
        <v>1</v>
      </c>
      <c r="F50">
        <v>1</v>
      </c>
      <c r="G50" t="s">
        <v>233</v>
      </c>
      <c r="H50">
        <v>221.04</v>
      </c>
      <c r="I50">
        <v>4.13</v>
      </c>
      <c r="J50" s="42" t="s">
        <v>252</v>
      </c>
      <c r="K50">
        <v>120.94</v>
      </c>
      <c r="L50">
        <v>11.84</v>
      </c>
      <c r="M50" s="233" t="s">
        <v>252</v>
      </c>
      <c r="N50">
        <v>620.44000000000005</v>
      </c>
      <c r="O50">
        <v>75.040000000000006</v>
      </c>
      <c r="P50" s="233" t="s">
        <v>252</v>
      </c>
      <c r="Q50" s="42" t="s">
        <v>252</v>
      </c>
      <c r="R50" s="233" t="s">
        <v>252</v>
      </c>
      <c r="S50" s="233" t="s">
        <v>252</v>
      </c>
      <c r="T50" s="233" t="s">
        <v>252</v>
      </c>
      <c r="U50">
        <v>22.88</v>
      </c>
      <c r="V50">
        <v>4.0199999999999996</v>
      </c>
      <c r="W50">
        <v>62.51</v>
      </c>
      <c r="X50">
        <v>1834.25</v>
      </c>
      <c r="Y50">
        <v>324.66000000000003</v>
      </c>
      <c r="Z50">
        <v>91.71</v>
      </c>
      <c r="AA50">
        <v>4.04</v>
      </c>
      <c r="AB50">
        <v>21029.51</v>
      </c>
      <c r="AC50">
        <v>195.31</v>
      </c>
    </row>
    <row r="51" spans="1:29" x14ac:dyDescent="0.2">
      <c r="A51" s="231">
        <v>49</v>
      </c>
      <c r="B51" t="s">
        <v>71</v>
      </c>
      <c r="C51" t="s">
        <v>8</v>
      </c>
      <c r="D51" t="s">
        <v>117</v>
      </c>
      <c r="E51">
        <v>1</v>
      </c>
      <c r="F51">
        <v>2</v>
      </c>
      <c r="G51" t="s">
        <v>234</v>
      </c>
      <c r="H51">
        <v>232.3</v>
      </c>
      <c r="I51">
        <v>5.95</v>
      </c>
      <c r="J51" s="42" t="s">
        <v>252</v>
      </c>
      <c r="K51">
        <v>149.09</v>
      </c>
      <c r="L51">
        <v>8.2899999999999991</v>
      </c>
      <c r="M51" s="233" t="s">
        <v>252</v>
      </c>
      <c r="N51">
        <v>340.34</v>
      </c>
      <c r="O51">
        <v>49.16</v>
      </c>
      <c r="P51" s="233" t="s">
        <v>252</v>
      </c>
      <c r="Q51" s="42" t="s">
        <v>252</v>
      </c>
      <c r="R51" s="233" t="s">
        <v>252</v>
      </c>
      <c r="S51" s="233" t="s">
        <v>252</v>
      </c>
      <c r="T51" s="233" t="s">
        <v>252</v>
      </c>
      <c r="U51">
        <v>18.5</v>
      </c>
      <c r="V51">
        <v>4.75</v>
      </c>
      <c r="W51">
        <v>68.22</v>
      </c>
      <c r="X51">
        <v>1333.51</v>
      </c>
      <c r="Y51">
        <v>317.94</v>
      </c>
      <c r="Z51">
        <v>71.72</v>
      </c>
      <c r="AA51">
        <v>5.18</v>
      </c>
      <c r="AB51">
        <v>18768.02</v>
      </c>
      <c r="AC51">
        <v>119.3</v>
      </c>
    </row>
    <row r="52" spans="1:29" x14ac:dyDescent="0.2">
      <c r="A52" s="231">
        <v>50</v>
      </c>
      <c r="B52" t="s">
        <v>71</v>
      </c>
      <c r="C52" t="s">
        <v>8</v>
      </c>
      <c r="D52" t="s">
        <v>117</v>
      </c>
      <c r="E52">
        <v>1</v>
      </c>
      <c r="F52">
        <v>3</v>
      </c>
      <c r="G52" t="s">
        <v>235</v>
      </c>
      <c r="H52">
        <v>112.71</v>
      </c>
      <c r="I52">
        <v>4.13</v>
      </c>
      <c r="J52" s="42" t="s">
        <v>252</v>
      </c>
      <c r="K52">
        <v>98.02</v>
      </c>
      <c r="L52">
        <v>10.16</v>
      </c>
      <c r="M52" s="233" t="s">
        <v>252</v>
      </c>
      <c r="N52">
        <v>573.48</v>
      </c>
      <c r="O52">
        <v>70.739999999999995</v>
      </c>
      <c r="P52" s="233" t="s">
        <v>252</v>
      </c>
      <c r="Q52" s="42" t="s">
        <v>252</v>
      </c>
      <c r="R52" s="233" t="s">
        <v>252</v>
      </c>
      <c r="S52" s="233" t="s">
        <v>252</v>
      </c>
      <c r="T52" s="233" t="s">
        <v>252</v>
      </c>
      <c r="U52">
        <v>20.3</v>
      </c>
      <c r="V52">
        <v>5.3</v>
      </c>
      <c r="W52">
        <v>63.75</v>
      </c>
      <c r="X52">
        <v>776.12</v>
      </c>
      <c r="Y52">
        <v>142.21</v>
      </c>
      <c r="Z52">
        <v>79.81</v>
      </c>
      <c r="AA52">
        <v>2.85</v>
      </c>
      <c r="AB52">
        <v>14794.42</v>
      </c>
      <c r="AC52">
        <v>184.94</v>
      </c>
    </row>
    <row r="53" spans="1:29" x14ac:dyDescent="0.2">
      <c r="A53" s="231">
        <v>51</v>
      </c>
      <c r="B53" t="s">
        <v>72</v>
      </c>
      <c r="C53" t="s">
        <v>9</v>
      </c>
      <c r="D53" t="s">
        <v>39</v>
      </c>
      <c r="E53">
        <v>0</v>
      </c>
      <c r="F53">
        <v>0</v>
      </c>
      <c r="G53" t="s">
        <v>228</v>
      </c>
      <c r="H53">
        <v>192.45</v>
      </c>
      <c r="I53">
        <v>26.6</v>
      </c>
      <c r="J53" s="42" t="s">
        <v>252</v>
      </c>
      <c r="K53">
        <v>187.96</v>
      </c>
      <c r="L53">
        <v>73.62</v>
      </c>
      <c r="M53" s="233" t="s">
        <v>252</v>
      </c>
      <c r="N53">
        <v>1109.29</v>
      </c>
      <c r="O53">
        <v>105.04</v>
      </c>
      <c r="P53" s="233" t="s">
        <v>252</v>
      </c>
      <c r="Q53" s="42" t="s">
        <v>252</v>
      </c>
      <c r="R53" s="233" t="s">
        <v>252</v>
      </c>
      <c r="S53" s="233" t="s">
        <v>252</v>
      </c>
      <c r="T53">
        <v>2.87</v>
      </c>
      <c r="U53">
        <v>33.06</v>
      </c>
      <c r="V53">
        <v>5.73</v>
      </c>
      <c r="W53">
        <v>110.74</v>
      </c>
      <c r="X53">
        <v>2430.2199999999998</v>
      </c>
      <c r="Y53">
        <v>189.91</v>
      </c>
      <c r="Z53">
        <v>129.32</v>
      </c>
      <c r="AA53">
        <v>7.13</v>
      </c>
      <c r="AB53">
        <v>50312.91</v>
      </c>
      <c r="AC53">
        <v>473.01</v>
      </c>
    </row>
    <row r="54" spans="1:29" x14ac:dyDescent="0.2">
      <c r="A54" s="231">
        <v>52</v>
      </c>
      <c r="B54" t="s">
        <v>72</v>
      </c>
      <c r="C54" t="s">
        <v>9</v>
      </c>
      <c r="D54" t="s">
        <v>39</v>
      </c>
      <c r="E54">
        <v>0</v>
      </c>
      <c r="F54">
        <v>1</v>
      </c>
      <c r="G54" t="s">
        <v>229</v>
      </c>
      <c r="H54">
        <v>77.91</v>
      </c>
      <c r="I54">
        <v>17.309999999999999</v>
      </c>
      <c r="J54" s="42" t="s">
        <v>252</v>
      </c>
      <c r="K54">
        <v>5579.24</v>
      </c>
      <c r="L54">
        <v>110.81</v>
      </c>
      <c r="M54" s="233" t="s">
        <v>252</v>
      </c>
      <c r="N54">
        <v>507.77</v>
      </c>
      <c r="O54">
        <v>67.349999999999994</v>
      </c>
      <c r="P54" s="233" t="s">
        <v>252</v>
      </c>
      <c r="Q54" s="42" t="s">
        <v>252</v>
      </c>
      <c r="R54" s="233" t="s">
        <v>252</v>
      </c>
      <c r="S54" s="233" t="s">
        <v>252</v>
      </c>
      <c r="T54">
        <v>4.16</v>
      </c>
      <c r="U54">
        <v>25.51</v>
      </c>
      <c r="V54">
        <v>5.4</v>
      </c>
      <c r="W54">
        <v>168.23</v>
      </c>
      <c r="X54">
        <v>2893.17</v>
      </c>
      <c r="Y54">
        <v>278.43</v>
      </c>
      <c r="Z54">
        <v>305.82</v>
      </c>
      <c r="AA54">
        <v>156.11000000000001</v>
      </c>
      <c r="AB54">
        <v>17425.7</v>
      </c>
      <c r="AC54">
        <v>160.11000000000001</v>
      </c>
    </row>
    <row r="55" spans="1:29" x14ac:dyDescent="0.2">
      <c r="A55" s="231">
        <v>53</v>
      </c>
      <c r="B55" t="s">
        <v>72</v>
      </c>
      <c r="C55" t="s">
        <v>9</v>
      </c>
      <c r="D55" t="s">
        <v>39</v>
      </c>
      <c r="E55">
        <v>0</v>
      </c>
      <c r="F55">
        <v>2</v>
      </c>
      <c r="G55" t="s">
        <v>230</v>
      </c>
      <c r="H55">
        <v>71.25</v>
      </c>
      <c r="I55">
        <v>4.04</v>
      </c>
      <c r="J55" s="42" t="s">
        <v>252</v>
      </c>
      <c r="K55">
        <v>250.2</v>
      </c>
      <c r="L55">
        <v>3.81</v>
      </c>
      <c r="M55" s="233" t="s">
        <v>252</v>
      </c>
      <c r="N55">
        <v>726.98</v>
      </c>
      <c r="O55">
        <v>117.28</v>
      </c>
      <c r="P55" s="233" t="s">
        <v>252</v>
      </c>
      <c r="Q55" s="42" t="s">
        <v>252</v>
      </c>
      <c r="R55" s="233" t="s">
        <v>252</v>
      </c>
      <c r="S55" s="233" t="s">
        <v>252</v>
      </c>
      <c r="T55" s="233" t="s">
        <v>252</v>
      </c>
      <c r="U55">
        <v>32.299999999999997</v>
      </c>
      <c r="V55">
        <v>1.22</v>
      </c>
      <c r="W55">
        <v>167.07</v>
      </c>
      <c r="X55">
        <v>2501.0100000000002</v>
      </c>
      <c r="Y55">
        <v>230.36</v>
      </c>
      <c r="Z55">
        <v>170.4</v>
      </c>
      <c r="AA55">
        <v>11.45</v>
      </c>
      <c r="AB55">
        <v>19021.88</v>
      </c>
      <c r="AC55">
        <v>221.31</v>
      </c>
    </row>
    <row r="56" spans="1:29" x14ac:dyDescent="0.2">
      <c r="A56" s="231">
        <v>54</v>
      </c>
      <c r="B56" t="s">
        <v>72</v>
      </c>
      <c r="C56" t="s">
        <v>9</v>
      </c>
      <c r="D56" t="s">
        <v>39</v>
      </c>
      <c r="E56">
        <v>0</v>
      </c>
      <c r="F56">
        <v>3</v>
      </c>
      <c r="G56" t="s">
        <v>231</v>
      </c>
      <c r="H56">
        <v>423.43</v>
      </c>
      <c r="I56">
        <v>28</v>
      </c>
      <c r="J56" s="42" t="s">
        <v>252</v>
      </c>
      <c r="K56">
        <v>344.89</v>
      </c>
      <c r="L56">
        <v>63.85</v>
      </c>
      <c r="M56">
        <v>13.99</v>
      </c>
      <c r="N56">
        <v>4605.87</v>
      </c>
      <c r="O56">
        <v>792.82</v>
      </c>
      <c r="P56" s="233" t="s">
        <v>252</v>
      </c>
      <c r="Q56" s="42" t="s">
        <v>252</v>
      </c>
      <c r="R56" s="233" t="s">
        <v>252</v>
      </c>
      <c r="S56">
        <v>17.48</v>
      </c>
      <c r="T56">
        <v>1.59</v>
      </c>
      <c r="U56">
        <v>375.68</v>
      </c>
      <c r="V56">
        <v>7.71</v>
      </c>
      <c r="W56">
        <v>413.45</v>
      </c>
      <c r="X56">
        <v>3426.92</v>
      </c>
      <c r="Y56">
        <v>354.38</v>
      </c>
      <c r="Z56" s="234" t="s">
        <v>253</v>
      </c>
      <c r="AA56">
        <v>126.03</v>
      </c>
      <c r="AB56">
        <v>59931.96</v>
      </c>
      <c r="AC56">
        <v>3014.3</v>
      </c>
    </row>
    <row r="57" spans="1:29" x14ac:dyDescent="0.2">
      <c r="A57" s="231">
        <v>55</v>
      </c>
      <c r="B57" t="s">
        <v>73</v>
      </c>
      <c r="C57" t="s">
        <v>9</v>
      </c>
      <c r="D57" t="s">
        <v>117</v>
      </c>
      <c r="E57">
        <v>1</v>
      </c>
      <c r="F57">
        <v>0</v>
      </c>
      <c r="G57" t="s">
        <v>213</v>
      </c>
      <c r="H57">
        <v>247.91</v>
      </c>
      <c r="I57">
        <v>2.2000000000000002</v>
      </c>
      <c r="J57" s="42" t="s">
        <v>252</v>
      </c>
      <c r="K57">
        <v>75.92</v>
      </c>
      <c r="L57">
        <v>5.03</v>
      </c>
      <c r="M57" s="233" t="s">
        <v>252</v>
      </c>
      <c r="N57">
        <v>15.61</v>
      </c>
      <c r="O57" s="233" t="s">
        <v>252</v>
      </c>
      <c r="P57" s="233" t="s">
        <v>252</v>
      </c>
      <c r="Q57" s="42" t="s">
        <v>252</v>
      </c>
      <c r="R57" s="233" t="s">
        <v>252</v>
      </c>
      <c r="S57" s="233" t="s">
        <v>252</v>
      </c>
      <c r="T57" s="233" t="s">
        <v>252</v>
      </c>
      <c r="U57" s="233" t="s">
        <v>252</v>
      </c>
      <c r="V57" s="233" t="s">
        <v>252</v>
      </c>
      <c r="W57">
        <v>21.72</v>
      </c>
      <c r="X57">
        <v>1391.26</v>
      </c>
      <c r="Y57">
        <v>275.02</v>
      </c>
      <c r="Z57">
        <v>11.19</v>
      </c>
      <c r="AA57" s="233" t="s">
        <v>252</v>
      </c>
      <c r="AB57">
        <v>16505.53</v>
      </c>
      <c r="AC57">
        <v>4.58</v>
      </c>
    </row>
    <row r="58" spans="1:29" x14ac:dyDescent="0.2">
      <c r="A58" s="231">
        <v>56</v>
      </c>
      <c r="B58" t="s">
        <v>73</v>
      </c>
      <c r="C58" t="s">
        <v>9</v>
      </c>
      <c r="D58" t="s">
        <v>117</v>
      </c>
      <c r="E58">
        <v>1</v>
      </c>
      <c r="F58">
        <v>1</v>
      </c>
      <c r="G58" t="s">
        <v>214</v>
      </c>
      <c r="H58">
        <v>214.53</v>
      </c>
      <c r="I58">
        <v>3.16</v>
      </c>
      <c r="J58" s="42" t="s">
        <v>252</v>
      </c>
      <c r="K58">
        <v>64.180000000000007</v>
      </c>
      <c r="L58">
        <v>0.44</v>
      </c>
      <c r="M58" s="233" t="s">
        <v>252</v>
      </c>
      <c r="N58">
        <v>44.54</v>
      </c>
      <c r="O58" s="233" t="s">
        <v>252</v>
      </c>
      <c r="P58" s="233" t="s">
        <v>252</v>
      </c>
      <c r="Q58" s="42" t="s">
        <v>252</v>
      </c>
      <c r="R58" s="233" t="s">
        <v>252</v>
      </c>
      <c r="S58" s="233" t="s">
        <v>252</v>
      </c>
      <c r="T58" s="233" t="s">
        <v>252</v>
      </c>
      <c r="U58" s="233" t="s">
        <v>252</v>
      </c>
      <c r="V58" s="233" t="s">
        <v>252</v>
      </c>
      <c r="W58">
        <v>39.67</v>
      </c>
      <c r="X58">
        <v>1309.1500000000001</v>
      </c>
      <c r="Y58">
        <v>353.41</v>
      </c>
      <c r="Z58">
        <v>15.05</v>
      </c>
      <c r="AA58" s="233" t="s">
        <v>252</v>
      </c>
      <c r="AB58">
        <v>9923.91</v>
      </c>
      <c r="AC58">
        <v>13.98</v>
      </c>
    </row>
    <row r="59" spans="1:29" x14ac:dyDescent="0.2">
      <c r="A59" s="231">
        <v>57</v>
      </c>
      <c r="B59" t="s">
        <v>73</v>
      </c>
      <c r="C59" t="s">
        <v>9</v>
      </c>
      <c r="D59" t="s">
        <v>117</v>
      </c>
      <c r="E59">
        <v>1</v>
      </c>
      <c r="F59">
        <v>2</v>
      </c>
      <c r="G59" t="s">
        <v>215</v>
      </c>
      <c r="H59">
        <v>155.93</v>
      </c>
      <c r="I59">
        <v>2.2000000000000002</v>
      </c>
      <c r="J59" s="42" t="s">
        <v>252</v>
      </c>
      <c r="K59">
        <v>64.180000000000007</v>
      </c>
      <c r="L59">
        <v>0.8</v>
      </c>
      <c r="M59" s="233" t="s">
        <v>252</v>
      </c>
      <c r="N59">
        <v>81.25</v>
      </c>
      <c r="O59">
        <v>1.25</v>
      </c>
      <c r="P59" s="233" t="s">
        <v>252</v>
      </c>
      <c r="Q59" s="42" t="s">
        <v>252</v>
      </c>
      <c r="R59" s="233" t="s">
        <v>252</v>
      </c>
      <c r="S59" s="233" t="s">
        <v>252</v>
      </c>
      <c r="T59" s="233" t="s">
        <v>252</v>
      </c>
      <c r="U59" s="233" t="s">
        <v>252</v>
      </c>
      <c r="V59" s="233" t="s">
        <v>252</v>
      </c>
      <c r="W59">
        <v>34.14</v>
      </c>
      <c r="X59">
        <v>1163.3900000000001</v>
      </c>
      <c r="Y59">
        <v>265.48</v>
      </c>
      <c r="Z59">
        <v>18.86</v>
      </c>
      <c r="AA59" s="233" t="s">
        <v>252</v>
      </c>
      <c r="AB59">
        <v>9697.39</v>
      </c>
      <c r="AC59">
        <v>37.65</v>
      </c>
    </row>
    <row r="60" spans="1:29" x14ac:dyDescent="0.2">
      <c r="A60" s="231">
        <v>58</v>
      </c>
      <c r="B60" t="s">
        <v>73</v>
      </c>
      <c r="C60" t="s">
        <v>9</v>
      </c>
      <c r="D60" t="s">
        <v>117</v>
      </c>
      <c r="E60">
        <v>1</v>
      </c>
      <c r="F60">
        <v>3</v>
      </c>
      <c r="G60" t="s">
        <v>236</v>
      </c>
      <c r="H60">
        <v>66.59</v>
      </c>
      <c r="I60" s="233" t="s">
        <v>252</v>
      </c>
      <c r="J60" s="42" t="s">
        <v>252</v>
      </c>
      <c r="K60">
        <v>57.32</v>
      </c>
      <c r="L60">
        <v>0.8</v>
      </c>
      <c r="M60" s="233" t="s">
        <v>252</v>
      </c>
      <c r="N60" s="233" t="s">
        <v>252</v>
      </c>
      <c r="O60" s="233" t="s">
        <v>252</v>
      </c>
      <c r="P60" s="233" t="s">
        <v>252</v>
      </c>
      <c r="Q60" s="42" t="s">
        <v>252</v>
      </c>
      <c r="R60" s="233" t="s">
        <v>252</v>
      </c>
      <c r="S60" s="233" t="s">
        <v>252</v>
      </c>
      <c r="T60" s="233" t="s">
        <v>252</v>
      </c>
      <c r="U60" s="233" t="s">
        <v>252</v>
      </c>
      <c r="V60" s="233" t="s">
        <v>252</v>
      </c>
      <c r="W60">
        <v>23.46</v>
      </c>
      <c r="X60">
        <v>666.51</v>
      </c>
      <c r="Y60">
        <v>214.1</v>
      </c>
      <c r="Z60">
        <v>1.0900000000000001</v>
      </c>
      <c r="AA60" s="233" t="s">
        <v>252</v>
      </c>
      <c r="AB60">
        <v>3775.83</v>
      </c>
      <c r="AC60" s="233" t="s">
        <v>252</v>
      </c>
    </row>
    <row r="61" spans="1:29" x14ac:dyDescent="0.2">
      <c r="A61" s="231">
        <v>59</v>
      </c>
      <c r="B61" t="s">
        <v>74</v>
      </c>
      <c r="C61" t="s">
        <v>8</v>
      </c>
      <c r="D61" t="s">
        <v>117</v>
      </c>
      <c r="E61">
        <v>2</v>
      </c>
      <c r="F61">
        <v>0</v>
      </c>
      <c r="G61" t="s">
        <v>197</v>
      </c>
      <c r="H61">
        <v>281.41000000000003</v>
      </c>
      <c r="I61">
        <v>32.44</v>
      </c>
      <c r="J61" s="42" t="s">
        <v>252</v>
      </c>
      <c r="K61">
        <v>132.59</v>
      </c>
      <c r="L61">
        <v>72.87</v>
      </c>
      <c r="M61" s="233" t="s">
        <v>252</v>
      </c>
      <c r="N61">
        <v>883.95</v>
      </c>
      <c r="O61">
        <v>103.29</v>
      </c>
      <c r="P61">
        <v>0.51</v>
      </c>
      <c r="Q61" s="42" t="s">
        <v>252</v>
      </c>
      <c r="R61" s="233" t="s">
        <v>252</v>
      </c>
      <c r="S61" s="233" t="s">
        <v>252</v>
      </c>
      <c r="T61">
        <v>11.64</v>
      </c>
      <c r="U61">
        <v>43.52</v>
      </c>
      <c r="V61">
        <v>3.57</v>
      </c>
      <c r="W61">
        <v>87.08</v>
      </c>
      <c r="X61">
        <v>1862.49</v>
      </c>
      <c r="Y61">
        <v>426.75</v>
      </c>
      <c r="Z61">
        <v>115.08</v>
      </c>
      <c r="AA61">
        <v>10.17</v>
      </c>
      <c r="AB61">
        <v>17240.98</v>
      </c>
      <c r="AC61">
        <v>359.59</v>
      </c>
    </row>
    <row r="62" spans="1:29" x14ac:dyDescent="0.2">
      <c r="A62" s="231">
        <v>60</v>
      </c>
      <c r="B62" t="s">
        <v>74</v>
      </c>
      <c r="C62" t="s">
        <v>8</v>
      </c>
      <c r="D62" t="s">
        <v>117</v>
      </c>
      <c r="E62">
        <v>2</v>
      </c>
      <c r="F62">
        <v>1</v>
      </c>
      <c r="G62" t="s">
        <v>198</v>
      </c>
      <c r="H62">
        <v>214.33</v>
      </c>
      <c r="I62">
        <v>14.39</v>
      </c>
      <c r="J62" s="42" t="s">
        <v>252</v>
      </c>
      <c r="K62">
        <v>109.31</v>
      </c>
      <c r="L62">
        <v>31.82</v>
      </c>
      <c r="M62" s="233" t="s">
        <v>252</v>
      </c>
      <c r="N62">
        <v>935.61</v>
      </c>
      <c r="O62">
        <v>175.62</v>
      </c>
      <c r="P62">
        <v>0.27</v>
      </c>
      <c r="Q62" s="42" t="s">
        <v>252</v>
      </c>
      <c r="R62" s="233" t="s">
        <v>252</v>
      </c>
      <c r="S62" s="233" t="s">
        <v>252</v>
      </c>
      <c r="T62" s="233" t="s">
        <v>252</v>
      </c>
      <c r="U62">
        <v>78.8</v>
      </c>
      <c r="V62">
        <v>2.81</v>
      </c>
      <c r="W62">
        <v>104.82</v>
      </c>
      <c r="X62">
        <v>1406.96</v>
      </c>
      <c r="Y62">
        <v>351.47</v>
      </c>
      <c r="Z62">
        <v>143.46</v>
      </c>
      <c r="AA62">
        <v>24.42</v>
      </c>
      <c r="AB62">
        <v>15086.51</v>
      </c>
      <c r="AC62">
        <v>407.75</v>
      </c>
    </row>
    <row r="63" spans="1:29" x14ac:dyDescent="0.2">
      <c r="A63" s="231">
        <v>61</v>
      </c>
      <c r="B63" t="s">
        <v>74</v>
      </c>
      <c r="C63" t="s">
        <v>8</v>
      </c>
      <c r="D63" t="s">
        <v>117</v>
      </c>
      <c r="E63">
        <v>2</v>
      </c>
      <c r="F63">
        <v>2</v>
      </c>
      <c r="G63" t="s">
        <v>199</v>
      </c>
      <c r="H63">
        <v>105.03</v>
      </c>
      <c r="I63">
        <v>8.59</v>
      </c>
      <c r="J63" s="42" t="s">
        <v>252</v>
      </c>
      <c r="K63">
        <v>69.650000000000006</v>
      </c>
      <c r="L63">
        <v>13.43</v>
      </c>
      <c r="M63" s="233" t="s">
        <v>252</v>
      </c>
      <c r="N63">
        <v>527.91999999999996</v>
      </c>
      <c r="O63">
        <v>144.16</v>
      </c>
      <c r="P63" s="233" t="s">
        <v>252</v>
      </c>
      <c r="Q63" s="42" t="s">
        <v>252</v>
      </c>
      <c r="R63" s="233" t="s">
        <v>252</v>
      </c>
      <c r="S63" s="233" t="s">
        <v>252</v>
      </c>
      <c r="T63" s="233" t="s">
        <v>252</v>
      </c>
      <c r="U63">
        <v>66.23</v>
      </c>
      <c r="V63">
        <v>1.64</v>
      </c>
      <c r="W63">
        <v>108.04</v>
      </c>
      <c r="X63">
        <v>748.74</v>
      </c>
      <c r="Y63">
        <v>291.86</v>
      </c>
      <c r="Z63">
        <v>116.83</v>
      </c>
      <c r="AA63">
        <v>22.37</v>
      </c>
      <c r="AB63">
        <v>9861.7800000000007</v>
      </c>
      <c r="AC63">
        <v>185.7</v>
      </c>
    </row>
    <row r="64" spans="1:29" x14ac:dyDescent="0.2">
      <c r="A64" s="231">
        <v>62</v>
      </c>
      <c r="B64" t="s">
        <v>74</v>
      </c>
      <c r="C64" t="s">
        <v>8</v>
      </c>
      <c r="D64" t="s">
        <v>117</v>
      </c>
      <c r="E64">
        <v>2</v>
      </c>
      <c r="F64">
        <v>3</v>
      </c>
      <c r="G64" t="s">
        <v>200</v>
      </c>
      <c r="H64">
        <v>111.33</v>
      </c>
      <c r="I64">
        <v>13.45</v>
      </c>
      <c r="J64" s="42" t="s">
        <v>252</v>
      </c>
      <c r="K64">
        <v>92.29</v>
      </c>
      <c r="L64">
        <v>13.65</v>
      </c>
      <c r="M64" s="233" t="s">
        <v>252</v>
      </c>
      <c r="N64">
        <v>360.55</v>
      </c>
      <c r="O64">
        <v>62.8</v>
      </c>
      <c r="P64">
        <v>0.14000000000000001</v>
      </c>
      <c r="Q64" s="42" t="s">
        <v>252</v>
      </c>
      <c r="R64" s="233" t="s">
        <v>252</v>
      </c>
      <c r="S64" s="233" t="s">
        <v>252</v>
      </c>
      <c r="T64">
        <v>3.82</v>
      </c>
      <c r="U64">
        <v>30.37</v>
      </c>
      <c r="V64">
        <v>2.62</v>
      </c>
      <c r="W64">
        <v>63.07</v>
      </c>
      <c r="X64">
        <v>1160.9000000000001</v>
      </c>
      <c r="Y64">
        <v>298.20999999999998</v>
      </c>
      <c r="Z64">
        <v>70.62</v>
      </c>
      <c r="AA64">
        <v>10.36</v>
      </c>
      <c r="AB64">
        <v>11101.05</v>
      </c>
      <c r="AC64">
        <v>154.02000000000001</v>
      </c>
    </row>
    <row r="65" spans="1:29" x14ac:dyDescent="0.2">
      <c r="A65" s="231">
        <v>63</v>
      </c>
      <c r="B65" t="s">
        <v>75</v>
      </c>
      <c r="C65" t="s">
        <v>8</v>
      </c>
      <c r="D65" t="s">
        <v>117</v>
      </c>
      <c r="E65">
        <v>2</v>
      </c>
      <c r="F65">
        <v>0</v>
      </c>
      <c r="G65" t="s">
        <v>237</v>
      </c>
      <c r="H65">
        <v>284.18</v>
      </c>
      <c r="I65">
        <v>25.68</v>
      </c>
      <c r="J65" s="42" t="s">
        <v>252</v>
      </c>
      <c r="K65">
        <v>974.76</v>
      </c>
      <c r="L65">
        <v>112.45</v>
      </c>
      <c r="M65" s="233" t="s">
        <v>252</v>
      </c>
      <c r="N65">
        <v>287.52</v>
      </c>
      <c r="O65">
        <v>34.31</v>
      </c>
      <c r="P65">
        <v>0.3</v>
      </c>
      <c r="Q65" s="42" t="s">
        <v>252</v>
      </c>
      <c r="R65" s="233" t="s">
        <v>252</v>
      </c>
      <c r="S65">
        <v>20.14</v>
      </c>
      <c r="T65">
        <v>15.69</v>
      </c>
      <c r="U65">
        <v>12.1</v>
      </c>
      <c r="V65">
        <v>50.66</v>
      </c>
      <c r="W65">
        <v>69.989999999999995</v>
      </c>
      <c r="X65">
        <v>1763.91</v>
      </c>
      <c r="Y65">
        <v>258.06</v>
      </c>
      <c r="Z65">
        <v>58.92</v>
      </c>
      <c r="AA65">
        <v>3</v>
      </c>
      <c r="AB65">
        <v>21699.33</v>
      </c>
      <c r="AC65">
        <v>118.61</v>
      </c>
    </row>
    <row r="66" spans="1:29" x14ac:dyDescent="0.2">
      <c r="A66" s="231">
        <v>64</v>
      </c>
      <c r="B66" t="s">
        <v>75</v>
      </c>
      <c r="C66" t="s">
        <v>8</v>
      </c>
      <c r="D66" t="s">
        <v>117</v>
      </c>
      <c r="E66">
        <v>2</v>
      </c>
      <c r="F66">
        <v>1</v>
      </c>
      <c r="G66" t="s">
        <v>238</v>
      </c>
      <c r="H66">
        <v>341.35</v>
      </c>
      <c r="I66">
        <v>26.5</v>
      </c>
      <c r="J66" s="42" t="s">
        <v>252</v>
      </c>
      <c r="K66">
        <v>387.9</v>
      </c>
      <c r="L66">
        <v>152.06</v>
      </c>
      <c r="M66" s="233" t="s">
        <v>252</v>
      </c>
      <c r="N66">
        <v>959.8</v>
      </c>
      <c r="O66">
        <v>163.38999999999999</v>
      </c>
      <c r="P66">
        <v>1.22</v>
      </c>
      <c r="Q66" s="42" t="s">
        <v>252</v>
      </c>
      <c r="R66" s="233" t="s">
        <v>252</v>
      </c>
      <c r="S66">
        <v>22.76</v>
      </c>
      <c r="T66">
        <v>7.98</v>
      </c>
      <c r="U66">
        <v>57.65</v>
      </c>
      <c r="V66">
        <v>12.04</v>
      </c>
      <c r="W66">
        <v>124.94</v>
      </c>
      <c r="X66">
        <v>2325.98</v>
      </c>
      <c r="Y66">
        <v>305.24</v>
      </c>
      <c r="Z66">
        <v>175.33</v>
      </c>
      <c r="AA66">
        <v>21.39</v>
      </c>
      <c r="AB66">
        <v>31830.73</v>
      </c>
      <c r="AC66">
        <v>429.61</v>
      </c>
    </row>
    <row r="67" spans="1:29" x14ac:dyDescent="0.2">
      <c r="A67" s="231">
        <v>65</v>
      </c>
      <c r="B67" t="s">
        <v>75</v>
      </c>
      <c r="C67" t="s">
        <v>8</v>
      </c>
      <c r="D67" t="s">
        <v>117</v>
      </c>
      <c r="E67">
        <v>2</v>
      </c>
      <c r="F67">
        <v>2</v>
      </c>
      <c r="G67" t="s">
        <v>203</v>
      </c>
      <c r="H67">
        <v>204.56</v>
      </c>
      <c r="I67">
        <v>18.899999999999999</v>
      </c>
      <c r="J67" s="42" t="s">
        <v>252</v>
      </c>
      <c r="K67">
        <v>232.29</v>
      </c>
      <c r="L67">
        <v>36.049999999999997</v>
      </c>
      <c r="M67" s="233" t="s">
        <v>252</v>
      </c>
      <c r="N67">
        <v>455.27</v>
      </c>
      <c r="O67">
        <v>78.23</v>
      </c>
      <c r="P67">
        <v>0.56999999999999995</v>
      </c>
      <c r="Q67" s="42" t="s">
        <v>252</v>
      </c>
      <c r="R67" s="233" t="s">
        <v>252</v>
      </c>
      <c r="S67" s="233" t="s">
        <v>252</v>
      </c>
      <c r="T67">
        <v>10.210000000000001</v>
      </c>
      <c r="U67">
        <v>37.82</v>
      </c>
      <c r="V67">
        <v>8.67</v>
      </c>
      <c r="W67">
        <v>87.49</v>
      </c>
      <c r="X67">
        <v>1689.05</v>
      </c>
      <c r="Y67">
        <v>292.76</v>
      </c>
      <c r="Z67">
        <v>91.51</v>
      </c>
      <c r="AA67">
        <v>13.83</v>
      </c>
      <c r="AB67">
        <v>17387.28</v>
      </c>
      <c r="AC67">
        <v>212.48</v>
      </c>
    </row>
    <row r="68" spans="1:29" x14ac:dyDescent="0.2">
      <c r="A68" s="231">
        <v>66</v>
      </c>
      <c r="B68" t="s">
        <v>75</v>
      </c>
      <c r="C68" t="s">
        <v>8</v>
      </c>
      <c r="D68" t="s">
        <v>117</v>
      </c>
      <c r="E68">
        <v>2</v>
      </c>
      <c r="F68">
        <v>3</v>
      </c>
      <c r="G68" t="s">
        <v>204</v>
      </c>
      <c r="H68">
        <v>198.92</v>
      </c>
      <c r="I68">
        <v>14.82</v>
      </c>
      <c r="J68" s="42" t="s">
        <v>252</v>
      </c>
      <c r="K68">
        <v>406.95</v>
      </c>
      <c r="L68">
        <v>46.95</v>
      </c>
      <c r="M68" s="233" t="s">
        <v>252</v>
      </c>
      <c r="N68">
        <v>429.14</v>
      </c>
      <c r="O68">
        <v>66.64</v>
      </c>
      <c r="P68">
        <v>0.51</v>
      </c>
      <c r="Q68" s="42" t="s">
        <v>252</v>
      </c>
      <c r="R68" s="233" t="s">
        <v>252</v>
      </c>
      <c r="S68" s="233" t="s">
        <v>252</v>
      </c>
      <c r="T68">
        <v>14.37</v>
      </c>
      <c r="U68">
        <v>28.96</v>
      </c>
      <c r="V68">
        <v>22.58</v>
      </c>
      <c r="W68">
        <v>95.58</v>
      </c>
      <c r="X68">
        <v>1703.18</v>
      </c>
      <c r="Y68">
        <v>300.64999999999998</v>
      </c>
      <c r="Z68">
        <v>95.3</v>
      </c>
      <c r="AA68">
        <v>8.57</v>
      </c>
      <c r="AB68">
        <v>18941.28</v>
      </c>
      <c r="AC68">
        <v>184.85</v>
      </c>
    </row>
    <row r="69" spans="1:29" x14ac:dyDescent="0.2">
      <c r="A69" s="231">
        <v>67</v>
      </c>
      <c r="B69" t="s">
        <v>76</v>
      </c>
      <c r="C69" t="s">
        <v>9</v>
      </c>
      <c r="D69" t="s">
        <v>39</v>
      </c>
      <c r="E69">
        <v>2</v>
      </c>
      <c r="F69">
        <v>0</v>
      </c>
      <c r="G69" t="s">
        <v>209</v>
      </c>
      <c r="H69">
        <v>121.66</v>
      </c>
      <c r="I69">
        <v>7.55</v>
      </c>
      <c r="J69" s="42" t="s">
        <v>252</v>
      </c>
      <c r="K69">
        <v>69.650000000000006</v>
      </c>
      <c r="L69">
        <v>6.86</v>
      </c>
      <c r="M69" s="233" t="s">
        <v>252</v>
      </c>
      <c r="N69" s="233" t="s">
        <v>252</v>
      </c>
      <c r="O69" s="233" t="s">
        <v>252</v>
      </c>
      <c r="P69" s="233" t="s">
        <v>252</v>
      </c>
      <c r="Q69" s="42" t="s">
        <v>252</v>
      </c>
      <c r="R69" s="233" t="s">
        <v>252</v>
      </c>
      <c r="S69" s="233" t="s">
        <v>252</v>
      </c>
      <c r="T69" s="233" t="s">
        <v>252</v>
      </c>
      <c r="U69" s="233" t="s">
        <v>252</v>
      </c>
      <c r="V69">
        <v>2.0299999999999998</v>
      </c>
      <c r="W69">
        <v>30.68</v>
      </c>
      <c r="X69">
        <v>1637.06</v>
      </c>
      <c r="Y69">
        <v>147.84</v>
      </c>
      <c r="Z69">
        <v>7.81</v>
      </c>
      <c r="AA69" s="233" t="s">
        <v>252</v>
      </c>
      <c r="AB69">
        <v>9246.0300000000007</v>
      </c>
      <c r="AC69" s="233" t="s">
        <v>252</v>
      </c>
    </row>
    <row r="70" spans="1:29" x14ac:dyDescent="0.2">
      <c r="A70" s="231">
        <v>68</v>
      </c>
      <c r="B70" t="s">
        <v>76</v>
      </c>
      <c r="C70" t="s">
        <v>9</v>
      </c>
      <c r="D70" t="s">
        <v>39</v>
      </c>
      <c r="E70">
        <v>2</v>
      </c>
      <c r="F70">
        <v>1</v>
      </c>
      <c r="G70" t="s">
        <v>210</v>
      </c>
      <c r="H70">
        <v>96.68</v>
      </c>
      <c r="I70">
        <v>12.51</v>
      </c>
      <c r="J70" s="42" t="s">
        <v>252</v>
      </c>
      <c r="K70">
        <v>2354.3200000000002</v>
      </c>
      <c r="L70">
        <v>63.24</v>
      </c>
      <c r="M70" s="233" t="s">
        <v>252</v>
      </c>
      <c r="N70">
        <v>87.68</v>
      </c>
      <c r="O70" s="233" t="s">
        <v>252</v>
      </c>
      <c r="P70">
        <v>0.14000000000000001</v>
      </c>
      <c r="Q70" s="42" t="s">
        <v>252</v>
      </c>
      <c r="R70" s="233" t="s">
        <v>252</v>
      </c>
      <c r="S70" s="233" t="s">
        <v>252</v>
      </c>
      <c r="T70" s="233" t="s">
        <v>252</v>
      </c>
      <c r="U70" s="233" t="s">
        <v>252</v>
      </c>
      <c r="V70">
        <v>2.81</v>
      </c>
      <c r="W70">
        <v>86.85</v>
      </c>
      <c r="X70">
        <v>2320.58</v>
      </c>
      <c r="Y70">
        <v>307.98</v>
      </c>
      <c r="Z70">
        <v>131.30000000000001</v>
      </c>
      <c r="AA70">
        <v>81.69</v>
      </c>
      <c r="AB70">
        <v>9059.33</v>
      </c>
      <c r="AC70">
        <v>10.73</v>
      </c>
    </row>
    <row r="71" spans="1:29" x14ac:dyDescent="0.2">
      <c r="A71" s="231">
        <v>69</v>
      </c>
      <c r="B71" t="s">
        <v>76</v>
      </c>
      <c r="C71" t="s">
        <v>9</v>
      </c>
      <c r="D71" t="s">
        <v>39</v>
      </c>
      <c r="E71">
        <v>2</v>
      </c>
      <c r="F71">
        <v>2</v>
      </c>
      <c r="G71" t="s">
        <v>211</v>
      </c>
      <c r="H71">
        <v>101.58</v>
      </c>
      <c r="I71">
        <v>6.52</v>
      </c>
      <c r="J71" s="42" t="s">
        <v>252</v>
      </c>
      <c r="K71">
        <v>722.15</v>
      </c>
      <c r="L71">
        <v>23.95</v>
      </c>
      <c r="M71" s="233" t="s">
        <v>252</v>
      </c>
      <c r="N71">
        <v>405.06</v>
      </c>
      <c r="O71">
        <v>59.44</v>
      </c>
      <c r="P71">
        <v>0.17</v>
      </c>
      <c r="Q71" s="42" t="s">
        <v>252</v>
      </c>
      <c r="R71" s="233" t="s">
        <v>252</v>
      </c>
      <c r="S71" s="233" t="s">
        <v>252</v>
      </c>
      <c r="T71" s="233" t="s">
        <v>252</v>
      </c>
      <c r="U71">
        <v>19.47</v>
      </c>
      <c r="V71">
        <v>0.85</v>
      </c>
      <c r="W71">
        <v>183.18</v>
      </c>
      <c r="X71">
        <v>3311.37</v>
      </c>
      <c r="Y71">
        <v>394.29</v>
      </c>
      <c r="Z71">
        <v>294.31</v>
      </c>
      <c r="AA71">
        <v>10.53</v>
      </c>
      <c r="AB71">
        <v>18632.98</v>
      </c>
      <c r="AC71">
        <v>118.11</v>
      </c>
    </row>
    <row r="72" spans="1:29" x14ac:dyDescent="0.2">
      <c r="A72" s="231">
        <v>70</v>
      </c>
      <c r="B72" t="s">
        <v>76</v>
      </c>
      <c r="C72" t="s">
        <v>9</v>
      </c>
      <c r="D72" t="s">
        <v>39</v>
      </c>
      <c r="E72">
        <v>2</v>
      </c>
      <c r="F72">
        <v>3</v>
      </c>
      <c r="G72" t="s">
        <v>212</v>
      </c>
      <c r="H72">
        <v>76.86</v>
      </c>
      <c r="I72">
        <v>14.37</v>
      </c>
      <c r="J72" s="42" t="s">
        <v>252</v>
      </c>
      <c r="K72">
        <v>102.24</v>
      </c>
      <c r="L72">
        <v>12.52</v>
      </c>
      <c r="M72" s="233" t="s">
        <v>252</v>
      </c>
      <c r="N72">
        <v>1000.59</v>
      </c>
      <c r="O72">
        <v>231.06</v>
      </c>
      <c r="P72">
        <v>0.81</v>
      </c>
      <c r="Q72" s="42" t="s">
        <v>252</v>
      </c>
      <c r="R72" s="233" t="s">
        <v>252</v>
      </c>
      <c r="S72" s="233" t="s">
        <v>252</v>
      </c>
      <c r="T72" s="233" t="s">
        <v>252</v>
      </c>
      <c r="U72">
        <v>105.97</v>
      </c>
      <c r="V72">
        <v>3.2</v>
      </c>
      <c r="W72">
        <v>141.6</v>
      </c>
      <c r="X72">
        <v>1893</v>
      </c>
      <c r="Y72">
        <v>261.57</v>
      </c>
      <c r="Z72">
        <v>186.82</v>
      </c>
      <c r="AA72">
        <v>49.06</v>
      </c>
      <c r="AB72">
        <v>15301.44</v>
      </c>
      <c r="AC72">
        <v>545.48</v>
      </c>
    </row>
    <row r="73" spans="1:29" x14ac:dyDescent="0.2">
      <c r="A73" s="231">
        <v>71</v>
      </c>
      <c r="B73" t="s">
        <v>77</v>
      </c>
      <c r="C73" t="s">
        <v>9</v>
      </c>
      <c r="D73" t="s">
        <v>117</v>
      </c>
      <c r="E73">
        <v>0</v>
      </c>
      <c r="F73">
        <v>0</v>
      </c>
      <c r="G73" t="s">
        <v>237</v>
      </c>
      <c r="H73">
        <v>175.31</v>
      </c>
      <c r="I73">
        <v>208.41</v>
      </c>
      <c r="J73" s="42" t="s">
        <v>252</v>
      </c>
      <c r="K73">
        <v>227.97</v>
      </c>
      <c r="L73">
        <v>213</v>
      </c>
      <c r="M73" s="233" t="s">
        <v>252</v>
      </c>
      <c r="N73">
        <v>215.66</v>
      </c>
      <c r="O73">
        <v>17.600000000000001</v>
      </c>
      <c r="P73">
        <v>29.09</v>
      </c>
      <c r="Q73" s="44">
        <v>2.85</v>
      </c>
      <c r="R73" s="233" t="s">
        <v>252</v>
      </c>
      <c r="S73">
        <v>422.19</v>
      </c>
      <c r="T73">
        <v>192.48</v>
      </c>
      <c r="U73">
        <v>4.18</v>
      </c>
      <c r="V73">
        <v>7.38</v>
      </c>
      <c r="W73">
        <v>60.61</v>
      </c>
      <c r="X73">
        <v>2778.09</v>
      </c>
      <c r="Y73">
        <v>333.27</v>
      </c>
      <c r="Z73">
        <v>48.32</v>
      </c>
      <c r="AA73">
        <v>0.63</v>
      </c>
      <c r="AB73">
        <v>18201.060000000001</v>
      </c>
      <c r="AC73">
        <v>87.86</v>
      </c>
    </row>
    <row r="74" spans="1:29" x14ac:dyDescent="0.2">
      <c r="A74" s="231">
        <v>72</v>
      </c>
      <c r="B74" t="s">
        <v>77</v>
      </c>
      <c r="C74" t="s">
        <v>9</v>
      </c>
      <c r="D74" t="s">
        <v>117</v>
      </c>
      <c r="E74">
        <v>0</v>
      </c>
      <c r="F74">
        <v>1</v>
      </c>
      <c r="G74" t="s">
        <v>202</v>
      </c>
      <c r="H74">
        <v>120.08</v>
      </c>
      <c r="I74">
        <v>15.88</v>
      </c>
      <c r="J74" s="42" t="s">
        <v>252</v>
      </c>
      <c r="K74">
        <v>249.72</v>
      </c>
      <c r="L74">
        <v>5.53</v>
      </c>
      <c r="M74" s="233" t="s">
        <v>252</v>
      </c>
      <c r="N74">
        <v>822.51</v>
      </c>
      <c r="O74">
        <v>166.72</v>
      </c>
      <c r="P74" s="233" t="s">
        <v>252</v>
      </c>
      <c r="Q74" s="42" t="s">
        <v>252</v>
      </c>
      <c r="R74" s="233" t="s">
        <v>252</v>
      </c>
      <c r="S74" s="233" t="s">
        <v>252</v>
      </c>
      <c r="T74">
        <v>3.27</v>
      </c>
      <c r="U74">
        <v>82.79</v>
      </c>
      <c r="V74">
        <v>5.4</v>
      </c>
      <c r="W74">
        <v>112.1</v>
      </c>
      <c r="X74">
        <v>1317.92</v>
      </c>
      <c r="Y74">
        <v>373.45</v>
      </c>
      <c r="Z74">
        <v>146.32</v>
      </c>
      <c r="AA74">
        <v>39.380000000000003</v>
      </c>
      <c r="AB74">
        <v>13600.36</v>
      </c>
      <c r="AC74">
        <v>349.37</v>
      </c>
    </row>
    <row r="75" spans="1:29" x14ac:dyDescent="0.2">
      <c r="A75" s="231">
        <v>73</v>
      </c>
      <c r="B75" t="s">
        <v>77</v>
      </c>
      <c r="C75" t="s">
        <v>9</v>
      </c>
      <c r="D75" t="s">
        <v>117</v>
      </c>
      <c r="E75">
        <v>0</v>
      </c>
      <c r="F75">
        <v>2</v>
      </c>
      <c r="G75" t="s">
        <v>203</v>
      </c>
      <c r="H75">
        <v>173.73</v>
      </c>
      <c r="I75">
        <v>7.89</v>
      </c>
      <c r="J75" s="42" t="s">
        <v>252</v>
      </c>
      <c r="K75">
        <v>120.63</v>
      </c>
      <c r="L75">
        <v>7.46</v>
      </c>
      <c r="M75" s="233" t="s">
        <v>252</v>
      </c>
      <c r="N75">
        <v>709.35</v>
      </c>
      <c r="O75">
        <v>123.3</v>
      </c>
      <c r="P75" s="233" t="s">
        <v>252</v>
      </c>
      <c r="Q75" s="42" t="s">
        <v>252</v>
      </c>
      <c r="R75" s="233" t="s">
        <v>252</v>
      </c>
      <c r="S75" s="233" t="s">
        <v>252</v>
      </c>
      <c r="T75" s="233" t="s">
        <v>252</v>
      </c>
      <c r="U75">
        <v>45.2</v>
      </c>
      <c r="V75">
        <v>3.02</v>
      </c>
      <c r="W75">
        <v>132.30000000000001</v>
      </c>
      <c r="X75">
        <v>1676.52</v>
      </c>
      <c r="Y75">
        <v>358.23</v>
      </c>
      <c r="Z75">
        <v>133.22999999999999</v>
      </c>
      <c r="AA75">
        <v>11.66</v>
      </c>
      <c r="AB75">
        <v>21312.880000000001</v>
      </c>
      <c r="AC75">
        <v>271.47000000000003</v>
      </c>
    </row>
    <row r="76" spans="1:29" x14ac:dyDescent="0.2">
      <c r="A76" s="231">
        <v>74</v>
      </c>
      <c r="B76" t="s">
        <v>77</v>
      </c>
      <c r="C76" t="s">
        <v>9</v>
      </c>
      <c r="D76" t="s">
        <v>117</v>
      </c>
      <c r="E76">
        <v>0</v>
      </c>
      <c r="F76">
        <v>3</v>
      </c>
      <c r="G76" t="s">
        <v>204</v>
      </c>
      <c r="H76">
        <v>53.91</v>
      </c>
      <c r="I76" s="233" t="s">
        <v>252</v>
      </c>
      <c r="J76" s="42" t="s">
        <v>252</v>
      </c>
      <c r="K76">
        <v>65.739999999999995</v>
      </c>
      <c r="L76">
        <v>3.21</v>
      </c>
      <c r="M76" s="233" t="s">
        <v>252</v>
      </c>
      <c r="N76">
        <v>303.51</v>
      </c>
      <c r="O76">
        <v>93.27</v>
      </c>
      <c r="P76" s="233" t="s">
        <v>252</v>
      </c>
      <c r="Q76" s="42" t="s">
        <v>252</v>
      </c>
      <c r="R76" s="233" t="s">
        <v>252</v>
      </c>
      <c r="S76" s="233" t="s">
        <v>252</v>
      </c>
      <c r="T76" s="233" t="s">
        <v>252</v>
      </c>
      <c r="U76">
        <v>30.61</v>
      </c>
      <c r="V76">
        <v>1.22</v>
      </c>
      <c r="W76">
        <v>101.78</v>
      </c>
      <c r="X76">
        <v>890.4</v>
      </c>
      <c r="Y76">
        <v>129.99</v>
      </c>
      <c r="Z76">
        <v>88.67</v>
      </c>
      <c r="AA76">
        <v>7.14</v>
      </c>
      <c r="AB76">
        <v>11468.88</v>
      </c>
      <c r="AC76">
        <v>84.71</v>
      </c>
    </row>
    <row r="77" spans="1:29" x14ac:dyDescent="0.2">
      <c r="A77" s="231">
        <v>75</v>
      </c>
      <c r="B77" t="s">
        <v>87</v>
      </c>
      <c r="C77" t="s">
        <v>8</v>
      </c>
      <c r="D77" t="s">
        <v>117</v>
      </c>
      <c r="E77">
        <v>0</v>
      </c>
      <c r="F77">
        <v>0</v>
      </c>
      <c r="G77" t="s">
        <v>197</v>
      </c>
      <c r="H77">
        <v>403.74</v>
      </c>
      <c r="I77">
        <v>29.94</v>
      </c>
      <c r="J77" s="42" t="s">
        <v>252</v>
      </c>
      <c r="K77">
        <v>753.29</v>
      </c>
      <c r="L77">
        <v>213</v>
      </c>
      <c r="M77" s="233" t="s">
        <v>252</v>
      </c>
      <c r="N77">
        <v>485.05</v>
      </c>
      <c r="O77">
        <v>104.06</v>
      </c>
      <c r="P77" s="233" t="s">
        <v>252</v>
      </c>
      <c r="Q77" s="42" t="s">
        <v>252</v>
      </c>
      <c r="R77" s="233" t="s">
        <v>252</v>
      </c>
      <c r="S77" s="233" t="s">
        <v>252</v>
      </c>
      <c r="T77">
        <v>24.47</v>
      </c>
      <c r="U77">
        <v>40.659999999999997</v>
      </c>
      <c r="V77">
        <v>35.340000000000003</v>
      </c>
      <c r="W77">
        <v>138.25</v>
      </c>
      <c r="X77">
        <v>2885.06</v>
      </c>
      <c r="Y77">
        <v>401.76</v>
      </c>
      <c r="Z77">
        <v>110.32</v>
      </c>
      <c r="AA77">
        <v>15.62</v>
      </c>
      <c r="AB77">
        <v>42387.24</v>
      </c>
      <c r="AC77">
        <v>180.68</v>
      </c>
    </row>
    <row r="78" spans="1:29" x14ac:dyDescent="0.2">
      <c r="A78" s="231">
        <v>76</v>
      </c>
      <c r="B78" t="s">
        <v>87</v>
      </c>
      <c r="C78" t="s">
        <v>8</v>
      </c>
      <c r="D78" t="s">
        <v>117</v>
      </c>
      <c r="E78">
        <v>0</v>
      </c>
      <c r="F78">
        <v>1</v>
      </c>
      <c r="G78" t="s">
        <v>198</v>
      </c>
      <c r="H78">
        <v>195.72</v>
      </c>
      <c r="I78">
        <v>13.06</v>
      </c>
      <c r="J78" s="42" t="s">
        <v>252</v>
      </c>
      <c r="K78">
        <v>249.72</v>
      </c>
      <c r="L78">
        <v>41.14</v>
      </c>
      <c r="M78" s="233" t="s">
        <v>252</v>
      </c>
      <c r="N78">
        <v>657.4</v>
      </c>
      <c r="O78">
        <v>98.32</v>
      </c>
      <c r="P78" s="233" t="s">
        <v>252</v>
      </c>
      <c r="Q78" s="42" t="s">
        <v>252</v>
      </c>
      <c r="R78" s="233" t="s">
        <v>252</v>
      </c>
      <c r="S78" s="233" t="s">
        <v>252</v>
      </c>
      <c r="T78" s="233" t="s">
        <v>252</v>
      </c>
      <c r="U78">
        <v>41.7</v>
      </c>
      <c r="V78">
        <v>5.73</v>
      </c>
      <c r="W78">
        <v>84.78</v>
      </c>
      <c r="X78">
        <v>3252.98</v>
      </c>
      <c r="Y78">
        <v>318.8</v>
      </c>
      <c r="Z78">
        <v>110.17</v>
      </c>
      <c r="AA78">
        <v>14.31</v>
      </c>
      <c r="AB78">
        <v>27020.92</v>
      </c>
      <c r="AC78">
        <v>227.14</v>
      </c>
    </row>
    <row r="79" spans="1:29" x14ac:dyDescent="0.2">
      <c r="A79" s="231">
        <v>77</v>
      </c>
      <c r="B79" t="s">
        <v>87</v>
      </c>
      <c r="C79" t="s">
        <v>8</v>
      </c>
      <c r="D79" t="s">
        <v>117</v>
      </c>
      <c r="E79">
        <v>0</v>
      </c>
      <c r="F79">
        <v>2</v>
      </c>
      <c r="G79" t="s">
        <v>199</v>
      </c>
      <c r="H79">
        <v>187.43</v>
      </c>
      <c r="I79">
        <v>8.67</v>
      </c>
      <c r="J79" s="42" t="s">
        <v>252</v>
      </c>
      <c r="K79">
        <v>152.05000000000001</v>
      </c>
      <c r="L79">
        <v>34.97</v>
      </c>
      <c r="M79" s="233" t="s">
        <v>252</v>
      </c>
      <c r="N79">
        <v>355.96</v>
      </c>
      <c r="O79">
        <v>44.35</v>
      </c>
      <c r="P79" s="233" t="s">
        <v>252</v>
      </c>
      <c r="Q79" s="42" t="s">
        <v>252</v>
      </c>
      <c r="R79" s="233" t="s">
        <v>252</v>
      </c>
      <c r="S79" s="233" t="s">
        <v>252</v>
      </c>
      <c r="T79" s="233" t="s">
        <v>252</v>
      </c>
      <c r="U79">
        <v>13.55</v>
      </c>
      <c r="V79">
        <v>4.7300000000000004</v>
      </c>
      <c r="W79">
        <v>75</v>
      </c>
      <c r="X79">
        <v>2637.05</v>
      </c>
      <c r="Y79">
        <v>248.31</v>
      </c>
      <c r="Z79">
        <v>75.81</v>
      </c>
      <c r="AA79">
        <v>1.6</v>
      </c>
      <c r="AB79">
        <v>27440.93</v>
      </c>
      <c r="AC79">
        <v>112.64</v>
      </c>
    </row>
    <row r="80" spans="1:29" x14ac:dyDescent="0.2">
      <c r="A80" s="231">
        <v>78</v>
      </c>
      <c r="B80" t="s">
        <v>87</v>
      </c>
      <c r="C80" t="s">
        <v>8</v>
      </c>
      <c r="D80" t="s">
        <v>117</v>
      </c>
      <c r="E80">
        <v>0</v>
      </c>
      <c r="F80">
        <v>3</v>
      </c>
      <c r="G80" t="s">
        <v>200</v>
      </c>
      <c r="H80">
        <v>156.35</v>
      </c>
      <c r="I80">
        <v>17.3</v>
      </c>
      <c r="J80" s="42" t="s">
        <v>252</v>
      </c>
      <c r="K80">
        <v>183.58</v>
      </c>
      <c r="L80">
        <v>21.69</v>
      </c>
      <c r="M80" s="233" t="s">
        <v>252</v>
      </c>
      <c r="N80">
        <v>371.79</v>
      </c>
      <c r="O80">
        <v>51.55</v>
      </c>
      <c r="P80" s="233" t="s">
        <v>252</v>
      </c>
      <c r="Q80" s="42" t="s">
        <v>252</v>
      </c>
      <c r="R80" s="233" t="s">
        <v>252</v>
      </c>
      <c r="S80" s="233" t="s">
        <v>252</v>
      </c>
      <c r="T80">
        <v>1.65</v>
      </c>
      <c r="U80">
        <v>21.27</v>
      </c>
      <c r="V80">
        <v>6.72</v>
      </c>
      <c r="W80">
        <v>70.77</v>
      </c>
      <c r="X80">
        <v>2112.04</v>
      </c>
      <c r="Y80">
        <v>224.26</v>
      </c>
      <c r="Z80">
        <v>73.33</v>
      </c>
      <c r="AA80">
        <v>6.12</v>
      </c>
      <c r="AB80">
        <v>21606.71</v>
      </c>
      <c r="AC80">
        <v>145.68</v>
      </c>
    </row>
    <row r="81" spans="1:29" x14ac:dyDescent="0.2">
      <c r="A81" s="231">
        <v>79</v>
      </c>
      <c r="B81" t="s">
        <v>88</v>
      </c>
      <c r="C81" t="s">
        <v>8</v>
      </c>
      <c r="D81" t="s">
        <v>26</v>
      </c>
      <c r="E81">
        <v>0</v>
      </c>
      <c r="F81">
        <v>0</v>
      </c>
      <c r="G81" t="s">
        <v>220</v>
      </c>
      <c r="H81">
        <v>176.33</v>
      </c>
      <c r="I81">
        <v>6.38</v>
      </c>
      <c r="J81" s="42" t="s">
        <v>252</v>
      </c>
      <c r="K81">
        <v>212.53</v>
      </c>
      <c r="L81">
        <v>10.9</v>
      </c>
      <c r="M81" s="233" t="s">
        <v>252</v>
      </c>
      <c r="N81">
        <v>512.9</v>
      </c>
      <c r="O81">
        <v>42.18</v>
      </c>
      <c r="P81" s="233" t="s">
        <v>252</v>
      </c>
      <c r="Q81" s="42" t="s">
        <v>252</v>
      </c>
      <c r="R81" s="233" t="s">
        <v>252</v>
      </c>
      <c r="S81" s="233" t="s">
        <v>252</v>
      </c>
      <c r="T81" s="233" t="s">
        <v>252</v>
      </c>
      <c r="U81">
        <v>13.69</v>
      </c>
      <c r="V81">
        <v>10.92</v>
      </c>
      <c r="W81">
        <v>76.099999999999994</v>
      </c>
      <c r="X81">
        <v>2535.41</v>
      </c>
      <c r="Y81">
        <v>173.06</v>
      </c>
      <c r="Z81">
        <v>80.27</v>
      </c>
      <c r="AA81">
        <v>1.61</v>
      </c>
      <c r="AB81">
        <v>27036.240000000002</v>
      </c>
      <c r="AC81">
        <v>183.16</v>
      </c>
    </row>
    <row r="82" spans="1:29" x14ac:dyDescent="0.2">
      <c r="A82" s="231">
        <v>80</v>
      </c>
      <c r="B82" t="s">
        <v>88</v>
      </c>
      <c r="C82" t="s">
        <v>8</v>
      </c>
      <c r="D82" t="s">
        <v>26</v>
      </c>
      <c r="E82">
        <v>0</v>
      </c>
      <c r="F82">
        <v>1</v>
      </c>
      <c r="G82" t="s">
        <v>221</v>
      </c>
      <c r="H82">
        <v>224.17</v>
      </c>
      <c r="I82">
        <v>10.89</v>
      </c>
      <c r="J82" s="42" t="s">
        <v>252</v>
      </c>
      <c r="K82">
        <v>7234.14</v>
      </c>
      <c r="L82">
        <v>1858.94</v>
      </c>
      <c r="M82" s="233" t="s">
        <v>252</v>
      </c>
      <c r="N82">
        <v>457.23</v>
      </c>
      <c r="O82">
        <v>15.6</v>
      </c>
      <c r="P82" s="233" t="s">
        <v>252</v>
      </c>
      <c r="Q82" s="42" t="s">
        <v>252</v>
      </c>
      <c r="R82">
        <v>3.74</v>
      </c>
      <c r="S82">
        <v>61.49</v>
      </c>
      <c r="T82" s="233" t="s">
        <v>252</v>
      </c>
      <c r="U82">
        <v>1.49</v>
      </c>
      <c r="V82">
        <v>6.07</v>
      </c>
      <c r="W82">
        <v>161.22999999999999</v>
      </c>
      <c r="X82">
        <v>3818.89</v>
      </c>
      <c r="Y82">
        <v>598.65</v>
      </c>
      <c r="Z82">
        <v>258.89999999999998</v>
      </c>
      <c r="AA82">
        <v>172.12</v>
      </c>
      <c r="AB82">
        <v>22971.21</v>
      </c>
      <c r="AC82">
        <v>65.28</v>
      </c>
    </row>
    <row r="83" spans="1:29" x14ac:dyDescent="0.2">
      <c r="A83" s="231">
        <v>81</v>
      </c>
      <c r="B83" t="s">
        <v>88</v>
      </c>
      <c r="C83" t="s">
        <v>8</v>
      </c>
      <c r="D83" t="s">
        <v>26</v>
      </c>
      <c r="E83">
        <v>0</v>
      </c>
      <c r="F83">
        <v>2</v>
      </c>
      <c r="G83" t="s">
        <v>222</v>
      </c>
      <c r="H83">
        <v>111.58</v>
      </c>
      <c r="I83">
        <v>7.91</v>
      </c>
      <c r="J83" s="42" t="s">
        <v>252</v>
      </c>
      <c r="K83">
        <v>329.87</v>
      </c>
      <c r="L83">
        <v>7.05</v>
      </c>
      <c r="M83" s="233" t="s">
        <v>252</v>
      </c>
      <c r="N83">
        <v>1158.6600000000001</v>
      </c>
      <c r="O83">
        <v>223.57</v>
      </c>
      <c r="P83" s="233" t="s">
        <v>252</v>
      </c>
      <c r="Q83" s="42" t="s">
        <v>252</v>
      </c>
      <c r="R83" s="233" t="s">
        <v>252</v>
      </c>
      <c r="S83">
        <v>11.99</v>
      </c>
      <c r="T83" s="233" t="s">
        <v>252</v>
      </c>
      <c r="U83">
        <v>69.3</v>
      </c>
      <c r="V83">
        <v>5.4</v>
      </c>
      <c r="W83">
        <v>231.54</v>
      </c>
      <c r="X83">
        <v>3518.38</v>
      </c>
      <c r="Y83">
        <v>478.76</v>
      </c>
      <c r="Z83">
        <v>419.17</v>
      </c>
      <c r="AA83">
        <v>27.9</v>
      </c>
      <c r="AB83">
        <v>29677.4</v>
      </c>
      <c r="AC83">
        <v>361.64</v>
      </c>
    </row>
    <row r="84" spans="1:29" x14ac:dyDescent="0.2">
      <c r="A84" s="231">
        <v>82</v>
      </c>
      <c r="B84" t="s">
        <v>88</v>
      </c>
      <c r="C84" t="s">
        <v>8</v>
      </c>
      <c r="D84" t="s">
        <v>26</v>
      </c>
      <c r="E84">
        <v>0</v>
      </c>
      <c r="F84">
        <v>3</v>
      </c>
      <c r="G84" t="s">
        <v>223</v>
      </c>
      <c r="H84">
        <v>165.09</v>
      </c>
      <c r="I84">
        <v>14.5</v>
      </c>
      <c r="J84" s="42" t="s">
        <v>252</v>
      </c>
      <c r="K84">
        <v>730.29</v>
      </c>
      <c r="L84">
        <v>26.7</v>
      </c>
      <c r="M84" s="233" t="s">
        <v>252</v>
      </c>
      <c r="N84">
        <v>1475.63</v>
      </c>
      <c r="O84">
        <v>328.84</v>
      </c>
      <c r="P84" s="233" t="s">
        <v>252</v>
      </c>
      <c r="Q84" s="42" t="s">
        <v>252</v>
      </c>
      <c r="R84" s="233" t="s">
        <v>252</v>
      </c>
      <c r="S84" s="233" t="s">
        <v>252</v>
      </c>
      <c r="T84">
        <v>2.23</v>
      </c>
      <c r="U84">
        <v>136.19</v>
      </c>
      <c r="V84">
        <v>68.760000000000005</v>
      </c>
      <c r="W84">
        <v>241.67</v>
      </c>
      <c r="X84">
        <v>3164.92</v>
      </c>
      <c r="Y84">
        <v>570.04999999999995</v>
      </c>
      <c r="Z84">
        <v>559.17999999999995</v>
      </c>
      <c r="AA84">
        <v>58.68</v>
      </c>
      <c r="AB84">
        <v>25613.01</v>
      </c>
      <c r="AC84">
        <v>681</v>
      </c>
    </row>
    <row r="85" spans="1:29" x14ac:dyDescent="0.2">
      <c r="A85" s="231">
        <v>83</v>
      </c>
      <c r="B85" t="s">
        <v>89</v>
      </c>
      <c r="C85" t="s">
        <v>9</v>
      </c>
      <c r="D85" t="s">
        <v>39</v>
      </c>
      <c r="E85">
        <v>2</v>
      </c>
      <c r="F85">
        <v>0</v>
      </c>
      <c r="G85" t="s">
        <v>216</v>
      </c>
      <c r="H85">
        <v>84.55</v>
      </c>
      <c r="I85">
        <v>11.07</v>
      </c>
      <c r="J85" s="42" t="s">
        <v>252</v>
      </c>
      <c r="K85">
        <v>69.650000000000006</v>
      </c>
      <c r="L85">
        <v>15.67</v>
      </c>
      <c r="M85" s="233" t="s">
        <v>252</v>
      </c>
      <c r="N85">
        <v>71.19</v>
      </c>
      <c r="O85">
        <v>2.35</v>
      </c>
      <c r="P85" s="233" t="s">
        <v>252</v>
      </c>
      <c r="Q85" s="42" t="s">
        <v>252</v>
      </c>
      <c r="R85" s="233" t="s">
        <v>252</v>
      </c>
      <c r="S85" s="233" t="s">
        <v>252</v>
      </c>
      <c r="T85" s="233" t="s">
        <v>252</v>
      </c>
      <c r="U85" s="233" t="s">
        <v>252</v>
      </c>
      <c r="V85">
        <v>6.47</v>
      </c>
      <c r="W85">
        <v>55.26</v>
      </c>
      <c r="X85">
        <v>1122.99</v>
      </c>
      <c r="Y85">
        <v>181.05</v>
      </c>
      <c r="Z85">
        <v>20.05</v>
      </c>
      <c r="AA85" s="233" t="s">
        <v>252</v>
      </c>
      <c r="AB85">
        <v>10854.06</v>
      </c>
      <c r="AC85">
        <v>31.14</v>
      </c>
    </row>
    <row r="86" spans="1:29" x14ac:dyDescent="0.2">
      <c r="A86" s="231">
        <v>84</v>
      </c>
      <c r="B86" t="s">
        <v>89</v>
      </c>
      <c r="C86" t="s">
        <v>9</v>
      </c>
      <c r="D86" t="s">
        <v>39</v>
      </c>
      <c r="E86">
        <v>2</v>
      </c>
      <c r="F86">
        <v>1</v>
      </c>
      <c r="G86" t="s">
        <v>217</v>
      </c>
      <c r="H86">
        <v>120.36</v>
      </c>
      <c r="I86">
        <v>14.37</v>
      </c>
      <c r="J86" s="42" t="s">
        <v>252</v>
      </c>
      <c r="K86">
        <v>3260.33</v>
      </c>
      <c r="L86">
        <v>870.17</v>
      </c>
      <c r="M86" s="233" t="s">
        <v>252</v>
      </c>
      <c r="N86">
        <v>261.69</v>
      </c>
      <c r="O86">
        <v>15.79</v>
      </c>
      <c r="P86">
        <v>0.69</v>
      </c>
      <c r="Q86" s="42" t="s">
        <v>252</v>
      </c>
      <c r="R86">
        <v>18.32</v>
      </c>
      <c r="S86">
        <v>67.680000000000007</v>
      </c>
      <c r="T86" s="233" t="s">
        <v>252</v>
      </c>
      <c r="U86" s="233" t="s">
        <v>252</v>
      </c>
      <c r="V86">
        <v>2.81</v>
      </c>
      <c r="W86">
        <v>126.63</v>
      </c>
      <c r="X86">
        <v>2476.2800000000002</v>
      </c>
      <c r="Y86">
        <v>383.83</v>
      </c>
      <c r="Z86">
        <v>196.21</v>
      </c>
      <c r="AA86">
        <v>112.56</v>
      </c>
      <c r="AB86">
        <v>14107.01</v>
      </c>
      <c r="AC86">
        <v>45.57</v>
      </c>
    </row>
    <row r="87" spans="1:29" x14ac:dyDescent="0.2">
      <c r="A87" s="231">
        <v>85</v>
      </c>
      <c r="B87" t="s">
        <v>89</v>
      </c>
      <c r="C87" t="s">
        <v>9</v>
      </c>
      <c r="D87" t="s">
        <v>39</v>
      </c>
      <c r="E87">
        <v>2</v>
      </c>
      <c r="F87">
        <v>2</v>
      </c>
      <c r="G87" t="s">
        <v>218</v>
      </c>
      <c r="H87">
        <v>51.33</v>
      </c>
      <c r="I87">
        <v>10.58</v>
      </c>
      <c r="J87" s="42" t="s">
        <v>252</v>
      </c>
      <c r="K87">
        <v>75.88</v>
      </c>
      <c r="L87">
        <v>68.05</v>
      </c>
      <c r="M87" s="233" t="s">
        <v>252</v>
      </c>
      <c r="N87">
        <v>1590</v>
      </c>
      <c r="O87">
        <v>238.97</v>
      </c>
      <c r="P87" s="233" t="s">
        <v>252</v>
      </c>
      <c r="Q87" s="42" t="s">
        <v>252</v>
      </c>
      <c r="R87" s="233" t="s">
        <v>252</v>
      </c>
      <c r="S87" s="233" t="s">
        <v>252</v>
      </c>
      <c r="T87" s="233" t="s">
        <v>252</v>
      </c>
      <c r="U87">
        <v>58.55</v>
      </c>
      <c r="V87">
        <v>1.24</v>
      </c>
      <c r="W87">
        <v>236.45</v>
      </c>
      <c r="X87">
        <v>2722.23</v>
      </c>
      <c r="Y87">
        <v>322.14999999999998</v>
      </c>
      <c r="Z87">
        <v>242.56</v>
      </c>
      <c r="AA87">
        <v>12.67</v>
      </c>
      <c r="AB87">
        <v>35886.129999999997</v>
      </c>
      <c r="AC87">
        <v>737.58</v>
      </c>
    </row>
    <row r="88" spans="1:29" x14ac:dyDescent="0.2">
      <c r="A88" s="231">
        <v>86</v>
      </c>
      <c r="B88" t="s">
        <v>89</v>
      </c>
      <c r="C88" t="s">
        <v>9</v>
      </c>
      <c r="D88" t="s">
        <v>39</v>
      </c>
      <c r="E88">
        <v>2</v>
      </c>
      <c r="F88">
        <v>3</v>
      </c>
      <c r="G88" t="s">
        <v>219</v>
      </c>
      <c r="H88">
        <v>335.07</v>
      </c>
      <c r="I88">
        <v>16.23</v>
      </c>
      <c r="J88" s="42" t="s">
        <v>252</v>
      </c>
      <c r="K88">
        <v>444.63</v>
      </c>
      <c r="L88">
        <v>401.99</v>
      </c>
      <c r="M88">
        <v>16.63</v>
      </c>
      <c r="N88">
        <v>4708.75</v>
      </c>
      <c r="O88">
        <v>610.04999999999995</v>
      </c>
      <c r="P88">
        <v>1.22</v>
      </c>
      <c r="Q88" s="42" t="s">
        <v>252</v>
      </c>
      <c r="R88" s="233" t="s">
        <v>252</v>
      </c>
      <c r="S88">
        <v>296.73</v>
      </c>
      <c r="T88" s="233" t="s">
        <v>252</v>
      </c>
      <c r="U88">
        <v>181.95</v>
      </c>
      <c r="V88">
        <v>8.18</v>
      </c>
      <c r="W88">
        <v>437.66</v>
      </c>
      <c r="X88">
        <v>4240.38</v>
      </c>
      <c r="Y88">
        <v>599.49</v>
      </c>
      <c r="Z88" s="234" t="s">
        <v>253</v>
      </c>
      <c r="AA88">
        <v>73.680000000000007</v>
      </c>
      <c r="AB88" s="234" t="s">
        <v>253</v>
      </c>
      <c r="AC88">
        <v>2537.69</v>
      </c>
    </row>
    <row r="89" spans="1:29" x14ac:dyDescent="0.2">
      <c r="A89" s="231">
        <v>87</v>
      </c>
      <c r="B89" t="s">
        <v>90</v>
      </c>
      <c r="C89" t="s">
        <v>9</v>
      </c>
      <c r="D89" t="s">
        <v>26</v>
      </c>
      <c r="E89">
        <v>2</v>
      </c>
      <c r="F89">
        <v>0</v>
      </c>
      <c r="G89" t="s">
        <v>220</v>
      </c>
      <c r="H89">
        <v>92.53</v>
      </c>
      <c r="I89">
        <v>7.55</v>
      </c>
      <c r="J89" s="42" t="s">
        <v>252</v>
      </c>
      <c r="K89">
        <v>167.92</v>
      </c>
      <c r="L89">
        <v>3.17</v>
      </c>
      <c r="M89" s="233" t="s">
        <v>252</v>
      </c>
      <c r="N89">
        <v>157.51</v>
      </c>
      <c r="O89">
        <v>21.37</v>
      </c>
      <c r="P89" s="233" t="s">
        <v>252</v>
      </c>
      <c r="Q89" s="42" t="s">
        <v>252</v>
      </c>
      <c r="R89" s="233" t="s">
        <v>252</v>
      </c>
      <c r="S89" s="233" t="s">
        <v>252</v>
      </c>
      <c r="T89" s="233" t="s">
        <v>252</v>
      </c>
      <c r="U89">
        <v>10</v>
      </c>
      <c r="V89">
        <v>2.4300000000000002</v>
      </c>
      <c r="W89">
        <v>45.54</v>
      </c>
      <c r="X89">
        <v>1079.18</v>
      </c>
      <c r="Y89">
        <v>153.68</v>
      </c>
      <c r="Z89">
        <v>41.34</v>
      </c>
      <c r="AA89">
        <v>2.59</v>
      </c>
      <c r="AB89">
        <v>9796.7000000000007</v>
      </c>
      <c r="AC89">
        <v>73.95</v>
      </c>
    </row>
    <row r="90" spans="1:29" x14ac:dyDescent="0.2">
      <c r="A90" s="231">
        <v>88</v>
      </c>
      <c r="B90" t="s">
        <v>90</v>
      </c>
      <c r="C90" t="s">
        <v>9</v>
      </c>
      <c r="D90" t="s">
        <v>26</v>
      </c>
      <c r="E90">
        <v>2</v>
      </c>
      <c r="F90">
        <v>1</v>
      </c>
      <c r="G90" t="s">
        <v>221</v>
      </c>
      <c r="H90">
        <v>123.1</v>
      </c>
      <c r="I90">
        <v>15.31</v>
      </c>
      <c r="J90" s="42" t="s">
        <v>252</v>
      </c>
      <c r="K90">
        <v>3378.09</v>
      </c>
      <c r="L90">
        <v>391.13</v>
      </c>
      <c r="M90">
        <v>10.94</v>
      </c>
      <c r="N90">
        <v>892.74</v>
      </c>
      <c r="O90">
        <v>146.78</v>
      </c>
      <c r="P90">
        <v>0.39</v>
      </c>
      <c r="Q90" s="42" t="s">
        <v>252</v>
      </c>
      <c r="R90">
        <v>12.27</v>
      </c>
      <c r="S90">
        <v>21.73</v>
      </c>
      <c r="T90" s="233" t="s">
        <v>252</v>
      </c>
      <c r="U90">
        <v>55.52</v>
      </c>
      <c r="V90">
        <v>4.6900000000000004</v>
      </c>
      <c r="W90">
        <v>181.39</v>
      </c>
      <c r="X90">
        <v>3373.52</v>
      </c>
      <c r="Y90">
        <v>381.75</v>
      </c>
      <c r="Z90">
        <v>320.66000000000003</v>
      </c>
      <c r="AA90">
        <v>157.68</v>
      </c>
      <c r="AB90">
        <v>15935.89</v>
      </c>
      <c r="AC90">
        <v>328.11</v>
      </c>
    </row>
    <row r="91" spans="1:29" x14ac:dyDescent="0.2">
      <c r="A91" s="231">
        <v>89</v>
      </c>
      <c r="B91" t="s">
        <v>90</v>
      </c>
      <c r="C91" t="s">
        <v>9</v>
      </c>
      <c r="D91" t="s">
        <v>26</v>
      </c>
      <c r="E91">
        <v>2</v>
      </c>
      <c r="F91">
        <v>2</v>
      </c>
      <c r="G91" t="s">
        <v>222</v>
      </c>
      <c r="H91">
        <v>150.51</v>
      </c>
      <c r="I91">
        <v>12.51</v>
      </c>
      <c r="J91" s="42" t="s">
        <v>252</v>
      </c>
      <c r="K91">
        <v>360.48</v>
      </c>
      <c r="L91">
        <v>18.41</v>
      </c>
      <c r="M91" s="233" t="s">
        <v>252</v>
      </c>
      <c r="N91">
        <v>2776.89</v>
      </c>
      <c r="O91">
        <v>561.99</v>
      </c>
      <c r="P91">
        <v>0.45</v>
      </c>
      <c r="Q91" s="42" t="s">
        <v>252</v>
      </c>
      <c r="R91" s="233" t="s">
        <v>252</v>
      </c>
      <c r="S91">
        <v>40.57</v>
      </c>
      <c r="T91" s="233" t="s">
        <v>252</v>
      </c>
      <c r="U91">
        <v>154.38999999999999</v>
      </c>
      <c r="V91">
        <v>4.32</v>
      </c>
      <c r="W91">
        <v>303.43</v>
      </c>
      <c r="X91">
        <v>3102.81</v>
      </c>
      <c r="Y91">
        <v>442.3</v>
      </c>
      <c r="Z91">
        <v>563.59</v>
      </c>
      <c r="AA91">
        <v>45.41</v>
      </c>
      <c r="AB91">
        <v>37695.879999999997</v>
      </c>
      <c r="AC91">
        <v>1593.14</v>
      </c>
    </row>
    <row r="92" spans="1:29" x14ac:dyDescent="0.2">
      <c r="A92" s="231">
        <v>90</v>
      </c>
      <c r="B92" t="s">
        <v>90</v>
      </c>
      <c r="C92" t="s">
        <v>9</v>
      </c>
      <c r="D92" t="s">
        <v>26</v>
      </c>
      <c r="E92">
        <v>2</v>
      </c>
      <c r="F92">
        <v>3</v>
      </c>
      <c r="G92" t="s">
        <v>223</v>
      </c>
      <c r="H92">
        <v>89.72</v>
      </c>
      <c r="I92">
        <v>17.010000000000002</v>
      </c>
      <c r="J92" s="42" t="s">
        <v>252</v>
      </c>
      <c r="K92">
        <v>359.72</v>
      </c>
      <c r="L92">
        <v>7.35</v>
      </c>
      <c r="M92">
        <v>16.63</v>
      </c>
      <c r="N92">
        <v>1544.16</v>
      </c>
      <c r="O92">
        <v>330.68</v>
      </c>
      <c r="P92">
        <v>0.45</v>
      </c>
      <c r="Q92" s="42" t="s">
        <v>252</v>
      </c>
      <c r="R92" s="233" t="s">
        <v>252</v>
      </c>
      <c r="S92" s="233" t="s">
        <v>252</v>
      </c>
      <c r="T92">
        <v>5.56</v>
      </c>
      <c r="U92">
        <v>161.93</v>
      </c>
      <c r="V92">
        <v>7.15</v>
      </c>
      <c r="W92">
        <v>173.58</v>
      </c>
      <c r="X92">
        <v>1962.03</v>
      </c>
      <c r="Y92">
        <v>379.08</v>
      </c>
      <c r="Z92">
        <v>391.45</v>
      </c>
      <c r="AA92">
        <v>79.89</v>
      </c>
      <c r="AB92">
        <v>18358.64</v>
      </c>
      <c r="AC92">
        <v>908.21</v>
      </c>
    </row>
    <row r="93" spans="1:29" x14ac:dyDescent="0.2">
      <c r="A93" s="231">
        <v>91</v>
      </c>
      <c r="B93" t="s">
        <v>91</v>
      </c>
      <c r="C93" t="s">
        <v>8</v>
      </c>
      <c r="D93" t="s">
        <v>26</v>
      </c>
      <c r="E93">
        <v>2</v>
      </c>
      <c r="F93">
        <v>0</v>
      </c>
      <c r="G93" t="s">
        <v>236</v>
      </c>
      <c r="H93">
        <v>281.7</v>
      </c>
      <c r="I93">
        <v>18.46</v>
      </c>
      <c r="J93" s="42" t="s">
        <v>252</v>
      </c>
      <c r="K93">
        <v>81.510000000000005</v>
      </c>
      <c r="L93">
        <v>25.88</v>
      </c>
      <c r="M93" s="233" t="s">
        <v>252</v>
      </c>
      <c r="N93">
        <v>1718.14</v>
      </c>
      <c r="O93">
        <v>251.48</v>
      </c>
      <c r="P93" s="233" t="s">
        <v>252</v>
      </c>
      <c r="Q93" s="42" t="s">
        <v>252</v>
      </c>
      <c r="R93" s="233" t="s">
        <v>252</v>
      </c>
      <c r="S93" s="233" t="s">
        <v>252</v>
      </c>
      <c r="T93" s="233" t="s">
        <v>252</v>
      </c>
      <c r="U93">
        <v>70.83</v>
      </c>
      <c r="V93">
        <v>3.2</v>
      </c>
      <c r="W93">
        <v>96.12</v>
      </c>
      <c r="X93">
        <v>1368.13</v>
      </c>
      <c r="Y93">
        <v>233.83</v>
      </c>
      <c r="Z93">
        <v>206.77</v>
      </c>
      <c r="AA93">
        <v>17.149999999999999</v>
      </c>
      <c r="AB93">
        <v>32463.21</v>
      </c>
      <c r="AC93">
        <v>830</v>
      </c>
    </row>
    <row r="94" spans="1:29" x14ac:dyDescent="0.2">
      <c r="A94" s="231">
        <v>92</v>
      </c>
      <c r="B94" t="s">
        <v>92</v>
      </c>
      <c r="C94" t="s">
        <v>8</v>
      </c>
      <c r="D94" t="s">
        <v>39</v>
      </c>
      <c r="E94">
        <v>2</v>
      </c>
      <c r="F94">
        <v>0</v>
      </c>
      <c r="G94" t="s">
        <v>205</v>
      </c>
      <c r="H94">
        <v>267.45999999999998</v>
      </c>
      <c r="I94">
        <v>7.55</v>
      </c>
      <c r="J94" s="42" t="s">
        <v>252</v>
      </c>
      <c r="K94">
        <v>231.01</v>
      </c>
      <c r="L94">
        <v>92.16</v>
      </c>
      <c r="M94" s="233" t="s">
        <v>252</v>
      </c>
      <c r="N94">
        <v>197.03</v>
      </c>
      <c r="O94">
        <v>22.27</v>
      </c>
      <c r="P94">
        <v>0.39</v>
      </c>
      <c r="Q94" s="42" t="s">
        <v>252</v>
      </c>
      <c r="R94" s="233" t="s">
        <v>252</v>
      </c>
      <c r="S94">
        <v>12.41</v>
      </c>
      <c r="T94" s="233" t="s">
        <v>252</v>
      </c>
      <c r="U94">
        <v>5.22</v>
      </c>
      <c r="V94">
        <v>7.51</v>
      </c>
      <c r="W94">
        <v>53.44</v>
      </c>
      <c r="X94">
        <v>2004.2</v>
      </c>
      <c r="Y94">
        <v>262.58999999999997</v>
      </c>
      <c r="Z94">
        <v>44.87</v>
      </c>
      <c r="AA94">
        <v>1.04</v>
      </c>
      <c r="AB94">
        <v>18267.32</v>
      </c>
      <c r="AC94">
        <v>68.069999999999993</v>
      </c>
    </row>
    <row r="95" spans="1:29" x14ac:dyDescent="0.2">
      <c r="A95" s="231">
        <v>93</v>
      </c>
      <c r="B95" t="s">
        <v>92</v>
      </c>
      <c r="C95" t="s">
        <v>8</v>
      </c>
      <c r="D95" t="s">
        <v>39</v>
      </c>
      <c r="E95">
        <v>2</v>
      </c>
      <c r="F95">
        <v>1</v>
      </c>
      <c r="G95" t="s">
        <v>206</v>
      </c>
      <c r="H95">
        <v>438.81</v>
      </c>
      <c r="I95">
        <v>19.78</v>
      </c>
      <c r="J95" s="42" t="s">
        <v>252</v>
      </c>
      <c r="K95" s="234" t="s">
        <v>253</v>
      </c>
      <c r="L95">
        <v>480.37</v>
      </c>
      <c r="M95">
        <v>61.61</v>
      </c>
      <c r="N95">
        <v>21764.36</v>
      </c>
      <c r="O95">
        <v>1013.24</v>
      </c>
      <c r="P95">
        <v>1.1599999999999999</v>
      </c>
      <c r="Q95" s="44">
        <v>0.72</v>
      </c>
      <c r="R95">
        <v>14.57</v>
      </c>
      <c r="S95">
        <v>171.47</v>
      </c>
      <c r="T95">
        <v>9.85</v>
      </c>
      <c r="U95">
        <v>393.24</v>
      </c>
      <c r="V95">
        <v>16.22</v>
      </c>
      <c r="W95">
        <v>622.01</v>
      </c>
      <c r="X95">
        <v>5141.4799999999996</v>
      </c>
      <c r="Y95">
        <v>895.85</v>
      </c>
      <c r="Z95" s="234" t="s">
        <v>253</v>
      </c>
      <c r="AA95" s="234" t="s">
        <v>253</v>
      </c>
      <c r="AB95" s="234" t="s">
        <v>253</v>
      </c>
      <c r="AC95" s="234" t="s">
        <v>253</v>
      </c>
    </row>
    <row r="96" spans="1:29" x14ac:dyDescent="0.2">
      <c r="A96" s="231">
        <v>94</v>
      </c>
      <c r="B96" t="s">
        <v>92</v>
      </c>
      <c r="C96" t="s">
        <v>8</v>
      </c>
      <c r="D96" t="s">
        <v>39</v>
      </c>
      <c r="E96">
        <v>2</v>
      </c>
      <c r="F96">
        <v>2</v>
      </c>
      <c r="G96" t="s">
        <v>207</v>
      </c>
      <c r="H96">
        <v>139.68</v>
      </c>
      <c r="I96">
        <v>12.48</v>
      </c>
      <c r="J96" s="42" t="s">
        <v>252</v>
      </c>
      <c r="K96">
        <v>408.44</v>
      </c>
      <c r="L96">
        <v>22.66</v>
      </c>
      <c r="M96">
        <v>16.63</v>
      </c>
      <c r="N96">
        <v>4363.66</v>
      </c>
      <c r="O96">
        <v>458.13</v>
      </c>
      <c r="P96">
        <v>0.45</v>
      </c>
      <c r="Q96" s="42" t="s">
        <v>252</v>
      </c>
      <c r="R96" s="233" t="s">
        <v>252</v>
      </c>
      <c r="S96">
        <v>120.4</v>
      </c>
      <c r="T96" s="233" t="s">
        <v>252</v>
      </c>
      <c r="U96">
        <v>149.5</v>
      </c>
      <c r="V96">
        <v>3.2</v>
      </c>
      <c r="W96">
        <v>290.35000000000002</v>
      </c>
      <c r="X96">
        <v>3250.12</v>
      </c>
      <c r="Y96">
        <v>409.23</v>
      </c>
      <c r="Z96">
        <v>761.29</v>
      </c>
      <c r="AA96">
        <v>52.73</v>
      </c>
      <c r="AB96">
        <v>48523.51</v>
      </c>
      <c r="AC96">
        <v>2165.2800000000002</v>
      </c>
    </row>
    <row r="97" spans="1:29" x14ac:dyDescent="0.2">
      <c r="A97" s="231">
        <v>95</v>
      </c>
      <c r="B97" t="s">
        <v>92</v>
      </c>
      <c r="C97" t="s">
        <v>8</v>
      </c>
      <c r="D97" t="s">
        <v>39</v>
      </c>
      <c r="E97">
        <v>2</v>
      </c>
      <c r="F97">
        <v>3</v>
      </c>
      <c r="G97" t="s">
        <v>208</v>
      </c>
      <c r="H97">
        <v>192.68</v>
      </c>
      <c r="I97">
        <v>24</v>
      </c>
      <c r="J97" s="42" t="s">
        <v>252</v>
      </c>
      <c r="K97">
        <v>177.89</v>
      </c>
      <c r="L97">
        <v>70.77</v>
      </c>
      <c r="M97">
        <v>22.32</v>
      </c>
      <c r="N97">
        <v>5790.21</v>
      </c>
      <c r="O97">
        <v>932.79</v>
      </c>
      <c r="P97">
        <v>0.75</v>
      </c>
      <c r="Q97" s="42" t="s">
        <v>252</v>
      </c>
      <c r="R97" s="233" t="s">
        <v>252</v>
      </c>
      <c r="S97">
        <v>50.68</v>
      </c>
      <c r="T97" s="233" t="s">
        <v>252</v>
      </c>
      <c r="U97">
        <v>330.29</v>
      </c>
      <c r="V97">
        <v>6.82</v>
      </c>
      <c r="W97">
        <v>381.75</v>
      </c>
      <c r="X97">
        <v>2375.44</v>
      </c>
      <c r="Y97">
        <v>475.77</v>
      </c>
      <c r="Z97" s="234" t="s">
        <v>253</v>
      </c>
      <c r="AA97">
        <v>85.85</v>
      </c>
      <c r="AB97">
        <v>53012.03</v>
      </c>
      <c r="AC97">
        <v>4909.62</v>
      </c>
    </row>
    <row r="98" spans="1:29" x14ac:dyDescent="0.2">
      <c r="A98" s="231">
        <v>96</v>
      </c>
      <c r="B98" t="s">
        <v>93</v>
      </c>
      <c r="C98" t="s">
        <v>9</v>
      </c>
      <c r="D98" t="s">
        <v>117</v>
      </c>
      <c r="E98">
        <v>2</v>
      </c>
      <c r="F98">
        <v>0</v>
      </c>
      <c r="G98" t="s">
        <v>224</v>
      </c>
      <c r="H98">
        <v>142.68</v>
      </c>
      <c r="I98">
        <v>10.08</v>
      </c>
      <c r="J98" s="42" t="s">
        <v>252</v>
      </c>
      <c r="K98">
        <v>92.29</v>
      </c>
      <c r="L98">
        <v>4.55</v>
      </c>
      <c r="M98" s="233" t="s">
        <v>252</v>
      </c>
      <c r="N98" s="233" t="s">
        <v>252</v>
      </c>
      <c r="O98" s="233" t="s">
        <v>252</v>
      </c>
      <c r="P98" s="233" t="s">
        <v>252</v>
      </c>
      <c r="Q98" s="42" t="s">
        <v>252</v>
      </c>
      <c r="R98" s="233" t="s">
        <v>252</v>
      </c>
      <c r="S98" s="233" t="s">
        <v>252</v>
      </c>
      <c r="T98" s="233" t="s">
        <v>252</v>
      </c>
      <c r="U98" s="233" t="s">
        <v>252</v>
      </c>
      <c r="V98">
        <v>2.0299999999999998</v>
      </c>
      <c r="W98">
        <v>17.75</v>
      </c>
      <c r="X98">
        <v>1204.69</v>
      </c>
      <c r="Y98">
        <v>223.99</v>
      </c>
      <c r="Z98">
        <v>1.19</v>
      </c>
      <c r="AA98" s="233" t="s">
        <v>252</v>
      </c>
      <c r="AB98">
        <v>8791.17</v>
      </c>
      <c r="AC98" s="233" t="s">
        <v>252</v>
      </c>
    </row>
    <row r="99" spans="1:29" x14ac:dyDescent="0.2">
      <c r="A99" s="231">
        <v>97</v>
      </c>
      <c r="B99" t="s">
        <v>93</v>
      </c>
      <c r="C99" t="s">
        <v>9</v>
      </c>
      <c r="D99" t="s">
        <v>117</v>
      </c>
      <c r="E99">
        <v>2</v>
      </c>
      <c r="F99">
        <v>1</v>
      </c>
      <c r="G99" t="s">
        <v>225</v>
      </c>
      <c r="H99">
        <v>102.44</v>
      </c>
      <c r="I99">
        <v>6.48</v>
      </c>
      <c r="J99" s="42" t="s">
        <v>252</v>
      </c>
      <c r="K99">
        <v>87.13</v>
      </c>
      <c r="L99">
        <v>2.13</v>
      </c>
      <c r="M99" s="233" t="s">
        <v>252</v>
      </c>
      <c r="N99">
        <v>18.22</v>
      </c>
      <c r="O99" s="233" t="s">
        <v>252</v>
      </c>
      <c r="P99" s="233" t="s">
        <v>252</v>
      </c>
      <c r="Q99" s="42" t="s">
        <v>252</v>
      </c>
      <c r="R99" s="233" t="s">
        <v>252</v>
      </c>
      <c r="S99" s="233" t="s">
        <v>252</v>
      </c>
      <c r="T99" s="233" t="s">
        <v>252</v>
      </c>
      <c r="U99" s="233" t="s">
        <v>252</v>
      </c>
      <c r="V99">
        <v>1.64</v>
      </c>
      <c r="W99">
        <v>24.01</v>
      </c>
      <c r="X99">
        <v>1141.93</v>
      </c>
      <c r="Y99">
        <v>233.99</v>
      </c>
      <c r="Z99">
        <v>11.47</v>
      </c>
      <c r="AA99" s="233" t="s">
        <v>252</v>
      </c>
      <c r="AB99">
        <v>7356.54</v>
      </c>
      <c r="AC99">
        <v>8.4499999999999993</v>
      </c>
    </row>
    <row r="100" spans="1:29" x14ac:dyDescent="0.2">
      <c r="A100" s="231">
        <v>98</v>
      </c>
      <c r="B100" t="s">
        <v>93</v>
      </c>
      <c r="C100" t="s">
        <v>9</v>
      </c>
      <c r="D100" t="s">
        <v>117</v>
      </c>
      <c r="E100">
        <v>2</v>
      </c>
      <c r="F100">
        <v>2</v>
      </c>
      <c r="G100" t="s">
        <v>226</v>
      </c>
      <c r="H100">
        <v>184.02</v>
      </c>
      <c r="I100">
        <v>7.55</v>
      </c>
      <c r="J100" s="42" t="s">
        <v>252</v>
      </c>
      <c r="K100">
        <v>147.69999999999999</v>
      </c>
      <c r="L100">
        <v>2.89</v>
      </c>
      <c r="M100" s="233" t="s">
        <v>252</v>
      </c>
      <c r="N100">
        <v>105.15</v>
      </c>
      <c r="O100">
        <v>6.07</v>
      </c>
      <c r="P100" s="233" t="s">
        <v>252</v>
      </c>
      <c r="Q100" s="42" t="s">
        <v>252</v>
      </c>
      <c r="R100" s="233" t="s">
        <v>252</v>
      </c>
      <c r="S100" s="233" t="s">
        <v>252</v>
      </c>
      <c r="T100" s="233" t="s">
        <v>252</v>
      </c>
      <c r="U100" s="233" t="s">
        <v>252</v>
      </c>
      <c r="V100">
        <v>4.32</v>
      </c>
      <c r="W100">
        <v>41.37</v>
      </c>
      <c r="X100">
        <v>1560.59</v>
      </c>
      <c r="Y100">
        <v>309.91000000000003</v>
      </c>
      <c r="Z100">
        <v>32.96</v>
      </c>
      <c r="AA100" s="233" t="s">
        <v>252</v>
      </c>
      <c r="AB100">
        <v>14895.81</v>
      </c>
      <c r="AC100">
        <v>32.17</v>
      </c>
    </row>
    <row r="101" spans="1:29" x14ac:dyDescent="0.2">
      <c r="A101" s="231">
        <v>99</v>
      </c>
      <c r="B101" t="s">
        <v>93</v>
      </c>
      <c r="C101" t="s">
        <v>9</v>
      </c>
      <c r="D101" t="s">
        <v>117</v>
      </c>
      <c r="E101">
        <v>2</v>
      </c>
      <c r="F101">
        <v>3</v>
      </c>
      <c r="G101" t="s">
        <v>227</v>
      </c>
      <c r="H101">
        <v>152.66</v>
      </c>
      <c r="I101">
        <v>5.45</v>
      </c>
      <c r="J101" s="42" t="s">
        <v>252</v>
      </c>
      <c r="K101">
        <v>116.02</v>
      </c>
      <c r="L101">
        <v>1.64</v>
      </c>
      <c r="M101" s="233" t="s">
        <v>252</v>
      </c>
      <c r="N101">
        <v>40.53</v>
      </c>
      <c r="O101" s="233" t="s">
        <v>252</v>
      </c>
      <c r="P101" s="233" t="s">
        <v>252</v>
      </c>
      <c r="Q101" s="42" t="s">
        <v>252</v>
      </c>
      <c r="R101" s="233" t="s">
        <v>252</v>
      </c>
      <c r="S101" s="233" t="s">
        <v>252</v>
      </c>
      <c r="T101" s="233" t="s">
        <v>252</v>
      </c>
      <c r="U101" s="233" t="s">
        <v>252</v>
      </c>
      <c r="V101">
        <v>2.81</v>
      </c>
      <c r="W101">
        <v>31.2</v>
      </c>
      <c r="X101">
        <v>1328.89</v>
      </c>
      <c r="Y101">
        <v>291.07</v>
      </c>
      <c r="Z101">
        <v>15.1</v>
      </c>
      <c r="AA101" s="233" t="s">
        <v>252</v>
      </c>
      <c r="AB101">
        <v>13072.71</v>
      </c>
      <c r="AC101">
        <v>15.75</v>
      </c>
    </row>
    <row r="102" spans="1:29" x14ac:dyDescent="0.2">
      <c r="A102" s="231">
        <v>100</v>
      </c>
      <c r="B102" t="s">
        <v>94</v>
      </c>
      <c r="C102" t="s">
        <v>9</v>
      </c>
      <c r="D102" t="s">
        <v>26</v>
      </c>
      <c r="E102">
        <v>2</v>
      </c>
      <c r="F102">
        <v>0</v>
      </c>
      <c r="G102" t="s">
        <v>228</v>
      </c>
      <c r="H102">
        <v>143.43</v>
      </c>
      <c r="I102">
        <v>7.55</v>
      </c>
      <c r="J102" s="42" t="s">
        <v>252</v>
      </c>
      <c r="K102">
        <v>147.56</v>
      </c>
      <c r="L102">
        <v>9.51</v>
      </c>
      <c r="M102" s="233" t="s">
        <v>252</v>
      </c>
      <c r="N102">
        <v>24.6</v>
      </c>
      <c r="O102" s="233" t="s">
        <v>252</v>
      </c>
      <c r="P102" s="233" t="s">
        <v>252</v>
      </c>
      <c r="Q102" s="42" t="s">
        <v>252</v>
      </c>
      <c r="R102" s="233" t="s">
        <v>252</v>
      </c>
      <c r="S102" s="233" t="s">
        <v>252</v>
      </c>
      <c r="T102" s="233" t="s">
        <v>252</v>
      </c>
      <c r="U102" s="233" t="s">
        <v>252</v>
      </c>
      <c r="V102">
        <v>2.0299999999999998</v>
      </c>
      <c r="W102">
        <v>30.96</v>
      </c>
      <c r="X102">
        <v>1372.27</v>
      </c>
      <c r="Y102">
        <v>144.29</v>
      </c>
      <c r="Z102">
        <v>11.94</v>
      </c>
      <c r="AA102" s="233" t="s">
        <v>252</v>
      </c>
      <c r="AB102">
        <v>11867.31</v>
      </c>
      <c r="AC102">
        <v>11.31</v>
      </c>
    </row>
    <row r="103" spans="1:29" x14ac:dyDescent="0.2">
      <c r="A103" s="231">
        <v>101</v>
      </c>
      <c r="B103" t="s">
        <v>94</v>
      </c>
      <c r="C103" t="s">
        <v>9</v>
      </c>
      <c r="D103" t="s">
        <v>26</v>
      </c>
      <c r="E103">
        <v>2</v>
      </c>
      <c r="F103">
        <v>1</v>
      </c>
      <c r="G103" t="s">
        <v>229</v>
      </c>
      <c r="H103">
        <v>99.91</v>
      </c>
      <c r="I103">
        <v>15.31</v>
      </c>
      <c r="J103" s="42" t="s">
        <v>252</v>
      </c>
      <c r="K103">
        <v>2538.56</v>
      </c>
      <c r="L103">
        <v>126.61</v>
      </c>
      <c r="M103" s="233" t="s">
        <v>252</v>
      </c>
      <c r="N103">
        <v>95.32</v>
      </c>
      <c r="O103" s="233" t="s">
        <v>252</v>
      </c>
      <c r="P103">
        <v>0.14000000000000001</v>
      </c>
      <c r="Q103" s="42" t="s">
        <v>252</v>
      </c>
      <c r="R103">
        <v>0.83</v>
      </c>
      <c r="S103" s="233" t="s">
        <v>252</v>
      </c>
      <c r="T103" s="233" t="s">
        <v>252</v>
      </c>
      <c r="U103" s="233" t="s">
        <v>252</v>
      </c>
      <c r="V103">
        <v>2.4300000000000002</v>
      </c>
      <c r="W103">
        <v>106.36</v>
      </c>
      <c r="X103">
        <v>2105.5300000000002</v>
      </c>
      <c r="Y103">
        <v>346.53</v>
      </c>
      <c r="Z103">
        <v>152.32</v>
      </c>
      <c r="AA103">
        <v>100.57</v>
      </c>
      <c r="AB103">
        <v>10346.66</v>
      </c>
      <c r="AC103">
        <v>18.45</v>
      </c>
    </row>
    <row r="104" spans="1:29" x14ac:dyDescent="0.2">
      <c r="A104" s="231">
        <v>102</v>
      </c>
      <c r="B104" t="s">
        <v>94</v>
      </c>
      <c r="C104" t="s">
        <v>9</v>
      </c>
      <c r="D104" t="s">
        <v>26</v>
      </c>
      <c r="E104">
        <v>2</v>
      </c>
      <c r="F104">
        <v>2</v>
      </c>
      <c r="G104" t="s">
        <v>230</v>
      </c>
      <c r="H104">
        <v>118.67</v>
      </c>
      <c r="I104">
        <v>8.59</v>
      </c>
      <c r="J104" s="42" t="s">
        <v>252</v>
      </c>
      <c r="K104">
        <v>188.6</v>
      </c>
      <c r="L104">
        <v>53.64</v>
      </c>
      <c r="M104" s="233" t="s">
        <v>252</v>
      </c>
      <c r="N104">
        <v>585.39</v>
      </c>
      <c r="O104">
        <v>55.21</v>
      </c>
      <c r="P104">
        <v>1.05</v>
      </c>
      <c r="Q104" s="42" t="s">
        <v>252</v>
      </c>
      <c r="R104" s="233" t="s">
        <v>252</v>
      </c>
      <c r="S104">
        <v>44.69</v>
      </c>
      <c r="T104" s="233" t="s">
        <v>252</v>
      </c>
      <c r="U104">
        <v>15.27</v>
      </c>
      <c r="V104">
        <v>2.62</v>
      </c>
      <c r="W104">
        <v>177.72</v>
      </c>
      <c r="X104">
        <v>3404.27</v>
      </c>
      <c r="Y104">
        <v>406.99</v>
      </c>
      <c r="Z104">
        <v>249.54</v>
      </c>
      <c r="AA104">
        <v>6.28</v>
      </c>
      <c r="AB104">
        <v>23513.77</v>
      </c>
      <c r="AC104">
        <v>139.15</v>
      </c>
    </row>
    <row r="105" spans="1:29" x14ac:dyDescent="0.2">
      <c r="A105" s="231">
        <v>103</v>
      </c>
      <c r="B105" t="s">
        <v>94</v>
      </c>
      <c r="C105" t="s">
        <v>9</v>
      </c>
      <c r="D105" t="s">
        <v>26</v>
      </c>
      <c r="E105">
        <v>2</v>
      </c>
      <c r="F105">
        <v>3</v>
      </c>
      <c r="G105" t="s">
        <v>231</v>
      </c>
      <c r="H105">
        <v>174.4</v>
      </c>
      <c r="I105">
        <v>13.45</v>
      </c>
      <c r="J105" s="42" t="s">
        <v>252</v>
      </c>
      <c r="K105">
        <v>158.01</v>
      </c>
      <c r="L105">
        <v>87.35</v>
      </c>
      <c r="M105" s="233" t="s">
        <v>252</v>
      </c>
      <c r="N105">
        <v>1897.5</v>
      </c>
      <c r="O105">
        <v>327.69</v>
      </c>
      <c r="P105">
        <v>2.13</v>
      </c>
      <c r="Q105" s="42" t="s">
        <v>252</v>
      </c>
      <c r="R105" s="233" t="s">
        <v>252</v>
      </c>
      <c r="S105">
        <v>83.47</v>
      </c>
      <c r="T105" s="233" t="s">
        <v>252</v>
      </c>
      <c r="U105">
        <v>127.04</v>
      </c>
      <c r="V105">
        <v>2.0299999999999998</v>
      </c>
      <c r="W105">
        <v>223.45</v>
      </c>
      <c r="X105">
        <v>1791.84</v>
      </c>
      <c r="Y105">
        <v>396.18</v>
      </c>
      <c r="Z105">
        <v>516.49</v>
      </c>
      <c r="AA105">
        <v>65.16</v>
      </c>
      <c r="AB105">
        <v>28598.27</v>
      </c>
      <c r="AC105">
        <v>1058.43</v>
      </c>
    </row>
    <row r="106" spans="1:29" x14ac:dyDescent="0.2">
      <c r="A106" s="231">
        <v>104</v>
      </c>
      <c r="B106" t="s">
        <v>95</v>
      </c>
      <c r="C106" t="s">
        <v>8</v>
      </c>
      <c r="D106" t="s">
        <v>26</v>
      </c>
      <c r="E106">
        <v>2</v>
      </c>
      <c r="F106">
        <v>0</v>
      </c>
      <c r="G106" t="s">
        <v>232</v>
      </c>
      <c r="H106">
        <v>212.36</v>
      </c>
      <c r="I106">
        <v>7.55</v>
      </c>
      <c r="J106" s="42" t="s">
        <v>252</v>
      </c>
      <c r="K106">
        <v>101.57</v>
      </c>
      <c r="L106">
        <v>10.9</v>
      </c>
      <c r="M106" s="233" t="s">
        <v>252</v>
      </c>
      <c r="N106">
        <v>776.13</v>
      </c>
      <c r="O106">
        <v>84.06</v>
      </c>
      <c r="P106" s="233" t="s">
        <v>252</v>
      </c>
      <c r="Q106" s="42" t="s">
        <v>252</v>
      </c>
      <c r="R106" s="233" t="s">
        <v>252</v>
      </c>
      <c r="S106" s="233" t="s">
        <v>252</v>
      </c>
      <c r="T106" s="233" t="s">
        <v>252</v>
      </c>
      <c r="U106">
        <v>24.91</v>
      </c>
      <c r="V106">
        <v>2.0299999999999998</v>
      </c>
      <c r="W106">
        <v>80.39</v>
      </c>
      <c r="X106">
        <v>1815.94</v>
      </c>
      <c r="Y106">
        <v>224.1</v>
      </c>
      <c r="Z106">
        <v>112.44</v>
      </c>
      <c r="AA106">
        <v>5.13</v>
      </c>
      <c r="AB106">
        <v>38949.9</v>
      </c>
      <c r="AC106">
        <v>340.43</v>
      </c>
    </row>
    <row r="107" spans="1:29" x14ac:dyDescent="0.2">
      <c r="A107" s="231">
        <v>105</v>
      </c>
      <c r="B107" t="s">
        <v>95</v>
      </c>
      <c r="C107" t="s">
        <v>8</v>
      </c>
      <c r="D107" t="s">
        <v>26</v>
      </c>
      <c r="E107">
        <v>2</v>
      </c>
      <c r="F107">
        <v>1</v>
      </c>
      <c r="G107" t="s">
        <v>233</v>
      </c>
      <c r="H107">
        <v>145.82</v>
      </c>
      <c r="I107">
        <v>12.48</v>
      </c>
      <c r="J107" s="42" t="s">
        <v>252</v>
      </c>
      <c r="K107">
        <v>4088.72</v>
      </c>
      <c r="L107">
        <v>996.51</v>
      </c>
      <c r="M107">
        <v>8.1</v>
      </c>
      <c r="N107">
        <v>431.23</v>
      </c>
      <c r="O107">
        <v>23.69</v>
      </c>
      <c r="P107">
        <v>0.33</v>
      </c>
      <c r="Q107" s="42" t="s">
        <v>252</v>
      </c>
      <c r="R107">
        <v>8.34</v>
      </c>
      <c r="S107">
        <v>33.72</v>
      </c>
      <c r="T107">
        <v>3.82</v>
      </c>
      <c r="U107">
        <v>5.31</v>
      </c>
      <c r="V107">
        <v>3.19</v>
      </c>
      <c r="W107">
        <v>149.75</v>
      </c>
      <c r="X107">
        <v>2090.75</v>
      </c>
      <c r="Y107">
        <v>376.89</v>
      </c>
      <c r="Z107">
        <v>216.52</v>
      </c>
      <c r="AA107">
        <v>171.01</v>
      </c>
      <c r="AB107">
        <v>18421.36</v>
      </c>
      <c r="AC107">
        <v>67.56</v>
      </c>
    </row>
    <row r="108" spans="1:29" x14ac:dyDescent="0.2">
      <c r="A108" s="231">
        <v>106</v>
      </c>
      <c r="B108" t="s">
        <v>95</v>
      </c>
      <c r="C108" t="s">
        <v>8</v>
      </c>
      <c r="D108" t="s">
        <v>26</v>
      </c>
      <c r="E108">
        <v>2</v>
      </c>
      <c r="F108">
        <v>2</v>
      </c>
      <c r="G108" t="s">
        <v>234</v>
      </c>
      <c r="H108">
        <v>122.23</v>
      </c>
      <c r="I108">
        <v>17.95</v>
      </c>
      <c r="J108" s="42" t="s">
        <v>252</v>
      </c>
      <c r="K108">
        <v>164.92</v>
      </c>
      <c r="L108">
        <v>12.29</v>
      </c>
      <c r="M108">
        <v>27.99</v>
      </c>
      <c r="N108">
        <v>6015.61</v>
      </c>
      <c r="O108">
        <v>1028.6400000000001</v>
      </c>
      <c r="P108">
        <v>0.21</v>
      </c>
      <c r="Q108" s="42" t="s">
        <v>252</v>
      </c>
      <c r="R108" s="233" t="s">
        <v>252</v>
      </c>
      <c r="S108">
        <v>32.130000000000003</v>
      </c>
      <c r="T108" s="233" t="s">
        <v>252</v>
      </c>
      <c r="U108">
        <v>200.35</v>
      </c>
      <c r="V108">
        <v>3.94</v>
      </c>
      <c r="W108">
        <v>403.97</v>
      </c>
      <c r="X108">
        <v>3156.96</v>
      </c>
      <c r="Y108">
        <v>415.08</v>
      </c>
      <c r="Z108" s="234" t="s">
        <v>253</v>
      </c>
      <c r="AA108">
        <v>52.99</v>
      </c>
      <c r="AB108" s="234" t="s">
        <v>253</v>
      </c>
      <c r="AC108">
        <v>4911.34</v>
      </c>
    </row>
    <row r="109" spans="1:29" x14ac:dyDescent="0.2">
      <c r="A109" s="231">
        <v>107</v>
      </c>
      <c r="B109" t="s">
        <v>95</v>
      </c>
      <c r="C109" t="s">
        <v>8</v>
      </c>
      <c r="D109" t="s">
        <v>26</v>
      </c>
      <c r="E109">
        <v>2</v>
      </c>
      <c r="F109">
        <v>3</v>
      </c>
      <c r="G109" t="s">
        <v>235</v>
      </c>
      <c r="H109">
        <v>210.57</v>
      </c>
      <c r="I109">
        <v>40.35</v>
      </c>
      <c r="J109" s="42" t="s">
        <v>252</v>
      </c>
      <c r="K109">
        <v>216.76</v>
      </c>
      <c r="L109">
        <v>28.44</v>
      </c>
      <c r="M109">
        <v>39.28</v>
      </c>
      <c r="N109">
        <v>14012.26</v>
      </c>
      <c r="O109">
        <v>2383.58</v>
      </c>
      <c r="P109">
        <v>0.69</v>
      </c>
      <c r="Q109" s="44">
        <v>1.81</v>
      </c>
      <c r="R109" s="233" t="s">
        <v>252</v>
      </c>
      <c r="S109">
        <v>24.35</v>
      </c>
      <c r="T109">
        <v>19.47</v>
      </c>
      <c r="U109" s="234" t="s">
        <v>253</v>
      </c>
      <c r="V109">
        <v>6.82</v>
      </c>
      <c r="W109">
        <v>590.99</v>
      </c>
      <c r="X109">
        <v>1686.8</v>
      </c>
      <c r="Y109">
        <v>457</v>
      </c>
      <c r="Z109" s="234" t="s">
        <v>253</v>
      </c>
      <c r="AA109">
        <v>438.94</v>
      </c>
      <c r="AB109" s="234" t="s">
        <v>253</v>
      </c>
      <c r="AC109" s="234" t="s">
        <v>253</v>
      </c>
    </row>
    <row r="110" spans="1:29" x14ac:dyDescent="0.2">
      <c r="A110" s="231">
        <v>108</v>
      </c>
      <c r="B110" t="s">
        <v>96</v>
      </c>
      <c r="C110" t="s">
        <v>8</v>
      </c>
      <c r="D110" t="s">
        <v>26</v>
      </c>
      <c r="E110">
        <v>0</v>
      </c>
      <c r="F110">
        <v>0</v>
      </c>
      <c r="G110" t="s">
        <v>209</v>
      </c>
      <c r="H110">
        <v>439.21</v>
      </c>
      <c r="I110">
        <v>4.79</v>
      </c>
      <c r="J110" s="42" t="s">
        <v>252</v>
      </c>
      <c r="K110">
        <v>161.29</v>
      </c>
      <c r="L110">
        <v>12.95</v>
      </c>
      <c r="M110" s="233" t="s">
        <v>252</v>
      </c>
      <c r="N110">
        <v>264.08</v>
      </c>
      <c r="O110">
        <v>25.11</v>
      </c>
      <c r="P110" s="233" t="s">
        <v>252</v>
      </c>
      <c r="Q110" s="42" t="s">
        <v>252</v>
      </c>
      <c r="R110" s="233" t="s">
        <v>252</v>
      </c>
      <c r="S110" s="233" t="s">
        <v>252</v>
      </c>
      <c r="T110" s="233" t="s">
        <v>252</v>
      </c>
      <c r="U110">
        <v>4.5599999999999996</v>
      </c>
      <c r="V110">
        <v>4.7300000000000004</v>
      </c>
      <c r="W110">
        <v>74.92</v>
      </c>
      <c r="X110">
        <v>1925.63</v>
      </c>
      <c r="Y110">
        <v>311.58999999999997</v>
      </c>
      <c r="Z110">
        <v>61.59</v>
      </c>
      <c r="AA110">
        <v>0.41</v>
      </c>
      <c r="AB110">
        <v>27608.71</v>
      </c>
      <c r="AC110">
        <v>87.88</v>
      </c>
    </row>
    <row r="111" spans="1:29" x14ac:dyDescent="0.2">
      <c r="A111" s="231">
        <v>109</v>
      </c>
      <c r="B111" t="s">
        <v>96</v>
      </c>
      <c r="C111" t="s">
        <v>8</v>
      </c>
      <c r="D111" t="s">
        <v>26</v>
      </c>
      <c r="E111">
        <v>0</v>
      </c>
      <c r="F111">
        <v>1</v>
      </c>
      <c r="G111" t="s">
        <v>210</v>
      </c>
      <c r="H111">
        <v>324.51</v>
      </c>
      <c r="I111">
        <v>10.89</v>
      </c>
      <c r="J111" s="42" t="s">
        <v>252</v>
      </c>
      <c r="K111">
        <v>320.64999999999998</v>
      </c>
      <c r="L111">
        <v>28.47</v>
      </c>
      <c r="M111" s="233" t="s">
        <v>252</v>
      </c>
      <c r="N111">
        <v>438.53</v>
      </c>
      <c r="O111">
        <v>62.05</v>
      </c>
      <c r="P111" s="233" t="s">
        <v>252</v>
      </c>
      <c r="Q111" s="42" t="s">
        <v>252</v>
      </c>
      <c r="R111" s="233" t="s">
        <v>252</v>
      </c>
      <c r="S111" s="233" t="s">
        <v>252</v>
      </c>
      <c r="T111" s="233" t="s">
        <v>252</v>
      </c>
      <c r="U111">
        <v>18.149999999999999</v>
      </c>
      <c r="V111">
        <v>7.05</v>
      </c>
      <c r="W111">
        <v>164.41</v>
      </c>
      <c r="X111">
        <v>3196.98</v>
      </c>
      <c r="Y111">
        <v>520.79</v>
      </c>
      <c r="Z111">
        <v>160.9</v>
      </c>
      <c r="AA111">
        <v>8.2200000000000006</v>
      </c>
      <c r="AB111">
        <v>24015.23</v>
      </c>
      <c r="AC111">
        <v>146.69999999999999</v>
      </c>
    </row>
    <row r="112" spans="1:29" x14ac:dyDescent="0.2">
      <c r="A112" s="231">
        <v>110</v>
      </c>
      <c r="B112" t="s">
        <v>96</v>
      </c>
      <c r="C112" t="s">
        <v>8</v>
      </c>
      <c r="D112" t="s">
        <v>26</v>
      </c>
      <c r="E112">
        <v>0</v>
      </c>
      <c r="F112">
        <v>2</v>
      </c>
      <c r="G112" t="s">
        <v>211</v>
      </c>
      <c r="H112">
        <v>340.21</v>
      </c>
      <c r="I112">
        <v>20.059999999999999</v>
      </c>
      <c r="J112" s="42" t="s">
        <v>252</v>
      </c>
      <c r="K112">
        <v>8952.7099999999991</v>
      </c>
      <c r="L112">
        <v>968.31</v>
      </c>
      <c r="M112" s="233" t="s">
        <v>252</v>
      </c>
      <c r="N112">
        <v>544.23</v>
      </c>
      <c r="O112">
        <v>34.5</v>
      </c>
      <c r="P112" s="233" t="s">
        <v>252</v>
      </c>
      <c r="Q112" s="42" t="s">
        <v>252</v>
      </c>
      <c r="R112" s="233" t="s">
        <v>252</v>
      </c>
      <c r="S112">
        <v>140.78</v>
      </c>
      <c r="T112">
        <v>2.88</v>
      </c>
      <c r="U112">
        <v>5.68</v>
      </c>
      <c r="V112">
        <v>11.88</v>
      </c>
      <c r="W112">
        <v>194.78</v>
      </c>
      <c r="X112">
        <v>4532.1099999999997</v>
      </c>
      <c r="Y112">
        <v>662.14</v>
      </c>
      <c r="Z112">
        <v>314.49</v>
      </c>
      <c r="AA112">
        <v>173.71</v>
      </c>
      <c r="AB112">
        <v>27118.240000000002</v>
      </c>
      <c r="AC112">
        <v>76.83</v>
      </c>
    </row>
    <row r="113" spans="1:29" x14ac:dyDescent="0.2">
      <c r="A113" s="231">
        <v>111</v>
      </c>
      <c r="B113" t="s">
        <v>96</v>
      </c>
      <c r="C113" t="s">
        <v>8</v>
      </c>
      <c r="D113" t="s">
        <v>26</v>
      </c>
      <c r="E113">
        <v>0</v>
      </c>
      <c r="F113">
        <v>3</v>
      </c>
      <c r="G113" t="s">
        <v>212</v>
      </c>
      <c r="H113">
        <v>132.31</v>
      </c>
      <c r="I113">
        <v>14.5</v>
      </c>
      <c r="J113" s="42" t="s">
        <v>252</v>
      </c>
      <c r="K113">
        <v>291.62</v>
      </c>
      <c r="L113">
        <v>21.1</v>
      </c>
      <c r="M113" s="233" t="s">
        <v>252</v>
      </c>
      <c r="N113">
        <v>1187.45</v>
      </c>
      <c r="O113">
        <v>424.17</v>
      </c>
      <c r="P113" s="233" t="s">
        <v>252</v>
      </c>
      <c r="Q113" s="42" t="s">
        <v>252</v>
      </c>
      <c r="R113" s="233" t="s">
        <v>252</v>
      </c>
      <c r="S113">
        <v>7.09</v>
      </c>
      <c r="T113" s="233" t="s">
        <v>252</v>
      </c>
      <c r="U113">
        <v>137.78</v>
      </c>
      <c r="V113">
        <v>29.97</v>
      </c>
      <c r="W113">
        <v>220.45</v>
      </c>
      <c r="X113">
        <v>3143.87</v>
      </c>
      <c r="Y113">
        <v>524.69000000000005</v>
      </c>
      <c r="Z113">
        <v>366.33</v>
      </c>
      <c r="AA113">
        <v>62.26</v>
      </c>
      <c r="AB113">
        <v>22137.119999999999</v>
      </c>
      <c r="AC113">
        <v>391.49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E888-8039-E84E-8A71-0987835C151E}">
  <dimension ref="A1:AC113"/>
  <sheetViews>
    <sheetView zoomScale="69" workbookViewId="0">
      <selection activeCell="K32" sqref="K32"/>
    </sheetView>
  </sheetViews>
  <sheetFormatPr baseColWidth="10" defaultRowHeight="16" x14ac:dyDescent="0.2"/>
  <cols>
    <col min="1" max="8" width="10.83203125" style="236"/>
    <col min="9" max="9" width="13" style="236" bestFit="1" customWidth="1"/>
    <col min="10" max="10" width="10.83203125" style="236"/>
    <col min="11" max="11" width="15.1640625" style="236" bestFit="1" customWidth="1"/>
    <col min="12" max="12" width="9.6640625" style="236" bestFit="1" customWidth="1"/>
    <col min="13" max="13" width="10.5" style="236" customWidth="1"/>
    <col min="14" max="14" width="10.33203125" style="236" bestFit="1" customWidth="1"/>
    <col min="15" max="20" width="10.83203125" style="236"/>
    <col min="21" max="21" width="12.83203125" style="236" bestFit="1" customWidth="1"/>
    <col min="22" max="22" width="12.33203125" style="236" bestFit="1" customWidth="1"/>
    <col min="23" max="24" width="11.5" style="236" bestFit="1" customWidth="1"/>
    <col min="25" max="25" width="15.5" style="236" bestFit="1" customWidth="1"/>
    <col min="26" max="26" width="16.6640625" style="236" bestFit="1" customWidth="1"/>
    <col min="27" max="27" width="12.1640625" style="236" bestFit="1" customWidth="1"/>
    <col min="28" max="16384" width="10.83203125" style="236"/>
  </cols>
  <sheetData>
    <row r="1" spans="1:29" x14ac:dyDescent="0.2">
      <c r="A1" s="242"/>
      <c r="B1" s="240" t="s">
        <v>173</v>
      </c>
      <c r="C1" s="240" t="s">
        <v>6</v>
      </c>
      <c r="D1" s="240" t="s">
        <v>118</v>
      </c>
      <c r="E1" s="240" t="s">
        <v>116</v>
      </c>
      <c r="F1" s="240" t="s">
        <v>174</v>
      </c>
      <c r="G1" s="240" t="s">
        <v>175</v>
      </c>
      <c r="H1" s="240" t="s">
        <v>176</v>
      </c>
      <c r="I1" s="235" t="s">
        <v>177</v>
      </c>
      <c r="J1" s="235" t="s">
        <v>178</v>
      </c>
      <c r="K1" s="235" t="s">
        <v>179</v>
      </c>
      <c r="L1" s="235" t="s">
        <v>180</v>
      </c>
      <c r="M1" s="235" t="s">
        <v>181</v>
      </c>
      <c r="N1" s="235" t="s">
        <v>182</v>
      </c>
      <c r="O1" s="235" t="s">
        <v>183</v>
      </c>
      <c r="P1" s="235" t="s">
        <v>184</v>
      </c>
      <c r="Q1" s="235" t="s">
        <v>185</v>
      </c>
      <c r="R1" s="235" t="s">
        <v>186</v>
      </c>
      <c r="S1" s="235" t="s">
        <v>187</v>
      </c>
      <c r="T1" s="235" t="s">
        <v>188</v>
      </c>
      <c r="U1" s="235" t="s">
        <v>189</v>
      </c>
      <c r="V1" s="235" t="s">
        <v>190</v>
      </c>
      <c r="W1" s="235" t="s">
        <v>191</v>
      </c>
      <c r="X1" s="235" t="s">
        <v>192</v>
      </c>
      <c r="Y1" s="235" t="s">
        <v>193</v>
      </c>
      <c r="Z1" s="235" t="s">
        <v>194</v>
      </c>
      <c r="AA1" s="235" t="s">
        <v>195</v>
      </c>
      <c r="AB1" s="235" t="s">
        <v>196</v>
      </c>
      <c r="AC1" s="241"/>
    </row>
    <row r="2" spans="1:29" x14ac:dyDescent="0.2">
      <c r="A2" s="235">
        <v>0</v>
      </c>
      <c r="B2" s="239" t="s">
        <v>44</v>
      </c>
      <c r="C2" s="239" t="s">
        <v>8</v>
      </c>
      <c r="D2" s="239" t="s">
        <v>39</v>
      </c>
      <c r="E2" s="239">
        <v>0</v>
      </c>
      <c r="F2" s="239">
        <v>1</v>
      </c>
      <c r="G2" s="239">
        <v>0</v>
      </c>
      <c r="H2" s="239" t="s">
        <v>197</v>
      </c>
      <c r="I2" s="236">
        <v>207.14</v>
      </c>
      <c r="J2" s="236">
        <v>16.57</v>
      </c>
      <c r="K2" s="236">
        <v>148.97999999999999</v>
      </c>
      <c r="L2" s="236">
        <v>57.39</v>
      </c>
      <c r="M2" s="237">
        <v>5</v>
      </c>
      <c r="N2" s="236">
        <v>355.38</v>
      </c>
      <c r="O2" s="236">
        <v>38.75</v>
      </c>
      <c r="P2" s="237">
        <v>0.09</v>
      </c>
      <c r="Q2" s="237">
        <v>0.95</v>
      </c>
      <c r="R2" s="237">
        <v>4.4000000000000004</v>
      </c>
      <c r="S2" s="236">
        <v>6.17</v>
      </c>
      <c r="T2" s="236">
        <v>15.3</v>
      </c>
      <c r="U2" s="236">
        <v>4.75</v>
      </c>
      <c r="V2" s="236">
        <v>67.319999999999993</v>
      </c>
      <c r="W2" s="236">
        <v>765.4</v>
      </c>
      <c r="X2" s="236">
        <v>186.37</v>
      </c>
      <c r="Y2" s="236">
        <v>49.93</v>
      </c>
      <c r="Z2" s="236">
        <v>3.9</v>
      </c>
      <c r="AA2" s="236">
        <v>25432.75</v>
      </c>
      <c r="AB2" s="236">
        <v>134.12</v>
      </c>
    </row>
    <row r="3" spans="1:29" x14ac:dyDescent="0.2">
      <c r="A3" s="235">
        <v>1</v>
      </c>
      <c r="B3" s="239" t="s">
        <v>44</v>
      </c>
      <c r="C3" s="239" t="s">
        <v>8</v>
      </c>
      <c r="D3" s="239" t="s">
        <v>39</v>
      </c>
      <c r="E3" s="239">
        <v>0</v>
      </c>
      <c r="F3" s="239">
        <v>1</v>
      </c>
      <c r="G3" s="239">
        <v>1</v>
      </c>
      <c r="H3" s="239" t="s">
        <v>198</v>
      </c>
      <c r="I3" s="236">
        <v>253.35</v>
      </c>
      <c r="J3" s="236">
        <v>12.66</v>
      </c>
      <c r="K3" s="236">
        <v>7596.61</v>
      </c>
      <c r="L3" s="236">
        <v>854.57</v>
      </c>
      <c r="M3" s="237">
        <v>7.85</v>
      </c>
      <c r="N3" s="236">
        <v>722.57</v>
      </c>
      <c r="O3" s="236">
        <v>46.26</v>
      </c>
      <c r="P3" s="236">
        <v>0.45</v>
      </c>
      <c r="Q3" s="237">
        <v>0.95</v>
      </c>
      <c r="R3" s="236">
        <v>100.58</v>
      </c>
      <c r="S3" s="236">
        <v>5.48</v>
      </c>
      <c r="T3" s="236">
        <v>18.920000000000002</v>
      </c>
      <c r="U3" s="236">
        <v>5.83</v>
      </c>
      <c r="V3" s="236">
        <v>235.8</v>
      </c>
      <c r="W3" s="236">
        <v>4124.76</v>
      </c>
      <c r="X3" s="236">
        <v>595.87</v>
      </c>
      <c r="Y3" s="236">
        <v>355.58</v>
      </c>
      <c r="Z3" s="236">
        <v>342.72</v>
      </c>
      <c r="AA3" s="236">
        <v>28092.57</v>
      </c>
      <c r="AB3" s="236">
        <v>121.66</v>
      </c>
    </row>
    <row r="4" spans="1:29" x14ac:dyDescent="0.2">
      <c r="A4" s="235">
        <v>2</v>
      </c>
      <c r="B4" s="239" t="s">
        <v>44</v>
      </c>
      <c r="C4" s="239" t="s">
        <v>8</v>
      </c>
      <c r="D4" s="239" t="s">
        <v>39</v>
      </c>
      <c r="E4" s="239">
        <v>0</v>
      </c>
      <c r="F4" s="239">
        <v>1</v>
      </c>
      <c r="G4" s="239">
        <v>2</v>
      </c>
      <c r="H4" s="239" t="s">
        <v>199</v>
      </c>
      <c r="I4" s="236">
        <v>208.77</v>
      </c>
      <c r="J4" s="236">
        <v>9.3699999999999992</v>
      </c>
      <c r="K4" s="236">
        <v>419.59</v>
      </c>
      <c r="L4" s="236">
        <v>38.32</v>
      </c>
      <c r="M4" s="236">
        <v>10.69</v>
      </c>
      <c r="N4" s="236">
        <v>7061.34</v>
      </c>
      <c r="O4" s="236">
        <v>740.32</v>
      </c>
      <c r="P4" s="236">
        <v>0.23</v>
      </c>
      <c r="Q4" s="237">
        <v>0.95</v>
      </c>
      <c r="R4" s="236">
        <v>192.24</v>
      </c>
      <c r="S4" s="237">
        <v>1.48</v>
      </c>
      <c r="T4" s="236">
        <v>360.95</v>
      </c>
      <c r="U4" s="236">
        <v>3.26</v>
      </c>
      <c r="V4" s="236">
        <v>493.17</v>
      </c>
      <c r="W4" s="236">
        <v>4298.2</v>
      </c>
      <c r="X4" s="236">
        <v>658.17</v>
      </c>
      <c r="Y4" s="238">
        <v>2341.83</v>
      </c>
      <c r="Z4" s="236">
        <v>143.31</v>
      </c>
      <c r="AA4" s="238">
        <v>70151.14</v>
      </c>
      <c r="AB4" s="236">
        <v>3589.06</v>
      </c>
    </row>
    <row r="5" spans="1:29" x14ac:dyDescent="0.2">
      <c r="A5" s="235">
        <v>3</v>
      </c>
      <c r="B5" s="239" t="s">
        <v>44</v>
      </c>
      <c r="C5" s="239" t="s">
        <v>8</v>
      </c>
      <c r="D5" s="239" t="s">
        <v>39</v>
      </c>
      <c r="E5" s="239">
        <v>0</v>
      </c>
      <c r="F5" s="239">
        <v>1</v>
      </c>
      <c r="G5" s="239">
        <v>3</v>
      </c>
      <c r="H5" s="239" t="s">
        <v>200</v>
      </c>
      <c r="I5" s="236">
        <v>265.48</v>
      </c>
      <c r="J5" s="236">
        <v>24.74</v>
      </c>
      <c r="K5" s="236">
        <v>217.42</v>
      </c>
      <c r="L5" s="236">
        <v>59.99</v>
      </c>
      <c r="M5" s="236">
        <v>38.619999999999997</v>
      </c>
      <c r="N5" s="236">
        <v>11941.83</v>
      </c>
      <c r="O5" s="236">
        <v>1762.33</v>
      </c>
      <c r="P5" s="236">
        <v>2.2000000000000002</v>
      </c>
      <c r="Q5" s="237">
        <v>0.95</v>
      </c>
      <c r="R5" s="236">
        <v>15.99</v>
      </c>
      <c r="S5" s="236">
        <v>6.17</v>
      </c>
      <c r="T5" s="236">
        <v>1283.44</v>
      </c>
      <c r="U5" s="236">
        <v>7.23</v>
      </c>
      <c r="V5" s="236">
        <v>570.96</v>
      </c>
      <c r="W5" s="246">
        <v>2533.04</v>
      </c>
      <c r="X5" s="236">
        <v>591.54999999999995</v>
      </c>
      <c r="Y5" s="238">
        <v>2881.16</v>
      </c>
      <c r="Z5" s="236">
        <v>359.65</v>
      </c>
      <c r="AA5" s="238">
        <v>87482.52</v>
      </c>
      <c r="AB5" s="238">
        <v>18160.16</v>
      </c>
    </row>
    <row r="6" spans="1:29" x14ac:dyDescent="0.2">
      <c r="A6" s="235">
        <v>4</v>
      </c>
      <c r="B6" s="239" t="s">
        <v>45</v>
      </c>
      <c r="C6" s="239" t="s">
        <v>9</v>
      </c>
      <c r="D6" s="239" t="s">
        <v>26</v>
      </c>
      <c r="E6" s="239">
        <v>0</v>
      </c>
      <c r="F6" s="239">
        <v>1</v>
      </c>
      <c r="G6" s="239">
        <v>0</v>
      </c>
      <c r="H6" s="239" t="s">
        <v>201</v>
      </c>
      <c r="I6" s="236">
        <v>192.12</v>
      </c>
      <c r="J6" s="236">
        <v>24.74</v>
      </c>
      <c r="K6" s="236">
        <v>719.86</v>
      </c>
      <c r="L6" s="236">
        <v>113.21</v>
      </c>
      <c r="M6" s="237">
        <v>5</v>
      </c>
      <c r="N6" s="236">
        <v>1002.73</v>
      </c>
      <c r="O6" s="236">
        <v>97.4</v>
      </c>
      <c r="P6" s="237">
        <v>0.09</v>
      </c>
      <c r="Q6" s="237">
        <v>0.95</v>
      </c>
      <c r="R6" s="236">
        <v>23.9</v>
      </c>
      <c r="S6" s="236">
        <v>18.29</v>
      </c>
      <c r="T6" s="236">
        <v>28.17</v>
      </c>
      <c r="U6" s="243">
        <v>51.07</v>
      </c>
      <c r="V6" s="236">
        <v>80.92</v>
      </c>
      <c r="W6" s="236">
        <v>1104.23</v>
      </c>
      <c r="X6" s="236">
        <v>232.15</v>
      </c>
      <c r="Y6" s="236">
        <v>102.67</v>
      </c>
      <c r="Z6" s="236">
        <v>7.23</v>
      </c>
      <c r="AA6" s="236">
        <v>29626.19</v>
      </c>
      <c r="AB6" s="236">
        <v>371.43</v>
      </c>
    </row>
    <row r="7" spans="1:29" x14ac:dyDescent="0.2">
      <c r="A7" s="235">
        <v>5</v>
      </c>
      <c r="B7" s="239" t="s">
        <v>45</v>
      </c>
      <c r="C7" s="239" t="s">
        <v>9</v>
      </c>
      <c r="D7" s="239" t="s">
        <v>26</v>
      </c>
      <c r="E7" s="239">
        <v>0</v>
      </c>
      <c r="F7" s="239">
        <v>1</v>
      </c>
      <c r="G7" s="239">
        <v>1</v>
      </c>
      <c r="H7" s="239" t="s">
        <v>202</v>
      </c>
      <c r="I7" s="236">
        <v>118.45</v>
      </c>
      <c r="J7" s="236">
        <v>7.7</v>
      </c>
      <c r="K7" s="236">
        <v>4465.41</v>
      </c>
      <c r="L7" s="236">
        <v>106.09</v>
      </c>
      <c r="M7" s="237">
        <v>5</v>
      </c>
      <c r="N7" s="236">
        <v>716.14</v>
      </c>
      <c r="O7" s="236">
        <v>53.63</v>
      </c>
      <c r="P7" s="237">
        <v>0.09</v>
      </c>
      <c r="Q7" s="236">
        <v>2.6</v>
      </c>
      <c r="R7" s="236">
        <v>44.29</v>
      </c>
      <c r="S7" s="237">
        <v>1.48</v>
      </c>
      <c r="T7" s="236">
        <v>15.3</v>
      </c>
      <c r="U7" s="236">
        <v>5.1100000000000003</v>
      </c>
      <c r="V7" s="236">
        <v>223.54</v>
      </c>
      <c r="W7" s="236">
        <v>3956.32</v>
      </c>
      <c r="X7" s="236">
        <v>353.84</v>
      </c>
      <c r="Y7" s="236">
        <v>421.43</v>
      </c>
      <c r="Z7" s="236">
        <v>243.68</v>
      </c>
      <c r="AA7" s="236">
        <v>26085.26</v>
      </c>
      <c r="AB7" s="236">
        <v>133.21</v>
      </c>
    </row>
    <row r="8" spans="1:29" x14ac:dyDescent="0.2">
      <c r="A8" s="235">
        <v>6</v>
      </c>
      <c r="B8" s="239" t="s">
        <v>45</v>
      </c>
      <c r="C8" s="239" t="s">
        <v>9</v>
      </c>
      <c r="D8" s="239" t="s">
        <v>26</v>
      </c>
      <c r="E8" s="239">
        <v>0</v>
      </c>
      <c r="F8" s="239">
        <v>1</v>
      </c>
      <c r="G8" s="239">
        <v>2</v>
      </c>
      <c r="H8" s="239" t="s">
        <v>203</v>
      </c>
      <c r="I8" s="236">
        <v>103.82</v>
      </c>
      <c r="J8" s="236">
        <v>4.13</v>
      </c>
      <c r="K8" s="236">
        <v>277.33999999999997</v>
      </c>
      <c r="L8" s="236">
        <v>7</v>
      </c>
      <c r="M8" s="237">
        <v>5</v>
      </c>
      <c r="N8" s="236">
        <v>1026.04</v>
      </c>
      <c r="O8" s="236">
        <v>103.77</v>
      </c>
      <c r="P8" s="237">
        <v>0.09</v>
      </c>
      <c r="Q8" s="237">
        <v>0.95</v>
      </c>
      <c r="R8" s="236">
        <v>69.349999999999994</v>
      </c>
      <c r="S8" s="237">
        <v>1.48</v>
      </c>
      <c r="T8" s="236">
        <v>30.62</v>
      </c>
      <c r="U8" s="237">
        <v>0.63</v>
      </c>
      <c r="V8" s="236">
        <v>222.29</v>
      </c>
      <c r="W8" s="236">
        <v>2742.82</v>
      </c>
      <c r="X8" s="236">
        <v>343.09</v>
      </c>
      <c r="Y8" s="236">
        <v>200.12</v>
      </c>
      <c r="Z8" s="236">
        <v>12.15</v>
      </c>
      <c r="AA8" s="236">
        <v>23077.71</v>
      </c>
      <c r="AB8" s="236">
        <v>207.45</v>
      </c>
    </row>
    <row r="9" spans="1:29" x14ac:dyDescent="0.2">
      <c r="A9" s="235">
        <v>7</v>
      </c>
      <c r="B9" s="239" t="s">
        <v>45</v>
      </c>
      <c r="C9" s="239" t="s">
        <v>9</v>
      </c>
      <c r="D9" s="239" t="s">
        <v>26</v>
      </c>
      <c r="E9" s="239">
        <v>0</v>
      </c>
      <c r="F9" s="239">
        <v>1</v>
      </c>
      <c r="G9" s="239">
        <v>3</v>
      </c>
      <c r="H9" s="239" t="s">
        <v>204</v>
      </c>
      <c r="I9" s="236">
        <v>160.49</v>
      </c>
      <c r="J9" s="236">
        <v>8.1199999999999992</v>
      </c>
      <c r="K9" s="236">
        <v>208.85</v>
      </c>
      <c r="L9" s="236">
        <v>17.559999999999999</v>
      </c>
      <c r="M9" s="237">
        <v>5</v>
      </c>
      <c r="N9" s="236">
        <v>3250.56</v>
      </c>
      <c r="O9" s="236">
        <v>679.51</v>
      </c>
      <c r="P9" s="237">
        <v>0.09</v>
      </c>
      <c r="Q9" s="237">
        <v>0.95</v>
      </c>
      <c r="R9" s="237">
        <v>4.8099999999999996</v>
      </c>
      <c r="S9" s="237">
        <v>1.48</v>
      </c>
      <c r="T9" s="236">
        <v>298.51</v>
      </c>
      <c r="U9" s="236">
        <v>10.92</v>
      </c>
      <c r="V9" s="236">
        <v>344.81</v>
      </c>
      <c r="W9" s="236">
        <v>2388.69</v>
      </c>
      <c r="X9" s="236">
        <v>392.47</v>
      </c>
      <c r="Y9" s="236">
        <v>641.79999999999995</v>
      </c>
      <c r="Z9" s="236">
        <v>130.5</v>
      </c>
      <c r="AA9" s="236">
        <v>40591.61</v>
      </c>
      <c r="AB9" s="236">
        <v>1609.08</v>
      </c>
    </row>
    <row r="10" spans="1:29" x14ac:dyDescent="0.2">
      <c r="A10" s="235">
        <v>8</v>
      </c>
      <c r="B10" s="239" t="s">
        <v>46</v>
      </c>
      <c r="C10" s="239" t="s">
        <v>9</v>
      </c>
      <c r="D10" s="239" t="s">
        <v>26</v>
      </c>
      <c r="E10" s="239">
        <v>0</v>
      </c>
      <c r="F10" s="239">
        <v>0</v>
      </c>
      <c r="G10" s="239">
        <v>0</v>
      </c>
      <c r="H10" s="239" t="s">
        <v>205</v>
      </c>
      <c r="I10" s="236">
        <v>409.07</v>
      </c>
      <c r="J10" s="236">
        <v>75.16</v>
      </c>
      <c r="K10" s="236">
        <v>642.45000000000005</v>
      </c>
      <c r="L10" s="236">
        <v>242.28</v>
      </c>
      <c r="M10" s="237">
        <v>5</v>
      </c>
      <c r="N10" s="236">
        <v>249.99</v>
      </c>
      <c r="O10" s="236">
        <v>9.7100000000000009</v>
      </c>
      <c r="P10" s="237">
        <v>0.09</v>
      </c>
      <c r="Q10" s="237">
        <v>0.95</v>
      </c>
      <c r="R10" s="237">
        <v>4.4000000000000004</v>
      </c>
      <c r="S10" s="236">
        <v>5.46</v>
      </c>
      <c r="T10" s="236">
        <v>1.33</v>
      </c>
      <c r="U10" s="236">
        <v>19.66</v>
      </c>
      <c r="V10" s="236">
        <v>73.709999999999994</v>
      </c>
      <c r="W10" s="236">
        <v>1752.92</v>
      </c>
      <c r="X10" s="236">
        <v>384.32</v>
      </c>
      <c r="Y10" s="236">
        <v>49.75</v>
      </c>
      <c r="Z10" s="237">
        <v>0.26</v>
      </c>
      <c r="AA10" s="236">
        <v>29341.84</v>
      </c>
      <c r="AB10" s="236">
        <v>93.38</v>
      </c>
    </row>
    <row r="11" spans="1:29" x14ac:dyDescent="0.2">
      <c r="A11" s="235">
        <v>9</v>
      </c>
      <c r="B11" s="239" t="s">
        <v>46</v>
      </c>
      <c r="C11" s="239" t="s">
        <v>9</v>
      </c>
      <c r="D11" s="239" t="s">
        <v>26</v>
      </c>
      <c r="E11" s="239">
        <v>0</v>
      </c>
      <c r="F11" s="239">
        <v>0</v>
      </c>
      <c r="G11" s="239">
        <v>1</v>
      </c>
      <c r="H11" s="239" t="s">
        <v>206</v>
      </c>
      <c r="I11" s="236">
        <v>311.8</v>
      </c>
      <c r="J11" s="236">
        <v>6.38</v>
      </c>
      <c r="K11" s="236">
        <v>8133.27</v>
      </c>
      <c r="L11" s="236">
        <v>2601.63</v>
      </c>
      <c r="M11" s="237">
        <v>5</v>
      </c>
      <c r="N11" s="236">
        <v>360.51</v>
      </c>
      <c r="O11" s="236">
        <v>22.63</v>
      </c>
      <c r="P11" s="237">
        <v>0.09</v>
      </c>
      <c r="Q11" s="236">
        <v>9.17</v>
      </c>
      <c r="R11" s="237">
        <v>4.4000000000000004</v>
      </c>
      <c r="S11" s="236">
        <v>1.48</v>
      </c>
      <c r="T11" s="237">
        <v>1.33</v>
      </c>
      <c r="U11" s="236">
        <v>3.02</v>
      </c>
      <c r="V11" s="236">
        <v>216.45</v>
      </c>
      <c r="W11" s="236">
        <v>5292.34</v>
      </c>
      <c r="X11" s="236">
        <v>682.69</v>
      </c>
      <c r="Y11" s="236">
        <v>318.32</v>
      </c>
      <c r="Z11" s="236">
        <v>136.68</v>
      </c>
      <c r="AA11" s="236">
        <v>26056.94</v>
      </c>
      <c r="AB11" s="236">
        <v>56.1</v>
      </c>
    </row>
    <row r="12" spans="1:29" x14ac:dyDescent="0.2">
      <c r="A12" s="235">
        <v>10</v>
      </c>
      <c r="B12" s="239" t="s">
        <v>46</v>
      </c>
      <c r="C12" s="239" t="s">
        <v>9</v>
      </c>
      <c r="D12" s="239" t="s">
        <v>26</v>
      </c>
      <c r="E12" s="239">
        <v>0</v>
      </c>
      <c r="F12" s="239">
        <v>0</v>
      </c>
      <c r="G12" s="239">
        <v>2</v>
      </c>
      <c r="H12" s="239" t="s">
        <v>207</v>
      </c>
      <c r="I12" s="236">
        <v>150.57</v>
      </c>
      <c r="J12" s="237">
        <v>1.58</v>
      </c>
      <c r="K12" s="236">
        <v>151.88</v>
      </c>
      <c r="L12" s="236">
        <v>16.34</v>
      </c>
      <c r="M12" s="237">
        <v>5</v>
      </c>
      <c r="N12" s="236">
        <v>1102.06</v>
      </c>
      <c r="O12" s="236">
        <v>62.88</v>
      </c>
      <c r="P12" s="237">
        <v>0.09</v>
      </c>
      <c r="Q12" s="237">
        <v>0.95</v>
      </c>
      <c r="R12" s="236">
        <v>4.54</v>
      </c>
      <c r="S12" s="237">
        <v>1.48</v>
      </c>
      <c r="T12" s="236">
        <v>17.29</v>
      </c>
      <c r="U12" s="236">
        <v>1.22</v>
      </c>
      <c r="V12" s="236">
        <v>278.77</v>
      </c>
      <c r="W12" s="236">
        <v>2214.9299999999998</v>
      </c>
      <c r="X12" s="236">
        <v>808.26</v>
      </c>
      <c r="Y12" s="236">
        <v>132.80000000000001</v>
      </c>
      <c r="Z12" s="236">
        <v>4.46</v>
      </c>
      <c r="AA12" s="236">
        <v>42232.01</v>
      </c>
      <c r="AB12" s="236">
        <v>197.3</v>
      </c>
    </row>
    <row r="13" spans="1:29" x14ac:dyDescent="0.2">
      <c r="A13" s="235">
        <v>11</v>
      </c>
      <c r="B13" s="239" t="s">
        <v>46</v>
      </c>
      <c r="C13" s="239" t="s">
        <v>9</v>
      </c>
      <c r="D13" s="239" t="s">
        <v>26</v>
      </c>
      <c r="E13" s="239">
        <v>0</v>
      </c>
      <c r="F13" s="239">
        <v>0</v>
      </c>
      <c r="G13" s="239">
        <v>3</v>
      </c>
      <c r="H13" s="239" t="s">
        <v>208</v>
      </c>
      <c r="I13" s="236">
        <v>258.43</v>
      </c>
      <c r="J13" s="236">
        <v>9.0399999999999991</v>
      </c>
      <c r="K13" s="236">
        <v>187.53</v>
      </c>
      <c r="L13" s="236">
        <v>18.760000000000002</v>
      </c>
      <c r="M13" s="237">
        <v>5</v>
      </c>
      <c r="N13" s="236">
        <v>2198.1</v>
      </c>
      <c r="O13" s="236">
        <v>480.58</v>
      </c>
      <c r="P13" s="237">
        <v>0.09</v>
      </c>
      <c r="Q13" s="237">
        <v>0.95</v>
      </c>
      <c r="R13" s="237">
        <v>4.4000000000000004</v>
      </c>
      <c r="S13" s="237">
        <v>1.48</v>
      </c>
      <c r="T13" s="236">
        <v>210.8</v>
      </c>
      <c r="U13" s="236">
        <v>14.08</v>
      </c>
      <c r="V13" s="236">
        <v>429.48</v>
      </c>
      <c r="W13" s="236">
        <v>3653.83</v>
      </c>
      <c r="X13" s="236">
        <v>736.88</v>
      </c>
      <c r="Y13" s="236">
        <v>534.91999999999996</v>
      </c>
      <c r="Z13" s="236">
        <v>102.72</v>
      </c>
      <c r="AA13" s="236">
        <v>59333.85</v>
      </c>
      <c r="AB13" s="236">
        <v>1124.4100000000001</v>
      </c>
    </row>
    <row r="14" spans="1:29" x14ac:dyDescent="0.2">
      <c r="A14" s="235">
        <v>12</v>
      </c>
      <c r="B14" s="239" t="s">
        <v>47</v>
      </c>
      <c r="C14" s="239" t="s">
        <v>8</v>
      </c>
      <c r="D14" s="239" t="s">
        <v>39</v>
      </c>
      <c r="E14" s="239">
        <v>0</v>
      </c>
      <c r="F14" s="239">
        <v>1</v>
      </c>
      <c r="G14" s="239">
        <v>0</v>
      </c>
      <c r="H14" s="239" t="s">
        <v>210</v>
      </c>
      <c r="I14" s="236">
        <v>89.77</v>
      </c>
      <c r="J14" s="236">
        <v>4.07</v>
      </c>
      <c r="K14" s="236">
        <v>104.78</v>
      </c>
      <c r="L14" s="236">
        <v>8.92</v>
      </c>
      <c r="M14" s="237">
        <v>5</v>
      </c>
      <c r="N14" s="236">
        <v>30.35</v>
      </c>
      <c r="O14" s="236">
        <v>13.11</v>
      </c>
      <c r="P14" s="237">
        <v>0.09</v>
      </c>
      <c r="Q14" s="237">
        <v>0.95</v>
      </c>
      <c r="R14" s="237">
        <v>4.4000000000000004</v>
      </c>
      <c r="S14" s="237">
        <v>1.48</v>
      </c>
      <c r="T14" s="237">
        <v>1.58</v>
      </c>
      <c r="U14" s="237">
        <v>0.63</v>
      </c>
      <c r="V14" s="236">
        <v>99.8</v>
      </c>
      <c r="W14" s="236">
        <v>1164.48</v>
      </c>
      <c r="X14" s="236">
        <v>351.33</v>
      </c>
      <c r="Y14" s="236">
        <v>38.75</v>
      </c>
      <c r="Z14" s="236">
        <v>2.13</v>
      </c>
      <c r="AA14" s="236">
        <v>9203.4</v>
      </c>
      <c r="AB14" s="236">
        <v>6.07</v>
      </c>
    </row>
    <row r="15" spans="1:29" x14ac:dyDescent="0.2">
      <c r="A15" s="235">
        <v>13</v>
      </c>
      <c r="B15" s="239" t="s">
        <v>47</v>
      </c>
      <c r="C15" s="239" t="s">
        <v>8</v>
      </c>
      <c r="D15" s="239" t="s">
        <v>39</v>
      </c>
      <c r="E15" s="239">
        <v>0</v>
      </c>
      <c r="F15" s="239">
        <v>1</v>
      </c>
      <c r="G15" s="239">
        <v>1</v>
      </c>
      <c r="H15" s="239" t="s">
        <v>209</v>
      </c>
      <c r="I15" s="236">
        <v>184.48</v>
      </c>
      <c r="J15" s="236">
        <v>23.29</v>
      </c>
      <c r="K15" s="236">
        <v>187.76</v>
      </c>
      <c r="L15" s="236">
        <v>13.04</v>
      </c>
      <c r="M15" s="236">
        <v>130.31</v>
      </c>
      <c r="N15" s="238">
        <v>73225.009999999995</v>
      </c>
      <c r="O15" s="238">
        <v>10440.36</v>
      </c>
      <c r="P15" s="236">
        <v>0.95</v>
      </c>
      <c r="Q15" s="236">
        <v>4.9800000000000004</v>
      </c>
      <c r="R15" s="236">
        <v>9.43</v>
      </c>
      <c r="S15" s="236">
        <v>11.17</v>
      </c>
      <c r="T15" s="238">
        <v>4815.03</v>
      </c>
      <c r="U15" s="236">
        <v>11.24</v>
      </c>
      <c r="V15" s="238">
        <v>3001.82</v>
      </c>
      <c r="W15" s="236">
        <v>1222.8</v>
      </c>
      <c r="X15" s="236">
        <v>283.98</v>
      </c>
      <c r="Y15" s="238">
        <v>2881.16</v>
      </c>
      <c r="Z15" s="238">
        <v>913.64</v>
      </c>
      <c r="AA15" s="238">
        <v>103076.24</v>
      </c>
      <c r="AB15" s="238">
        <v>21870.74</v>
      </c>
    </row>
    <row r="16" spans="1:29" x14ac:dyDescent="0.2">
      <c r="A16" s="235">
        <v>14</v>
      </c>
      <c r="B16" s="239" t="s">
        <v>47</v>
      </c>
      <c r="C16" s="239" t="s">
        <v>8</v>
      </c>
      <c r="D16" s="239" t="s">
        <v>39</v>
      </c>
      <c r="E16" s="239">
        <v>0</v>
      </c>
      <c r="F16" s="239">
        <v>1</v>
      </c>
      <c r="G16" s="239">
        <v>2</v>
      </c>
      <c r="H16" s="239" t="s">
        <v>211</v>
      </c>
      <c r="I16" s="236">
        <v>117.03</v>
      </c>
      <c r="J16" s="236">
        <v>17.329999999999998</v>
      </c>
      <c r="K16" s="236">
        <v>161.63999999999999</v>
      </c>
      <c r="L16" s="236">
        <v>8.59</v>
      </c>
      <c r="M16" s="236">
        <v>96.49</v>
      </c>
      <c r="N16" s="238">
        <v>73225.009999999995</v>
      </c>
      <c r="O16" s="236">
        <v>5857.18</v>
      </c>
      <c r="P16" s="236">
        <v>0.67</v>
      </c>
      <c r="Q16" s="236">
        <v>1.1499999999999999</v>
      </c>
      <c r="R16" s="236">
        <v>15.94</v>
      </c>
      <c r="S16" s="236">
        <v>6.17</v>
      </c>
      <c r="T16" s="238">
        <v>4815.03</v>
      </c>
      <c r="U16" s="236">
        <v>6.18</v>
      </c>
      <c r="V16" s="236">
        <v>1429.02</v>
      </c>
      <c r="W16" s="236">
        <v>2371.5700000000002</v>
      </c>
      <c r="X16" s="236">
        <v>429.97</v>
      </c>
      <c r="Y16" s="238">
        <v>2881.16</v>
      </c>
      <c r="Z16" s="236">
        <v>590.79999999999995</v>
      </c>
      <c r="AA16" s="238">
        <v>103076.24</v>
      </c>
      <c r="AB16" s="238">
        <v>21870.74</v>
      </c>
    </row>
    <row r="17" spans="1:28" x14ac:dyDescent="0.2">
      <c r="A17" s="235">
        <v>15</v>
      </c>
      <c r="B17" s="239" t="s">
        <v>47</v>
      </c>
      <c r="C17" s="239" t="s">
        <v>8</v>
      </c>
      <c r="D17" s="239" t="s">
        <v>39</v>
      </c>
      <c r="E17" s="239">
        <v>0</v>
      </c>
      <c r="F17" s="239">
        <v>1</v>
      </c>
      <c r="G17" s="239">
        <v>3</v>
      </c>
      <c r="H17" s="239" t="s">
        <v>212</v>
      </c>
      <c r="I17" s="236">
        <v>145.80000000000001</v>
      </c>
      <c r="J17" s="236">
        <v>18.100000000000001</v>
      </c>
      <c r="K17" s="236">
        <v>172.2</v>
      </c>
      <c r="L17" s="236">
        <v>13.78</v>
      </c>
      <c r="M17" s="236">
        <v>90.26</v>
      </c>
      <c r="N17" s="238">
        <v>62168.93</v>
      </c>
      <c r="O17" s="236">
        <v>4299.03</v>
      </c>
      <c r="P17" s="236">
        <v>1.27</v>
      </c>
      <c r="Q17" s="236">
        <v>3.11</v>
      </c>
      <c r="R17" s="236">
        <v>91.94</v>
      </c>
      <c r="S17" s="236">
        <v>8.2200000000000006</v>
      </c>
      <c r="T17" s="238">
        <v>4815.03</v>
      </c>
      <c r="U17" s="236">
        <v>8.94</v>
      </c>
      <c r="V17" s="236">
        <v>871.29</v>
      </c>
      <c r="W17" s="236">
        <v>1992.54</v>
      </c>
      <c r="X17" s="236">
        <v>669.42</v>
      </c>
      <c r="Y17" s="238">
        <v>2881.16</v>
      </c>
      <c r="Z17" s="236">
        <v>673.09</v>
      </c>
      <c r="AA17" s="238">
        <v>103076.24</v>
      </c>
      <c r="AB17" s="238">
        <v>21870.74</v>
      </c>
    </row>
    <row r="18" spans="1:28" x14ac:dyDescent="0.2">
      <c r="A18" s="235">
        <v>16</v>
      </c>
      <c r="B18" s="239" t="s">
        <v>48</v>
      </c>
      <c r="C18" s="239" t="s">
        <v>8</v>
      </c>
      <c r="D18" s="239" t="s">
        <v>39</v>
      </c>
      <c r="E18" s="239">
        <v>0</v>
      </c>
      <c r="F18" s="239">
        <v>2</v>
      </c>
      <c r="G18" s="239">
        <v>0</v>
      </c>
      <c r="H18" s="239" t="s">
        <v>213</v>
      </c>
      <c r="I18" s="236">
        <v>92.13</v>
      </c>
      <c r="J18" s="236">
        <v>3.26</v>
      </c>
      <c r="K18" s="236">
        <v>56.3</v>
      </c>
      <c r="L18" s="236">
        <v>3.75</v>
      </c>
      <c r="M18" s="237">
        <v>5</v>
      </c>
      <c r="N18" s="237">
        <v>8.4600000000000009</v>
      </c>
      <c r="O18" s="237">
        <v>1.35</v>
      </c>
      <c r="P18" s="237">
        <v>0.09</v>
      </c>
      <c r="Q18" s="237">
        <v>0.95</v>
      </c>
      <c r="R18" s="237">
        <v>4.4000000000000004</v>
      </c>
      <c r="S18" s="237">
        <v>1.48</v>
      </c>
      <c r="T18" s="237">
        <v>1.33</v>
      </c>
      <c r="U18" s="236">
        <v>1.24</v>
      </c>
      <c r="V18" s="236">
        <v>32.590000000000003</v>
      </c>
      <c r="W18" s="236">
        <v>644.26</v>
      </c>
      <c r="X18" s="236">
        <v>208.66</v>
      </c>
      <c r="Y18" s="236">
        <v>4.87</v>
      </c>
      <c r="Z18" s="237">
        <v>0.26</v>
      </c>
      <c r="AA18" s="236">
        <v>6840.51</v>
      </c>
      <c r="AB18" s="237">
        <v>3.26</v>
      </c>
    </row>
    <row r="19" spans="1:28" x14ac:dyDescent="0.2">
      <c r="A19" s="235">
        <v>17</v>
      </c>
      <c r="B19" s="239" t="s">
        <v>48</v>
      </c>
      <c r="C19" s="239" t="s">
        <v>8</v>
      </c>
      <c r="D19" s="239" t="s">
        <v>39</v>
      </c>
      <c r="E19" s="239">
        <v>0</v>
      </c>
      <c r="F19" s="239">
        <v>2</v>
      </c>
      <c r="G19" s="239">
        <v>1</v>
      </c>
      <c r="H19" s="239" t="s">
        <v>214</v>
      </c>
      <c r="I19" s="236">
        <v>89.73</v>
      </c>
      <c r="J19" s="236">
        <v>3.26</v>
      </c>
      <c r="K19" s="236">
        <v>122.42</v>
      </c>
      <c r="L19" s="236">
        <v>5.86</v>
      </c>
      <c r="M19" s="237">
        <v>5</v>
      </c>
      <c r="N19" s="237">
        <v>8.4600000000000009</v>
      </c>
      <c r="O19" s="236">
        <v>2.35</v>
      </c>
      <c r="P19" s="237">
        <v>0.09</v>
      </c>
      <c r="Q19" s="237">
        <v>0.95</v>
      </c>
      <c r="R19" s="237">
        <v>4.4000000000000004</v>
      </c>
      <c r="S19" s="237">
        <v>1.48</v>
      </c>
      <c r="T19" s="237">
        <v>1.33</v>
      </c>
      <c r="U19" s="237">
        <v>0.74</v>
      </c>
      <c r="V19" s="236">
        <v>94.75</v>
      </c>
      <c r="W19" s="236">
        <v>1015.26</v>
      </c>
      <c r="X19" s="236">
        <v>378.11</v>
      </c>
      <c r="Y19" s="236">
        <v>20.04</v>
      </c>
      <c r="Z19" s="236">
        <v>1.82</v>
      </c>
      <c r="AA19" s="236">
        <v>7248.84</v>
      </c>
      <c r="AB19" s="237">
        <v>3.26</v>
      </c>
    </row>
    <row r="20" spans="1:28" s="246" customFormat="1" x14ac:dyDescent="0.2">
      <c r="A20" s="245">
        <v>18</v>
      </c>
      <c r="B20" s="246" t="s">
        <v>48</v>
      </c>
      <c r="C20" s="246" t="s">
        <v>8</v>
      </c>
      <c r="D20" s="246" t="s">
        <v>39</v>
      </c>
      <c r="E20" s="246">
        <v>0</v>
      </c>
      <c r="F20" s="246">
        <v>2</v>
      </c>
      <c r="G20" s="246">
        <v>2</v>
      </c>
      <c r="H20" s="246" t="s">
        <v>215</v>
      </c>
      <c r="I20" s="246">
        <v>45.74</v>
      </c>
      <c r="J20" s="246">
        <v>10.58</v>
      </c>
      <c r="K20" s="246">
        <v>92.29</v>
      </c>
      <c r="L20" s="246">
        <v>2.29</v>
      </c>
      <c r="M20" s="247">
        <v>5</v>
      </c>
      <c r="N20" s="247">
        <v>8.4600000000000009</v>
      </c>
      <c r="O20" s="247">
        <v>1.35</v>
      </c>
      <c r="P20" s="247">
        <v>0.09</v>
      </c>
      <c r="Q20" s="247">
        <v>0.95</v>
      </c>
      <c r="R20" s="247">
        <v>4.4000000000000004</v>
      </c>
      <c r="S20" s="247">
        <v>1.48</v>
      </c>
      <c r="T20" s="247">
        <v>1.33</v>
      </c>
      <c r="U20" s="246">
        <v>1.24</v>
      </c>
      <c r="V20" s="246">
        <v>57.77</v>
      </c>
      <c r="W20" s="246">
        <v>1069.6300000000001</v>
      </c>
      <c r="X20" s="246">
        <v>279.70999999999998</v>
      </c>
      <c r="Y20" s="246">
        <v>12.51</v>
      </c>
      <c r="Z20" s="246">
        <v>0.9</v>
      </c>
      <c r="AA20" s="246">
        <v>4286.2700000000004</v>
      </c>
      <c r="AB20" s="247">
        <v>3.75</v>
      </c>
    </row>
    <row r="21" spans="1:28" x14ac:dyDescent="0.2">
      <c r="A21" s="235">
        <v>19</v>
      </c>
      <c r="B21" s="239" t="s">
        <v>49</v>
      </c>
      <c r="C21" s="239" t="s">
        <v>9</v>
      </c>
      <c r="D21" s="239" t="s">
        <v>26</v>
      </c>
      <c r="E21" s="239">
        <v>0</v>
      </c>
      <c r="F21" s="239">
        <v>0</v>
      </c>
      <c r="G21" s="239">
        <v>0</v>
      </c>
      <c r="H21" s="239" t="s">
        <v>216</v>
      </c>
      <c r="I21" s="236">
        <v>192.97</v>
      </c>
      <c r="J21" s="237">
        <v>1.58</v>
      </c>
      <c r="K21" s="236">
        <v>149.55000000000001</v>
      </c>
      <c r="L21" s="236">
        <v>6.37</v>
      </c>
      <c r="M21" s="237">
        <v>5</v>
      </c>
      <c r="N21" s="236">
        <v>147.57</v>
      </c>
      <c r="O21" s="236">
        <v>4.5</v>
      </c>
      <c r="P21" s="237">
        <v>0.09</v>
      </c>
      <c r="Q21" s="237">
        <v>0.95</v>
      </c>
      <c r="R21" s="237">
        <v>4.4000000000000004</v>
      </c>
      <c r="S21" s="237">
        <v>1.48</v>
      </c>
      <c r="T21" s="237">
        <v>1.33</v>
      </c>
      <c r="U21" s="236">
        <v>5.74</v>
      </c>
      <c r="V21" s="236">
        <v>69.209999999999994</v>
      </c>
      <c r="W21" s="236">
        <v>1958.88</v>
      </c>
      <c r="X21" s="236">
        <v>296.25</v>
      </c>
      <c r="Y21" s="236">
        <v>34.4</v>
      </c>
      <c r="Z21" s="237">
        <v>0.26</v>
      </c>
      <c r="AA21" s="236">
        <v>11664.41</v>
      </c>
      <c r="AB21" s="236">
        <v>42.99</v>
      </c>
    </row>
    <row r="22" spans="1:28" x14ac:dyDescent="0.2">
      <c r="A22" s="235">
        <v>20</v>
      </c>
      <c r="B22" s="239" t="s">
        <v>49</v>
      </c>
      <c r="C22" s="239" t="s">
        <v>9</v>
      </c>
      <c r="D22" s="239" t="s">
        <v>26</v>
      </c>
      <c r="E22" s="239">
        <v>0</v>
      </c>
      <c r="F22" s="239">
        <v>0</v>
      </c>
      <c r="G22" s="239">
        <v>1</v>
      </c>
      <c r="H22" s="239" t="s">
        <v>217</v>
      </c>
      <c r="I22" s="236">
        <v>231.02</v>
      </c>
      <c r="J22" s="236">
        <v>6.38</v>
      </c>
      <c r="K22" s="236">
        <v>380.42</v>
      </c>
      <c r="L22" s="236">
        <v>58.45</v>
      </c>
      <c r="M22" s="237">
        <v>5</v>
      </c>
      <c r="N22" s="236">
        <v>589.85</v>
      </c>
      <c r="O22" s="236">
        <v>53.14</v>
      </c>
      <c r="P22" s="237">
        <v>0.09</v>
      </c>
      <c r="Q22" s="237">
        <v>0.95</v>
      </c>
      <c r="R22" s="236">
        <v>48.59</v>
      </c>
      <c r="S22" s="237">
        <v>1.48</v>
      </c>
      <c r="T22" s="236">
        <v>18.98</v>
      </c>
      <c r="U22" s="236">
        <v>3.54</v>
      </c>
      <c r="V22" s="236">
        <v>247.3</v>
      </c>
      <c r="W22" s="236">
        <v>3177.99</v>
      </c>
      <c r="X22" s="236">
        <v>585.74</v>
      </c>
      <c r="Y22" s="236">
        <v>357.1</v>
      </c>
      <c r="Z22" s="236">
        <v>18.489999999999998</v>
      </c>
      <c r="AA22" s="236">
        <v>19709.5</v>
      </c>
      <c r="AB22" s="236">
        <v>135.49</v>
      </c>
    </row>
    <row r="23" spans="1:28" x14ac:dyDescent="0.2">
      <c r="A23" s="235">
        <v>21</v>
      </c>
      <c r="B23" s="239" t="s">
        <v>49</v>
      </c>
      <c r="C23" s="239" t="s">
        <v>9</v>
      </c>
      <c r="D23" s="239" t="s">
        <v>26</v>
      </c>
      <c r="E23" s="239">
        <v>0</v>
      </c>
      <c r="F23" s="239">
        <v>0</v>
      </c>
      <c r="G23" s="239">
        <v>2</v>
      </c>
      <c r="H23" s="239" t="s">
        <v>218</v>
      </c>
      <c r="I23" s="236">
        <v>93.99</v>
      </c>
      <c r="J23" s="237">
        <v>1.58</v>
      </c>
      <c r="K23" s="236">
        <v>165.71</v>
      </c>
      <c r="L23" s="236">
        <v>10.9</v>
      </c>
      <c r="M23" s="237">
        <v>5</v>
      </c>
      <c r="N23" s="236">
        <v>722.12</v>
      </c>
      <c r="O23" s="236">
        <v>70.87</v>
      </c>
      <c r="P23" s="237">
        <v>0.09</v>
      </c>
      <c r="Q23" s="237">
        <v>0.95</v>
      </c>
      <c r="R23" s="236">
        <v>31.75</v>
      </c>
      <c r="S23" s="237">
        <v>1.48</v>
      </c>
      <c r="T23" s="236">
        <v>17.440000000000001</v>
      </c>
      <c r="U23" s="236">
        <v>1.6</v>
      </c>
      <c r="V23" s="236">
        <v>175.31</v>
      </c>
      <c r="W23" s="236">
        <v>3015.15</v>
      </c>
      <c r="X23" s="236">
        <v>492.54</v>
      </c>
      <c r="Y23" s="236">
        <v>186.23</v>
      </c>
      <c r="Z23" s="236">
        <v>5.48</v>
      </c>
      <c r="AA23" s="236">
        <v>15122.69</v>
      </c>
      <c r="AB23" s="236">
        <v>153.41999999999999</v>
      </c>
    </row>
    <row r="24" spans="1:28" x14ac:dyDescent="0.2">
      <c r="A24" s="235">
        <v>22</v>
      </c>
      <c r="B24" s="239" t="s">
        <v>49</v>
      </c>
      <c r="C24" s="239" t="s">
        <v>9</v>
      </c>
      <c r="D24" s="239" t="s">
        <v>26</v>
      </c>
      <c r="E24" s="239">
        <v>0</v>
      </c>
      <c r="F24" s="239">
        <v>0</v>
      </c>
      <c r="G24" s="239">
        <v>3</v>
      </c>
      <c r="H24" s="239" t="s">
        <v>219</v>
      </c>
      <c r="I24" s="236">
        <v>100.63</v>
      </c>
      <c r="J24" s="236">
        <v>26.05</v>
      </c>
      <c r="K24" s="236">
        <v>227.97</v>
      </c>
      <c r="L24" s="236">
        <v>20.74</v>
      </c>
      <c r="M24" s="236">
        <v>11.2</v>
      </c>
      <c r="N24" s="236">
        <v>2088.1999999999998</v>
      </c>
      <c r="O24" s="236">
        <v>449.37</v>
      </c>
      <c r="P24" s="236">
        <v>1.88</v>
      </c>
      <c r="Q24" s="237">
        <v>0.95</v>
      </c>
      <c r="R24" s="236">
        <v>12.27</v>
      </c>
      <c r="S24" s="236">
        <v>7.38</v>
      </c>
      <c r="T24" s="236">
        <v>234.31</v>
      </c>
      <c r="U24" s="236">
        <v>8.0399999999999991</v>
      </c>
      <c r="V24" s="236">
        <v>189.73</v>
      </c>
      <c r="W24" s="236">
        <v>1916.62</v>
      </c>
      <c r="X24" s="236">
        <v>482.05</v>
      </c>
      <c r="Y24" s="236">
        <v>332.84</v>
      </c>
      <c r="Z24" s="236">
        <v>127.51</v>
      </c>
      <c r="AA24" s="236">
        <v>18158.650000000001</v>
      </c>
      <c r="AB24" s="236">
        <v>1215.6099999999999</v>
      </c>
    </row>
    <row r="25" spans="1:28" x14ac:dyDescent="0.2">
      <c r="A25" s="235">
        <v>23</v>
      </c>
      <c r="B25" s="239" t="s">
        <v>50</v>
      </c>
      <c r="C25" s="239" t="s">
        <v>9</v>
      </c>
      <c r="D25" s="239" t="s">
        <v>26</v>
      </c>
      <c r="E25" s="239">
        <v>0</v>
      </c>
      <c r="F25" s="239">
        <v>1</v>
      </c>
      <c r="G25" s="239">
        <v>0</v>
      </c>
      <c r="H25" s="239" t="s">
        <v>216</v>
      </c>
      <c r="I25" s="236">
        <v>207.68</v>
      </c>
      <c r="J25" s="236">
        <v>4.13</v>
      </c>
      <c r="K25" s="236">
        <v>187.76</v>
      </c>
      <c r="L25" s="236">
        <v>9.23</v>
      </c>
      <c r="M25" s="237">
        <v>5</v>
      </c>
      <c r="N25" s="236">
        <v>557.41999999999996</v>
      </c>
      <c r="O25" s="236">
        <v>37.11</v>
      </c>
      <c r="P25" s="237">
        <v>0.09</v>
      </c>
      <c r="Q25" s="237">
        <v>0.95</v>
      </c>
      <c r="R25" s="237">
        <v>4.4000000000000004</v>
      </c>
      <c r="S25" s="237">
        <v>1.48</v>
      </c>
      <c r="T25" s="236">
        <v>7.69</v>
      </c>
      <c r="U25" s="236">
        <v>5.48</v>
      </c>
      <c r="V25" s="236">
        <v>85.14</v>
      </c>
      <c r="W25" s="236">
        <v>1562.35</v>
      </c>
      <c r="X25" s="236">
        <v>216.86</v>
      </c>
      <c r="Y25" s="236">
        <v>67.42</v>
      </c>
      <c r="Z25" s="236">
        <v>0.97</v>
      </c>
      <c r="AA25" s="236">
        <v>25612.71</v>
      </c>
      <c r="AB25" s="236">
        <v>194.07</v>
      </c>
    </row>
    <row r="26" spans="1:28" x14ac:dyDescent="0.2">
      <c r="A26" s="235">
        <v>24</v>
      </c>
      <c r="B26" s="239" t="s">
        <v>50</v>
      </c>
      <c r="C26" s="239" t="s">
        <v>9</v>
      </c>
      <c r="D26" s="239" t="s">
        <v>26</v>
      </c>
      <c r="E26" s="239">
        <v>0</v>
      </c>
      <c r="F26" s="239">
        <v>1</v>
      </c>
      <c r="G26" s="239">
        <v>1</v>
      </c>
      <c r="H26" s="239" t="s">
        <v>217</v>
      </c>
      <c r="I26" s="236">
        <v>264.05</v>
      </c>
      <c r="J26" s="236">
        <v>15.03</v>
      </c>
      <c r="K26" s="238">
        <v>10292.06</v>
      </c>
      <c r="L26" s="236">
        <v>4501.46</v>
      </c>
      <c r="M26" s="236">
        <v>31.8</v>
      </c>
      <c r="N26" s="236">
        <v>4625.2700000000004</v>
      </c>
      <c r="O26" s="236">
        <v>471.28</v>
      </c>
      <c r="P26" s="236">
        <v>1.44</v>
      </c>
      <c r="Q26" s="236">
        <v>7.27</v>
      </c>
      <c r="R26" s="236">
        <v>94.18</v>
      </c>
      <c r="S26" s="236">
        <v>4.05</v>
      </c>
      <c r="T26" s="236">
        <v>157.68</v>
      </c>
      <c r="U26" s="236">
        <v>5.83</v>
      </c>
      <c r="V26" s="236">
        <v>595.03</v>
      </c>
      <c r="W26" s="236">
        <v>3667.87</v>
      </c>
      <c r="X26" s="236">
        <v>892.32</v>
      </c>
      <c r="Y26" s="238">
        <v>2804.38</v>
      </c>
      <c r="Z26" s="236">
        <v>637.05999999999995</v>
      </c>
      <c r="AA26" s="236">
        <v>57066.29</v>
      </c>
      <c r="AB26" s="236">
        <v>1486.86</v>
      </c>
    </row>
    <row r="27" spans="1:28" x14ac:dyDescent="0.2">
      <c r="A27" s="235">
        <v>25</v>
      </c>
      <c r="B27" s="239" t="s">
        <v>50</v>
      </c>
      <c r="C27" s="239" t="s">
        <v>9</v>
      </c>
      <c r="D27" s="239" t="s">
        <v>26</v>
      </c>
      <c r="E27" s="239">
        <v>0</v>
      </c>
      <c r="F27" s="239">
        <v>1</v>
      </c>
      <c r="G27" s="239">
        <v>2</v>
      </c>
      <c r="H27" s="239" t="s">
        <v>218</v>
      </c>
      <c r="I27" s="236">
        <v>106.51</v>
      </c>
      <c r="J27" s="236">
        <v>5.04</v>
      </c>
      <c r="K27" s="236">
        <v>120.76</v>
      </c>
      <c r="L27" s="236">
        <v>13.19</v>
      </c>
      <c r="M27" s="237">
        <v>5</v>
      </c>
      <c r="N27" s="236">
        <v>3040.91</v>
      </c>
      <c r="O27" s="236">
        <v>597.58000000000004</v>
      </c>
      <c r="P27" s="237">
        <v>0.09</v>
      </c>
      <c r="Q27" s="237">
        <v>0.95</v>
      </c>
      <c r="R27" s="236">
        <v>94.17</v>
      </c>
      <c r="S27" s="237">
        <v>1.48</v>
      </c>
      <c r="T27" s="236">
        <v>182.08</v>
      </c>
      <c r="U27" s="236">
        <v>2.4900000000000002</v>
      </c>
      <c r="V27" s="236">
        <v>385.96</v>
      </c>
      <c r="W27" s="236">
        <v>2376.87</v>
      </c>
      <c r="X27" s="236">
        <v>415.11</v>
      </c>
      <c r="Y27" s="236">
        <v>791.01</v>
      </c>
      <c r="Z27" s="236">
        <v>51.05</v>
      </c>
      <c r="AA27" s="236">
        <v>42658.2</v>
      </c>
      <c r="AB27" s="236">
        <v>1183.72</v>
      </c>
    </row>
    <row r="28" spans="1:28" x14ac:dyDescent="0.2">
      <c r="A28" s="235">
        <v>26</v>
      </c>
      <c r="B28" s="239" t="s">
        <v>50</v>
      </c>
      <c r="C28" s="239" t="s">
        <v>9</v>
      </c>
      <c r="D28" s="239" t="s">
        <v>26</v>
      </c>
      <c r="E28" s="239">
        <v>0</v>
      </c>
      <c r="F28" s="239">
        <v>1</v>
      </c>
      <c r="G28" s="239">
        <v>3</v>
      </c>
      <c r="H28" s="239" t="s">
        <v>219</v>
      </c>
      <c r="I28" s="236">
        <v>172.18</v>
      </c>
      <c r="J28" s="236">
        <v>9.39</v>
      </c>
      <c r="K28" s="236">
        <v>152.30000000000001</v>
      </c>
      <c r="L28" s="236">
        <v>27.66</v>
      </c>
      <c r="M28" s="236">
        <v>670.63</v>
      </c>
      <c r="N28" s="236">
        <v>4335.32</v>
      </c>
      <c r="O28" s="236">
        <v>823.7</v>
      </c>
      <c r="P28" s="236">
        <v>0.34</v>
      </c>
      <c r="Q28" s="237">
        <v>0.95</v>
      </c>
      <c r="R28" s="236">
        <v>20.04</v>
      </c>
      <c r="S28" s="237">
        <v>1.48</v>
      </c>
      <c r="T28" s="236">
        <v>444.66</v>
      </c>
      <c r="U28" s="236">
        <v>6.01</v>
      </c>
      <c r="V28" s="236">
        <v>405.74</v>
      </c>
      <c r="W28" s="236">
        <v>1858.83</v>
      </c>
      <c r="X28" s="236">
        <v>396.48</v>
      </c>
      <c r="Y28" s="236">
        <v>665.09</v>
      </c>
      <c r="Z28" s="236">
        <v>111.47</v>
      </c>
      <c r="AA28" s="236">
        <v>52531.33</v>
      </c>
      <c r="AB28" s="236">
        <v>2713.49</v>
      </c>
    </row>
    <row r="29" spans="1:28" x14ac:dyDescent="0.2">
      <c r="A29" s="235">
        <v>27</v>
      </c>
      <c r="B29" s="239" t="s">
        <v>51</v>
      </c>
      <c r="C29" s="239" t="s">
        <v>8</v>
      </c>
      <c r="D29" s="239" t="s">
        <v>39</v>
      </c>
      <c r="E29" s="239">
        <v>0</v>
      </c>
      <c r="F29" s="239">
        <v>1</v>
      </c>
      <c r="G29" s="239">
        <v>0</v>
      </c>
      <c r="H29" s="239" t="s">
        <v>220</v>
      </c>
      <c r="I29" s="236">
        <v>250.76</v>
      </c>
      <c r="J29" s="236">
        <v>10.18</v>
      </c>
      <c r="K29" s="236">
        <v>124.68</v>
      </c>
      <c r="L29" s="236">
        <v>39.229999999999997</v>
      </c>
      <c r="M29" s="237">
        <v>5</v>
      </c>
      <c r="N29" s="236">
        <v>846.63</v>
      </c>
      <c r="O29" s="236">
        <v>156.5</v>
      </c>
      <c r="P29" s="237">
        <v>0.09</v>
      </c>
      <c r="Q29" s="237">
        <v>0.95</v>
      </c>
      <c r="R29" s="237">
        <v>4.4000000000000004</v>
      </c>
      <c r="S29" s="237">
        <v>2.0299999999999998</v>
      </c>
      <c r="T29" s="236">
        <v>60.52</v>
      </c>
      <c r="U29" s="236">
        <v>3.26</v>
      </c>
      <c r="V29" s="236">
        <v>96.36</v>
      </c>
      <c r="W29" s="236">
        <v>1396.18</v>
      </c>
      <c r="X29" s="236">
        <v>414.18</v>
      </c>
      <c r="Y29" s="236">
        <v>145.63</v>
      </c>
      <c r="Z29" s="236">
        <v>20.63</v>
      </c>
      <c r="AA29" s="236">
        <v>22097.91</v>
      </c>
      <c r="AB29" s="236">
        <v>353.5</v>
      </c>
    </row>
    <row r="30" spans="1:28" x14ac:dyDescent="0.2">
      <c r="A30" s="235">
        <v>28</v>
      </c>
      <c r="B30" s="239" t="s">
        <v>51</v>
      </c>
      <c r="C30" s="239" t="s">
        <v>8</v>
      </c>
      <c r="D30" s="239" t="s">
        <v>39</v>
      </c>
      <c r="E30" s="239">
        <v>0</v>
      </c>
      <c r="F30" s="239">
        <v>1</v>
      </c>
      <c r="G30" s="239">
        <v>1</v>
      </c>
      <c r="H30" s="239" t="s">
        <v>221</v>
      </c>
      <c r="I30" s="236">
        <v>179.23</v>
      </c>
      <c r="J30" s="236">
        <v>11.03</v>
      </c>
      <c r="K30" s="236">
        <v>170.72</v>
      </c>
      <c r="L30" s="236">
        <v>29</v>
      </c>
      <c r="M30" s="237">
        <v>5</v>
      </c>
      <c r="N30" s="236">
        <v>1100.01</v>
      </c>
      <c r="O30" s="236">
        <v>201.87</v>
      </c>
      <c r="P30" s="237">
        <v>0.09</v>
      </c>
      <c r="Q30" s="237">
        <v>0.95</v>
      </c>
      <c r="R30" s="237">
        <v>4.4000000000000004</v>
      </c>
      <c r="S30" s="237">
        <v>2.0299999999999998</v>
      </c>
      <c r="T30" s="236">
        <v>87.55</v>
      </c>
      <c r="U30" s="236">
        <v>3.64</v>
      </c>
      <c r="V30" s="236">
        <v>190.75</v>
      </c>
      <c r="W30" s="236">
        <v>1832.4</v>
      </c>
      <c r="X30" s="236">
        <v>466.26</v>
      </c>
      <c r="Y30" s="236">
        <v>218.63</v>
      </c>
      <c r="Z30" s="236">
        <v>37.89</v>
      </c>
      <c r="AA30" s="236">
        <v>17932.5</v>
      </c>
      <c r="AB30" s="236">
        <v>426.13</v>
      </c>
    </row>
    <row r="31" spans="1:28" x14ac:dyDescent="0.2">
      <c r="A31" s="235">
        <v>29</v>
      </c>
      <c r="B31" s="239" t="s">
        <v>51</v>
      </c>
      <c r="C31" s="239" t="s">
        <v>8</v>
      </c>
      <c r="D31" s="239" t="s">
        <v>39</v>
      </c>
      <c r="E31" s="239">
        <v>0</v>
      </c>
      <c r="F31" s="239">
        <v>1</v>
      </c>
      <c r="G31" s="239">
        <v>2</v>
      </c>
      <c r="H31" s="239" t="s">
        <v>222</v>
      </c>
      <c r="I31" s="236">
        <v>167.92</v>
      </c>
      <c r="J31" s="236">
        <v>5.04</v>
      </c>
      <c r="K31" s="236">
        <v>104.51</v>
      </c>
      <c r="L31" s="236">
        <v>21.77</v>
      </c>
      <c r="M31" s="237">
        <v>5</v>
      </c>
      <c r="N31" s="236">
        <v>969.12</v>
      </c>
      <c r="O31" s="236">
        <v>151.28</v>
      </c>
      <c r="P31" s="237">
        <v>0.09</v>
      </c>
      <c r="Q31" s="237">
        <v>0.95</v>
      </c>
      <c r="R31" s="236">
        <v>21.45</v>
      </c>
      <c r="S31" s="237">
        <v>1.48</v>
      </c>
      <c r="T31" s="236">
        <v>51.65</v>
      </c>
      <c r="U31" s="237">
        <v>1.1599999999999999</v>
      </c>
      <c r="V31" s="236">
        <v>250.13</v>
      </c>
      <c r="W31" s="236">
        <v>3121.02</v>
      </c>
      <c r="X31" s="236">
        <v>567.13</v>
      </c>
      <c r="Y31" s="236">
        <v>163.38999999999999</v>
      </c>
      <c r="Z31" s="236">
        <v>15.43</v>
      </c>
      <c r="AA31" s="236">
        <v>25312.35</v>
      </c>
      <c r="AB31" s="236">
        <v>276.41000000000003</v>
      </c>
    </row>
    <row r="32" spans="1:28" x14ac:dyDescent="0.2">
      <c r="A32" s="235">
        <v>30</v>
      </c>
      <c r="B32" s="239" t="s">
        <v>51</v>
      </c>
      <c r="C32" s="239" t="s">
        <v>8</v>
      </c>
      <c r="D32" s="239" t="s">
        <v>39</v>
      </c>
      <c r="E32" s="239">
        <v>0</v>
      </c>
      <c r="F32" s="239">
        <v>1</v>
      </c>
      <c r="G32" s="239">
        <v>3</v>
      </c>
      <c r="H32" s="239" t="s">
        <v>223</v>
      </c>
      <c r="I32" s="236">
        <v>146.78</v>
      </c>
      <c r="J32" s="236">
        <v>24.73</v>
      </c>
      <c r="K32" s="236">
        <v>158.62</v>
      </c>
      <c r="L32" s="236">
        <v>81.8</v>
      </c>
      <c r="M32" s="236">
        <v>38.619999999999997</v>
      </c>
      <c r="N32" s="236">
        <v>10747.26</v>
      </c>
      <c r="O32" s="236">
        <v>1998.87</v>
      </c>
      <c r="P32" s="236">
        <v>0.84</v>
      </c>
      <c r="Q32" s="237">
        <v>0.95</v>
      </c>
      <c r="R32" s="236">
        <v>50.14</v>
      </c>
      <c r="S32" s="236">
        <v>4.41</v>
      </c>
      <c r="T32" s="236">
        <v>1231.28</v>
      </c>
      <c r="U32" s="236">
        <v>5.3</v>
      </c>
      <c r="V32" s="236">
        <v>621.98</v>
      </c>
      <c r="W32" s="236">
        <v>2771.58</v>
      </c>
      <c r="X32" s="236">
        <v>602.17999999999995</v>
      </c>
      <c r="Y32" s="238">
        <v>2881.16</v>
      </c>
      <c r="Z32" s="236">
        <v>252.15</v>
      </c>
      <c r="AA32" s="238">
        <v>78359.3</v>
      </c>
      <c r="AB32" s="236">
        <v>10649.24</v>
      </c>
    </row>
    <row r="33" spans="1:28" x14ac:dyDescent="0.2">
      <c r="A33" s="235">
        <v>31</v>
      </c>
      <c r="B33" s="239" t="s">
        <v>52</v>
      </c>
      <c r="C33" s="239" t="s">
        <v>8</v>
      </c>
      <c r="D33" s="239" t="s">
        <v>26</v>
      </c>
      <c r="E33" s="239">
        <v>0</v>
      </c>
      <c r="F33" s="239">
        <v>1</v>
      </c>
      <c r="G33" s="239">
        <v>0</v>
      </c>
      <c r="H33" s="239" t="s">
        <v>205</v>
      </c>
      <c r="I33" s="236">
        <v>180.32</v>
      </c>
      <c r="J33" s="236">
        <v>7.7</v>
      </c>
      <c r="K33" s="236">
        <v>78.599999999999994</v>
      </c>
      <c r="L33" s="236">
        <v>11.08</v>
      </c>
      <c r="M33" s="237">
        <v>5</v>
      </c>
      <c r="N33" s="236">
        <v>84.03</v>
      </c>
      <c r="O33" s="236">
        <v>4.99</v>
      </c>
      <c r="P33" s="237">
        <v>0.09</v>
      </c>
      <c r="Q33" s="237">
        <v>0.95</v>
      </c>
      <c r="R33" s="237">
        <v>4.4000000000000004</v>
      </c>
      <c r="S33" s="237">
        <v>1.48</v>
      </c>
      <c r="T33" s="237">
        <v>1.33</v>
      </c>
      <c r="U33" s="236">
        <v>3.26</v>
      </c>
      <c r="V33" s="236">
        <v>50.88</v>
      </c>
      <c r="W33" s="236">
        <v>1171.6099999999999</v>
      </c>
      <c r="X33" s="236">
        <v>312.49</v>
      </c>
      <c r="Y33" s="236">
        <v>28.89</v>
      </c>
      <c r="Z33" s="237">
        <v>0.26</v>
      </c>
      <c r="AA33" s="236">
        <v>15155.24</v>
      </c>
      <c r="AB33" s="236">
        <v>30.54</v>
      </c>
    </row>
    <row r="34" spans="1:28" x14ac:dyDescent="0.2">
      <c r="A34" s="235">
        <v>32</v>
      </c>
      <c r="B34" s="239" t="s">
        <v>52</v>
      </c>
      <c r="C34" s="239" t="s">
        <v>8</v>
      </c>
      <c r="D34" s="239" t="s">
        <v>26</v>
      </c>
      <c r="E34" s="239">
        <v>0</v>
      </c>
      <c r="F34" s="239">
        <v>1</v>
      </c>
      <c r="G34" s="239">
        <v>1</v>
      </c>
      <c r="H34" s="239" t="s">
        <v>206</v>
      </c>
      <c r="I34" s="236">
        <v>239.63</v>
      </c>
      <c r="J34" s="236">
        <v>7.7</v>
      </c>
      <c r="K34" s="236">
        <v>343.92</v>
      </c>
      <c r="L34" s="236">
        <v>12.74</v>
      </c>
      <c r="M34" s="237">
        <v>5</v>
      </c>
      <c r="N34" s="236">
        <v>1019.57</v>
      </c>
      <c r="O34" s="236">
        <v>146.59</v>
      </c>
      <c r="P34" s="237">
        <v>0.09</v>
      </c>
      <c r="Q34" s="237">
        <v>0.95</v>
      </c>
      <c r="R34" s="237">
        <v>4.4000000000000004</v>
      </c>
      <c r="S34" s="237">
        <v>1.48</v>
      </c>
      <c r="T34" s="236">
        <v>48.79</v>
      </c>
      <c r="U34" s="236">
        <v>2.87</v>
      </c>
      <c r="V34" s="236">
        <v>201.78</v>
      </c>
      <c r="W34" s="236">
        <v>2120.46</v>
      </c>
      <c r="X34" s="236">
        <v>574.27</v>
      </c>
      <c r="Y34" s="236">
        <v>282.45999999999998</v>
      </c>
      <c r="Z34" s="236">
        <v>27.8</v>
      </c>
      <c r="AA34" s="236">
        <v>30785.15</v>
      </c>
      <c r="AB34" s="236">
        <v>432.83</v>
      </c>
    </row>
    <row r="35" spans="1:28" x14ac:dyDescent="0.2">
      <c r="A35" s="235">
        <v>33</v>
      </c>
      <c r="B35" s="239" t="s">
        <v>52</v>
      </c>
      <c r="C35" s="239" t="s">
        <v>8</v>
      </c>
      <c r="D35" s="239" t="s">
        <v>26</v>
      </c>
      <c r="E35" s="239">
        <v>0</v>
      </c>
      <c r="F35" s="239">
        <v>1</v>
      </c>
      <c r="G35" s="239">
        <v>2</v>
      </c>
      <c r="H35" s="239" t="s">
        <v>207</v>
      </c>
      <c r="I35" s="236">
        <v>169.23</v>
      </c>
      <c r="J35" s="236">
        <v>4.07</v>
      </c>
      <c r="K35" s="236">
        <v>3247.98</v>
      </c>
      <c r="L35" s="236">
        <v>2.25</v>
      </c>
      <c r="M35" s="237">
        <v>5</v>
      </c>
      <c r="N35" s="236">
        <v>707.15</v>
      </c>
      <c r="O35" s="236">
        <v>72.599999999999994</v>
      </c>
      <c r="P35" s="237">
        <v>0.09</v>
      </c>
      <c r="Q35" s="237">
        <v>0.95</v>
      </c>
      <c r="R35" s="236">
        <v>61.15</v>
      </c>
      <c r="S35" s="237">
        <v>1.48</v>
      </c>
      <c r="T35" s="236">
        <v>20.74</v>
      </c>
      <c r="U35" s="237">
        <v>1.1599999999999999</v>
      </c>
      <c r="V35" s="236">
        <v>198.66</v>
      </c>
      <c r="W35" s="236">
        <v>3388.19</v>
      </c>
      <c r="X35" s="236">
        <v>641.77</v>
      </c>
      <c r="Y35" s="236">
        <v>150.65</v>
      </c>
      <c r="Z35" s="236">
        <v>40.700000000000003</v>
      </c>
      <c r="AA35" s="236">
        <v>18854.009999999998</v>
      </c>
      <c r="AB35" s="236">
        <v>144.84</v>
      </c>
    </row>
    <row r="36" spans="1:28" x14ac:dyDescent="0.2">
      <c r="A36" s="235">
        <v>34</v>
      </c>
      <c r="B36" s="239" t="s">
        <v>52</v>
      </c>
      <c r="C36" s="239" t="s">
        <v>8</v>
      </c>
      <c r="D36" s="239" t="s">
        <v>26</v>
      </c>
      <c r="E36" s="239">
        <v>0</v>
      </c>
      <c r="F36" s="239">
        <v>1</v>
      </c>
      <c r="G36" s="239">
        <v>3</v>
      </c>
      <c r="H36" s="239" t="s">
        <v>208</v>
      </c>
      <c r="I36" s="236">
        <v>307.83999999999997</v>
      </c>
      <c r="J36" s="236">
        <v>10.220000000000001</v>
      </c>
      <c r="K36" s="236">
        <v>161.38</v>
      </c>
      <c r="L36" s="236">
        <v>34</v>
      </c>
      <c r="M36" s="237">
        <v>15</v>
      </c>
      <c r="N36" s="236">
        <v>4508.95</v>
      </c>
      <c r="O36" s="236">
        <v>763.98</v>
      </c>
      <c r="P36" s="237">
        <v>0.19</v>
      </c>
      <c r="Q36" s="237">
        <v>0.95</v>
      </c>
      <c r="R36" s="237">
        <v>4.4000000000000004</v>
      </c>
      <c r="S36" s="237">
        <v>1.48</v>
      </c>
      <c r="T36" s="236">
        <v>361.71</v>
      </c>
      <c r="U36" s="236">
        <v>4.01</v>
      </c>
      <c r="V36" s="236">
        <v>359.67</v>
      </c>
      <c r="W36" s="236">
        <v>2145.31</v>
      </c>
      <c r="X36" s="236">
        <v>515.08000000000004</v>
      </c>
      <c r="Y36" s="238">
        <v>2267.58</v>
      </c>
      <c r="Z36" s="236">
        <v>145.08000000000001</v>
      </c>
      <c r="AA36" s="236">
        <v>51279.06</v>
      </c>
      <c r="AB36" s="236">
        <v>3145.72</v>
      </c>
    </row>
    <row r="37" spans="1:28" x14ac:dyDescent="0.2">
      <c r="A37" s="235">
        <v>35</v>
      </c>
      <c r="B37" s="239" t="s">
        <v>68</v>
      </c>
      <c r="C37" s="239" t="s">
        <v>9</v>
      </c>
      <c r="D37" s="239" t="s">
        <v>117</v>
      </c>
      <c r="E37" s="239">
        <v>1</v>
      </c>
      <c r="F37" s="239">
        <v>1</v>
      </c>
      <c r="G37" s="239">
        <v>0</v>
      </c>
      <c r="H37" s="239" t="s">
        <v>224</v>
      </c>
      <c r="I37" s="236">
        <v>114.16</v>
      </c>
      <c r="J37" s="237">
        <v>1.58</v>
      </c>
      <c r="K37" s="236">
        <v>138.76</v>
      </c>
      <c r="L37" s="236">
        <v>2.96</v>
      </c>
      <c r="M37" s="237">
        <v>5</v>
      </c>
      <c r="N37" s="236">
        <v>103.57</v>
      </c>
      <c r="O37" s="236">
        <v>8.85</v>
      </c>
      <c r="P37" s="237">
        <v>0.09</v>
      </c>
      <c r="Q37" s="237">
        <v>0.95</v>
      </c>
      <c r="R37" s="237">
        <v>4.4000000000000004</v>
      </c>
      <c r="S37" s="237">
        <v>1.48</v>
      </c>
      <c r="T37" s="237">
        <v>1.33</v>
      </c>
      <c r="U37" s="236">
        <v>3.26</v>
      </c>
      <c r="V37" s="236">
        <v>53.3</v>
      </c>
      <c r="W37" s="236">
        <v>1222.8699999999999</v>
      </c>
      <c r="X37" s="236">
        <v>169.33</v>
      </c>
      <c r="Y37" s="236">
        <v>24.74</v>
      </c>
      <c r="Z37" s="236">
        <v>0.26</v>
      </c>
      <c r="AA37" s="236">
        <v>14065.92</v>
      </c>
      <c r="AB37" s="236">
        <v>33.22</v>
      </c>
    </row>
    <row r="38" spans="1:28" x14ac:dyDescent="0.2">
      <c r="A38" s="235">
        <v>36</v>
      </c>
      <c r="B38" s="239" t="s">
        <v>68</v>
      </c>
      <c r="C38" s="239" t="s">
        <v>9</v>
      </c>
      <c r="D38" s="239" t="s">
        <v>117</v>
      </c>
      <c r="E38" s="239">
        <v>1</v>
      </c>
      <c r="F38" s="239">
        <v>1</v>
      </c>
      <c r="G38" s="239">
        <v>1</v>
      </c>
      <c r="H38" s="239" t="s">
        <v>225</v>
      </c>
      <c r="I38" s="236">
        <v>151.13999999999999</v>
      </c>
      <c r="J38" s="236">
        <v>6.82</v>
      </c>
      <c r="K38" s="236">
        <v>139.02000000000001</v>
      </c>
      <c r="L38" s="236">
        <v>16.989999999999998</v>
      </c>
      <c r="M38" s="237">
        <v>5</v>
      </c>
      <c r="N38" s="236">
        <v>2306.54</v>
      </c>
      <c r="O38" s="236">
        <v>276.33</v>
      </c>
      <c r="P38" s="237">
        <v>0.09</v>
      </c>
      <c r="Q38" s="237">
        <v>0.95</v>
      </c>
      <c r="R38" s="237">
        <v>4.4000000000000004</v>
      </c>
      <c r="S38" s="237">
        <v>1.48</v>
      </c>
      <c r="T38" s="236">
        <v>116.49</v>
      </c>
      <c r="U38" s="236">
        <v>3.64</v>
      </c>
      <c r="V38" s="236">
        <v>112.7</v>
      </c>
      <c r="W38" s="236">
        <v>1968.09</v>
      </c>
      <c r="X38" s="236">
        <v>243.45</v>
      </c>
      <c r="Y38" s="236">
        <v>231.29</v>
      </c>
      <c r="Z38" s="236">
        <v>34.06</v>
      </c>
      <c r="AA38" s="236">
        <v>27461.57</v>
      </c>
      <c r="AB38" s="236">
        <v>977.44</v>
      </c>
    </row>
    <row r="39" spans="1:28" x14ac:dyDescent="0.2">
      <c r="A39" s="235">
        <v>37</v>
      </c>
      <c r="B39" s="239" t="s">
        <v>68</v>
      </c>
      <c r="C39" s="239" t="s">
        <v>9</v>
      </c>
      <c r="D39" s="239" t="s">
        <v>117</v>
      </c>
      <c r="E39" s="239">
        <v>1</v>
      </c>
      <c r="F39" s="239">
        <v>1</v>
      </c>
      <c r="G39" s="239">
        <v>2</v>
      </c>
      <c r="H39" s="239" t="s">
        <v>226</v>
      </c>
      <c r="I39" s="236">
        <v>122.31</v>
      </c>
      <c r="J39" s="236">
        <v>5.04</v>
      </c>
      <c r="K39" s="236">
        <v>81.150000000000006</v>
      </c>
      <c r="L39" s="236">
        <v>21.79</v>
      </c>
      <c r="M39" s="237">
        <v>5</v>
      </c>
      <c r="N39" s="236">
        <v>912.96</v>
      </c>
      <c r="O39" s="236">
        <v>112.92</v>
      </c>
      <c r="P39" s="237">
        <v>0.09</v>
      </c>
      <c r="Q39" s="237">
        <v>0.95</v>
      </c>
      <c r="R39" s="237">
        <v>4.4000000000000004</v>
      </c>
      <c r="S39" s="237">
        <v>1.48</v>
      </c>
      <c r="T39" s="236">
        <v>42.05</v>
      </c>
      <c r="U39" s="236">
        <v>1.69</v>
      </c>
      <c r="V39" s="236">
        <v>63.78</v>
      </c>
      <c r="W39" s="236">
        <v>1425.61</v>
      </c>
      <c r="X39" s="236">
        <v>186.72</v>
      </c>
      <c r="Y39" s="236">
        <v>113.2</v>
      </c>
      <c r="Z39" s="236">
        <v>9.9600000000000009</v>
      </c>
      <c r="AA39" s="236">
        <v>21061.91</v>
      </c>
      <c r="AB39" s="236">
        <v>295.88</v>
      </c>
    </row>
    <row r="40" spans="1:28" x14ac:dyDescent="0.2">
      <c r="A40" s="235">
        <v>38</v>
      </c>
      <c r="B40" s="239" t="s">
        <v>68</v>
      </c>
      <c r="C40" s="239" t="s">
        <v>9</v>
      </c>
      <c r="D40" s="239" t="s">
        <v>117</v>
      </c>
      <c r="E40" s="239">
        <v>1</v>
      </c>
      <c r="F40" s="239">
        <v>1</v>
      </c>
      <c r="G40" s="239">
        <v>3</v>
      </c>
      <c r="H40" s="239" t="s">
        <v>227</v>
      </c>
      <c r="I40" s="236">
        <v>77.900000000000006</v>
      </c>
      <c r="J40" s="236">
        <v>4.13</v>
      </c>
      <c r="K40" s="236">
        <v>70.05</v>
      </c>
      <c r="L40" s="236">
        <v>4.01</v>
      </c>
      <c r="M40" s="237">
        <v>5</v>
      </c>
      <c r="N40" s="236">
        <v>374.97</v>
      </c>
      <c r="O40" s="236">
        <v>46.58</v>
      </c>
      <c r="P40" s="237">
        <v>0.09</v>
      </c>
      <c r="Q40" s="237">
        <v>0.95</v>
      </c>
      <c r="R40" s="237">
        <v>4.4000000000000004</v>
      </c>
      <c r="S40" s="237">
        <v>1.48</v>
      </c>
      <c r="T40" s="236">
        <v>22.32</v>
      </c>
      <c r="U40" s="237">
        <v>1.1599999999999999</v>
      </c>
      <c r="V40" s="236">
        <v>47.12</v>
      </c>
      <c r="W40" s="236">
        <v>951.94</v>
      </c>
      <c r="X40" s="236">
        <v>118.52</v>
      </c>
      <c r="Y40" s="236">
        <v>59.48</v>
      </c>
      <c r="Z40" s="236">
        <v>4.6500000000000004</v>
      </c>
      <c r="AA40" s="236">
        <v>11638.25</v>
      </c>
      <c r="AB40" s="236">
        <v>121.67</v>
      </c>
    </row>
    <row r="41" spans="1:28" x14ac:dyDescent="0.2">
      <c r="A41" s="235">
        <v>39</v>
      </c>
      <c r="B41" s="239" t="s">
        <v>69</v>
      </c>
      <c r="C41" s="239" t="s">
        <v>9</v>
      </c>
      <c r="D41" s="239" t="s">
        <v>39</v>
      </c>
      <c r="E41" s="239">
        <v>1</v>
      </c>
      <c r="F41" s="239">
        <v>1</v>
      </c>
      <c r="G41" s="239">
        <v>0</v>
      </c>
      <c r="H41" s="239" t="s">
        <v>228</v>
      </c>
      <c r="I41" s="236">
        <v>167.17</v>
      </c>
      <c r="J41" s="236">
        <v>5.04</v>
      </c>
      <c r="K41" s="236">
        <v>75.92</v>
      </c>
      <c r="L41" s="236">
        <v>9.85</v>
      </c>
      <c r="M41" s="237">
        <v>5</v>
      </c>
      <c r="N41" s="236">
        <v>205.91</v>
      </c>
      <c r="O41" s="236">
        <v>12.41</v>
      </c>
      <c r="P41" s="237">
        <v>0.09</v>
      </c>
      <c r="Q41" s="237">
        <v>0.95</v>
      </c>
      <c r="R41" s="237">
        <v>4.4000000000000004</v>
      </c>
      <c r="S41" s="237">
        <v>1.48</v>
      </c>
      <c r="T41" s="236">
        <v>2.21</v>
      </c>
      <c r="U41" s="236">
        <v>2.09</v>
      </c>
      <c r="V41" s="236">
        <v>50.77</v>
      </c>
      <c r="W41" s="236">
        <v>1499.11</v>
      </c>
      <c r="X41" s="236">
        <v>255.98</v>
      </c>
      <c r="Y41" s="236">
        <v>53.28</v>
      </c>
      <c r="Z41" s="236">
        <v>0.38</v>
      </c>
      <c r="AA41" s="236">
        <v>27722.38</v>
      </c>
      <c r="AB41" s="236">
        <v>75.489999999999995</v>
      </c>
    </row>
    <row r="42" spans="1:28" x14ac:dyDescent="0.2">
      <c r="A42" s="235">
        <v>40</v>
      </c>
      <c r="B42" s="239" t="s">
        <v>69</v>
      </c>
      <c r="C42" s="239" t="s">
        <v>9</v>
      </c>
      <c r="D42" s="239" t="s">
        <v>39</v>
      </c>
      <c r="E42" s="239">
        <v>1</v>
      </c>
      <c r="F42" s="239">
        <v>1</v>
      </c>
      <c r="G42" s="239">
        <v>1</v>
      </c>
      <c r="H42" s="239" t="s">
        <v>229</v>
      </c>
      <c r="I42" s="236">
        <v>119.81</v>
      </c>
      <c r="J42" s="236">
        <v>8.9700000000000006</v>
      </c>
      <c r="K42" s="236">
        <v>1753.39</v>
      </c>
      <c r="L42" s="236">
        <v>68.58</v>
      </c>
      <c r="M42" s="237">
        <v>5</v>
      </c>
      <c r="N42" s="236">
        <v>201.88</v>
      </c>
      <c r="O42" s="236">
        <v>16.64</v>
      </c>
      <c r="P42" s="237">
        <v>0.09</v>
      </c>
      <c r="Q42" s="236">
        <v>8.56</v>
      </c>
      <c r="R42" s="237">
        <v>4.4000000000000004</v>
      </c>
      <c r="S42" s="237">
        <v>1.48</v>
      </c>
      <c r="T42" s="236">
        <v>5.2</v>
      </c>
      <c r="U42" s="236">
        <v>3.26</v>
      </c>
      <c r="V42" s="236">
        <v>121.79</v>
      </c>
      <c r="W42" s="236">
        <v>1887.18</v>
      </c>
      <c r="X42" s="236">
        <v>441</v>
      </c>
      <c r="Y42" s="236">
        <v>276.52</v>
      </c>
      <c r="Z42" s="236">
        <v>158.4</v>
      </c>
      <c r="AA42" s="236">
        <v>15249.23</v>
      </c>
      <c r="AB42" s="236">
        <v>80.72</v>
      </c>
    </row>
    <row r="43" spans="1:28" x14ac:dyDescent="0.2">
      <c r="A43" s="235">
        <v>41</v>
      </c>
      <c r="B43" s="239" t="s">
        <v>69</v>
      </c>
      <c r="C43" s="239" t="s">
        <v>9</v>
      </c>
      <c r="D43" s="239" t="s">
        <v>39</v>
      </c>
      <c r="E43" s="239">
        <v>1</v>
      </c>
      <c r="F43" s="239">
        <v>1</v>
      </c>
      <c r="G43" s="239">
        <v>2</v>
      </c>
      <c r="H43" s="239" t="s">
        <v>230</v>
      </c>
      <c r="I43" s="236">
        <v>137.62</v>
      </c>
      <c r="J43" s="236">
        <v>8.5500000000000007</v>
      </c>
      <c r="K43" s="236">
        <v>2587.21</v>
      </c>
      <c r="L43" s="236">
        <v>41.67</v>
      </c>
      <c r="M43" s="237">
        <v>5</v>
      </c>
      <c r="N43" s="236">
        <v>359.3</v>
      </c>
      <c r="O43" s="236">
        <v>24.98</v>
      </c>
      <c r="P43" s="237">
        <v>0.09</v>
      </c>
      <c r="Q43" s="237">
        <v>0.95</v>
      </c>
      <c r="R43" s="237">
        <v>4.4000000000000004</v>
      </c>
      <c r="S43" s="237">
        <v>1.48</v>
      </c>
      <c r="T43" s="236">
        <v>7.01</v>
      </c>
      <c r="U43" s="237">
        <v>1.1599999999999999</v>
      </c>
      <c r="V43" s="236">
        <v>132.97999999999999</v>
      </c>
      <c r="W43" s="236">
        <v>2197.23</v>
      </c>
      <c r="X43" s="236">
        <v>446.68</v>
      </c>
      <c r="Y43" s="236">
        <v>266.73</v>
      </c>
      <c r="Z43" s="236">
        <v>45.98</v>
      </c>
      <c r="AA43" s="236">
        <v>18299.53</v>
      </c>
      <c r="AB43" s="236">
        <v>85.95</v>
      </c>
    </row>
    <row r="44" spans="1:28" x14ac:dyDescent="0.2">
      <c r="A44" s="235">
        <v>42</v>
      </c>
      <c r="B44" s="239" t="s">
        <v>69</v>
      </c>
      <c r="C44" s="239" t="s">
        <v>9</v>
      </c>
      <c r="D44" s="239" t="s">
        <v>39</v>
      </c>
      <c r="E44" s="239">
        <v>1</v>
      </c>
      <c r="F44" s="239">
        <v>1</v>
      </c>
      <c r="G44" s="239">
        <v>3</v>
      </c>
      <c r="H44" s="239" t="s">
        <v>231</v>
      </c>
      <c r="I44" s="236">
        <v>75.540000000000006</v>
      </c>
      <c r="J44" s="236">
        <v>2.2000000000000002</v>
      </c>
      <c r="K44" s="236">
        <v>57.32</v>
      </c>
      <c r="L44" s="236">
        <v>2.6</v>
      </c>
      <c r="M44" s="237">
        <v>5</v>
      </c>
      <c r="N44" s="236">
        <v>429.44</v>
      </c>
      <c r="O44" s="236">
        <v>57.67</v>
      </c>
      <c r="P44" s="237">
        <v>0.09</v>
      </c>
      <c r="Q44" s="237">
        <v>0.95</v>
      </c>
      <c r="R44" s="237">
        <v>4.4000000000000004</v>
      </c>
      <c r="S44" s="237">
        <v>1.48</v>
      </c>
      <c r="T44" s="236">
        <v>24.83</v>
      </c>
      <c r="U44" s="237">
        <v>0.63</v>
      </c>
      <c r="V44" s="236">
        <v>48.31</v>
      </c>
      <c r="W44" s="236">
        <v>720.98</v>
      </c>
      <c r="X44" s="236">
        <v>113.17</v>
      </c>
      <c r="Y44" s="236">
        <v>62.89</v>
      </c>
      <c r="Z44" s="236">
        <v>6.19</v>
      </c>
      <c r="AA44" s="236">
        <v>12179.84</v>
      </c>
      <c r="AB44" s="236">
        <v>152.71</v>
      </c>
    </row>
    <row r="45" spans="1:28" x14ac:dyDescent="0.2">
      <c r="A45" s="235">
        <v>43</v>
      </c>
      <c r="B45" s="239" t="s">
        <v>70</v>
      </c>
      <c r="C45" s="239" t="s">
        <v>8</v>
      </c>
      <c r="D45" s="239" t="s">
        <v>39</v>
      </c>
      <c r="E45" s="239">
        <v>1</v>
      </c>
      <c r="F45" s="239">
        <v>0</v>
      </c>
      <c r="G45" s="239">
        <v>0</v>
      </c>
      <c r="H45" s="239" t="s">
        <v>224</v>
      </c>
      <c r="I45" s="236">
        <v>281.16000000000003</v>
      </c>
      <c r="J45" s="236">
        <v>24.74</v>
      </c>
      <c r="K45" s="236">
        <v>116.15</v>
      </c>
      <c r="L45" s="236">
        <v>34.619999999999997</v>
      </c>
      <c r="M45" s="237">
        <v>5</v>
      </c>
      <c r="N45" s="236">
        <v>213.41</v>
      </c>
      <c r="O45" s="236">
        <v>15.89</v>
      </c>
      <c r="P45" s="237">
        <v>0.09</v>
      </c>
      <c r="Q45" s="237">
        <v>0.95</v>
      </c>
      <c r="R45" s="237">
        <v>4.4000000000000004</v>
      </c>
      <c r="S45" s="236">
        <v>22.81</v>
      </c>
      <c r="T45" s="236">
        <v>5.24</v>
      </c>
      <c r="U45" s="236">
        <v>15.02</v>
      </c>
      <c r="V45" s="236">
        <v>54.69</v>
      </c>
      <c r="W45" s="236">
        <v>1544.1</v>
      </c>
      <c r="X45" s="236">
        <v>457.7</v>
      </c>
      <c r="Y45" s="236">
        <v>60.18</v>
      </c>
      <c r="Z45" s="236">
        <v>2.19</v>
      </c>
      <c r="AA45" s="236">
        <v>23921.05</v>
      </c>
      <c r="AB45" s="236">
        <v>89.43</v>
      </c>
    </row>
    <row r="46" spans="1:28" x14ac:dyDescent="0.2">
      <c r="A46" s="235">
        <v>44</v>
      </c>
      <c r="B46" s="239" t="s">
        <v>70</v>
      </c>
      <c r="C46" s="239" t="s">
        <v>8</v>
      </c>
      <c r="D46" s="239" t="s">
        <v>39</v>
      </c>
      <c r="E46" s="239">
        <v>1</v>
      </c>
      <c r="F46" s="239">
        <v>0</v>
      </c>
      <c r="G46" s="239">
        <v>1</v>
      </c>
      <c r="H46" s="239" t="s">
        <v>225</v>
      </c>
      <c r="I46" s="236">
        <v>102.48</v>
      </c>
      <c r="J46" s="236">
        <v>17.3</v>
      </c>
      <c r="K46" s="236">
        <v>2516.8200000000002</v>
      </c>
      <c r="L46" s="236">
        <v>548.49</v>
      </c>
      <c r="M46" s="237">
        <v>5</v>
      </c>
      <c r="N46" s="236">
        <v>219.6</v>
      </c>
      <c r="O46" s="236">
        <v>19.47</v>
      </c>
      <c r="P46" s="237">
        <v>0.09</v>
      </c>
      <c r="Q46" s="237">
        <v>0.95</v>
      </c>
      <c r="R46" s="237">
        <v>4.4000000000000004</v>
      </c>
      <c r="S46" s="236">
        <v>4.8099999999999996</v>
      </c>
      <c r="T46" s="236">
        <v>7.86</v>
      </c>
      <c r="U46" s="236">
        <v>7.38</v>
      </c>
      <c r="V46" s="236">
        <v>97.42</v>
      </c>
      <c r="W46" s="236">
        <v>1810.52</v>
      </c>
      <c r="X46" s="236">
        <v>480.99</v>
      </c>
      <c r="Y46" s="236">
        <v>147.71</v>
      </c>
      <c r="Z46" s="236">
        <v>129.47999999999999</v>
      </c>
      <c r="AA46" s="236">
        <v>9593.7000000000007</v>
      </c>
      <c r="AB46" s="236">
        <v>47.45</v>
      </c>
    </row>
    <row r="47" spans="1:28" x14ac:dyDescent="0.2">
      <c r="A47" s="235">
        <v>45</v>
      </c>
      <c r="B47" s="239" t="s">
        <v>70</v>
      </c>
      <c r="C47" s="239" t="s">
        <v>8</v>
      </c>
      <c r="D47" s="239" t="s">
        <v>39</v>
      </c>
      <c r="E47" s="239">
        <v>1</v>
      </c>
      <c r="F47" s="239">
        <v>0</v>
      </c>
      <c r="G47" s="239">
        <v>2</v>
      </c>
      <c r="H47" s="239" t="s">
        <v>226</v>
      </c>
      <c r="I47" s="236">
        <v>113.51</v>
      </c>
      <c r="J47" s="236">
        <v>11.63</v>
      </c>
      <c r="K47" s="236">
        <v>187.53</v>
      </c>
      <c r="L47" s="236">
        <v>5.81</v>
      </c>
      <c r="M47" s="237">
        <v>5</v>
      </c>
      <c r="N47" s="236">
        <v>1378.83</v>
      </c>
      <c r="O47" s="236">
        <v>365.37</v>
      </c>
      <c r="P47" s="237">
        <v>0.09</v>
      </c>
      <c r="Q47" s="237">
        <v>0.95</v>
      </c>
      <c r="R47" s="237">
        <v>4.4000000000000004</v>
      </c>
      <c r="S47" s="237">
        <v>1.48</v>
      </c>
      <c r="T47" s="236">
        <v>133.15</v>
      </c>
      <c r="U47" s="236">
        <v>3.37</v>
      </c>
      <c r="V47" s="236">
        <v>271.38</v>
      </c>
      <c r="W47" s="236">
        <v>3109.56</v>
      </c>
      <c r="X47" s="236">
        <v>693.85</v>
      </c>
      <c r="Y47" s="236">
        <v>359.66</v>
      </c>
      <c r="Z47" s="236">
        <v>54.64</v>
      </c>
      <c r="AA47" s="236">
        <v>28055.18</v>
      </c>
      <c r="AB47" s="236">
        <v>481.72</v>
      </c>
    </row>
    <row r="48" spans="1:28" x14ac:dyDescent="0.2">
      <c r="A48" s="235">
        <v>46</v>
      </c>
      <c r="B48" s="239" t="s">
        <v>70</v>
      </c>
      <c r="C48" s="239" t="s">
        <v>8</v>
      </c>
      <c r="D48" s="239" t="s">
        <v>39</v>
      </c>
      <c r="E48" s="239">
        <v>1</v>
      </c>
      <c r="F48" s="239">
        <v>0</v>
      </c>
      <c r="G48" s="239">
        <v>3</v>
      </c>
      <c r="H48" s="239" t="s">
        <v>227</v>
      </c>
      <c r="I48" s="236">
        <v>92.31</v>
      </c>
      <c r="J48" s="236">
        <v>24.72</v>
      </c>
      <c r="K48" s="236">
        <v>314.12</v>
      </c>
      <c r="L48" s="236">
        <v>18.91</v>
      </c>
      <c r="M48" s="236">
        <v>22.33</v>
      </c>
      <c r="N48" s="236">
        <v>2638.14</v>
      </c>
      <c r="O48" s="236">
        <v>703.79</v>
      </c>
      <c r="P48" s="237">
        <v>0.09</v>
      </c>
      <c r="Q48" s="237">
        <v>0.95</v>
      </c>
      <c r="R48" s="237">
        <v>4.4000000000000004</v>
      </c>
      <c r="S48" s="236">
        <v>8.9600000000000009</v>
      </c>
      <c r="T48" s="236">
        <v>451.87</v>
      </c>
      <c r="U48" s="236">
        <v>17.82</v>
      </c>
      <c r="V48" s="236">
        <v>226.04</v>
      </c>
      <c r="W48" s="236">
        <v>1873.41</v>
      </c>
      <c r="X48" s="236">
        <v>446.5</v>
      </c>
      <c r="Y48" s="236">
        <v>569.20000000000005</v>
      </c>
      <c r="Z48" s="236">
        <v>239.32</v>
      </c>
      <c r="AA48" s="236">
        <v>23782.1</v>
      </c>
      <c r="AB48" s="236">
        <v>1367.45</v>
      </c>
    </row>
    <row r="49" spans="1:28" x14ac:dyDescent="0.2">
      <c r="A49" s="235">
        <v>47</v>
      </c>
      <c r="B49" s="239" t="s">
        <v>71</v>
      </c>
      <c r="C49" s="239" t="s">
        <v>8</v>
      </c>
      <c r="D49" s="239" t="s">
        <v>117</v>
      </c>
      <c r="E49" s="239">
        <v>1</v>
      </c>
      <c r="F49" s="239">
        <v>1</v>
      </c>
      <c r="G49" s="239">
        <v>0</v>
      </c>
      <c r="H49" s="239" t="s">
        <v>232</v>
      </c>
      <c r="I49" s="236">
        <v>280.64999999999998</v>
      </c>
      <c r="J49" s="236">
        <v>19.23</v>
      </c>
      <c r="K49" s="236">
        <v>130.15</v>
      </c>
      <c r="L49" s="236">
        <v>92.96</v>
      </c>
      <c r="M49" s="237">
        <v>5</v>
      </c>
      <c r="N49" s="236">
        <v>371.05</v>
      </c>
      <c r="O49" s="236">
        <v>39.229999999999997</v>
      </c>
      <c r="P49" s="237">
        <v>0.09</v>
      </c>
      <c r="Q49" s="237">
        <v>0.95</v>
      </c>
      <c r="R49" s="237">
        <v>4.4000000000000004</v>
      </c>
      <c r="S49" s="237">
        <v>1.48</v>
      </c>
      <c r="T49" s="236">
        <v>11.1</v>
      </c>
      <c r="U49" s="236">
        <v>9.26</v>
      </c>
      <c r="V49" s="236">
        <v>48.4</v>
      </c>
      <c r="W49" s="236">
        <v>1652.17</v>
      </c>
      <c r="X49" s="236">
        <v>342.36</v>
      </c>
      <c r="Y49" s="236">
        <v>74.13</v>
      </c>
      <c r="Z49" s="236">
        <v>2.99</v>
      </c>
      <c r="AA49" s="236">
        <v>27070.76</v>
      </c>
      <c r="AB49" s="236">
        <v>126.09</v>
      </c>
    </row>
    <row r="50" spans="1:28" x14ac:dyDescent="0.2">
      <c r="A50" s="235">
        <v>48</v>
      </c>
      <c r="B50" s="239" t="s">
        <v>71</v>
      </c>
      <c r="C50" s="239" t="s">
        <v>8</v>
      </c>
      <c r="D50" s="239" t="s">
        <v>117</v>
      </c>
      <c r="E50" s="239">
        <v>1</v>
      </c>
      <c r="F50" s="239">
        <v>1</v>
      </c>
      <c r="G50" s="239">
        <v>1</v>
      </c>
      <c r="H50" s="239" t="s">
        <v>233</v>
      </c>
      <c r="I50" s="236">
        <v>221.04</v>
      </c>
      <c r="J50" s="236">
        <v>4.13</v>
      </c>
      <c r="K50" s="236">
        <v>120.94</v>
      </c>
      <c r="L50" s="236">
        <v>11.84</v>
      </c>
      <c r="M50" s="237">
        <v>5</v>
      </c>
      <c r="N50" s="236">
        <v>620.44000000000005</v>
      </c>
      <c r="O50" s="236">
        <v>75.040000000000006</v>
      </c>
      <c r="P50" s="237">
        <v>0.09</v>
      </c>
      <c r="Q50" s="237">
        <v>0.95</v>
      </c>
      <c r="R50" s="237">
        <v>4.4000000000000004</v>
      </c>
      <c r="S50" s="237">
        <v>1.48</v>
      </c>
      <c r="T50" s="236">
        <v>22.88</v>
      </c>
      <c r="U50" s="236">
        <v>4.0199999999999996</v>
      </c>
      <c r="V50" s="236">
        <v>62.51</v>
      </c>
      <c r="W50" s="236">
        <v>1834.25</v>
      </c>
      <c r="X50" s="236">
        <v>324.66000000000003</v>
      </c>
      <c r="Y50" s="236">
        <v>91.71</v>
      </c>
      <c r="Z50" s="236">
        <v>4.04</v>
      </c>
      <c r="AA50" s="236">
        <v>21029.51</v>
      </c>
      <c r="AB50" s="236">
        <v>195.31</v>
      </c>
    </row>
    <row r="51" spans="1:28" x14ac:dyDescent="0.2">
      <c r="A51" s="235">
        <v>49</v>
      </c>
      <c r="B51" s="239" t="s">
        <v>71</v>
      </c>
      <c r="C51" s="239" t="s">
        <v>8</v>
      </c>
      <c r="D51" s="239" t="s">
        <v>117</v>
      </c>
      <c r="E51" s="239">
        <v>1</v>
      </c>
      <c r="F51" s="239">
        <v>1</v>
      </c>
      <c r="G51" s="239">
        <v>2</v>
      </c>
      <c r="H51" s="239" t="s">
        <v>234</v>
      </c>
      <c r="I51" s="236">
        <v>232.3</v>
      </c>
      <c r="J51" s="236">
        <v>5.95</v>
      </c>
      <c r="K51" s="236">
        <v>149.09</v>
      </c>
      <c r="L51" s="236">
        <v>8.2899999999999991</v>
      </c>
      <c r="M51" s="237">
        <v>5</v>
      </c>
      <c r="N51" s="236">
        <v>340.34</v>
      </c>
      <c r="O51" s="236">
        <v>49.16</v>
      </c>
      <c r="P51" s="237">
        <v>0.09</v>
      </c>
      <c r="Q51" s="237">
        <v>0.95</v>
      </c>
      <c r="R51" s="237">
        <v>4.4000000000000004</v>
      </c>
      <c r="S51" s="237">
        <v>1.48</v>
      </c>
      <c r="T51" s="236">
        <v>18.5</v>
      </c>
      <c r="U51" s="236">
        <v>4.75</v>
      </c>
      <c r="V51" s="236">
        <v>68.22</v>
      </c>
      <c r="W51" s="236">
        <v>1333.51</v>
      </c>
      <c r="X51" s="236">
        <v>317.94</v>
      </c>
      <c r="Y51" s="236">
        <v>71.72</v>
      </c>
      <c r="Z51" s="236">
        <v>5.18</v>
      </c>
      <c r="AA51" s="236">
        <v>18768.02</v>
      </c>
      <c r="AB51" s="236">
        <v>119.3</v>
      </c>
    </row>
    <row r="52" spans="1:28" x14ac:dyDescent="0.2">
      <c r="A52" s="235">
        <v>50</v>
      </c>
      <c r="B52" s="239" t="s">
        <v>71</v>
      </c>
      <c r="C52" s="239" t="s">
        <v>8</v>
      </c>
      <c r="D52" s="239" t="s">
        <v>117</v>
      </c>
      <c r="E52" s="239">
        <v>1</v>
      </c>
      <c r="F52" s="239">
        <v>1</v>
      </c>
      <c r="G52" s="239">
        <v>3</v>
      </c>
      <c r="H52" s="239" t="s">
        <v>235</v>
      </c>
      <c r="I52" s="236">
        <v>112.71</v>
      </c>
      <c r="J52" s="236">
        <v>4.13</v>
      </c>
      <c r="K52" s="236">
        <v>98.02</v>
      </c>
      <c r="L52" s="236">
        <v>10.16</v>
      </c>
      <c r="M52" s="237">
        <v>5</v>
      </c>
      <c r="N52" s="236">
        <v>573.48</v>
      </c>
      <c r="O52" s="236">
        <v>70.739999999999995</v>
      </c>
      <c r="P52" s="237">
        <v>0.09</v>
      </c>
      <c r="Q52" s="237">
        <v>0.95</v>
      </c>
      <c r="R52" s="237">
        <v>4.4000000000000004</v>
      </c>
      <c r="S52" s="237">
        <v>1.48</v>
      </c>
      <c r="T52" s="236">
        <v>20.3</v>
      </c>
      <c r="U52" s="236">
        <v>5.3</v>
      </c>
      <c r="V52" s="236">
        <v>63.75</v>
      </c>
      <c r="W52" s="236">
        <v>776.12</v>
      </c>
      <c r="X52" s="236">
        <v>142.21</v>
      </c>
      <c r="Y52" s="236">
        <v>79.81</v>
      </c>
      <c r="Z52" s="236">
        <v>2.85</v>
      </c>
      <c r="AA52" s="236">
        <v>14794.42</v>
      </c>
      <c r="AB52" s="236">
        <v>184.94</v>
      </c>
    </row>
    <row r="53" spans="1:28" x14ac:dyDescent="0.2">
      <c r="A53" s="235">
        <v>51</v>
      </c>
      <c r="B53" s="239" t="s">
        <v>72</v>
      </c>
      <c r="C53" s="239" t="s">
        <v>9</v>
      </c>
      <c r="D53" s="239" t="s">
        <v>39</v>
      </c>
      <c r="E53" s="239">
        <v>1</v>
      </c>
      <c r="F53" s="239">
        <v>0</v>
      </c>
      <c r="G53" s="239">
        <v>0</v>
      </c>
      <c r="H53" s="239" t="s">
        <v>228</v>
      </c>
      <c r="I53" s="236">
        <v>192.45</v>
      </c>
      <c r="J53" s="236">
        <v>26.6</v>
      </c>
      <c r="K53" s="236">
        <v>187.96</v>
      </c>
      <c r="L53" s="236">
        <v>73.62</v>
      </c>
      <c r="M53" s="237">
        <v>5</v>
      </c>
      <c r="N53" s="236">
        <v>1109.29</v>
      </c>
      <c r="O53" s="236">
        <v>105.04</v>
      </c>
      <c r="P53" s="237">
        <v>0.09</v>
      </c>
      <c r="Q53" s="237">
        <v>0.95</v>
      </c>
      <c r="R53" s="237">
        <v>4.4000000000000004</v>
      </c>
      <c r="S53" s="236">
        <v>2.87</v>
      </c>
      <c r="T53" s="236">
        <v>33.06</v>
      </c>
      <c r="U53" s="236">
        <v>5.73</v>
      </c>
      <c r="V53" s="236">
        <v>110.74</v>
      </c>
      <c r="W53" s="236">
        <v>2430.2199999999998</v>
      </c>
      <c r="X53" s="236">
        <v>189.91</v>
      </c>
      <c r="Y53" s="236">
        <v>129.32</v>
      </c>
      <c r="Z53" s="236">
        <v>7.13</v>
      </c>
      <c r="AA53" s="236">
        <v>50312.91</v>
      </c>
      <c r="AB53" s="236">
        <v>473.01</v>
      </c>
    </row>
    <row r="54" spans="1:28" x14ac:dyDescent="0.2">
      <c r="A54" s="235">
        <v>52</v>
      </c>
      <c r="B54" s="239" t="s">
        <v>72</v>
      </c>
      <c r="C54" s="239" t="s">
        <v>9</v>
      </c>
      <c r="D54" s="239" t="s">
        <v>39</v>
      </c>
      <c r="E54" s="239">
        <v>1</v>
      </c>
      <c r="F54" s="239">
        <v>0</v>
      </c>
      <c r="G54" s="239">
        <v>1</v>
      </c>
      <c r="H54" s="239" t="s">
        <v>229</v>
      </c>
      <c r="I54" s="236">
        <v>77.91</v>
      </c>
      <c r="J54" s="236">
        <v>17.309999999999999</v>
      </c>
      <c r="K54" s="236">
        <v>5579.24</v>
      </c>
      <c r="L54" s="236">
        <v>110.81</v>
      </c>
      <c r="M54" s="237">
        <v>5</v>
      </c>
      <c r="N54" s="236">
        <v>507.77</v>
      </c>
      <c r="O54" s="236">
        <v>67.349999999999994</v>
      </c>
      <c r="P54" s="237">
        <v>0.09</v>
      </c>
      <c r="Q54" s="237">
        <v>0.95</v>
      </c>
      <c r="R54" s="237">
        <v>4.4000000000000004</v>
      </c>
      <c r="S54" s="236">
        <v>4.16</v>
      </c>
      <c r="T54" s="236">
        <v>25.51</v>
      </c>
      <c r="U54" s="236">
        <v>5.4</v>
      </c>
      <c r="V54" s="236">
        <v>168.23</v>
      </c>
      <c r="W54" s="236">
        <v>2893.17</v>
      </c>
      <c r="X54" s="236">
        <v>278.43</v>
      </c>
      <c r="Y54" s="236">
        <v>305.82</v>
      </c>
      <c r="Z54" s="236">
        <v>156.11000000000001</v>
      </c>
      <c r="AA54" s="236">
        <v>17425.7</v>
      </c>
      <c r="AB54" s="236">
        <v>160.11000000000001</v>
      </c>
    </row>
    <row r="55" spans="1:28" x14ac:dyDescent="0.2">
      <c r="A55" s="235">
        <v>53</v>
      </c>
      <c r="B55" s="239" t="s">
        <v>72</v>
      </c>
      <c r="C55" s="239" t="s">
        <v>9</v>
      </c>
      <c r="D55" s="239" t="s">
        <v>39</v>
      </c>
      <c r="E55" s="239">
        <v>1</v>
      </c>
      <c r="F55" s="239">
        <v>0</v>
      </c>
      <c r="G55" s="239">
        <v>2</v>
      </c>
      <c r="H55" s="239" t="s">
        <v>230</v>
      </c>
      <c r="I55" s="236">
        <v>71.25</v>
      </c>
      <c r="J55" s="236">
        <v>4.04</v>
      </c>
      <c r="K55" s="236">
        <v>250.2</v>
      </c>
      <c r="L55" s="236">
        <v>3.81</v>
      </c>
      <c r="M55" s="237">
        <v>5</v>
      </c>
      <c r="N55" s="236">
        <v>726.98</v>
      </c>
      <c r="O55" s="236">
        <v>117.28</v>
      </c>
      <c r="P55" s="237">
        <v>0.09</v>
      </c>
      <c r="Q55" s="237">
        <v>0.95</v>
      </c>
      <c r="R55" s="237">
        <v>4.4000000000000004</v>
      </c>
      <c r="S55" s="237">
        <v>1.48</v>
      </c>
      <c r="T55" s="236">
        <v>32.299999999999997</v>
      </c>
      <c r="U55" s="236">
        <v>1.22</v>
      </c>
      <c r="V55" s="236">
        <v>167.07</v>
      </c>
      <c r="W55" s="236">
        <v>2501.0100000000002</v>
      </c>
      <c r="X55" s="236">
        <v>230.36</v>
      </c>
      <c r="Y55" s="236">
        <v>170.4</v>
      </c>
      <c r="Z55" s="236">
        <v>11.45</v>
      </c>
      <c r="AA55" s="236">
        <v>19021.88</v>
      </c>
      <c r="AB55" s="236">
        <v>221.31</v>
      </c>
    </row>
    <row r="56" spans="1:28" x14ac:dyDescent="0.2">
      <c r="A56" s="235">
        <v>54</v>
      </c>
      <c r="B56" s="239" t="s">
        <v>72</v>
      </c>
      <c r="C56" s="239" t="s">
        <v>9</v>
      </c>
      <c r="D56" s="239" t="s">
        <v>39</v>
      </c>
      <c r="E56" s="239">
        <v>1</v>
      </c>
      <c r="F56" s="239">
        <v>0</v>
      </c>
      <c r="G56" s="239">
        <v>3</v>
      </c>
      <c r="H56" s="239" t="s">
        <v>231</v>
      </c>
      <c r="I56" s="236">
        <v>423.43</v>
      </c>
      <c r="J56" s="236">
        <v>28</v>
      </c>
      <c r="K56" s="236">
        <v>344.89</v>
      </c>
      <c r="L56" s="236">
        <v>63.85</v>
      </c>
      <c r="M56" s="236">
        <v>13.99</v>
      </c>
      <c r="N56" s="236">
        <v>4605.87</v>
      </c>
      <c r="O56" s="236">
        <v>792.82</v>
      </c>
      <c r="P56" s="237">
        <v>0.09</v>
      </c>
      <c r="Q56" s="237">
        <v>0.95</v>
      </c>
      <c r="R56" s="236">
        <v>17.48</v>
      </c>
      <c r="S56" s="236">
        <v>1.59</v>
      </c>
      <c r="T56" s="236">
        <v>375.68</v>
      </c>
      <c r="U56" s="236">
        <v>7.71</v>
      </c>
      <c r="V56" s="236">
        <v>413.45</v>
      </c>
      <c r="W56" s="236">
        <v>3426.92</v>
      </c>
      <c r="X56" s="236">
        <v>354.38</v>
      </c>
      <c r="Y56" s="238">
        <v>2168.9499999999998</v>
      </c>
      <c r="Z56" s="236">
        <v>126.03</v>
      </c>
      <c r="AA56" s="236">
        <v>59931.96</v>
      </c>
      <c r="AB56" s="236">
        <v>3014.3</v>
      </c>
    </row>
    <row r="57" spans="1:28" x14ac:dyDescent="0.2">
      <c r="A57" s="235">
        <v>55</v>
      </c>
      <c r="B57" s="239" t="s">
        <v>73</v>
      </c>
      <c r="C57" s="239" t="s">
        <v>9</v>
      </c>
      <c r="D57" s="239" t="s">
        <v>117</v>
      </c>
      <c r="E57" s="239">
        <v>1</v>
      </c>
      <c r="F57" s="239">
        <v>1</v>
      </c>
      <c r="G57" s="239">
        <v>0</v>
      </c>
      <c r="H57" s="239" t="s">
        <v>213</v>
      </c>
      <c r="I57" s="236">
        <v>247.91</v>
      </c>
      <c r="J57" s="236">
        <v>2.2000000000000002</v>
      </c>
      <c r="K57" s="236">
        <v>75.92</v>
      </c>
      <c r="L57" s="236">
        <v>5.03</v>
      </c>
      <c r="M57" s="237">
        <v>5</v>
      </c>
      <c r="N57" s="236">
        <v>15.61</v>
      </c>
      <c r="O57" s="237">
        <v>1.35</v>
      </c>
      <c r="P57" s="237">
        <v>0.09</v>
      </c>
      <c r="Q57" s="237">
        <v>0.95</v>
      </c>
      <c r="R57" s="237">
        <v>4.4000000000000004</v>
      </c>
      <c r="S57" s="237">
        <v>1.48</v>
      </c>
      <c r="T57" s="237">
        <v>1.33</v>
      </c>
      <c r="U57" s="237">
        <v>1.1599999999999999</v>
      </c>
      <c r="V57" s="236">
        <v>21.72</v>
      </c>
      <c r="W57" s="236">
        <v>1391.26</v>
      </c>
      <c r="X57" s="236">
        <v>275.02</v>
      </c>
      <c r="Y57" s="236">
        <v>11.19</v>
      </c>
      <c r="Z57" s="237">
        <v>0.26</v>
      </c>
      <c r="AA57" s="236">
        <v>16505.53</v>
      </c>
      <c r="AB57" s="236">
        <v>4.58</v>
      </c>
    </row>
    <row r="58" spans="1:28" x14ac:dyDescent="0.2">
      <c r="A58" s="235">
        <v>56</v>
      </c>
      <c r="B58" s="239" t="s">
        <v>73</v>
      </c>
      <c r="C58" s="239" t="s">
        <v>9</v>
      </c>
      <c r="D58" s="239" t="s">
        <v>117</v>
      </c>
      <c r="E58" s="239">
        <v>1</v>
      </c>
      <c r="F58" s="239">
        <v>1</v>
      </c>
      <c r="G58" s="239">
        <v>1</v>
      </c>
      <c r="H58" s="239" t="s">
        <v>214</v>
      </c>
      <c r="I58" s="236">
        <v>214.53</v>
      </c>
      <c r="J58" s="236">
        <v>3.16</v>
      </c>
      <c r="K58" s="236">
        <v>64.180000000000007</v>
      </c>
      <c r="L58" s="236">
        <v>0.44</v>
      </c>
      <c r="M58" s="237">
        <v>5</v>
      </c>
      <c r="N58" s="236">
        <v>44.54</v>
      </c>
      <c r="O58" s="237">
        <v>1.35</v>
      </c>
      <c r="P58" s="237">
        <v>0.09</v>
      </c>
      <c r="Q58" s="237">
        <v>0.95</v>
      </c>
      <c r="R58" s="237">
        <v>4.4000000000000004</v>
      </c>
      <c r="S58" s="237">
        <v>1.48</v>
      </c>
      <c r="T58" s="237">
        <v>1.33</v>
      </c>
      <c r="U58" s="237">
        <v>0.63</v>
      </c>
      <c r="V58" s="236">
        <v>39.67</v>
      </c>
      <c r="W58" s="236">
        <v>1309.1500000000001</v>
      </c>
      <c r="X58" s="236">
        <v>353.41</v>
      </c>
      <c r="Y58" s="236">
        <v>15.05</v>
      </c>
      <c r="Z58" s="237">
        <v>0.26</v>
      </c>
      <c r="AA58" s="236">
        <v>9923.91</v>
      </c>
      <c r="AB58" s="236">
        <v>13.98</v>
      </c>
    </row>
    <row r="59" spans="1:28" x14ac:dyDescent="0.2">
      <c r="A59" s="235">
        <v>57</v>
      </c>
      <c r="B59" s="239" t="s">
        <v>73</v>
      </c>
      <c r="C59" s="239" t="s">
        <v>9</v>
      </c>
      <c r="D59" s="239" t="s">
        <v>117</v>
      </c>
      <c r="E59" s="239">
        <v>1</v>
      </c>
      <c r="F59" s="239">
        <v>1</v>
      </c>
      <c r="G59" s="239">
        <v>2</v>
      </c>
      <c r="H59" s="239" t="s">
        <v>215</v>
      </c>
      <c r="I59" s="236">
        <v>155.93</v>
      </c>
      <c r="J59" s="236">
        <v>2.2000000000000002</v>
      </c>
      <c r="K59" s="236">
        <v>64.180000000000007</v>
      </c>
      <c r="L59" s="236">
        <v>0.8</v>
      </c>
      <c r="M59" s="237">
        <v>5</v>
      </c>
      <c r="N59" s="236">
        <v>81.25</v>
      </c>
      <c r="O59" s="236">
        <v>1.35</v>
      </c>
      <c r="P59" s="237">
        <v>0.09</v>
      </c>
      <c r="Q59" s="237">
        <v>0.95</v>
      </c>
      <c r="R59" s="237">
        <v>4.4000000000000004</v>
      </c>
      <c r="S59" s="237">
        <v>1.48</v>
      </c>
      <c r="T59" s="237">
        <v>1.33</v>
      </c>
      <c r="U59" s="237">
        <v>1.1599999999999999</v>
      </c>
      <c r="V59" s="236">
        <v>34.14</v>
      </c>
      <c r="W59" s="236">
        <v>1163.3900000000001</v>
      </c>
      <c r="X59" s="236">
        <v>265.48</v>
      </c>
      <c r="Y59" s="236">
        <v>18.86</v>
      </c>
      <c r="Z59" s="237">
        <v>0.26</v>
      </c>
      <c r="AA59" s="236">
        <v>9697.39</v>
      </c>
      <c r="AB59" s="236">
        <v>37.65</v>
      </c>
    </row>
    <row r="60" spans="1:28" s="246" customFormat="1" x14ac:dyDescent="0.2">
      <c r="A60" s="245">
        <v>58</v>
      </c>
      <c r="B60" s="246" t="s">
        <v>73</v>
      </c>
      <c r="C60" s="246" t="s">
        <v>9</v>
      </c>
      <c r="D60" s="246" t="s">
        <v>117</v>
      </c>
      <c r="E60" s="246">
        <v>1</v>
      </c>
      <c r="F60" s="246">
        <v>1</v>
      </c>
      <c r="G60" s="246">
        <v>3</v>
      </c>
      <c r="H60" s="246" t="s">
        <v>236</v>
      </c>
      <c r="I60" s="246">
        <v>66.59</v>
      </c>
      <c r="J60" s="247">
        <v>1.89</v>
      </c>
      <c r="K60" s="246">
        <v>57.32</v>
      </c>
      <c r="L60" s="246">
        <v>0.8</v>
      </c>
      <c r="M60" s="247">
        <v>5</v>
      </c>
      <c r="N60" s="247">
        <v>8.4600000000000009</v>
      </c>
      <c r="O60" s="247">
        <v>1.35</v>
      </c>
      <c r="P60" s="247">
        <v>0.09</v>
      </c>
      <c r="Q60" s="247">
        <v>0.95</v>
      </c>
      <c r="R60" s="247">
        <v>4.4000000000000004</v>
      </c>
      <c r="S60" s="247">
        <v>1.48</v>
      </c>
      <c r="T60" s="247">
        <v>1.33</v>
      </c>
      <c r="U60" s="247">
        <v>0.63</v>
      </c>
      <c r="V60" s="246">
        <v>23.46</v>
      </c>
      <c r="W60" s="246">
        <v>666.51</v>
      </c>
      <c r="X60" s="246">
        <v>214.1</v>
      </c>
      <c r="Y60" s="246">
        <v>1.0900000000000001</v>
      </c>
      <c r="Z60" s="247">
        <v>0.26</v>
      </c>
      <c r="AA60" s="246">
        <v>3775.83</v>
      </c>
      <c r="AB60" s="247">
        <v>3.26</v>
      </c>
    </row>
    <row r="61" spans="1:28" x14ac:dyDescent="0.2">
      <c r="A61" s="235">
        <v>59</v>
      </c>
      <c r="B61" s="239" t="s">
        <v>74</v>
      </c>
      <c r="C61" s="239" t="s">
        <v>8</v>
      </c>
      <c r="D61" s="239" t="s">
        <v>117</v>
      </c>
      <c r="E61" s="239">
        <v>1</v>
      </c>
      <c r="F61" s="239">
        <v>2</v>
      </c>
      <c r="G61" s="239">
        <v>0</v>
      </c>
      <c r="H61" s="239" t="s">
        <v>197</v>
      </c>
      <c r="I61" s="236">
        <v>281.41000000000003</v>
      </c>
      <c r="J61" s="236">
        <v>32.44</v>
      </c>
      <c r="K61" s="236">
        <v>132.59</v>
      </c>
      <c r="L61" s="236">
        <v>72.87</v>
      </c>
      <c r="M61" s="237">
        <v>5</v>
      </c>
      <c r="N61" s="236">
        <v>883.95</v>
      </c>
      <c r="O61" s="236">
        <v>103.29</v>
      </c>
      <c r="P61" s="236">
        <v>0.51</v>
      </c>
      <c r="Q61" s="237">
        <v>0.95</v>
      </c>
      <c r="R61" s="237">
        <v>4.4000000000000004</v>
      </c>
      <c r="S61" s="236">
        <v>11.64</v>
      </c>
      <c r="T61" s="236">
        <v>43.52</v>
      </c>
      <c r="U61" s="236">
        <v>3.57</v>
      </c>
      <c r="V61" s="236">
        <v>87.08</v>
      </c>
      <c r="W61" s="236">
        <v>1862.49</v>
      </c>
      <c r="X61" s="236">
        <v>426.75</v>
      </c>
      <c r="Y61" s="236">
        <v>115.08</v>
      </c>
      <c r="Z61" s="236">
        <v>10.17</v>
      </c>
      <c r="AA61" s="236">
        <v>17240.98</v>
      </c>
      <c r="AB61" s="236">
        <v>359.59</v>
      </c>
    </row>
    <row r="62" spans="1:28" x14ac:dyDescent="0.2">
      <c r="A62" s="235">
        <v>60</v>
      </c>
      <c r="B62" s="239" t="s">
        <v>74</v>
      </c>
      <c r="C62" s="239" t="s">
        <v>8</v>
      </c>
      <c r="D62" s="239" t="s">
        <v>117</v>
      </c>
      <c r="E62" s="239">
        <v>1</v>
      </c>
      <c r="F62" s="239">
        <v>2</v>
      </c>
      <c r="G62" s="239">
        <v>1</v>
      </c>
      <c r="H62" s="239" t="s">
        <v>198</v>
      </c>
      <c r="I62" s="236">
        <v>214.33</v>
      </c>
      <c r="J62" s="236">
        <v>14.39</v>
      </c>
      <c r="K62" s="236">
        <v>109.31</v>
      </c>
      <c r="L62" s="236">
        <v>31.82</v>
      </c>
      <c r="M62" s="237">
        <v>5</v>
      </c>
      <c r="N62" s="236">
        <v>935.61</v>
      </c>
      <c r="O62" s="236">
        <v>175.62</v>
      </c>
      <c r="P62" s="236">
        <v>0.27</v>
      </c>
      <c r="Q62" s="237">
        <v>0.95</v>
      </c>
      <c r="R62" s="237">
        <v>4.4000000000000004</v>
      </c>
      <c r="S62" s="237">
        <v>2.2000000000000002</v>
      </c>
      <c r="T62" s="236">
        <v>78.8</v>
      </c>
      <c r="U62" s="236">
        <v>2.81</v>
      </c>
      <c r="V62" s="236">
        <v>104.82</v>
      </c>
      <c r="W62" s="236">
        <v>1406.96</v>
      </c>
      <c r="X62" s="236">
        <v>351.47</v>
      </c>
      <c r="Y62" s="236">
        <v>143.46</v>
      </c>
      <c r="Z62" s="236">
        <v>24.42</v>
      </c>
      <c r="AA62" s="236">
        <v>15086.51</v>
      </c>
      <c r="AB62" s="236">
        <v>407.75</v>
      </c>
    </row>
    <row r="63" spans="1:28" x14ac:dyDescent="0.2">
      <c r="A63" s="235">
        <v>61</v>
      </c>
      <c r="B63" s="239" t="s">
        <v>74</v>
      </c>
      <c r="C63" s="239" t="s">
        <v>8</v>
      </c>
      <c r="D63" s="239" t="s">
        <v>117</v>
      </c>
      <c r="E63" s="239">
        <v>1</v>
      </c>
      <c r="F63" s="239">
        <v>2</v>
      </c>
      <c r="G63" s="239">
        <v>2</v>
      </c>
      <c r="H63" s="239" t="s">
        <v>199</v>
      </c>
      <c r="I63" s="236">
        <v>105.03</v>
      </c>
      <c r="J63" s="236">
        <v>8.59</v>
      </c>
      <c r="K63" s="236">
        <v>69.650000000000006</v>
      </c>
      <c r="L63" s="236">
        <v>13.43</v>
      </c>
      <c r="M63" s="237">
        <v>5</v>
      </c>
      <c r="N63" s="236">
        <v>527.91999999999996</v>
      </c>
      <c r="O63" s="236">
        <v>144.16</v>
      </c>
      <c r="P63" s="237">
        <v>0.09</v>
      </c>
      <c r="Q63" s="237">
        <v>0.95</v>
      </c>
      <c r="R63" s="237">
        <v>4.4000000000000004</v>
      </c>
      <c r="S63" s="237">
        <v>1.48</v>
      </c>
      <c r="T63" s="236">
        <v>66.23</v>
      </c>
      <c r="U63" s="236">
        <v>1.64</v>
      </c>
      <c r="V63" s="236">
        <v>108.04</v>
      </c>
      <c r="W63" s="236">
        <v>748.74</v>
      </c>
      <c r="X63" s="236">
        <v>291.86</v>
      </c>
      <c r="Y63" s="236">
        <v>116.83</v>
      </c>
      <c r="Z63" s="236">
        <v>22.37</v>
      </c>
      <c r="AA63" s="236">
        <v>9861.7800000000007</v>
      </c>
      <c r="AB63" s="236">
        <v>185.7</v>
      </c>
    </row>
    <row r="64" spans="1:28" x14ac:dyDescent="0.2">
      <c r="A64" s="235">
        <v>62</v>
      </c>
      <c r="B64" s="239" t="s">
        <v>74</v>
      </c>
      <c r="C64" s="239" t="s">
        <v>8</v>
      </c>
      <c r="D64" s="239" t="s">
        <v>117</v>
      </c>
      <c r="E64" s="239">
        <v>1</v>
      </c>
      <c r="F64" s="239">
        <v>2</v>
      </c>
      <c r="G64" s="239">
        <v>3</v>
      </c>
      <c r="H64" s="239" t="s">
        <v>200</v>
      </c>
      <c r="I64" s="236">
        <v>111.33</v>
      </c>
      <c r="J64" s="236">
        <v>13.45</v>
      </c>
      <c r="K64" s="236">
        <v>92.29</v>
      </c>
      <c r="L64" s="236">
        <v>13.65</v>
      </c>
      <c r="M64" s="237">
        <v>5</v>
      </c>
      <c r="N64" s="236">
        <v>360.55</v>
      </c>
      <c r="O64" s="236">
        <v>62.8</v>
      </c>
      <c r="P64" s="236">
        <v>0.14000000000000001</v>
      </c>
      <c r="Q64" s="237">
        <v>0.95</v>
      </c>
      <c r="R64" s="237">
        <v>4.4000000000000004</v>
      </c>
      <c r="S64" s="236">
        <v>3.82</v>
      </c>
      <c r="T64" s="236">
        <v>30.37</v>
      </c>
      <c r="U64" s="236">
        <v>2.62</v>
      </c>
      <c r="V64" s="236">
        <v>63.07</v>
      </c>
      <c r="W64" s="236">
        <v>1160.9000000000001</v>
      </c>
      <c r="X64" s="236">
        <v>298.20999999999998</v>
      </c>
      <c r="Y64" s="236">
        <v>70.62</v>
      </c>
      <c r="Z64" s="236">
        <v>10.36</v>
      </c>
      <c r="AA64" s="236">
        <v>11101.05</v>
      </c>
      <c r="AB64" s="236">
        <v>154.02000000000001</v>
      </c>
    </row>
    <row r="65" spans="1:28" x14ac:dyDescent="0.2">
      <c r="A65" s="235">
        <v>63</v>
      </c>
      <c r="B65" s="239" t="s">
        <v>75</v>
      </c>
      <c r="C65" s="239" t="s">
        <v>8</v>
      </c>
      <c r="D65" s="239" t="s">
        <v>117</v>
      </c>
      <c r="E65" s="239">
        <v>1</v>
      </c>
      <c r="F65" s="239">
        <v>2</v>
      </c>
      <c r="G65" s="239">
        <v>0</v>
      </c>
      <c r="H65" s="239" t="s">
        <v>237</v>
      </c>
      <c r="I65" s="236">
        <v>284.18</v>
      </c>
      <c r="J65" s="236">
        <v>25.68</v>
      </c>
      <c r="K65" s="236">
        <v>974.76</v>
      </c>
      <c r="L65" s="236">
        <v>112.45</v>
      </c>
      <c r="M65" s="237">
        <v>5</v>
      </c>
      <c r="N65" s="236">
        <v>287.52</v>
      </c>
      <c r="O65" s="236">
        <v>34.31</v>
      </c>
      <c r="P65" s="236">
        <v>0.3</v>
      </c>
      <c r="Q65" s="237">
        <v>0.95</v>
      </c>
      <c r="R65" s="236">
        <v>20.14</v>
      </c>
      <c r="S65" s="236">
        <v>15.69</v>
      </c>
      <c r="T65" s="236">
        <v>12.1</v>
      </c>
      <c r="U65" s="236">
        <v>50.66</v>
      </c>
      <c r="V65" s="236">
        <v>69.989999999999995</v>
      </c>
      <c r="W65" s="236">
        <v>1763.91</v>
      </c>
      <c r="X65" s="236">
        <v>258.06</v>
      </c>
      <c r="Y65" s="236">
        <v>58.92</v>
      </c>
      <c r="Z65" s="236">
        <v>3</v>
      </c>
      <c r="AA65" s="236">
        <v>21699.33</v>
      </c>
      <c r="AB65" s="236">
        <v>118.61</v>
      </c>
    </row>
    <row r="66" spans="1:28" x14ac:dyDescent="0.2">
      <c r="A66" s="235">
        <v>64</v>
      </c>
      <c r="B66" s="239" t="s">
        <v>75</v>
      </c>
      <c r="C66" s="239" t="s">
        <v>8</v>
      </c>
      <c r="D66" s="239" t="s">
        <v>117</v>
      </c>
      <c r="E66" s="239">
        <v>1</v>
      </c>
      <c r="F66" s="239">
        <v>2</v>
      </c>
      <c r="G66" s="239">
        <v>1</v>
      </c>
      <c r="H66" s="239" t="s">
        <v>238</v>
      </c>
      <c r="I66" s="236">
        <v>341.35</v>
      </c>
      <c r="J66" s="236">
        <v>26.5</v>
      </c>
      <c r="K66" s="236">
        <v>387.9</v>
      </c>
      <c r="L66" s="236">
        <v>152.06</v>
      </c>
      <c r="M66" s="237">
        <v>5</v>
      </c>
      <c r="N66" s="236">
        <v>959.8</v>
      </c>
      <c r="O66" s="236">
        <v>163.38999999999999</v>
      </c>
      <c r="P66" s="236">
        <v>1.22</v>
      </c>
      <c r="Q66" s="237">
        <v>0.95</v>
      </c>
      <c r="R66" s="236">
        <v>22.76</v>
      </c>
      <c r="S66" s="236">
        <v>7.98</v>
      </c>
      <c r="T66" s="236">
        <v>57.65</v>
      </c>
      <c r="U66" s="236">
        <v>12.04</v>
      </c>
      <c r="V66" s="236">
        <v>124.94</v>
      </c>
      <c r="W66" s="236">
        <v>2325.98</v>
      </c>
      <c r="X66" s="236">
        <v>305.24</v>
      </c>
      <c r="Y66" s="236">
        <v>175.33</v>
      </c>
      <c r="Z66" s="236">
        <v>21.39</v>
      </c>
      <c r="AA66" s="236">
        <v>31830.73</v>
      </c>
      <c r="AB66" s="236">
        <v>429.61</v>
      </c>
    </row>
    <row r="67" spans="1:28" x14ac:dyDescent="0.2">
      <c r="A67" s="235">
        <v>65</v>
      </c>
      <c r="B67" s="239" t="s">
        <v>75</v>
      </c>
      <c r="C67" s="239" t="s">
        <v>8</v>
      </c>
      <c r="D67" s="239" t="s">
        <v>117</v>
      </c>
      <c r="E67" s="239">
        <v>1</v>
      </c>
      <c r="F67" s="239">
        <v>2</v>
      </c>
      <c r="G67" s="239">
        <v>2</v>
      </c>
      <c r="H67" s="239" t="s">
        <v>203</v>
      </c>
      <c r="I67" s="236">
        <v>204.56</v>
      </c>
      <c r="J67" s="236">
        <v>18.899999999999999</v>
      </c>
      <c r="K67" s="236">
        <v>232.29</v>
      </c>
      <c r="L67" s="236">
        <v>36.049999999999997</v>
      </c>
      <c r="M67" s="237">
        <v>5</v>
      </c>
      <c r="N67" s="236">
        <v>455.27</v>
      </c>
      <c r="O67" s="236">
        <v>78.23</v>
      </c>
      <c r="P67" s="236">
        <v>0.56999999999999995</v>
      </c>
      <c r="Q67" s="237">
        <v>0.95</v>
      </c>
      <c r="R67" s="237">
        <v>4.4000000000000004</v>
      </c>
      <c r="S67" s="236">
        <v>10.210000000000001</v>
      </c>
      <c r="T67" s="236">
        <v>37.82</v>
      </c>
      <c r="U67" s="236">
        <v>8.67</v>
      </c>
      <c r="V67" s="236">
        <v>87.49</v>
      </c>
      <c r="W67" s="236">
        <v>1689.05</v>
      </c>
      <c r="X67" s="236">
        <v>292.76</v>
      </c>
      <c r="Y67" s="236">
        <v>91.51</v>
      </c>
      <c r="Z67" s="236">
        <v>13.83</v>
      </c>
      <c r="AA67" s="236">
        <v>17387.28</v>
      </c>
      <c r="AB67" s="236">
        <v>212.48</v>
      </c>
    </row>
    <row r="68" spans="1:28" x14ac:dyDescent="0.2">
      <c r="A68" s="235">
        <v>66</v>
      </c>
      <c r="B68" s="239" t="s">
        <v>75</v>
      </c>
      <c r="C68" s="239" t="s">
        <v>8</v>
      </c>
      <c r="D68" s="239" t="s">
        <v>117</v>
      </c>
      <c r="E68" s="239">
        <v>1</v>
      </c>
      <c r="F68" s="239">
        <v>2</v>
      </c>
      <c r="G68" s="239">
        <v>3</v>
      </c>
      <c r="H68" s="239" t="s">
        <v>204</v>
      </c>
      <c r="I68" s="236">
        <v>198.92</v>
      </c>
      <c r="J68" s="236">
        <v>14.82</v>
      </c>
      <c r="K68" s="236">
        <v>406.95</v>
      </c>
      <c r="L68" s="236">
        <v>46.95</v>
      </c>
      <c r="M68" s="237">
        <v>5</v>
      </c>
      <c r="N68" s="236">
        <v>429.14</v>
      </c>
      <c r="O68" s="236">
        <v>66.64</v>
      </c>
      <c r="P68" s="236">
        <v>0.51</v>
      </c>
      <c r="Q68" s="237">
        <v>0.95</v>
      </c>
      <c r="R68" s="237">
        <v>4.4000000000000004</v>
      </c>
      <c r="S68" s="236">
        <v>14.37</v>
      </c>
      <c r="T68" s="236">
        <v>28.96</v>
      </c>
      <c r="U68" s="236">
        <v>22.58</v>
      </c>
      <c r="V68" s="236">
        <v>95.58</v>
      </c>
      <c r="W68" s="236">
        <v>1703.18</v>
      </c>
      <c r="X68" s="236">
        <v>300.64999999999998</v>
      </c>
      <c r="Y68" s="236">
        <v>95.3</v>
      </c>
      <c r="Z68" s="236">
        <v>8.57</v>
      </c>
      <c r="AA68" s="236">
        <v>18941.28</v>
      </c>
      <c r="AB68" s="236">
        <v>184.85</v>
      </c>
    </row>
    <row r="69" spans="1:28" x14ac:dyDescent="0.2">
      <c r="A69" s="235">
        <v>67</v>
      </c>
      <c r="B69" s="239" t="s">
        <v>76</v>
      </c>
      <c r="C69" s="239" t="s">
        <v>9</v>
      </c>
      <c r="D69" s="239" t="s">
        <v>39</v>
      </c>
      <c r="E69" s="239">
        <v>1</v>
      </c>
      <c r="F69" s="239">
        <v>2</v>
      </c>
      <c r="G69" s="239">
        <v>0</v>
      </c>
      <c r="H69" s="239" t="s">
        <v>209</v>
      </c>
      <c r="I69" s="236">
        <v>121.66</v>
      </c>
      <c r="J69" s="236">
        <v>7.55</v>
      </c>
      <c r="K69" s="236">
        <v>69.650000000000006</v>
      </c>
      <c r="L69" s="236">
        <v>6.86</v>
      </c>
      <c r="M69" s="237">
        <v>5</v>
      </c>
      <c r="N69" s="237">
        <v>9.86</v>
      </c>
      <c r="O69" s="237">
        <v>1.35</v>
      </c>
      <c r="P69" s="237">
        <v>0.09</v>
      </c>
      <c r="Q69" s="237">
        <v>0.95</v>
      </c>
      <c r="R69" s="237">
        <v>4.4000000000000004</v>
      </c>
      <c r="S69" s="237">
        <v>1.48</v>
      </c>
      <c r="T69" s="237">
        <v>1.33</v>
      </c>
      <c r="U69" s="236">
        <v>2.0299999999999998</v>
      </c>
      <c r="V69" s="236">
        <v>30.68</v>
      </c>
      <c r="W69" s="236">
        <v>1637.06</v>
      </c>
      <c r="X69" s="236">
        <v>147.84</v>
      </c>
      <c r="Y69" s="236">
        <v>7.81</v>
      </c>
      <c r="Z69" s="237">
        <v>0.26</v>
      </c>
      <c r="AA69" s="236">
        <v>9246.0300000000007</v>
      </c>
      <c r="AB69" s="237">
        <v>3.75</v>
      </c>
    </row>
    <row r="70" spans="1:28" x14ac:dyDescent="0.2">
      <c r="A70" s="235">
        <v>68</v>
      </c>
      <c r="B70" s="239" t="s">
        <v>76</v>
      </c>
      <c r="C70" s="239" t="s">
        <v>9</v>
      </c>
      <c r="D70" s="239" t="s">
        <v>39</v>
      </c>
      <c r="E70" s="239">
        <v>1</v>
      </c>
      <c r="F70" s="239">
        <v>2</v>
      </c>
      <c r="G70" s="239">
        <v>1</v>
      </c>
      <c r="H70" s="239" t="s">
        <v>210</v>
      </c>
      <c r="I70" s="236">
        <v>96.68</v>
      </c>
      <c r="J70" s="236">
        <v>12.51</v>
      </c>
      <c r="K70" s="236">
        <v>2354.3200000000002</v>
      </c>
      <c r="L70" s="236">
        <v>63.24</v>
      </c>
      <c r="M70" s="237">
        <v>5</v>
      </c>
      <c r="N70" s="236">
        <v>87.68</v>
      </c>
      <c r="O70" s="237">
        <v>1.35</v>
      </c>
      <c r="P70" s="236">
        <v>0.14000000000000001</v>
      </c>
      <c r="Q70" s="237">
        <v>0.95</v>
      </c>
      <c r="R70" s="237">
        <v>4.4000000000000004</v>
      </c>
      <c r="S70" s="237">
        <v>1.48</v>
      </c>
      <c r="T70" s="237">
        <v>1.33</v>
      </c>
      <c r="U70" s="236">
        <v>2.81</v>
      </c>
      <c r="V70" s="236">
        <v>86.85</v>
      </c>
      <c r="W70" s="236">
        <v>2320.58</v>
      </c>
      <c r="X70" s="236">
        <v>307.98</v>
      </c>
      <c r="Y70" s="236">
        <v>131.30000000000001</v>
      </c>
      <c r="Z70" s="236">
        <v>81.69</v>
      </c>
      <c r="AA70" s="236">
        <v>9059.33</v>
      </c>
      <c r="AB70" s="236">
        <v>10.73</v>
      </c>
    </row>
    <row r="71" spans="1:28" x14ac:dyDescent="0.2">
      <c r="A71" s="235">
        <v>69</v>
      </c>
      <c r="B71" s="239" t="s">
        <v>76</v>
      </c>
      <c r="C71" s="239" t="s">
        <v>9</v>
      </c>
      <c r="D71" s="239" t="s">
        <v>39</v>
      </c>
      <c r="E71" s="239">
        <v>1</v>
      </c>
      <c r="F71" s="239">
        <v>2</v>
      </c>
      <c r="G71" s="239">
        <v>2</v>
      </c>
      <c r="H71" s="239" t="s">
        <v>211</v>
      </c>
      <c r="I71" s="236">
        <v>101.58</v>
      </c>
      <c r="J71" s="236">
        <v>6.52</v>
      </c>
      <c r="K71" s="236">
        <v>722.15</v>
      </c>
      <c r="L71" s="236">
        <v>23.95</v>
      </c>
      <c r="M71" s="237">
        <v>5</v>
      </c>
      <c r="N71" s="236">
        <v>405.06</v>
      </c>
      <c r="O71" s="236">
        <v>59.44</v>
      </c>
      <c r="P71" s="236">
        <v>0.17</v>
      </c>
      <c r="Q71" s="237">
        <v>0.95</v>
      </c>
      <c r="R71" s="237">
        <v>4.4000000000000004</v>
      </c>
      <c r="S71" s="237">
        <v>1.48</v>
      </c>
      <c r="T71" s="236">
        <v>19.47</v>
      </c>
      <c r="U71" s="236">
        <v>0.85</v>
      </c>
      <c r="V71" s="236">
        <v>183.18</v>
      </c>
      <c r="W71" s="236">
        <v>3311.37</v>
      </c>
      <c r="X71" s="236">
        <v>394.29</v>
      </c>
      <c r="Y71" s="236">
        <v>294.31</v>
      </c>
      <c r="Z71" s="236">
        <v>10.53</v>
      </c>
      <c r="AA71" s="236">
        <v>18632.98</v>
      </c>
      <c r="AB71" s="236">
        <v>118.11</v>
      </c>
    </row>
    <row r="72" spans="1:28" x14ac:dyDescent="0.2">
      <c r="A72" s="235">
        <v>70</v>
      </c>
      <c r="B72" s="239" t="s">
        <v>76</v>
      </c>
      <c r="C72" s="239" t="s">
        <v>9</v>
      </c>
      <c r="D72" s="239" t="s">
        <v>39</v>
      </c>
      <c r="E72" s="239">
        <v>1</v>
      </c>
      <c r="F72" s="239">
        <v>2</v>
      </c>
      <c r="G72" s="239">
        <v>3</v>
      </c>
      <c r="H72" s="239" t="s">
        <v>212</v>
      </c>
      <c r="I72" s="236">
        <v>76.86</v>
      </c>
      <c r="J72" s="236">
        <v>14.37</v>
      </c>
      <c r="K72" s="236">
        <v>102.24</v>
      </c>
      <c r="L72" s="236">
        <v>12.52</v>
      </c>
      <c r="M72" s="237">
        <v>7.85</v>
      </c>
      <c r="N72" s="236">
        <v>1000.59</v>
      </c>
      <c r="O72" s="236">
        <v>231.06</v>
      </c>
      <c r="P72" s="236">
        <v>0.81</v>
      </c>
      <c r="Q72" s="237">
        <v>0.95</v>
      </c>
      <c r="R72" s="237">
        <v>4.4000000000000004</v>
      </c>
      <c r="S72" s="237">
        <v>2.2000000000000002</v>
      </c>
      <c r="T72" s="236">
        <v>105.97</v>
      </c>
      <c r="U72" s="236">
        <v>3.2</v>
      </c>
      <c r="V72" s="236">
        <v>141.6</v>
      </c>
      <c r="W72" s="236">
        <v>1893</v>
      </c>
      <c r="X72" s="236">
        <v>261.57</v>
      </c>
      <c r="Y72" s="236">
        <v>186.82</v>
      </c>
      <c r="Z72" s="236">
        <v>49.06</v>
      </c>
      <c r="AA72" s="236">
        <v>15301.44</v>
      </c>
      <c r="AB72" s="236">
        <v>545.48</v>
      </c>
    </row>
    <row r="73" spans="1:28" x14ac:dyDescent="0.2">
      <c r="A73" s="235">
        <v>71</v>
      </c>
      <c r="B73" s="239" t="s">
        <v>77</v>
      </c>
      <c r="C73" s="239" t="s">
        <v>9</v>
      </c>
      <c r="D73" s="239" t="s">
        <v>117</v>
      </c>
      <c r="E73" s="239">
        <v>1</v>
      </c>
      <c r="F73" s="239">
        <v>0</v>
      </c>
      <c r="G73" s="239">
        <v>0</v>
      </c>
      <c r="H73" s="239" t="s">
        <v>237</v>
      </c>
      <c r="I73" s="236">
        <v>175.31</v>
      </c>
      <c r="J73" s="243">
        <v>208.41</v>
      </c>
      <c r="K73" s="236">
        <v>227.97</v>
      </c>
      <c r="L73" s="236">
        <v>213</v>
      </c>
      <c r="M73" s="237">
        <v>5</v>
      </c>
      <c r="N73" s="236">
        <v>215.66</v>
      </c>
      <c r="O73" s="236">
        <v>17.600000000000001</v>
      </c>
      <c r="P73" s="236">
        <v>29.09</v>
      </c>
      <c r="Q73" s="244">
        <v>0.95</v>
      </c>
      <c r="R73" s="243">
        <v>422.19</v>
      </c>
      <c r="S73" s="243">
        <v>192.48</v>
      </c>
      <c r="T73" s="236">
        <v>4.18</v>
      </c>
      <c r="U73" s="236">
        <v>7.38</v>
      </c>
      <c r="V73" s="236">
        <v>60.61</v>
      </c>
      <c r="W73" s="236">
        <v>2778.09</v>
      </c>
      <c r="X73" s="236">
        <v>333.27</v>
      </c>
      <c r="Y73" s="236">
        <v>48.32</v>
      </c>
      <c r="Z73" s="236">
        <v>0.63</v>
      </c>
      <c r="AA73" s="236">
        <v>18201.060000000001</v>
      </c>
      <c r="AB73" s="236">
        <v>87.86</v>
      </c>
    </row>
    <row r="74" spans="1:28" x14ac:dyDescent="0.2">
      <c r="A74" s="235">
        <v>72</v>
      </c>
      <c r="B74" s="239" t="s">
        <v>77</v>
      </c>
      <c r="C74" s="239" t="s">
        <v>9</v>
      </c>
      <c r="D74" s="239" t="s">
        <v>117</v>
      </c>
      <c r="E74" s="239">
        <v>1</v>
      </c>
      <c r="F74" s="239">
        <v>0</v>
      </c>
      <c r="G74" s="239">
        <v>1</v>
      </c>
      <c r="H74" s="239" t="s">
        <v>202</v>
      </c>
      <c r="I74" s="236">
        <v>120.08</v>
      </c>
      <c r="J74" s="236">
        <v>15.88</v>
      </c>
      <c r="K74" s="236">
        <v>249.72</v>
      </c>
      <c r="L74" s="236">
        <v>5.53</v>
      </c>
      <c r="M74" s="237">
        <v>5</v>
      </c>
      <c r="N74" s="236">
        <v>822.51</v>
      </c>
      <c r="O74" s="236">
        <v>166.72</v>
      </c>
      <c r="P74" s="237">
        <v>0.09</v>
      </c>
      <c r="Q74" s="237">
        <v>0.95</v>
      </c>
      <c r="R74" s="237">
        <v>4.4000000000000004</v>
      </c>
      <c r="S74" s="236">
        <v>3.27</v>
      </c>
      <c r="T74" s="236">
        <v>82.79</v>
      </c>
      <c r="U74" s="236">
        <v>5.4</v>
      </c>
      <c r="V74" s="236">
        <v>112.1</v>
      </c>
      <c r="W74" s="236">
        <v>1317.92</v>
      </c>
      <c r="X74" s="236">
        <v>373.45</v>
      </c>
      <c r="Y74" s="236">
        <v>146.32</v>
      </c>
      <c r="Z74" s="236">
        <v>39.380000000000003</v>
      </c>
      <c r="AA74" s="236">
        <v>13600.36</v>
      </c>
      <c r="AB74" s="236">
        <v>349.37</v>
      </c>
    </row>
    <row r="75" spans="1:28" x14ac:dyDescent="0.2">
      <c r="A75" s="235">
        <v>73</v>
      </c>
      <c r="B75" s="239" t="s">
        <v>77</v>
      </c>
      <c r="C75" s="239" t="s">
        <v>9</v>
      </c>
      <c r="D75" s="239" t="s">
        <v>117</v>
      </c>
      <c r="E75" s="239">
        <v>1</v>
      </c>
      <c r="F75" s="239">
        <v>0</v>
      </c>
      <c r="G75" s="239">
        <v>2</v>
      </c>
      <c r="H75" s="239" t="s">
        <v>203</v>
      </c>
      <c r="I75" s="236">
        <v>173.73</v>
      </c>
      <c r="J75" s="236">
        <v>7.89</v>
      </c>
      <c r="K75" s="236">
        <v>120.63</v>
      </c>
      <c r="L75" s="236">
        <v>7.46</v>
      </c>
      <c r="M75" s="237">
        <v>5</v>
      </c>
      <c r="N75" s="236">
        <v>709.35</v>
      </c>
      <c r="O75" s="236">
        <v>123.3</v>
      </c>
      <c r="P75" s="237">
        <v>0.09</v>
      </c>
      <c r="Q75" s="237">
        <v>0.95</v>
      </c>
      <c r="R75" s="237">
        <v>4.4000000000000004</v>
      </c>
      <c r="S75" s="237">
        <v>1.48</v>
      </c>
      <c r="T75" s="236">
        <v>45.2</v>
      </c>
      <c r="U75" s="236">
        <v>3.02</v>
      </c>
      <c r="V75" s="236">
        <v>132.30000000000001</v>
      </c>
      <c r="W75" s="236">
        <v>1676.52</v>
      </c>
      <c r="X75" s="236">
        <v>358.23</v>
      </c>
      <c r="Y75" s="236">
        <v>133.22999999999999</v>
      </c>
      <c r="Z75" s="236">
        <v>11.66</v>
      </c>
      <c r="AA75" s="236">
        <v>21312.880000000001</v>
      </c>
      <c r="AB75" s="236">
        <v>271.47000000000003</v>
      </c>
    </row>
    <row r="76" spans="1:28" x14ac:dyDescent="0.2">
      <c r="A76" s="235">
        <v>74</v>
      </c>
      <c r="B76" s="239" t="s">
        <v>77</v>
      </c>
      <c r="C76" s="239" t="s">
        <v>9</v>
      </c>
      <c r="D76" s="239" t="s">
        <v>117</v>
      </c>
      <c r="E76" s="239">
        <v>1</v>
      </c>
      <c r="F76" s="239">
        <v>0</v>
      </c>
      <c r="G76" s="239">
        <v>3</v>
      </c>
      <c r="H76" s="239" t="s">
        <v>204</v>
      </c>
      <c r="I76" s="236">
        <v>53.91</v>
      </c>
      <c r="J76" s="237">
        <v>1.58</v>
      </c>
      <c r="K76" s="236">
        <v>65.739999999999995</v>
      </c>
      <c r="L76" s="236">
        <v>3.21</v>
      </c>
      <c r="M76" s="237">
        <v>5</v>
      </c>
      <c r="N76" s="236">
        <v>303.51</v>
      </c>
      <c r="O76" s="236">
        <v>93.27</v>
      </c>
      <c r="P76" s="237">
        <v>0.09</v>
      </c>
      <c r="Q76" s="237">
        <v>0.95</v>
      </c>
      <c r="R76" s="237">
        <v>4.4000000000000004</v>
      </c>
      <c r="S76" s="237">
        <v>1.48</v>
      </c>
      <c r="T76" s="236">
        <v>30.61</v>
      </c>
      <c r="U76" s="236">
        <v>1.22</v>
      </c>
      <c r="V76" s="236">
        <v>101.78</v>
      </c>
      <c r="W76" s="236">
        <v>890.4</v>
      </c>
      <c r="X76" s="236">
        <v>129.99</v>
      </c>
      <c r="Y76" s="236">
        <v>88.67</v>
      </c>
      <c r="Z76" s="236">
        <v>7.14</v>
      </c>
      <c r="AA76" s="236">
        <v>11468.88</v>
      </c>
      <c r="AB76" s="236">
        <v>84.71</v>
      </c>
    </row>
    <row r="77" spans="1:28" x14ac:dyDescent="0.2">
      <c r="A77" s="235">
        <v>75</v>
      </c>
      <c r="B77" s="239" t="s">
        <v>87</v>
      </c>
      <c r="C77" s="239" t="s">
        <v>8</v>
      </c>
      <c r="D77" s="239" t="s">
        <v>117</v>
      </c>
      <c r="E77" s="239">
        <v>2</v>
      </c>
      <c r="F77" s="239">
        <v>0</v>
      </c>
      <c r="G77" s="239">
        <v>0</v>
      </c>
      <c r="H77" s="239" t="s">
        <v>197</v>
      </c>
      <c r="I77" s="236">
        <v>403.74</v>
      </c>
      <c r="J77" s="236">
        <v>29.94</v>
      </c>
      <c r="K77" s="236">
        <v>753.29</v>
      </c>
      <c r="L77" s="236">
        <v>213</v>
      </c>
      <c r="M77" s="237">
        <v>5</v>
      </c>
      <c r="N77" s="236">
        <v>485.05</v>
      </c>
      <c r="O77" s="236">
        <v>104.06</v>
      </c>
      <c r="P77" s="237">
        <v>0.09</v>
      </c>
      <c r="Q77" s="237">
        <v>0.95</v>
      </c>
      <c r="R77" s="237">
        <v>4.4000000000000004</v>
      </c>
      <c r="S77" s="236">
        <v>24.47</v>
      </c>
      <c r="T77" s="236">
        <v>40.659999999999997</v>
      </c>
      <c r="U77" s="236">
        <v>35.340000000000003</v>
      </c>
      <c r="V77" s="236">
        <v>138.25</v>
      </c>
      <c r="W77" s="236">
        <v>2885.06</v>
      </c>
      <c r="X77" s="236">
        <v>401.76</v>
      </c>
      <c r="Y77" s="236">
        <v>110.32</v>
      </c>
      <c r="Z77" s="236">
        <v>15.62</v>
      </c>
      <c r="AA77" s="236">
        <v>42387.24</v>
      </c>
      <c r="AB77" s="236">
        <v>180.68</v>
      </c>
    </row>
    <row r="78" spans="1:28" x14ac:dyDescent="0.2">
      <c r="A78" s="235">
        <v>76</v>
      </c>
      <c r="B78" s="239" t="s">
        <v>87</v>
      </c>
      <c r="C78" s="239" t="s">
        <v>8</v>
      </c>
      <c r="D78" s="239" t="s">
        <v>117</v>
      </c>
      <c r="E78" s="239">
        <v>2</v>
      </c>
      <c r="F78" s="239">
        <v>0</v>
      </c>
      <c r="G78" s="239">
        <v>1</v>
      </c>
      <c r="H78" s="239" t="s">
        <v>198</v>
      </c>
      <c r="I78" s="236">
        <v>195.72</v>
      </c>
      <c r="J78" s="236">
        <v>13.06</v>
      </c>
      <c r="K78" s="236">
        <v>249.72</v>
      </c>
      <c r="L78" s="236">
        <v>41.14</v>
      </c>
      <c r="M78" s="237">
        <v>5</v>
      </c>
      <c r="N78" s="236">
        <v>657.4</v>
      </c>
      <c r="O78" s="236">
        <v>98.32</v>
      </c>
      <c r="P78" s="237">
        <v>0.09</v>
      </c>
      <c r="Q78" s="237">
        <v>0.95</v>
      </c>
      <c r="R78" s="237">
        <v>4.4000000000000004</v>
      </c>
      <c r="S78" s="237">
        <v>2.1800000000000002</v>
      </c>
      <c r="T78" s="236">
        <v>41.7</v>
      </c>
      <c r="U78" s="236">
        <v>5.73</v>
      </c>
      <c r="V78" s="236">
        <v>84.78</v>
      </c>
      <c r="W78" s="236">
        <v>3252.98</v>
      </c>
      <c r="X78" s="236">
        <v>318.8</v>
      </c>
      <c r="Y78" s="236">
        <v>110.17</v>
      </c>
      <c r="Z78" s="236">
        <v>14.31</v>
      </c>
      <c r="AA78" s="236">
        <v>27020.92</v>
      </c>
      <c r="AB78" s="236">
        <v>227.14</v>
      </c>
    </row>
    <row r="79" spans="1:28" x14ac:dyDescent="0.2">
      <c r="A79" s="235">
        <v>77</v>
      </c>
      <c r="B79" s="239" t="s">
        <v>87</v>
      </c>
      <c r="C79" s="239" t="s">
        <v>8</v>
      </c>
      <c r="D79" s="239" t="s">
        <v>117</v>
      </c>
      <c r="E79" s="239">
        <v>2</v>
      </c>
      <c r="F79" s="239">
        <v>0</v>
      </c>
      <c r="G79" s="239">
        <v>2</v>
      </c>
      <c r="H79" s="239" t="s">
        <v>199</v>
      </c>
      <c r="I79" s="236">
        <v>187.43</v>
      </c>
      <c r="J79" s="236">
        <v>8.67</v>
      </c>
      <c r="K79" s="236">
        <v>152.05000000000001</v>
      </c>
      <c r="L79" s="236">
        <v>34.97</v>
      </c>
      <c r="M79" s="237">
        <v>5</v>
      </c>
      <c r="N79" s="236">
        <v>355.96</v>
      </c>
      <c r="O79" s="236">
        <v>44.35</v>
      </c>
      <c r="P79" s="237">
        <v>0.09</v>
      </c>
      <c r="Q79" s="237">
        <v>0.95</v>
      </c>
      <c r="R79" s="237">
        <v>4.4000000000000004</v>
      </c>
      <c r="S79" s="237">
        <v>1.48</v>
      </c>
      <c r="T79" s="236">
        <v>13.55</v>
      </c>
      <c r="U79" s="236">
        <v>4.7300000000000004</v>
      </c>
      <c r="V79" s="236">
        <v>75</v>
      </c>
      <c r="W79" s="236">
        <v>2637.05</v>
      </c>
      <c r="X79" s="236">
        <v>248.31</v>
      </c>
      <c r="Y79" s="236">
        <v>75.81</v>
      </c>
      <c r="Z79" s="236">
        <v>1.6</v>
      </c>
      <c r="AA79" s="236">
        <v>27440.93</v>
      </c>
      <c r="AB79" s="236">
        <v>112.64</v>
      </c>
    </row>
    <row r="80" spans="1:28" x14ac:dyDescent="0.2">
      <c r="A80" s="235">
        <v>78</v>
      </c>
      <c r="B80" s="239" t="s">
        <v>87</v>
      </c>
      <c r="C80" s="239" t="s">
        <v>8</v>
      </c>
      <c r="D80" s="239" t="s">
        <v>117</v>
      </c>
      <c r="E80" s="239">
        <v>2</v>
      </c>
      <c r="F80" s="239">
        <v>0</v>
      </c>
      <c r="G80" s="239">
        <v>3</v>
      </c>
      <c r="H80" s="239" t="s">
        <v>200</v>
      </c>
      <c r="I80" s="236">
        <v>156.35</v>
      </c>
      <c r="J80" s="236">
        <v>17.3</v>
      </c>
      <c r="K80" s="236">
        <v>183.58</v>
      </c>
      <c r="L80" s="236">
        <v>21.69</v>
      </c>
      <c r="M80" s="237">
        <v>5</v>
      </c>
      <c r="N80" s="236">
        <v>371.79</v>
      </c>
      <c r="O80" s="236">
        <v>51.55</v>
      </c>
      <c r="P80" s="237">
        <v>0.09</v>
      </c>
      <c r="Q80" s="237">
        <v>0.95</v>
      </c>
      <c r="R80" s="237">
        <v>4.4000000000000004</v>
      </c>
      <c r="S80" s="236">
        <v>1.65</v>
      </c>
      <c r="T80" s="236">
        <v>21.27</v>
      </c>
      <c r="U80" s="236">
        <v>6.72</v>
      </c>
      <c r="V80" s="236">
        <v>70.77</v>
      </c>
      <c r="W80" s="236">
        <v>2112.04</v>
      </c>
      <c r="X80" s="236">
        <v>224.26</v>
      </c>
      <c r="Y80" s="236">
        <v>73.33</v>
      </c>
      <c r="Z80" s="236">
        <v>6.12</v>
      </c>
      <c r="AA80" s="236">
        <v>21606.71</v>
      </c>
      <c r="AB80" s="236">
        <v>145.68</v>
      </c>
    </row>
    <row r="81" spans="1:28" x14ac:dyDescent="0.2">
      <c r="A81" s="235">
        <v>79</v>
      </c>
      <c r="B81" s="239" t="s">
        <v>88</v>
      </c>
      <c r="C81" s="239" t="s">
        <v>8</v>
      </c>
      <c r="D81" s="239" t="s">
        <v>26</v>
      </c>
      <c r="E81" s="239">
        <v>2</v>
      </c>
      <c r="F81" s="239">
        <v>0</v>
      </c>
      <c r="G81" s="239">
        <v>0</v>
      </c>
      <c r="H81" s="239" t="s">
        <v>220</v>
      </c>
      <c r="I81" s="236">
        <v>176.33</v>
      </c>
      <c r="J81" s="236">
        <v>6.38</v>
      </c>
      <c r="K81" s="236">
        <v>212.53</v>
      </c>
      <c r="L81" s="236">
        <v>10.9</v>
      </c>
      <c r="M81" s="237">
        <v>5</v>
      </c>
      <c r="N81" s="236">
        <v>512.9</v>
      </c>
      <c r="O81" s="236">
        <v>42.18</v>
      </c>
      <c r="P81" s="237">
        <v>0.09</v>
      </c>
      <c r="Q81" s="237">
        <v>0.95</v>
      </c>
      <c r="R81" s="237">
        <v>4.4000000000000004</v>
      </c>
      <c r="S81" s="237">
        <v>1.48</v>
      </c>
      <c r="T81" s="236">
        <v>13.69</v>
      </c>
      <c r="U81" s="236">
        <v>10.92</v>
      </c>
      <c r="V81" s="236">
        <v>76.099999999999994</v>
      </c>
      <c r="W81" s="236">
        <v>2535.41</v>
      </c>
      <c r="X81" s="236">
        <v>173.06</v>
      </c>
      <c r="Y81" s="236">
        <v>80.27</v>
      </c>
      <c r="Z81" s="236">
        <v>1.61</v>
      </c>
      <c r="AA81" s="236">
        <v>27036.240000000002</v>
      </c>
      <c r="AB81" s="236">
        <v>183.16</v>
      </c>
    </row>
    <row r="82" spans="1:28" x14ac:dyDescent="0.2">
      <c r="A82" s="235">
        <v>80</v>
      </c>
      <c r="B82" s="239" t="s">
        <v>88</v>
      </c>
      <c r="C82" s="239" t="s">
        <v>8</v>
      </c>
      <c r="D82" s="239" t="s">
        <v>26</v>
      </c>
      <c r="E82" s="239">
        <v>2</v>
      </c>
      <c r="F82" s="239">
        <v>0</v>
      </c>
      <c r="G82" s="239">
        <v>1</v>
      </c>
      <c r="H82" s="239" t="s">
        <v>221</v>
      </c>
      <c r="I82" s="236">
        <v>224.17</v>
      </c>
      <c r="J82" s="236">
        <v>10.89</v>
      </c>
      <c r="K82" s="236">
        <v>7234.14</v>
      </c>
      <c r="L82" s="236">
        <v>1858.94</v>
      </c>
      <c r="M82" s="237">
        <v>5</v>
      </c>
      <c r="N82" s="236">
        <v>457.23</v>
      </c>
      <c r="O82" s="236">
        <v>15.6</v>
      </c>
      <c r="P82" s="237">
        <v>0.09</v>
      </c>
      <c r="Q82" s="236">
        <v>3.74</v>
      </c>
      <c r="R82" s="236">
        <v>61.49</v>
      </c>
      <c r="S82" s="237">
        <v>1.48</v>
      </c>
      <c r="T82" s="236">
        <v>1.49</v>
      </c>
      <c r="U82" s="236">
        <v>6.07</v>
      </c>
      <c r="V82" s="236">
        <v>161.22999999999999</v>
      </c>
      <c r="W82" s="236">
        <v>3818.89</v>
      </c>
      <c r="X82" s="236">
        <v>598.65</v>
      </c>
      <c r="Y82" s="236">
        <v>258.89999999999998</v>
      </c>
      <c r="Z82" s="236">
        <v>172.12</v>
      </c>
      <c r="AA82" s="236">
        <v>22971.21</v>
      </c>
      <c r="AB82" s="236">
        <v>65.28</v>
      </c>
    </row>
    <row r="83" spans="1:28" x14ac:dyDescent="0.2">
      <c r="A83" s="235">
        <v>81</v>
      </c>
      <c r="B83" s="239" t="s">
        <v>88</v>
      </c>
      <c r="C83" s="239" t="s">
        <v>8</v>
      </c>
      <c r="D83" s="239" t="s">
        <v>26</v>
      </c>
      <c r="E83" s="239">
        <v>2</v>
      </c>
      <c r="F83" s="239">
        <v>0</v>
      </c>
      <c r="G83" s="239">
        <v>2</v>
      </c>
      <c r="H83" s="239" t="s">
        <v>222</v>
      </c>
      <c r="I83" s="236">
        <v>111.58</v>
      </c>
      <c r="J83" s="236">
        <v>7.91</v>
      </c>
      <c r="K83" s="236">
        <v>329.87</v>
      </c>
      <c r="L83" s="236">
        <v>7.05</v>
      </c>
      <c r="M83" s="237">
        <v>5</v>
      </c>
      <c r="N83" s="236">
        <v>1158.6600000000001</v>
      </c>
      <c r="O83" s="236">
        <v>223.57</v>
      </c>
      <c r="P83" s="237">
        <v>0.09</v>
      </c>
      <c r="Q83" s="237">
        <v>0.95</v>
      </c>
      <c r="R83" s="236">
        <v>11.99</v>
      </c>
      <c r="S83" s="237">
        <v>1.48</v>
      </c>
      <c r="T83" s="236">
        <v>69.3</v>
      </c>
      <c r="U83" s="236">
        <v>5.4</v>
      </c>
      <c r="V83" s="236">
        <v>231.54</v>
      </c>
      <c r="W83" s="236">
        <v>3518.38</v>
      </c>
      <c r="X83" s="236">
        <v>478.76</v>
      </c>
      <c r="Y83" s="236">
        <v>419.17</v>
      </c>
      <c r="Z83" s="236">
        <v>27.9</v>
      </c>
      <c r="AA83" s="236">
        <v>29677.4</v>
      </c>
      <c r="AB83" s="236">
        <v>361.64</v>
      </c>
    </row>
    <row r="84" spans="1:28" x14ac:dyDescent="0.2">
      <c r="A84" s="235">
        <v>82</v>
      </c>
      <c r="B84" s="239" t="s">
        <v>88</v>
      </c>
      <c r="C84" s="239" t="s">
        <v>8</v>
      </c>
      <c r="D84" s="239" t="s">
        <v>26</v>
      </c>
      <c r="E84" s="239">
        <v>2</v>
      </c>
      <c r="F84" s="239">
        <v>0</v>
      </c>
      <c r="G84" s="239">
        <v>3</v>
      </c>
      <c r="H84" s="239" t="s">
        <v>223</v>
      </c>
      <c r="I84" s="236">
        <v>165.09</v>
      </c>
      <c r="J84" s="236">
        <v>14.5</v>
      </c>
      <c r="K84" s="236">
        <v>730.29</v>
      </c>
      <c r="L84" s="236">
        <v>26.7</v>
      </c>
      <c r="M84" s="237">
        <v>5</v>
      </c>
      <c r="N84" s="236">
        <v>1475.63</v>
      </c>
      <c r="O84" s="236">
        <v>328.84</v>
      </c>
      <c r="P84" s="237">
        <v>0.09</v>
      </c>
      <c r="Q84" s="237">
        <v>0.95</v>
      </c>
      <c r="R84" s="237">
        <v>4.4000000000000004</v>
      </c>
      <c r="S84" s="236">
        <v>2.23</v>
      </c>
      <c r="T84" s="236">
        <v>136.19</v>
      </c>
      <c r="U84" s="236">
        <v>68.760000000000005</v>
      </c>
      <c r="V84" s="236">
        <v>241.67</v>
      </c>
      <c r="W84" s="236">
        <v>3164.92</v>
      </c>
      <c r="X84" s="236">
        <v>570.04999999999995</v>
      </c>
      <c r="Y84" s="236">
        <v>559.17999999999995</v>
      </c>
      <c r="Z84" s="236">
        <v>58.68</v>
      </c>
      <c r="AA84" s="236">
        <v>25613.01</v>
      </c>
      <c r="AB84" s="236">
        <v>681</v>
      </c>
    </row>
    <row r="85" spans="1:28" x14ac:dyDescent="0.2">
      <c r="A85" s="235">
        <v>83</v>
      </c>
      <c r="B85" s="239" t="s">
        <v>89</v>
      </c>
      <c r="C85" s="239" t="s">
        <v>9</v>
      </c>
      <c r="D85" s="239" t="s">
        <v>39</v>
      </c>
      <c r="E85" s="239">
        <v>2</v>
      </c>
      <c r="F85" s="239">
        <v>2</v>
      </c>
      <c r="G85" s="239">
        <v>0</v>
      </c>
      <c r="H85" s="239" t="s">
        <v>216</v>
      </c>
      <c r="I85" s="236">
        <v>84.55</v>
      </c>
      <c r="J85" s="236">
        <v>11.07</v>
      </c>
      <c r="K85" s="236">
        <v>69.650000000000006</v>
      </c>
      <c r="L85" s="236">
        <v>15.67</v>
      </c>
      <c r="M85" s="237">
        <v>5</v>
      </c>
      <c r="N85" s="236">
        <v>71.19</v>
      </c>
      <c r="O85" s="236">
        <v>2.35</v>
      </c>
      <c r="P85" s="237">
        <v>0.09</v>
      </c>
      <c r="Q85" s="237">
        <v>0.95</v>
      </c>
      <c r="R85" s="237">
        <v>4.4000000000000004</v>
      </c>
      <c r="S85" s="237">
        <v>2.2000000000000002</v>
      </c>
      <c r="T85" s="237">
        <v>1.33</v>
      </c>
      <c r="U85" s="236">
        <v>6.47</v>
      </c>
      <c r="V85" s="236">
        <v>55.26</v>
      </c>
      <c r="W85" s="236">
        <v>1122.99</v>
      </c>
      <c r="X85" s="236">
        <v>181.05</v>
      </c>
      <c r="Y85" s="236">
        <v>20.05</v>
      </c>
      <c r="Z85" s="237">
        <v>0.26</v>
      </c>
      <c r="AA85" s="236">
        <v>10854.06</v>
      </c>
      <c r="AB85" s="236">
        <v>31.14</v>
      </c>
    </row>
    <row r="86" spans="1:28" x14ac:dyDescent="0.2">
      <c r="A86" s="235">
        <v>84</v>
      </c>
      <c r="B86" s="239" t="s">
        <v>89</v>
      </c>
      <c r="C86" s="239" t="s">
        <v>9</v>
      </c>
      <c r="D86" s="239" t="s">
        <v>39</v>
      </c>
      <c r="E86" s="239">
        <v>2</v>
      </c>
      <c r="F86" s="239">
        <v>2</v>
      </c>
      <c r="G86" s="239">
        <v>1</v>
      </c>
      <c r="H86" s="239" t="s">
        <v>217</v>
      </c>
      <c r="I86" s="236">
        <v>120.36</v>
      </c>
      <c r="J86" s="236">
        <v>14.37</v>
      </c>
      <c r="K86" s="236">
        <v>3260.33</v>
      </c>
      <c r="L86" s="236">
        <v>870.17</v>
      </c>
      <c r="M86" s="237">
        <v>5</v>
      </c>
      <c r="N86" s="236">
        <v>261.69</v>
      </c>
      <c r="O86" s="236">
        <v>15.79</v>
      </c>
      <c r="P86" s="236">
        <v>0.69</v>
      </c>
      <c r="Q86" s="236">
        <v>18.32</v>
      </c>
      <c r="R86" s="236">
        <v>67.680000000000007</v>
      </c>
      <c r="S86" s="237">
        <v>2.2000000000000002</v>
      </c>
      <c r="T86" s="237">
        <v>1.33</v>
      </c>
      <c r="U86" s="236">
        <v>2.81</v>
      </c>
      <c r="V86" s="236">
        <v>126.63</v>
      </c>
      <c r="W86" s="236">
        <v>2476.2800000000002</v>
      </c>
      <c r="X86" s="236">
        <v>383.83</v>
      </c>
      <c r="Y86" s="236">
        <v>196.21</v>
      </c>
      <c r="Z86" s="236">
        <v>112.56</v>
      </c>
      <c r="AA86" s="236">
        <v>14107.01</v>
      </c>
      <c r="AB86" s="236">
        <v>45.57</v>
      </c>
    </row>
    <row r="87" spans="1:28" x14ac:dyDescent="0.2">
      <c r="A87" s="235">
        <v>85</v>
      </c>
      <c r="B87" s="239" t="s">
        <v>89</v>
      </c>
      <c r="C87" s="239" t="s">
        <v>9</v>
      </c>
      <c r="D87" s="239" t="s">
        <v>39</v>
      </c>
      <c r="E87" s="239">
        <v>2</v>
      </c>
      <c r="F87" s="239">
        <v>2</v>
      </c>
      <c r="G87" s="239">
        <v>2</v>
      </c>
      <c r="H87" s="239" t="s">
        <v>218</v>
      </c>
      <c r="I87" s="236">
        <v>51.33</v>
      </c>
      <c r="J87" s="236">
        <v>10.58</v>
      </c>
      <c r="K87" s="236">
        <v>75.88</v>
      </c>
      <c r="L87" s="236">
        <v>68.05</v>
      </c>
      <c r="M87" s="237">
        <v>5</v>
      </c>
      <c r="N87" s="236">
        <v>1590</v>
      </c>
      <c r="O87" s="236">
        <v>238.97</v>
      </c>
      <c r="P87" s="237">
        <v>0.09</v>
      </c>
      <c r="Q87" s="237">
        <v>0.95</v>
      </c>
      <c r="R87" s="237">
        <v>4.4000000000000004</v>
      </c>
      <c r="S87" s="237">
        <v>1.48</v>
      </c>
      <c r="T87" s="236">
        <v>58.55</v>
      </c>
      <c r="U87" s="236">
        <v>1.24</v>
      </c>
      <c r="V87" s="236">
        <v>236.45</v>
      </c>
      <c r="W87" s="236">
        <v>2722.23</v>
      </c>
      <c r="X87" s="236">
        <v>322.14999999999998</v>
      </c>
      <c r="Y87" s="236">
        <v>242.56</v>
      </c>
      <c r="Z87" s="236">
        <v>12.67</v>
      </c>
      <c r="AA87" s="236">
        <v>35886.129999999997</v>
      </c>
      <c r="AB87" s="236">
        <v>737.58</v>
      </c>
    </row>
    <row r="88" spans="1:28" x14ac:dyDescent="0.2">
      <c r="A88" s="235">
        <v>86</v>
      </c>
      <c r="B88" s="239" t="s">
        <v>89</v>
      </c>
      <c r="C88" s="239" t="s">
        <v>9</v>
      </c>
      <c r="D88" s="239" t="s">
        <v>39</v>
      </c>
      <c r="E88" s="239">
        <v>2</v>
      </c>
      <c r="F88" s="239">
        <v>2</v>
      </c>
      <c r="G88" s="239">
        <v>3</v>
      </c>
      <c r="H88" s="239" t="s">
        <v>219</v>
      </c>
      <c r="I88" s="236">
        <v>335.07</v>
      </c>
      <c r="J88" s="236">
        <v>16.23</v>
      </c>
      <c r="K88" s="236">
        <v>444.63</v>
      </c>
      <c r="L88" s="236">
        <v>401.99</v>
      </c>
      <c r="M88" s="236">
        <v>16.63</v>
      </c>
      <c r="N88" s="236">
        <v>4708.75</v>
      </c>
      <c r="O88" s="236">
        <v>610.04999999999995</v>
      </c>
      <c r="P88" s="236">
        <v>1.22</v>
      </c>
      <c r="Q88" s="237">
        <v>0.95</v>
      </c>
      <c r="R88" s="236">
        <v>296.73</v>
      </c>
      <c r="S88" s="237">
        <v>2.2000000000000002</v>
      </c>
      <c r="T88" s="236">
        <v>181.95</v>
      </c>
      <c r="U88" s="236">
        <v>8.18</v>
      </c>
      <c r="V88" s="236">
        <v>437.66</v>
      </c>
      <c r="W88" s="236">
        <v>4240.38</v>
      </c>
      <c r="X88" s="236">
        <v>599.49</v>
      </c>
      <c r="Y88" s="238">
        <v>2738.8</v>
      </c>
      <c r="Z88" s="236">
        <v>73.680000000000007</v>
      </c>
      <c r="AA88" s="238">
        <v>67381.38</v>
      </c>
      <c r="AB88" s="236">
        <v>2537.69</v>
      </c>
    </row>
    <row r="89" spans="1:28" x14ac:dyDescent="0.2">
      <c r="A89" s="235">
        <v>87</v>
      </c>
      <c r="B89" s="239" t="s">
        <v>90</v>
      </c>
      <c r="C89" s="239" t="s">
        <v>9</v>
      </c>
      <c r="D89" s="239" t="s">
        <v>26</v>
      </c>
      <c r="E89" s="239">
        <v>2</v>
      </c>
      <c r="F89" s="239">
        <v>2</v>
      </c>
      <c r="G89" s="239">
        <v>0</v>
      </c>
      <c r="H89" s="239" t="s">
        <v>220</v>
      </c>
      <c r="I89" s="236">
        <v>92.53</v>
      </c>
      <c r="J89" s="236">
        <v>7.55</v>
      </c>
      <c r="K89" s="236">
        <v>167.92</v>
      </c>
      <c r="L89" s="236">
        <v>3.17</v>
      </c>
      <c r="M89" s="237">
        <v>5</v>
      </c>
      <c r="N89" s="236">
        <v>157.51</v>
      </c>
      <c r="O89" s="236">
        <v>21.37</v>
      </c>
      <c r="P89" s="237">
        <v>0.09</v>
      </c>
      <c r="Q89" s="237">
        <v>0.95</v>
      </c>
      <c r="R89" s="237">
        <v>4.4000000000000004</v>
      </c>
      <c r="S89" s="237">
        <v>1.48</v>
      </c>
      <c r="T89" s="236">
        <v>10</v>
      </c>
      <c r="U89" s="236">
        <v>2.4300000000000002</v>
      </c>
      <c r="V89" s="236">
        <v>45.54</v>
      </c>
      <c r="W89" s="236">
        <v>1079.18</v>
      </c>
      <c r="X89" s="236">
        <v>153.68</v>
      </c>
      <c r="Y89" s="236">
        <v>41.34</v>
      </c>
      <c r="Z89" s="236">
        <v>2.59</v>
      </c>
      <c r="AA89" s="236">
        <v>9796.7000000000007</v>
      </c>
      <c r="AB89" s="236">
        <v>73.95</v>
      </c>
    </row>
    <row r="90" spans="1:28" x14ac:dyDescent="0.2">
      <c r="A90" s="235">
        <v>88</v>
      </c>
      <c r="B90" s="239" t="s">
        <v>90</v>
      </c>
      <c r="C90" s="239" t="s">
        <v>9</v>
      </c>
      <c r="D90" s="239" t="s">
        <v>26</v>
      </c>
      <c r="E90" s="239">
        <v>2</v>
      </c>
      <c r="F90" s="239">
        <v>2</v>
      </c>
      <c r="G90" s="239">
        <v>1</v>
      </c>
      <c r="H90" s="239" t="s">
        <v>221</v>
      </c>
      <c r="I90" s="236">
        <v>123.1</v>
      </c>
      <c r="J90" s="236">
        <v>15.31</v>
      </c>
      <c r="K90" s="236">
        <v>3378.09</v>
      </c>
      <c r="L90" s="236">
        <v>391.13</v>
      </c>
      <c r="M90" s="236">
        <v>10.94</v>
      </c>
      <c r="N90" s="236">
        <v>892.74</v>
      </c>
      <c r="O90" s="236">
        <v>146.78</v>
      </c>
      <c r="P90" s="236">
        <v>0.39</v>
      </c>
      <c r="Q90" s="236">
        <v>12.27</v>
      </c>
      <c r="R90" s="236">
        <v>21.73</v>
      </c>
      <c r="S90" s="237">
        <v>3.11</v>
      </c>
      <c r="T90" s="236">
        <v>55.52</v>
      </c>
      <c r="U90" s="236">
        <v>4.6900000000000004</v>
      </c>
      <c r="V90" s="236">
        <v>181.39</v>
      </c>
      <c r="W90" s="236">
        <v>3373.52</v>
      </c>
      <c r="X90" s="236">
        <v>381.75</v>
      </c>
      <c r="Y90" s="236">
        <v>320.66000000000003</v>
      </c>
      <c r="Z90" s="236">
        <v>157.68</v>
      </c>
      <c r="AA90" s="236">
        <v>15935.89</v>
      </c>
      <c r="AB90" s="236">
        <v>328.11</v>
      </c>
    </row>
    <row r="91" spans="1:28" x14ac:dyDescent="0.2">
      <c r="A91" s="235">
        <v>89</v>
      </c>
      <c r="B91" s="239" t="s">
        <v>90</v>
      </c>
      <c r="C91" s="239" t="s">
        <v>9</v>
      </c>
      <c r="D91" s="239" t="s">
        <v>26</v>
      </c>
      <c r="E91" s="239">
        <v>2</v>
      </c>
      <c r="F91" s="239">
        <v>2</v>
      </c>
      <c r="G91" s="239">
        <v>2</v>
      </c>
      <c r="H91" s="239" t="s">
        <v>222</v>
      </c>
      <c r="I91" s="236">
        <v>150.51</v>
      </c>
      <c r="J91" s="236">
        <v>12.51</v>
      </c>
      <c r="K91" s="236">
        <v>360.48</v>
      </c>
      <c r="L91" s="236">
        <v>18.41</v>
      </c>
      <c r="M91" s="237">
        <v>7.85</v>
      </c>
      <c r="N91" s="236">
        <v>2776.89</v>
      </c>
      <c r="O91" s="236">
        <v>561.99</v>
      </c>
      <c r="P91" s="236">
        <v>0.45</v>
      </c>
      <c r="Q91" s="237">
        <v>0.95</v>
      </c>
      <c r="R91" s="236">
        <v>40.57</v>
      </c>
      <c r="S91" s="237">
        <v>3.11</v>
      </c>
      <c r="T91" s="236">
        <v>154.38999999999999</v>
      </c>
      <c r="U91" s="236">
        <v>4.32</v>
      </c>
      <c r="V91" s="236">
        <v>303.43</v>
      </c>
      <c r="W91" s="236">
        <v>3102.81</v>
      </c>
      <c r="X91" s="236">
        <v>442.3</v>
      </c>
      <c r="Y91" s="236">
        <v>563.59</v>
      </c>
      <c r="Z91" s="236">
        <v>45.41</v>
      </c>
      <c r="AA91" s="236">
        <v>37695.879999999997</v>
      </c>
      <c r="AB91" s="236">
        <v>1593.14</v>
      </c>
    </row>
    <row r="92" spans="1:28" x14ac:dyDescent="0.2">
      <c r="A92" s="235">
        <v>90</v>
      </c>
      <c r="B92" s="239" t="s">
        <v>90</v>
      </c>
      <c r="C92" s="239" t="s">
        <v>9</v>
      </c>
      <c r="D92" s="239" t="s">
        <v>26</v>
      </c>
      <c r="E92" s="239">
        <v>2</v>
      </c>
      <c r="F92" s="239">
        <v>2</v>
      </c>
      <c r="G92" s="239">
        <v>3</v>
      </c>
      <c r="H92" s="239" t="s">
        <v>223</v>
      </c>
      <c r="I92" s="236">
        <v>89.72</v>
      </c>
      <c r="J92" s="236">
        <v>17.010000000000002</v>
      </c>
      <c r="K92" s="236">
        <v>359.72</v>
      </c>
      <c r="L92" s="236">
        <v>7.35</v>
      </c>
      <c r="M92" s="236">
        <v>16.63</v>
      </c>
      <c r="N92" s="236">
        <v>1544.16</v>
      </c>
      <c r="O92" s="236">
        <v>330.68</v>
      </c>
      <c r="P92" s="236">
        <v>0.45</v>
      </c>
      <c r="Q92" s="237">
        <v>0.95</v>
      </c>
      <c r="R92" s="237">
        <v>4.4000000000000004</v>
      </c>
      <c r="S92" s="236">
        <v>5.56</v>
      </c>
      <c r="T92" s="236">
        <v>161.93</v>
      </c>
      <c r="U92" s="236">
        <v>7.15</v>
      </c>
      <c r="V92" s="236">
        <v>173.58</v>
      </c>
      <c r="W92" s="236">
        <v>1962.03</v>
      </c>
      <c r="X92" s="236">
        <v>379.08</v>
      </c>
      <c r="Y92" s="236">
        <v>391.45</v>
      </c>
      <c r="Z92" s="236">
        <v>79.89</v>
      </c>
      <c r="AA92" s="236">
        <v>18358.64</v>
      </c>
      <c r="AB92" s="236">
        <v>908.21</v>
      </c>
    </row>
    <row r="93" spans="1:28" x14ac:dyDescent="0.2">
      <c r="A93" s="235">
        <v>91</v>
      </c>
      <c r="B93" s="239" t="s">
        <v>91</v>
      </c>
      <c r="C93" s="239" t="s">
        <v>8</v>
      </c>
      <c r="D93" s="239" t="s">
        <v>26</v>
      </c>
      <c r="E93" s="239">
        <v>2</v>
      </c>
      <c r="F93" s="239">
        <v>2</v>
      </c>
      <c r="G93" s="239">
        <v>0</v>
      </c>
      <c r="H93" s="239" t="s">
        <v>236</v>
      </c>
      <c r="I93" s="236">
        <v>281.7</v>
      </c>
      <c r="J93" s="236">
        <v>18.46</v>
      </c>
      <c r="K93" s="236">
        <v>81.510000000000005</v>
      </c>
      <c r="L93" s="236">
        <v>25.88</v>
      </c>
      <c r="M93" s="237">
        <v>5</v>
      </c>
      <c r="N93" s="236">
        <v>1718.14</v>
      </c>
      <c r="O93" s="236">
        <v>251.48</v>
      </c>
      <c r="P93" s="237">
        <v>0.09</v>
      </c>
      <c r="Q93" s="237">
        <v>0.95</v>
      </c>
      <c r="R93" s="237">
        <v>4.4000000000000004</v>
      </c>
      <c r="S93" s="237">
        <v>1.48</v>
      </c>
      <c r="T93" s="236">
        <v>70.83</v>
      </c>
      <c r="U93" s="236">
        <v>3.2</v>
      </c>
      <c r="V93" s="236">
        <v>96.12</v>
      </c>
      <c r="W93" s="236">
        <v>1368.13</v>
      </c>
      <c r="X93" s="236">
        <v>233.83</v>
      </c>
      <c r="Y93" s="236">
        <v>206.77</v>
      </c>
      <c r="Z93" s="236">
        <v>17.149999999999999</v>
      </c>
      <c r="AA93" s="236">
        <v>32463.21</v>
      </c>
      <c r="AB93" s="236">
        <v>830</v>
      </c>
    </row>
    <row r="94" spans="1:28" x14ac:dyDescent="0.2">
      <c r="A94" s="235">
        <v>92</v>
      </c>
      <c r="B94" s="239" t="s">
        <v>92</v>
      </c>
      <c r="C94" s="239" t="s">
        <v>8</v>
      </c>
      <c r="D94" s="239" t="s">
        <v>39</v>
      </c>
      <c r="E94" s="239">
        <v>2</v>
      </c>
      <c r="F94" s="239">
        <v>2</v>
      </c>
      <c r="G94" s="239">
        <v>0</v>
      </c>
      <c r="H94" s="239" t="s">
        <v>205</v>
      </c>
      <c r="I94" s="236">
        <v>267.45999999999998</v>
      </c>
      <c r="J94" s="236">
        <v>7.55</v>
      </c>
      <c r="K94" s="236">
        <v>231.01</v>
      </c>
      <c r="L94" s="236">
        <v>92.16</v>
      </c>
      <c r="M94" s="237">
        <v>5</v>
      </c>
      <c r="N94" s="236">
        <v>197.03</v>
      </c>
      <c r="O94" s="236">
        <v>22.27</v>
      </c>
      <c r="P94" s="236">
        <v>0.39</v>
      </c>
      <c r="Q94" s="237">
        <v>0.95</v>
      </c>
      <c r="R94" s="236">
        <v>12.41</v>
      </c>
      <c r="S94" s="237">
        <v>1.48</v>
      </c>
      <c r="T94" s="236">
        <v>5.22</v>
      </c>
      <c r="U94" s="236">
        <v>7.51</v>
      </c>
      <c r="V94" s="236">
        <v>53.44</v>
      </c>
      <c r="W94" s="236">
        <v>2004.2</v>
      </c>
      <c r="X94" s="236">
        <v>262.58999999999997</v>
      </c>
      <c r="Y94" s="236">
        <v>44.87</v>
      </c>
      <c r="Z94" s="236">
        <v>1.04</v>
      </c>
      <c r="AA94" s="236">
        <v>18267.32</v>
      </c>
      <c r="AB94" s="236">
        <v>68.069999999999993</v>
      </c>
    </row>
    <row r="95" spans="1:28" x14ac:dyDescent="0.2">
      <c r="A95" s="235">
        <v>93</v>
      </c>
      <c r="B95" s="239" t="s">
        <v>92</v>
      </c>
      <c r="C95" s="239" t="s">
        <v>8</v>
      </c>
      <c r="D95" s="239" t="s">
        <v>39</v>
      </c>
      <c r="E95" s="239">
        <v>2</v>
      </c>
      <c r="F95" s="239">
        <v>2</v>
      </c>
      <c r="G95" s="239">
        <v>1</v>
      </c>
      <c r="H95" s="239" t="s">
        <v>206</v>
      </c>
      <c r="I95" s="236">
        <v>438.81</v>
      </c>
      <c r="J95" s="236">
        <v>19.78</v>
      </c>
      <c r="K95" s="238">
        <v>12691.95</v>
      </c>
      <c r="L95" s="236">
        <v>480.37</v>
      </c>
      <c r="M95" s="236">
        <v>61.61</v>
      </c>
      <c r="N95" s="236">
        <v>21764.36</v>
      </c>
      <c r="O95" s="236">
        <v>1013.24</v>
      </c>
      <c r="P95" s="236">
        <v>1.1599999999999999</v>
      </c>
      <c r="Q95" s="236">
        <v>14.57</v>
      </c>
      <c r="R95" s="236">
        <v>171.47</v>
      </c>
      <c r="S95" s="236">
        <v>9.85</v>
      </c>
      <c r="T95" s="236">
        <v>393.24</v>
      </c>
      <c r="U95" s="236">
        <v>16.22</v>
      </c>
      <c r="V95" s="236">
        <v>622.01</v>
      </c>
      <c r="W95" s="236">
        <v>5141.4799999999996</v>
      </c>
      <c r="X95" s="236">
        <v>895.85</v>
      </c>
      <c r="Y95" s="238">
        <v>2952.11</v>
      </c>
      <c r="Z95" s="238">
        <v>844.17</v>
      </c>
      <c r="AA95" s="238">
        <v>103544.16</v>
      </c>
      <c r="AB95" s="238">
        <v>20415.77</v>
      </c>
    </row>
    <row r="96" spans="1:28" x14ac:dyDescent="0.2">
      <c r="A96" s="235">
        <v>94</v>
      </c>
      <c r="B96" s="239" t="s">
        <v>92</v>
      </c>
      <c r="C96" s="239" t="s">
        <v>8</v>
      </c>
      <c r="D96" s="239" t="s">
        <v>39</v>
      </c>
      <c r="E96" s="239">
        <v>2</v>
      </c>
      <c r="F96" s="239">
        <v>2</v>
      </c>
      <c r="G96" s="239">
        <v>2</v>
      </c>
      <c r="H96" s="239" t="s">
        <v>207</v>
      </c>
      <c r="I96" s="236">
        <v>139.68</v>
      </c>
      <c r="J96" s="236">
        <v>12.48</v>
      </c>
      <c r="K96" s="236">
        <v>408.44</v>
      </c>
      <c r="L96" s="236">
        <v>22.66</v>
      </c>
      <c r="M96" s="236">
        <v>16.63</v>
      </c>
      <c r="N96" s="236">
        <v>4363.66</v>
      </c>
      <c r="O96" s="236">
        <v>458.13</v>
      </c>
      <c r="P96" s="236">
        <v>0.45</v>
      </c>
      <c r="Q96" s="237">
        <v>0.95</v>
      </c>
      <c r="R96" s="236">
        <v>120.4</v>
      </c>
      <c r="S96" s="237">
        <v>1.48</v>
      </c>
      <c r="T96" s="236">
        <v>149.5</v>
      </c>
      <c r="U96" s="236">
        <v>3.2</v>
      </c>
      <c r="V96" s="236">
        <v>290.35000000000002</v>
      </c>
      <c r="W96" s="236">
        <v>3250.12</v>
      </c>
      <c r="X96" s="236">
        <v>409.23</v>
      </c>
      <c r="Y96" s="236">
        <v>761.29</v>
      </c>
      <c r="Z96" s="236">
        <v>52.73</v>
      </c>
      <c r="AA96" s="236">
        <v>48523.51</v>
      </c>
      <c r="AB96" s="236">
        <v>2165.2800000000002</v>
      </c>
    </row>
    <row r="97" spans="1:28" x14ac:dyDescent="0.2">
      <c r="A97" s="235">
        <v>95</v>
      </c>
      <c r="B97" s="239" t="s">
        <v>92</v>
      </c>
      <c r="C97" s="239" t="s">
        <v>8</v>
      </c>
      <c r="D97" s="239" t="s">
        <v>39</v>
      </c>
      <c r="E97" s="239">
        <v>2</v>
      </c>
      <c r="F97" s="239">
        <v>2</v>
      </c>
      <c r="G97" s="239">
        <v>3</v>
      </c>
      <c r="H97" s="239" t="s">
        <v>208</v>
      </c>
      <c r="I97" s="236">
        <v>192.68</v>
      </c>
      <c r="J97" s="236">
        <v>24</v>
      </c>
      <c r="K97" s="236">
        <v>177.89</v>
      </c>
      <c r="L97" s="236">
        <v>70.77</v>
      </c>
      <c r="M97" s="236">
        <v>22.32</v>
      </c>
      <c r="N97" s="236">
        <v>5790.21</v>
      </c>
      <c r="O97" s="236">
        <v>932.79</v>
      </c>
      <c r="P97" s="236">
        <v>0.75</v>
      </c>
      <c r="Q97" s="237">
        <v>0.95</v>
      </c>
      <c r="R97" s="236">
        <v>50.68</v>
      </c>
      <c r="S97" s="237">
        <v>1.48</v>
      </c>
      <c r="T97" s="236">
        <v>330.29</v>
      </c>
      <c r="U97" s="236">
        <v>6.82</v>
      </c>
      <c r="V97" s="236">
        <v>381.75</v>
      </c>
      <c r="W97" s="236">
        <v>2375.44</v>
      </c>
      <c r="X97" s="236">
        <v>475.77</v>
      </c>
      <c r="Y97" s="238">
        <v>2299.5</v>
      </c>
      <c r="Z97" s="236">
        <v>85.85</v>
      </c>
      <c r="AA97" s="236">
        <v>53012.03</v>
      </c>
      <c r="AB97" s="236">
        <v>4909.62</v>
      </c>
    </row>
    <row r="98" spans="1:28" x14ac:dyDescent="0.2">
      <c r="A98" s="235">
        <v>96</v>
      </c>
      <c r="B98" s="239" t="s">
        <v>93</v>
      </c>
      <c r="C98" s="239" t="s">
        <v>9</v>
      </c>
      <c r="D98" s="239" t="s">
        <v>117</v>
      </c>
      <c r="E98" s="239">
        <v>2</v>
      </c>
      <c r="F98" s="239">
        <v>2</v>
      </c>
      <c r="G98" s="239">
        <v>0</v>
      </c>
      <c r="H98" s="239" t="s">
        <v>224</v>
      </c>
      <c r="I98" s="236">
        <v>142.68</v>
      </c>
      <c r="J98" s="236">
        <v>10.08</v>
      </c>
      <c r="K98" s="236">
        <v>92.29</v>
      </c>
      <c r="L98" s="236">
        <v>4.55</v>
      </c>
      <c r="M98" s="237">
        <v>5</v>
      </c>
      <c r="N98" s="237">
        <v>8.4600000000000009</v>
      </c>
      <c r="O98" s="237">
        <v>1.35</v>
      </c>
      <c r="P98" s="237">
        <v>0.09</v>
      </c>
      <c r="Q98" s="237">
        <v>0.95</v>
      </c>
      <c r="R98" s="237">
        <v>4.4000000000000004</v>
      </c>
      <c r="S98" s="237">
        <v>1.48</v>
      </c>
      <c r="T98" s="237">
        <v>1.33</v>
      </c>
      <c r="U98" s="236">
        <v>2.0299999999999998</v>
      </c>
      <c r="V98" s="236">
        <v>17.75</v>
      </c>
      <c r="W98" s="236">
        <v>1204.69</v>
      </c>
      <c r="X98" s="236">
        <v>223.99</v>
      </c>
      <c r="Y98" s="236">
        <v>1.19</v>
      </c>
      <c r="Z98" s="237">
        <v>0.26</v>
      </c>
      <c r="AA98" s="236">
        <v>8791.17</v>
      </c>
      <c r="AB98" s="237">
        <v>3.26</v>
      </c>
    </row>
    <row r="99" spans="1:28" x14ac:dyDescent="0.2">
      <c r="A99" s="235">
        <v>97</v>
      </c>
      <c r="B99" s="239" t="s">
        <v>93</v>
      </c>
      <c r="C99" s="239" t="s">
        <v>9</v>
      </c>
      <c r="D99" s="239" t="s">
        <v>117</v>
      </c>
      <c r="E99" s="239">
        <v>2</v>
      </c>
      <c r="F99" s="239">
        <v>2</v>
      </c>
      <c r="G99" s="239">
        <v>1</v>
      </c>
      <c r="H99" s="239" t="s">
        <v>225</v>
      </c>
      <c r="I99" s="236">
        <v>102.44</v>
      </c>
      <c r="J99" s="236">
        <v>6.48</v>
      </c>
      <c r="K99" s="236">
        <v>87.13</v>
      </c>
      <c r="L99" s="236">
        <v>2.13</v>
      </c>
      <c r="M99" s="237">
        <v>5</v>
      </c>
      <c r="N99" s="236">
        <v>18.22</v>
      </c>
      <c r="O99" s="237">
        <v>1.35</v>
      </c>
      <c r="P99" s="237">
        <v>0.09</v>
      </c>
      <c r="Q99" s="237">
        <v>0.95</v>
      </c>
      <c r="R99" s="237">
        <v>4.4000000000000004</v>
      </c>
      <c r="S99" s="237">
        <v>1.48</v>
      </c>
      <c r="T99" s="237">
        <v>1.33</v>
      </c>
      <c r="U99" s="236">
        <v>1.64</v>
      </c>
      <c r="V99" s="236">
        <v>24.01</v>
      </c>
      <c r="W99" s="236">
        <v>1141.93</v>
      </c>
      <c r="X99" s="236">
        <v>233.99</v>
      </c>
      <c r="Y99" s="236">
        <v>11.47</v>
      </c>
      <c r="Z99" s="237">
        <v>0.26</v>
      </c>
      <c r="AA99" s="236">
        <v>7356.54</v>
      </c>
      <c r="AB99" s="236">
        <v>8.4499999999999993</v>
      </c>
    </row>
    <row r="100" spans="1:28" x14ac:dyDescent="0.2">
      <c r="A100" s="235">
        <v>98</v>
      </c>
      <c r="B100" s="239" t="s">
        <v>93</v>
      </c>
      <c r="C100" s="239" t="s">
        <v>9</v>
      </c>
      <c r="D100" s="239" t="s">
        <v>117</v>
      </c>
      <c r="E100" s="239">
        <v>2</v>
      </c>
      <c r="F100" s="239">
        <v>2</v>
      </c>
      <c r="G100" s="239">
        <v>2</v>
      </c>
      <c r="H100" s="239" t="s">
        <v>226</v>
      </c>
      <c r="I100" s="236">
        <v>184.02</v>
      </c>
      <c r="J100" s="236">
        <v>7.55</v>
      </c>
      <c r="K100" s="236">
        <v>147.69999999999999</v>
      </c>
      <c r="L100" s="236">
        <v>2.89</v>
      </c>
      <c r="M100" s="237">
        <v>5</v>
      </c>
      <c r="N100" s="236">
        <v>105.15</v>
      </c>
      <c r="O100" s="236">
        <v>6.07</v>
      </c>
      <c r="P100" s="237">
        <v>0.09</v>
      </c>
      <c r="Q100" s="237">
        <v>0.95</v>
      </c>
      <c r="R100" s="237">
        <v>4.4000000000000004</v>
      </c>
      <c r="S100" s="237">
        <v>1.48</v>
      </c>
      <c r="T100" s="237">
        <v>1.33</v>
      </c>
      <c r="U100" s="236">
        <v>4.32</v>
      </c>
      <c r="V100" s="236">
        <v>41.37</v>
      </c>
      <c r="W100" s="236">
        <v>1560.59</v>
      </c>
      <c r="X100" s="236">
        <v>309.91000000000003</v>
      </c>
      <c r="Y100" s="236">
        <v>32.96</v>
      </c>
      <c r="Z100" s="237">
        <v>0.26</v>
      </c>
      <c r="AA100" s="236">
        <v>14895.81</v>
      </c>
      <c r="AB100" s="236">
        <v>32.17</v>
      </c>
    </row>
    <row r="101" spans="1:28" x14ac:dyDescent="0.2">
      <c r="A101" s="235">
        <v>99</v>
      </c>
      <c r="B101" s="239" t="s">
        <v>93</v>
      </c>
      <c r="C101" s="239" t="s">
        <v>9</v>
      </c>
      <c r="D101" s="239" t="s">
        <v>117</v>
      </c>
      <c r="E101" s="239">
        <v>2</v>
      </c>
      <c r="F101" s="239">
        <v>2</v>
      </c>
      <c r="G101" s="239">
        <v>3</v>
      </c>
      <c r="H101" s="239" t="s">
        <v>227</v>
      </c>
      <c r="I101" s="236">
        <v>152.66</v>
      </c>
      <c r="J101" s="236">
        <v>5.45</v>
      </c>
      <c r="K101" s="236">
        <v>116.02</v>
      </c>
      <c r="L101" s="236">
        <v>1.64</v>
      </c>
      <c r="M101" s="237">
        <v>5</v>
      </c>
      <c r="N101" s="236">
        <v>40.53</v>
      </c>
      <c r="O101" s="237">
        <v>1.35</v>
      </c>
      <c r="P101" s="237">
        <v>0.09</v>
      </c>
      <c r="Q101" s="237">
        <v>0.95</v>
      </c>
      <c r="R101" s="237">
        <v>4.4000000000000004</v>
      </c>
      <c r="S101" s="237">
        <v>1.48</v>
      </c>
      <c r="T101" s="237">
        <v>1.33</v>
      </c>
      <c r="U101" s="236">
        <v>2.81</v>
      </c>
      <c r="V101" s="236">
        <v>31.2</v>
      </c>
      <c r="W101" s="236">
        <v>1328.89</v>
      </c>
      <c r="X101" s="236">
        <v>291.07</v>
      </c>
      <c r="Y101" s="236">
        <v>15.1</v>
      </c>
      <c r="Z101" s="237">
        <v>0.26</v>
      </c>
      <c r="AA101" s="236">
        <v>13072.71</v>
      </c>
      <c r="AB101" s="236">
        <v>15.75</v>
      </c>
    </row>
    <row r="102" spans="1:28" x14ac:dyDescent="0.2">
      <c r="A102" s="235">
        <v>100</v>
      </c>
      <c r="B102" s="239" t="s">
        <v>94</v>
      </c>
      <c r="C102" s="239" t="s">
        <v>9</v>
      </c>
      <c r="D102" s="239" t="s">
        <v>26</v>
      </c>
      <c r="E102" s="239">
        <v>2</v>
      </c>
      <c r="F102" s="239">
        <v>2</v>
      </c>
      <c r="G102" s="239">
        <v>0</v>
      </c>
      <c r="H102" s="239" t="s">
        <v>228</v>
      </c>
      <c r="I102" s="236">
        <v>143.43</v>
      </c>
      <c r="J102" s="236">
        <v>7.55</v>
      </c>
      <c r="K102" s="236">
        <v>147.56</v>
      </c>
      <c r="L102" s="236">
        <v>9.51</v>
      </c>
      <c r="M102" s="237">
        <v>5</v>
      </c>
      <c r="N102" s="236">
        <v>24.6</v>
      </c>
      <c r="O102" s="237">
        <v>1.35</v>
      </c>
      <c r="P102" s="237">
        <v>0.09</v>
      </c>
      <c r="Q102" s="237">
        <v>0.95</v>
      </c>
      <c r="R102" s="237">
        <v>4.4000000000000004</v>
      </c>
      <c r="S102" s="237">
        <v>1.48</v>
      </c>
      <c r="T102" s="237">
        <v>1.33</v>
      </c>
      <c r="U102" s="236">
        <v>2.0299999999999998</v>
      </c>
      <c r="V102" s="236">
        <v>30.96</v>
      </c>
      <c r="W102" s="236">
        <v>1372.27</v>
      </c>
      <c r="X102" s="236">
        <v>144.29</v>
      </c>
      <c r="Y102" s="236">
        <v>11.94</v>
      </c>
      <c r="Z102" s="237">
        <v>0.26</v>
      </c>
      <c r="AA102" s="236">
        <v>11867.31</v>
      </c>
      <c r="AB102" s="236">
        <v>11.31</v>
      </c>
    </row>
    <row r="103" spans="1:28" x14ac:dyDescent="0.2">
      <c r="A103" s="235">
        <v>101</v>
      </c>
      <c r="B103" s="239" t="s">
        <v>94</v>
      </c>
      <c r="C103" s="239" t="s">
        <v>9</v>
      </c>
      <c r="D103" s="239" t="s">
        <v>26</v>
      </c>
      <c r="E103" s="239">
        <v>2</v>
      </c>
      <c r="F103" s="239">
        <v>2</v>
      </c>
      <c r="G103" s="239">
        <v>1</v>
      </c>
      <c r="H103" s="239" t="s">
        <v>229</v>
      </c>
      <c r="I103" s="236">
        <v>99.91</v>
      </c>
      <c r="J103" s="236">
        <v>15.31</v>
      </c>
      <c r="K103" s="236">
        <v>2538.56</v>
      </c>
      <c r="L103" s="236">
        <v>126.61</v>
      </c>
      <c r="M103" s="237">
        <v>5</v>
      </c>
      <c r="N103" s="236">
        <v>95.32</v>
      </c>
      <c r="O103" s="237">
        <v>1.35</v>
      </c>
      <c r="P103" s="236">
        <v>0.14000000000000001</v>
      </c>
      <c r="Q103" s="236">
        <v>0.95</v>
      </c>
      <c r="R103" s="237">
        <v>4.4000000000000004</v>
      </c>
      <c r="S103" s="237">
        <v>1.48</v>
      </c>
      <c r="T103" s="237">
        <v>1.33</v>
      </c>
      <c r="U103" s="236">
        <v>2.4300000000000002</v>
      </c>
      <c r="V103" s="236">
        <v>106.36</v>
      </c>
      <c r="W103" s="236">
        <v>2105.5300000000002</v>
      </c>
      <c r="X103" s="236">
        <v>346.53</v>
      </c>
      <c r="Y103" s="236">
        <v>152.32</v>
      </c>
      <c r="Z103" s="236">
        <v>100.57</v>
      </c>
      <c r="AA103" s="236">
        <v>10346.66</v>
      </c>
      <c r="AB103" s="236">
        <v>18.45</v>
      </c>
    </row>
    <row r="104" spans="1:28" x14ac:dyDescent="0.2">
      <c r="A104" s="235">
        <v>102</v>
      </c>
      <c r="B104" s="239" t="s">
        <v>94</v>
      </c>
      <c r="C104" s="239" t="s">
        <v>9</v>
      </c>
      <c r="D104" s="239" t="s">
        <v>26</v>
      </c>
      <c r="E104" s="239">
        <v>2</v>
      </c>
      <c r="F104" s="239">
        <v>2</v>
      </c>
      <c r="G104" s="239">
        <v>2</v>
      </c>
      <c r="H104" s="239" t="s">
        <v>230</v>
      </c>
      <c r="I104" s="236">
        <v>118.67</v>
      </c>
      <c r="J104" s="236">
        <v>8.59</v>
      </c>
      <c r="K104" s="236">
        <v>188.6</v>
      </c>
      <c r="L104" s="236">
        <v>53.64</v>
      </c>
      <c r="M104" s="237">
        <v>5</v>
      </c>
      <c r="N104" s="236">
        <v>585.39</v>
      </c>
      <c r="O104" s="236">
        <v>55.21</v>
      </c>
      <c r="P104" s="236">
        <v>1.05</v>
      </c>
      <c r="Q104" s="237">
        <v>0.95</v>
      </c>
      <c r="R104" s="236">
        <v>44.69</v>
      </c>
      <c r="S104" s="237">
        <v>1.48</v>
      </c>
      <c r="T104" s="236">
        <v>15.27</v>
      </c>
      <c r="U104" s="236">
        <v>2.62</v>
      </c>
      <c r="V104" s="236">
        <v>177.72</v>
      </c>
      <c r="W104" s="236">
        <v>3404.27</v>
      </c>
      <c r="X104" s="236">
        <v>406.99</v>
      </c>
      <c r="Y104" s="236">
        <v>249.54</v>
      </c>
      <c r="Z104" s="236">
        <v>6.28</v>
      </c>
      <c r="AA104" s="236">
        <v>23513.77</v>
      </c>
      <c r="AB104" s="236">
        <v>139.15</v>
      </c>
    </row>
    <row r="105" spans="1:28" x14ac:dyDescent="0.2">
      <c r="A105" s="235">
        <v>103</v>
      </c>
      <c r="B105" s="239" t="s">
        <v>94</v>
      </c>
      <c r="C105" s="239" t="s">
        <v>9</v>
      </c>
      <c r="D105" s="239" t="s">
        <v>26</v>
      </c>
      <c r="E105" s="239">
        <v>2</v>
      </c>
      <c r="F105" s="239">
        <v>2</v>
      </c>
      <c r="G105" s="239">
        <v>3</v>
      </c>
      <c r="H105" s="239" t="s">
        <v>231</v>
      </c>
      <c r="I105" s="236">
        <v>174.4</v>
      </c>
      <c r="J105" s="236">
        <v>13.45</v>
      </c>
      <c r="K105" s="236">
        <v>158.01</v>
      </c>
      <c r="L105" s="236">
        <v>87.35</v>
      </c>
      <c r="M105" s="237">
        <v>22.32</v>
      </c>
      <c r="N105" s="236">
        <v>1897.5</v>
      </c>
      <c r="O105" s="236">
        <v>327.69</v>
      </c>
      <c r="P105" s="236">
        <v>2.13</v>
      </c>
      <c r="Q105" s="237">
        <v>0.95</v>
      </c>
      <c r="R105" s="236">
        <v>83.47</v>
      </c>
      <c r="S105" s="237">
        <v>1.48</v>
      </c>
      <c r="T105" s="236">
        <v>127.04</v>
      </c>
      <c r="U105" s="236">
        <v>2.0299999999999998</v>
      </c>
      <c r="V105" s="236">
        <v>223.45</v>
      </c>
      <c r="W105" s="236">
        <v>1791.84</v>
      </c>
      <c r="X105" s="236">
        <v>396.18</v>
      </c>
      <c r="Y105" s="236">
        <v>516.49</v>
      </c>
      <c r="Z105" s="236">
        <v>65.16</v>
      </c>
      <c r="AA105" s="236">
        <v>28598.27</v>
      </c>
      <c r="AB105" s="236">
        <v>1058.43</v>
      </c>
    </row>
    <row r="106" spans="1:28" x14ac:dyDescent="0.2">
      <c r="A106" s="235">
        <v>104</v>
      </c>
      <c r="B106" s="239" t="s">
        <v>95</v>
      </c>
      <c r="C106" s="239" t="s">
        <v>8</v>
      </c>
      <c r="D106" s="239" t="s">
        <v>26</v>
      </c>
      <c r="E106" s="239">
        <v>2</v>
      </c>
      <c r="F106" s="239">
        <v>2</v>
      </c>
      <c r="G106" s="239">
        <v>0</v>
      </c>
      <c r="H106" s="239" t="s">
        <v>232</v>
      </c>
      <c r="I106" s="236">
        <v>212.36</v>
      </c>
      <c r="J106" s="236">
        <v>7.55</v>
      </c>
      <c r="K106" s="236">
        <v>101.57</v>
      </c>
      <c r="L106" s="236">
        <v>10.9</v>
      </c>
      <c r="M106" s="237">
        <v>5</v>
      </c>
      <c r="N106" s="236">
        <v>776.13</v>
      </c>
      <c r="O106" s="236">
        <v>84.06</v>
      </c>
      <c r="P106" s="237">
        <v>0.09</v>
      </c>
      <c r="Q106" s="237">
        <v>0.95</v>
      </c>
      <c r="R106" s="237">
        <v>4.4000000000000004</v>
      </c>
      <c r="S106" s="237">
        <v>1.48</v>
      </c>
      <c r="T106" s="236">
        <v>24.91</v>
      </c>
      <c r="U106" s="236">
        <v>2.0299999999999998</v>
      </c>
      <c r="V106" s="236">
        <v>80.39</v>
      </c>
      <c r="W106" s="236">
        <v>1815.94</v>
      </c>
      <c r="X106" s="236">
        <v>224.1</v>
      </c>
      <c r="Y106" s="236">
        <v>112.44</v>
      </c>
      <c r="Z106" s="236">
        <v>5.13</v>
      </c>
      <c r="AA106" s="236">
        <v>38949.9</v>
      </c>
      <c r="AB106" s="236">
        <v>340.43</v>
      </c>
    </row>
    <row r="107" spans="1:28" x14ac:dyDescent="0.2">
      <c r="A107" s="235">
        <v>105</v>
      </c>
      <c r="B107" s="239" t="s">
        <v>95</v>
      </c>
      <c r="C107" s="239" t="s">
        <v>8</v>
      </c>
      <c r="D107" s="239" t="s">
        <v>26</v>
      </c>
      <c r="E107" s="239">
        <v>2</v>
      </c>
      <c r="F107" s="239">
        <v>2</v>
      </c>
      <c r="G107" s="239">
        <v>1</v>
      </c>
      <c r="H107" s="239" t="s">
        <v>233</v>
      </c>
      <c r="I107" s="236">
        <v>145.82</v>
      </c>
      <c r="J107" s="236">
        <v>12.48</v>
      </c>
      <c r="K107" s="236">
        <v>4088.72</v>
      </c>
      <c r="L107" s="236">
        <v>996.51</v>
      </c>
      <c r="M107" s="236">
        <v>8.1</v>
      </c>
      <c r="N107" s="236">
        <v>431.23</v>
      </c>
      <c r="O107" s="236">
        <v>23.69</v>
      </c>
      <c r="P107" s="236">
        <v>0.33</v>
      </c>
      <c r="Q107" s="236">
        <v>8.34</v>
      </c>
      <c r="R107" s="236">
        <v>33.72</v>
      </c>
      <c r="S107" s="236">
        <v>3.82</v>
      </c>
      <c r="T107" s="236">
        <v>5.31</v>
      </c>
      <c r="U107" s="236">
        <v>3.19</v>
      </c>
      <c r="V107" s="236">
        <v>149.75</v>
      </c>
      <c r="W107" s="236">
        <v>2090.75</v>
      </c>
      <c r="X107" s="236">
        <v>376.89</v>
      </c>
      <c r="Y107" s="236">
        <v>216.52</v>
      </c>
      <c r="Z107" s="236">
        <v>171.01</v>
      </c>
      <c r="AA107" s="236">
        <v>18421.36</v>
      </c>
      <c r="AB107" s="236">
        <v>67.56</v>
      </c>
    </row>
    <row r="108" spans="1:28" x14ac:dyDescent="0.2">
      <c r="A108" s="235">
        <v>106</v>
      </c>
      <c r="B108" s="239" t="s">
        <v>95</v>
      </c>
      <c r="C108" s="239" t="s">
        <v>8</v>
      </c>
      <c r="D108" s="239" t="s">
        <v>26</v>
      </c>
      <c r="E108" s="239">
        <v>2</v>
      </c>
      <c r="F108" s="239">
        <v>2</v>
      </c>
      <c r="G108" s="239">
        <v>2</v>
      </c>
      <c r="H108" s="239" t="s">
        <v>234</v>
      </c>
      <c r="I108" s="236">
        <v>122.23</v>
      </c>
      <c r="J108" s="236">
        <v>17.95</v>
      </c>
      <c r="K108" s="236">
        <v>164.92</v>
      </c>
      <c r="L108" s="236">
        <v>12.29</v>
      </c>
      <c r="M108" s="236">
        <v>27.99</v>
      </c>
      <c r="N108" s="236">
        <v>6015.61</v>
      </c>
      <c r="O108" s="236">
        <v>1028.6400000000001</v>
      </c>
      <c r="P108" s="236">
        <v>0.21</v>
      </c>
      <c r="Q108" s="237">
        <v>0.95</v>
      </c>
      <c r="R108" s="236">
        <v>32.130000000000003</v>
      </c>
      <c r="S108" s="237">
        <v>2.2000000000000002</v>
      </c>
      <c r="T108" s="236">
        <v>200.35</v>
      </c>
      <c r="U108" s="236">
        <v>3.94</v>
      </c>
      <c r="V108" s="236">
        <v>403.97</v>
      </c>
      <c r="W108" s="236">
        <v>3156.96</v>
      </c>
      <c r="X108" s="236">
        <v>415.08</v>
      </c>
      <c r="Y108" s="238">
        <v>2429.04</v>
      </c>
      <c r="Z108" s="236">
        <v>52.99</v>
      </c>
      <c r="AA108" s="238">
        <v>72699.95</v>
      </c>
      <c r="AB108" s="236">
        <v>4911.34</v>
      </c>
    </row>
    <row r="109" spans="1:28" x14ac:dyDescent="0.2">
      <c r="A109" s="235">
        <v>107</v>
      </c>
      <c r="B109" s="239" t="s">
        <v>95</v>
      </c>
      <c r="C109" s="239" t="s">
        <v>8</v>
      </c>
      <c r="D109" s="239" t="s">
        <v>26</v>
      </c>
      <c r="E109" s="239">
        <v>2</v>
      </c>
      <c r="F109" s="239">
        <v>2</v>
      </c>
      <c r="G109" s="239">
        <v>3</v>
      </c>
      <c r="H109" s="239" t="s">
        <v>235</v>
      </c>
      <c r="I109" s="236">
        <v>210.57</v>
      </c>
      <c r="J109" s="236">
        <v>40.35</v>
      </c>
      <c r="K109" s="236">
        <v>216.76</v>
      </c>
      <c r="L109" s="236">
        <v>28.44</v>
      </c>
      <c r="M109" s="236">
        <v>39.28</v>
      </c>
      <c r="N109" s="236">
        <v>14012.26</v>
      </c>
      <c r="O109" s="236">
        <v>2383.58</v>
      </c>
      <c r="P109" s="236">
        <v>0.69</v>
      </c>
      <c r="Q109" s="237">
        <v>0.95</v>
      </c>
      <c r="R109" s="236">
        <v>24.35</v>
      </c>
      <c r="S109" s="236">
        <v>19.47</v>
      </c>
      <c r="T109" s="238">
        <v>3134.6</v>
      </c>
      <c r="U109" s="236">
        <v>6.82</v>
      </c>
      <c r="V109" s="236">
        <v>590.99</v>
      </c>
      <c r="W109" s="236">
        <v>1686.8</v>
      </c>
      <c r="X109" s="236">
        <v>457</v>
      </c>
      <c r="Y109" s="238">
        <v>2952.11</v>
      </c>
      <c r="Z109" s="236">
        <v>438.94</v>
      </c>
      <c r="AA109" s="238">
        <v>74285.52</v>
      </c>
      <c r="AB109" s="238">
        <v>22161.99</v>
      </c>
    </row>
    <row r="110" spans="1:28" x14ac:dyDescent="0.2">
      <c r="A110" s="235">
        <v>108</v>
      </c>
      <c r="B110" s="239" t="s">
        <v>96</v>
      </c>
      <c r="C110" s="239" t="s">
        <v>8</v>
      </c>
      <c r="D110" s="239" t="s">
        <v>26</v>
      </c>
      <c r="E110" s="239">
        <v>2</v>
      </c>
      <c r="F110" s="239">
        <v>0</v>
      </c>
      <c r="G110" s="239">
        <v>0</v>
      </c>
      <c r="H110" s="239" t="s">
        <v>209</v>
      </c>
      <c r="I110" s="236">
        <v>439.21</v>
      </c>
      <c r="J110" s="236">
        <v>4.79</v>
      </c>
      <c r="K110" s="236">
        <v>161.29</v>
      </c>
      <c r="L110" s="236">
        <v>12.95</v>
      </c>
      <c r="M110" s="237">
        <v>5</v>
      </c>
      <c r="N110" s="236">
        <v>264.08</v>
      </c>
      <c r="O110" s="236">
        <v>25.11</v>
      </c>
      <c r="P110" s="237">
        <v>0.09</v>
      </c>
      <c r="Q110" s="237">
        <v>0.95</v>
      </c>
      <c r="R110" s="237">
        <v>4.4000000000000004</v>
      </c>
      <c r="S110" s="237">
        <v>1.48</v>
      </c>
      <c r="T110" s="236">
        <v>4.5599999999999996</v>
      </c>
      <c r="U110" s="236">
        <v>4.7300000000000004</v>
      </c>
      <c r="V110" s="236">
        <v>74.92</v>
      </c>
      <c r="W110" s="236">
        <v>1925.63</v>
      </c>
      <c r="X110" s="236">
        <v>311.58999999999997</v>
      </c>
      <c r="Y110" s="236">
        <v>61.59</v>
      </c>
      <c r="Z110" s="236">
        <v>0.41</v>
      </c>
      <c r="AA110" s="236">
        <v>27608.71</v>
      </c>
      <c r="AB110" s="236">
        <v>87.88</v>
      </c>
    </row>
    <row r="111" spans="1:28" x14ac:dyDescent="0.2">
      <c r="A111" s="235">
        <v>109</v>
      </c>
      <c r="B111" s="239" t="s">
        <v>96</v>
      </c>
      <c r="C111" s="239" t="s">
        <v>8</v>
      </c>
      <c r="D111" s="239" t="s">
        <v>26</v>
      </c>
      <c r="E111" s="239">
        <v>2</v>
      </c>
      <c r="F111" s="239">
        <v>0</v>
      </c>
      <c r="G111" s="239">
        <v>1</v>
      </c>
      <c r="H111" s="239" t="s">
        <v>210</v>
      </c>
      <c r="I111" s="236">
        <v>324.51</v>
      </c>
      <c r="J111" s="236">
        <v>10.89</v>
      </c>
      <c r="K111" s="236">
        <v>320.64999999999998</v>
      </c>
      <c r="L111" s="236">
        <v>28.47</v>
      </c>
      <c r="M111" s="237">
        <v>5</v>
      </c>
      <c r="N111" s="236">
        <v>438.53</v>
      </c>
      <c r="O111" s="236">
        <v>62.05</v>
      </c>
      <c r="P111" s="237">
        <v>0.09</v>
      </c>
      <c r="Q111" s="237">
        <v>0.95</v>
      </c>
      <c r="R111" s="237">
        <v>4.4000000000000004</v>
      </c>
      <c r="S111" s="237">
        <v>1.48</v>
      </c>
      <c r="T111" s="236">
        <v>18.149999999999999</v>
      </c>
      <c r="U111" s="236">
        <v>7.05</v>
      </c>
      <c r="V111" s="236">
        <v>164.41</v>
      </c>
      <c r="W111" s="236">
        <v>3196.98</v>
      </c>
      <c r="X111" s="236">
        <v>520.79</v>
      </c>
      <c r="Y111" s="236">
        <v>160.9</v>
      </c>
      <c r="Z111" s="236">
        <v>8.2200000000000006</v>
      </c>
      <c r="AA111" s="236">
        <v>24015.23</v>
      </c>
      <c r="AB111" s="236">
        <v>146.69999999999999</v>
      </c>
    </row>
    <row r="112" spans="1:28" x14ac:dyDescent="0.2">
      <c r="A112" s="235">
        <v>110</v>
      </c>
      <c r="B112" s="239" t="s">
        <v>96</v>
      </c>
      <c r="C112" s="239" t="s">
        <v>8</v>
      </c>
      <c r="D112" s="239" t="s">
        <v>26</v>
      </c>
      <c r="E112" s="239">
        <v>2</v>
      </c>
      <c r="F112" s="239">
        <v>0</v>
      </c>
      <c r="G112" s="239">
        <v>2</v>
      </c>
      <c r="H112" s="239" t="s">
        <v>211</v>
      </c>
      <c r="I112" s="236">
        <v>340.21</v>
      </c>
      <c r="J112" s="236">
        <v>20.059999999999999</v>
      </c>
      <c r="K112" s="236">
        <v>8952.7099999999991</v>
      </c>
      <c r="L112" s="236">
        <v>968.31</v>
      </c>
      <c r="M112" s="237">
        <v>5</v>
      </c>
      <c r="N112" s="236">
        <v>544.23</v>
      </c>
      <c r="O112" s="236">
        <v>34.5</v>
      </c>
      <c r="P112" s="237">
        <v>0.09</v>
      </c>
      <c r="Q112" s="237">
        <v>0.95</v>
      </c>
      <c r="R112" s="236">
        <v>140.78</v>
      </c>
      <c r="S112" s="236">
        <v>2.88</v>
      </c>
      <c r="T112" s="236">
        <v>5.68</v>
      </c>
      <c r="U112" s="236">
        <v>11.88</v>
      </c>
      <c r="V112" s="236">
        <v>194.78</v>
      </c>
      <c r="W112" s="236">
        <v>4532.1099999999997</v>
      </c>
      <c r="X112" s="236">
        <v>662.14</v>
      </c>
      <c r="Y112" s="236">
        <v>314.49</v>
      </c>
      <c r="Z112" s="236">
        <v>173.71</v>
      </c>
      <c r="AA112" s="236">
        <v>27118.240000000002</v>
      </c>
      <c r="AB112" s="236">
        <v>76.83</v>
      </c>
    </row>
    <row r="113" spans="1:28" x14ac:dyDescent="0.2">
      <c r="A113" s="235">
        <v>111</v>
      </c>
      <c r="B113" s="239" t="s">
        <v>96</v>
      </c>
      <c r="C113" s="239" t="s">
        <v>8</v>
      </c>
      <c r="D113" s="239" t="s">
        <v>26</v>
      </c>
      <c r="E113" s="239">
        <v>2</v>
      </c>
      <c r="F113" s="239">
        <v>0</v>
      </c>
      <c r="G113" s="239">
        <v>3</v>
      </c>
      <c r="H113" s="239" t="s">
        <v>212</v>
      </c>
      <c r="I113" s="236">
        <v>132.31</v>
      </c>
      <c r="J113" s="236">
        <v>14.5</v>
      </c>
      <c r="K113" s="236">
        <v>291.62</v>
      </c>
      <c r="L113" s="236">
        <v>21.1</v>
      </c>
      <c r="M113" s="237">
        <v>5</v>
      </c>
      <c r="N113" s="236">
        <v>1187.45</v>
      </c>
      <c r="O113" s="236">
        <v>424.17</v>
      </c>
      <c r="P113" s="237">
        <v>0.09</v>
      </c>
      <c r="Q113" s="237">
        <v>0.95</v>
      </c>
      <c r="R113" s="236">
        <v>7.09</v>
      </c>
      <c r="S113" s="237">
        <v>1.54</v>
      </c>
      <c r="T113" s="236">
        <v>137.78</v>
      </c>
      <c r="U113" s="236">
        <v>29.97</v>
      </c>
      <c r="V113" s="236">
        <v>220.45</v>
      </c>
      <c r="W113" s="236">
        <v>3143.87</v>
      </c>
      <c r="X113" s="236">
        <v>524.69000000000005</v>
      </c>
      <c r="Y113" s="236">
        <v>366.33</v>
      </c>
      <c r="Z113" s="236">
        <v>62.26</v>
      </c>
      <c r="AA113" s="236">
        <v>22137.119999999999</v>
      </c>
      <c r="AB113" s="236">
        <v>391.49</v>
      </c>
    </row>
  </sheetData>
  <autoFilter ref="A1:AB113" xr:uid="{0D62E888-8039-E84E-8A71-0987835C151E}">
    <sortState xmlns:xlrd2="http://schemas.microsoft.com/office/spreadsheetml/2017/richdata2" ref="A2:AB113">
      <sortCondition ref="B1:B113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A62E-6FEC-5A4A-BB4F-106D768D07C4}">
  <dimension ref="A1:O362"/>
  <sheetViews>
    <sheetView workbookViewId="0">
      <selection activeCell="M26" sqref="M26"/>
    </sheetView>
  </sheetViews>
  <sheetFormatPr baseColWidth="10" defaultRowHeight="16" x14ac:dyDescent="0.2"/>
  <sheetData>
    <row r="1" spans="1:15" x14ac:dyDescent="0.2">
      <c r="A1" s="292" t="s">
        <v>688</v>
      </c>
      <c r="B1" s="292"/>
      <c r="C1" s="292"/>
      <c r="D1" s="292"/>
      <c r="E1" s="292"/>
      <c r="F1" s="292"/>
      <c r="G1" s="292"/>
      <c r="H1" s="292"/>
      <c r="I1" s="292"/>
      <c r="K1" s="292" t="s">
        <v>687</v>
      </c>
      <c r="L1" s="292"/>
      <c r="M1" s="292"/>
      <c r="N1" s="292"/>
      <c r="O1" s="292"/>
    </row>
    <row r="2" spans="1:15" x14ac:dyDescent="0.2">
      <c r="A2" s="252" t="s">
        <v>350</v>
      </c>
      <c r="B2" s="252" t="s">
        <v>175</v>
      </c>
      <c r="C2" s="252" t="s">
        <v>118</v>
      </c>
      <c r="D2" s="252" t="s">
        <v>6</v>
      </c>
      <c r="E2" s="252" t="s">
        <v>679</v>
      </c>
      <c r="F2" s="252" t="s">
        <v>680</v>
      </c>
      <c r="G2" s="252" t="s">
        <v>681</v>
      </c>
      <c r="H2" s="252" t="s">
        <v>682</v>
      </c>
      <c r="I2" s="252" t="s">
        <v>683</v>
      </c>
      <c r="K2" s="248" t="s">
        <v>350</v>
      </c>
      <c r="L2" s="248" t="s">
        <v>175</v>
      </c>
      <c r="M2" s="248" t="s">
        <v>6</v>
      </c>
      <c r="N2" s="248" t="s">
        <v>684</v>
      </c>
      <c r="O2" s="248" t="s">
        <v>685</v>
      </c>
    </row>
    <row r="3" spans="1:15" x14ac:dyDescent="0.2">
      <c r="A3" s="230" t="s">
        <v>177</v>
      </c>
      <c r="B3" s="230">
        <v>1</v>
      </c>
      <c r="C3" s="230" t="s">
        <v>117</v>
      </c>
      <c r="D3" s="230" t="s">
        <v>8</v>
      </c>
      <c r="E3" s="230">
        <v>217.685</v>
      </c>
      <c r="F3" s="230">
        <v>209.67750000000001</v>
      </c>
      <c r="G3" s="230">
        <v>251.11750000000001</v>
      </c>
      <c r="H3" s="230">
        <v>4</v>
      </c>
      <c r="I3" s="230">
        <v>41.44</v>
      </c>
      <c r="K3" s="230" t="s">
        <v>177</v>
      </c>
      <c r="L3" s="230">
        <v>1</v>
      </c>
      <c r="M3" s="230" t="s">
        <v>8</v>
      </c>
      <c r="N3" s="230" t="s">
        <v>345</v>
      </c>
      <c r="O3" s="230">
        <v>-0.259453406878277</v>
      </c>
    </row>
    <row r="4" spans="1:15" x14ac:dyDescent="0.2">
      <c r="A4" s="230" t="s">
        <v>177</v>
      </c>
      <c r="B4" s="230">
        <v>1</v>
      </c>
      <c r="C4" s="230" t="s">
        <v>117</v>
      </c>
      <c r="D4" s="230" t="s">
        <v>9</v>
      </c>
      <c r="E4" s="230">
        <v>135.61000000000001</v>
      </c>
      <c r="F4" s="230">
        <v>115.67</v>
      </c>
      <c r="G4" s="230">
        <v>166.98750000000001</v>
      </c>
      <c r="H4" s="230">
        <v>4</v>
      </c>
      <c r="I4" s="230">
        <v>51.317499999999981</v>
      </c>
      <c r="K4" s="230" t="s">
        <v>177</v>
      </c>
      <c r="L4" s="230">
        <v>1</v>
      </c>
      <c r="M4" s="230" t="s">
        <v>8</v>
      </c>
      <c r="N4" s="230" t="s">
        <v>518</v>
      </c>
      <c r="O4" s="230">
        <v>0.35071422756383502</v>
      </c>
    </row>
    <row r="5" spans="1:15" x14ac:dyDescent="0.2">
      <c r="A5" s="230" t="s">
        <v>177</v>
      </c>
      <c r="B5" s="230">
        <v>1</v>
      </c>
      <c r="C5" s="230" t="s">
        <v>39</v>
      </c>
      <c r="D5" s="230" t="s">
        <v>8</v>
      </c>
      <c r="E5" s="230">
        <v>181.85499999999999</v>
      </c>
      <c r="F5" s="230">
        <v>121.6675</v>
      </c>
      <c r="G5" s="230">
        <v>236.13249999999999</v>
      </c>
      <c r="H5" s="230">
        <v>6</v>
      </c>
      <c r="I5" s="230">
        <v>114.465</v>
      </c>
      <c r="K5" s="230" t="s">
        <v>177</v>
      </c>
      <c r="L5" s="230">
        <v>1</v>
      </c>
      <c r="M5" s="230" t="s">
        <v>9</v>
      </c>
      <c r="N5" s="230" t="s">
        <v>345</v>
      </c>
      <c r="O5" s="230">
        <v>-0.32516318176233</v>
      </c>
    </row>
    <row r="6" spans="1:15" x14ac:dyDescent="0.2">
      <c r="A6" s="230" t="s">
        <v>177</v>
      </c>
      <c r="B6" s="230">
        <v>1</v>
      </c>
      <c r="C6" s="230" t="s">
        <v>39</v>
      </c>
      <c r="D6" s="230" t="s">
        <v>9</v>
      </c>
      <c r="E6" s="230">
        <v>108.245</v>
      </c>
      <c r="F6" s="230">
        <v>91.987500000000011</v>
      </c>
      <c r="G6" s="230">
        <v>119.94750000000001</v>
      </c>
      <c r="H6" s="230">
        <v>4</v>
      </c>
      <c r="I6" s="230">
        <v>27.95999999999999</v>
      </c>
      <c r="K6" s="230" t="s">
        <v>177</v>
      </c>
      <c r="L6" s="230">
        <v>1</v>
      </c>
      <c r="M6" s="230" t="s">
        <v>9</v>
      </c>
      <c r="N6" s="230" t="s">
        <v>518</v>
      </c>
      <c r="O6" s="230">
        <v>0.70993794037506197</v>
      </c>
    </row>
    <row r="7" spans="1:15" x14ac:dyDescent="0.2">
      <c r="A7" s="230" t="s">
        <v>177</v>
      </c>
      <c r="B7" s="230">
        <v>1</v>
      </c>
      <c r="C7" s="230" t="s">
        <v>26</v>
      </c>
      <c r="D7" s="230" t="s">
        <v>8</v>
      </c>
      <c r="E7" s="230">
        <v>231.9</v>
      </c>
      <c r="F7" s="230">
        <v>204.58250000000001</v>
      </c>
      <c r="G7" s="230">
        <v>260.85000000000002</v>
      </c>
      <c r="H7" s="230">
        <v>4</v>
      </c>
      <c r="I7" s="230">
        <v>56.267500000000041</v>
      </c>
      <c r="K7" s="230" t="s">
        <v>177</v>
      </c>
      <c r="L7" s="230">
        <v>2</v>
      </c>
      <c r="M7" s="230" t="s">
        <v>8</v>
      </c>
      <c r="N7" s="230" t="s">
        <v>345</v>
      </c>
      <c r="O7" s="230">
        <v>-0.48869138634613202</v>
      </c>
    </row>
    <row r="8" spans="1:15" x14ac:dyDescent="0.2">
      <c r="A8" s="230" t="s">
        <v>177</v>
      </c>
      <c r="B8" s="230">
        <v>1</v>
      </c>
      <c r="C8" s="230" t="s">
        <v>26</v>
      </c>
      <c r="D8" s="230" t="s">
        <v>9</v>
      </c>
      <c r="E8" s="230">
        <v>177.06</v>
      </c>
      <c r="F8" s="230">
        <v>119.6125</v>
      </c>
      <c r="G8" s="230">
        <v>255.79249999999999</v>
      </c>
      <c r="H8" s="230">
        <v>6</v>
      </c>
      <c r="I8" s="230">
        <v>136.18</v>
      </c>
      <c r="K8" s="230" t="s">
        <v>177</v>
      </c>
      <c r="L8" s="230">
        <v>2</v>
      </c>
      <c r="M8" s="230" t="s">
        <v>8</v>
      </c>
      <c r="N8" s="230" t="s">
        <v>518</v>
      </c>
      <c r="O8" s="230">
        <v>6.1172437317078603E-2</v>
      </c>
    </row>
    <row r="9" spans="1:15" x14ac:dyDescent="0.2">
      <c r="A9" s="230" t="s">
        <v>177</v>
      </c>
      <c r="B9" s="230">
        <v>2</v>
      </c>
      <c r="C9" s="230" t="s">
        <v>117</v>
      </c>
      <c r="D9" s="230" t="s">
        <v>8</v>
      </c>
      <c r="E9" s="230">
        <v>195.995</v>
      </c>
      <c r="F9" s="230">
        <v>166.83</v>
      </c>
      <c r="G9" s="230">
        <v>211.495</v>
      </c>
      <c r="H9" s="230">
        <v>4</v>
      </c>
      <c r="I9" s="230">
        <v>44.664999999999992</v>
      </c>
      <c r="K9" s="230" t="s">
        <v>177</v>
      </c>
      <c r="L9" s="230">
        <v>2</v>
      </c>
      <c r="M9" s="230" t="s">
        <v>9</v>
      </c>
      <c r="N9" s="230" t="s">
        <v>345</v>
      </c>
      <c r="O9" s="230">
        <v>-0.931625181493415</v>
      </c>
    </row>
    <row r="10" spans="1:15" x14ac:dyDescent="0.2">
      <c r="A10" s="230" t="s">
        <v>177</v>
      </c>
      <c r="B10" s="230">
        <v>2</v>
      </c>
      <c r="C10" s="230" t="s">
        <v>117</v>
      </c>
      <c r="D10" s="230" t="s">
        <v>9</v>
      </c>
      <c r="E10" s="230">
        <v>164.83</v>
      </c>
      <c r="F10" s="230">
        <v>147.52500000000001</v>
      </c>
      <c r="G10" s="230">
        <v>176.30250000000001</v>
      </c>
      <c r="H10" s="230">
        <v>4</v>
      </c>
      <c r="I10" s="230">
        <v>28.7775</v>
      </c>
      <c r="K10" s="230" t="s">
        <v>177</v>
      </c>
      <c r="L10" s="230">
        <v>2</v>
      </c>
      <c r="M10" s="230" t="s">
        <v>9</v>
      </c>
      <c r="N10" s="230" t="s">
        <v>518</v>
      </c>
      <c r="O10" s="230">
        <v>0.38172503240774602</v>
      </c>
    </row>
    <row r="11" spans="1:15" x14ac:dyDescent="0.2">
      <c r="A11" s="230" t="s">
        <v>177</v>
      </c>
      <c r="B11" s="230">
        <v>2</v>
      </c>
      <c r="C11" s="230" t="s">
        <v>39</v>
      </c>
      <c r="D11" s="230" t="s">
        <v>8</v>
      </c>
      <c r="E11" s="230">
        <v>139.68</v>
      </c>
      <c r="F11" s="230">
        <v>117.03</v>
      </c>
      <c r="G11" s="230">
        <v>167.92</v>
      </c>
      <c r="H11" s="230">
        <v>5</v>
      </c>
      <c r="I11" s="230">
        <v>50.889999999999993</v>
      </c>
      <c r="K11" s="230" t="s">
        <v>177</v>
      </c>
      <c r="L11" s="230">
        <v>3</v>
      </c>
      <c r="M11" s="230" t="s">
        <v>8</v>
      </c>
      <c r="N11" s="230" t="s">
        <v>345</v>
      </c>
      <c r="O11" s="230">
        <v>0.125727474717656</v>
      </c>
    </row>
    <row r="12" spans="1:15" x14ac:dyDescent="0.2">
      <c r="A12" s="230" t="s">
        <v>177</v>
      </c>
      <c r="B12" s="230">
        <v>2</v>
      </c>
      <c r="C12" s="230" t="s">
        <v>39</v>
      </c>
      <c r="D12" s="230" t="s">
        <v>9</v>
      </c>
      <c r="E12" s="230">
        <v>86.414999999999992</v>
      </c>
      <c r="F12" s="230">
        <v>66.27</v>
      </c>
      <c r="G12" s="230">
        <v>110.59</v>
      </c>
      <c r="H12" s="230">
        <v>4</v>
      </c>
      <c r="I12" s="230">
        <v>44.320000000000007</v>
      </c>
      <c r="K12" s="230" t="s">
        <v>177</v>
      </c>
      <c r="L12" s="230">
        <v>3</v>
      </c>
      <c r="M12" s="230" t="s">
        <v>8</v>
      </c>
      <c r="N12" s="230" t="s">
        <v>518</v>
      </c>
      <c r="O12" s="230">
        <v>0.35577210471980703</v>
      </c>
    </row>
    <row r="13" spans="1:15" x14ac:dyDescent="0.2">
      <c r="A13" s="230" t="s">
        <v>177</v>
      </c>
      <c r="B13" s="230">
        <v>2</v>
      </c>
      <c r="C13" s="230" t="s">
        <v>26</v>
      </c>
      <c r="D13" s="230" t="s">
        <v>8</v>
      </c>
      <c r="E13" s="230">
        <v>145.72999999999999</v>
      </c>
      <c r="F13" s="230">
        <v>119.5675</v>
      </c>
      <c r="G13" s="230">
        <v>211.97499999999999</v>
      </c>
      <c r="H13" s="230">
        <v>4</v>
      </c>
      <c r="I13" s="230">
        <v>92.407499999999999</v>
      </c>
      <c r="K13" s="230" t="s">
        <v>177</v>
      </c>
      <c r="L13" s="230">
        <v>3</v>
      </c>
      <c r="M13" s="230" t="s">
        <v>9</v>
      </c>
      <c r="N13" s="230" t="s">
        <v>345</v>
      </c>
      <c r="O13" s="230">
        <v>1.4027039650939399</v>
      </c>
    </row>
    <row r="14" spans="1:15" x14ac:dyDescent="0.2">
      <c r="A14" s="230" t="s">
        <v>177</v>
      </c>
      <c r="B14" s="230">
        <v>2</v>
      </c>
      <c r="C14" s="230" t="s">
        <v>26</v>
      </c>
      <c r="D14" s="230" t="s">
        <v>9</v>
      </c>
      <c r="E14" s="230">
        <v>112.59</v>
      </c>
      <c r="F14" s="230">
        <v>104.49250000000001</v>
      </c>
      <c r="G14" s="230">
        <v>142.55000000000001</v>
      </c>
      <c r="H14" s="230">
        <v>6</v>
      </c>
      <c r="I14" s="230">
        <v>38.05749999999999</v>
      </c>
      <c r="K14" s="230" t="s">
        <v>177</v>
      </c>
      <c r="L14" s="230">
        <v>3</v>
      </c>
      <c r="M14" s="230" t="s">
        <v>9</v>
      </c>
      <c r="N14" s="230" t="s">
        <v>518</v>
      </c>
      <c r="O14" s="230">
        <v>-0.30830742786243498</v>
      </c>
    </row>
    <row r="15" spans="1:15" x14ac:dyDescent="0.2">
      <c r="A15" s="230" t="s">
        <v>177</v>
      </c>
      <c r="B15" s="230">
        <v>3</v>
      </c>
      <c r="C15" s="230" t="s">
        <v>117</v>
      </c>
      <c r="D15" s="230" t="s">
        <v>8</v>
      </c>
      <c r="E15" s="230">
        <v>134.53</v>
      </c>
      <c r="F15" s="230">
        <v>112.36499999999999</v>
      </c>
      <c r="G15" s="230">
        <v>166.99250000000001</v>
      </c>
      <c r="H15" s="230">
        <v>4</v>
      </c>
      <c r="I15" s="230">
        <v>54.627500000000012</v>
      </c>
      <c r="K15" s="230" t="s">
        <v>178</v>
      </c>
      <c r="L15" s="230">
        <v>1</v>
      </c>
      <c r="M15" s="230" t="s">
        <v>8</v>
      </c>
      <c r="N15" s="230" t="s">
        <v>345</v>
      </c>
      <c r="O15" s="230">
        <v>0.12623147456618899</v>
      </c>
    </row>
    <row r="16" spans="1:15" x14ac:dyDescent="0.2">
      <c r="A16" s="230" t="s">
        <v>177</v>
      </c>
      <c r="B16" s="230">
        <v>3</v>
      </c>
      <c r="C16" s="230" t="s">
        <v>117</v>
      </c>
      <c r="D16" s="230" t="s">
        <v>9</v>
      </c>
      <c r="E16" s="230">
        <v>77.900000000000006</v>
      </c>
      <c r="F16" s="230">
        <v>65.905000000000001</v>
      </c>
      <c r="G16" s="230">
        <v>115.28</v>
      </c>
      <c r="H16" s="230">
        <v>3</v>
      </c>
      <c r="I16" s="230">
        <v>49.375</v>
      </c>
      <c r="K16" s="230" t="s">
        <v>178</v>
      </c>
      <c r="L16" s="230">
        <v>1</v>
      </c>
      <c r="M16" s="230" t="s">
        <v>8</v>
      </c>
      <c r="N16" s="230" t="s">
        <v>518</v>
      </c>
      <c r="O16" s="230">
        <v>-0.46003366974184401</v>
      </c>
    </row>
    <row r="17" spans="1:15" x14ac:dyDescent="0.2">
      <c r="A17" s="230" t="s">
        <v>177</v>
      </c>
      <c r="B17" s="230">
        <v>3</v>
      </c>
      <c r="C17" s="230" t="s">
        <v>39</v>
      </c>
      <c r="D17" s="230" t="s">
        <v>8</v>
      </c>
      <c r="E17" s="230">
        <v>146.78</v>
      </c>
      <c r="F17" s="230">
        <v>145.80000000000001</v>
      </c>
      <c r="G17" s="230">
        <v>192.68</v>
      </c>
      <c r="H17" s="230">
        <v>5</v>
      </c>
      <c r="I17" s="230">
        <v>46.88</v>
      </c>
      <c r="K17" s="230" t="s">
        <v>178</v>
      </c>
      <c r="L17" s="230">
        <v>1</v>
      </c>
      <c r="M17" s="230" t="s">
        <v>9</v>
      </c>
      <c r="N17" s="230" t="s">
        <v>345</v>
      </c>
      <c r="O17" s="230">
        <v>1.0151068923902</v>
      </c>
    </row>
    <row r="18" spans="1:15" x14ac:dyDescent="0.2">
      <c r="A18" s="230" t="s">
        <v>177</v>
      </c>
      <c r="B18" s="230">
        <v>3</v>
      </c>
      <c r="C18" s="230" t="s">
        <v>39</v>
      </c>
      <c r="D18" s="230" t="s">
        <v>9</v>
      </c>
      <c r="E18" s="230">
        <v>205.965</v>
      </c>
      <c r="F18" s="230">
        <v>76.53</v>
      </c>
      <c r="G18" s="230">
        <v>357.16</v>
      </c>
      <c r="H18" s="230">
        <v>4</v>
      </c>
      <c r="I18" s="230">
        <v>280.63</v>
      </c>
      <c r="K18" s="230" t="s">
        <v>178</v>
      </c>
      <c r="L18" s="230">
        <v>1</v>
      </c>
      <c r="M18" s="230" t="s">
        <v>9</v>
      </c>
      <c r="N18" s="230" t="s">
        <v>518</v>
      </c>
      <c r="O18" s="230">
        <v>-0.24193545396091201</v>
      </c>
    </row>
    <row r="19" spans="1:15" x14ac:dyDescent="0.2">
      <c r="A19" s="230" t="s">
        <v>177</v>
      </c>
      <c r="B19" s="230">
        <v>3</v>
      </c>
      <c r="C19" s="230" t="s">
        <v>26</v>
      </c>
      <c r="D19" s="230" t="s">
        <v>8</v>
      </c>
      <c r="E19" s="230">
        <v>187.83</v>
      </c>
      <c r="F19" s="230">
        <v>156.89500000000001</v>
      </c>
      <c r="G19" s="230">
        <v>234.88749999999999</v>
      </c>
      <c r="H19" s="230">
        <v>4</v>
      </c>
      <c r="I19" s="230">
        <v>77.992499999999978</v>
      </c>
      <c r="K19" s="230" t="s">
        <v>178</v>
      </c>
      <c r="L19" s="230">
        <v>2</v>
      </c>
      <c r="M19" s="230" t="s">
        <v>8</v>
      </c>
      <c r="N19" s="230" t="s">
        <v>345</v>
      </c>
      <c r="O19" s="230">
        <v>0.43041863229426303</v>
      </c>
    </row>
    <row r="20" spans="1:15" x14ac:dyDescent="0.2">
      <c r="A20" s="230" t="s">
        <v>177</v>
      </c>
      <c r="B20" s="230">
        <v>3</v>
      </c>
      <c r="C20" s="230" t="s">
        <v>26</v>
      </c>
      <c r="D20" s="230" t="s">
        <v>9</v>
      </c>
      <c r="E20" s="230">
        <v>166.33500000000001</v>
      </c>
      <c r="F20" s="230">
        <v>115.595</v>
      </c>
      <c r="G20" s="230">
        <v>173.845</v>
      </c>
      <c r="H20" s="230">
        <v>6</v>
      </c>
      <c r="I20" s="230">
        <v>58.25</v>
      </c>
      <c r="K20" s="230" t="s">
        <v>178</v>
      </c>
      <c r="L20" s="230">
        <v>2</v>
      </c>
      <c r="M20" s="230" t="s">
        <v>8</v>
      </c>
      <c r="N20" s="230" t="s">
        <v>518</v>
      </c>
      <c r="O20" s="230">
        <v>0.15287117833703501</v>
      </c>
    </row>
    <row r="21" spans="1:15" x14ac:dyDescent="0.2">
      <c r="A21" s="230" t="s">
        <v>178</v>
      </c>
      <c r="B21" s="230">
        <v>1</v>
      </c>
      <c r="C21" s="230" t="s">
        <v>117</v>
      </c>
      <c r="D21" s="230" t="s">
        <v>8</v>
      </c>
      <c r="E21" s="230">
        <v>13.725</v>
      </c>
      <c r="F21" s="230">
        <v>10.827500000000001</v>
      </c>
      <c r="G21" s="230">
        <v>17.4175</v>
      </c>
      <c r="H21" s="230">
        <v>4</v>
      </c>
      <c r="I21" s="230">
        <v>6.59</v>
      </c>
      <c r="K21" s="230" t="s">
        <v>178</v>
      </c>
      <c r="L21" s="230">
        <v>2</v>
      </c>
      <c r="M21" s="230" t="s">
        <v>9</v>
      </c>
      <c r="N21" s="230" t="s">
        <v>345</v>
      </c>
      <c r="O21" s="230">
        <v>0.25940113387880698</v>
      </c>
    </row>
    <row r="22" spans="1:15" x14ac:dyDescent="0.2">
      <c r="A22" s="230" t="s">
        <v>178</v>
      </c>
      <c r="B22" s="230">
        <v>1</v>
      </c>
      <c r="C22" s="230" t="s">
        <v>117</v>
      </c>
      <c r="D22" s="230" t="s">
        <v>9</v>
      </c>
      <c r="E22" s="230">
        <v>6.65</v>
      </c>
      <c r="F22" s="230">
        <v>5.65</v>
      </c>
      <c r="G22" s="230">
        <v>9.0850000000000009</v>
      </c>
      <c r="H22" s="230">
        <v>4</v>
      </c>
      <c r="I22" s="230">
        <v>3.4350000000000001</v>
      </c>
      <c r="K22" s="230" t="s">
        <v>178</v>
      </c>
      <c r="L22" s="230">
        <v>2</v>
      </c>
      <c r="M22" s="230" t="s">
        <v>9</v>
      </c>
      <c r="N22" s="230" t="s">
        <v>518</v>
      </c>
      <c r="O22" s="230">
        <v>-0.716685778002769</v>
      </c>
    </row>
    <row r="23" spans="1:15" x14ac:dyDescent="0.2">
      <c r="A23" s="230" t="s">
        <v>178</v>
      </c>
      <c r="B23" s="230">
        <v>1</v>
      </c>
      <c r="C23" s="230" t="s">
        <v>39</v>
      </c>
      <c r="D23" s="230" t="s">
        <v>8</v>
      </c>
      <c r="E23" s="230">
        <v>14.98</v>
      </c>
      <c r="F23" s="230">
        <v>11.4375</v>
      </c>
      <c r="G23" s="230">
        <v>19.16</v>
      </c>
      <c r="H23" s="230">
        <v>6</v>
      </c>
      <c r="I23" s="230">
        <v>7.7225000000000001</v>
      </c>
      <c r="K23" s="230" t="s">
        <v>178</v>
      </c>
      <c r="L23" s="230">
        <v>3</v>
      </c>
      <c r="M23" s="230" t="s">
        <v>8</v>
      </c>
      <c r="N23" s="230" t="s">
        <v>345</v>
      </c>
      <c r="O23" s="230">
        <v>0.80640686007319895</v>
      </c>
    </row>
    <row r="24" spans="1:15" x14ac:dyDescent="0.2">
      <c r="A24" s="230" t="s">
        <v>178</v>
      </c>
      <c r="B24" s="230">
        <v>1</v>
      </c>
      <c r="C24" s="230" t="s">
        <v>39</v>
      </c>
      <c r="D24" s="230" t="s">
        <v>9</v>
      </c>
      <c r="E24" s="230">
        <v>13.44</v>
      </c>
      <c r="F24" s="230">
        <v>11.625</v>
      </c>
      <c r="G24" s="230">
        <v>15.105</v>
      </c>
      <c r="H24" s="230">
        <v>4</v>
      </c>
      <c r="I24" s="230">
        <v>3.4799999999999991</v>
      </c>
      <c r="K24" s="230" t="s">
        <v>178</v>
      </c>
      <c r="L24" s="230">
        <v>3</v>
      </c>
      <c r="M24" s="230" t="s">
        <v>8</v>
      </c>
      <c r="N24" s="230" t="s">
        <v>518</v>
      </c>
      <c r="O24" s="230">
        <v>-0.76962584300207704</v>
      </c>
    </row>
    <row r="25" spans="1:15" x14ac:dyDescent="0.2">
      <c r="A25" s="230" t="s">
        <v>178</v>
      </c>
      <c r="B25" s="230">
        <v>1</v>
      </c>
      <c r="C25" s="230" t="s">
        <v>26</v>
      </c>
      <c r="D25" s="230" t="s">
        <v>8</v>
      </c>
      <c r="E25" s="230">
        <v>10.89</v>
      </c>
      <c r="F25" s="230">
        <v>10.092499999999999</v>
      </c>
      <c r="G25" s="230">
        <v>11.2875</v>
      </c>
      <c r="H25" s="230">
        <v>4</v>
      </c>
      <c r="I25" s="230">
        <v>1.1950000000000001</v>
      </c>
      <c r="K25" s="230" t="s">
        <v>178</v>
      </c>
      <c r="L25" s="230">
        <v>3</v>
      </c>
      <c r="M25" s="230" t="s">
        <v>9</v>
      </c>
      <c r="N25" s="230" t="s">
        <v>345</v>
      </c>
      <c r="O25" s="230">
        <v>1.8893179661605599</v>
      </c>
    </row>
    <row r="26" spans="1:15" x14ac:dyDescent="0.2">
      <c r="A26" s="230" t="s">
        <v>178</v>
      </c>
      <c r="B26" s="230">
        <v>1</v>
      </c>
      <c r="C26" s="230" t="s">
        <v>26</v>
      </c>
      <c r="D26" s="230" t="s">
        <v>9</v>
      </c>
      <c r="E26" s="230">
        <v>11.365</v>
      </c>
      <c r="F26" s="230">
        <v>6.71</v>
      </c>
      <c r="G26" s="230">
        <v>15.24</v>
      </c>
      <c r="H26" s="230">
        <v>6</v>
      </c>
      <c r="I26" s="230">
        <v>8.5300000000000011</v>
      </c>
      <c r="K26" s="230" t="s">
        <v>178</v>
      </c>
      <c r="L26" s="230">
        <v>3</v>
      </c>
      <c r="M26" s="230" t="s">
        <v>9</v>
      </c>
      <c r="N26" s="230" t="s">
        <v>518</v>
      </c>
      <c r="O26" s="230">
        <v>-0.42196900221717099</v>
      </c>
    </row>
    <row r="27" spans="1:15" x14ac:dyDescent="0.2">
      <c r="A27" s="230" t="s">
        <v>178</v>
      </c>
      <c r="B27" s="230">
        <v>2</v>
      </c>
      <c r="C27" s="230" t="s">
        <v>117</v>
      </c>
      <c r="D27" s="230" t="s">
        <v>8</v>
      </c>
      <c r="E27" s="230">
        <v>8.629999999999999</v>
      </c>
      <c r="F27" s="230">
        <v>7.93</v>
      </c>
      <c r="G27" s="230">
        <v>11.227499999999999</v>
      </c>
      <c r="H27" s="230">
        <v>4</v>
      </c>
      <c r="I27" s="230">
        <v>3.297499999999999</v>
      </c>
      <c r="K27" s="230" t="s">
        <v>179</v>
      </c>
      <c r="L27" s="230">
        <v>1</v>
      </c>
      <c r="M27" s="230" t="s">
        <v>8</v>
      </c>
      <c r="N27" s="230" t="s">
        <v>345</v>
      </c>
      <c r="O27" s="230">
        <v>2.8672362328999301</v>
      </c>
    </row>
    <row r="28" spans="1:15" x14ac:dyDescent="0.2">
      <c r="A28" s="230" t="s">
        <v>178</v>
      </c>
      <c r="B28" s="230">
        <v>2</v>
      </c>
      <c r="C28" s="230" t="s">
        <v>117</v>
      </c>
      <c r="D28" s="230" t="s">
        <v>9</v>
      </c>
      <c r="E28" s="230">
        <v>6.2949999999999999</v>
      </c>
      <c r="F28" s="230">
        <v>4.33</v>
      </c>
      <c r="G28" s="230">
        <v>7.6349999999999998</v>
      </c>
      <c r="H28" s="230">
        <v>4</v>
      </c>
      <c r="I28" s="230">
        <v>3.3050000000000002</v>
      </c>
      <c r="K28" s="230" t="s">
        <v>179</v>
      </c>
      <c r="L28" s="230">
        <v>1</v>
      </c>
      <c r="M28" s="230" t="s">
        <v>8</v>
      </c>
      <c r="N28" s="230" t="s">
        <v>518</v>
      </c>
      <c r="O28" s="230">
        <v>0.71276162550609601</v>
      </c>
    </row>
    <row r="29" spans="1:15" x14ac:dyDescent="0.2">
      <c r="A29" s="230" t="s">
        <v>178</v>
      </c>
      <c r="B29" s="230">
        <v>2</v>
      </c>
      <c r="C29" s="230" t="s">
        <v>39</v>
      </c>
      <c r="D29" s="230" t="s">
        <v>8</v>
      </c>
      <c r="E29" s="230">
        <v>11.63</v>
      </c>
      <c r="F29" s="230">
        <v>9.3699999999999992</v>
      </c>
      <c r="G29" s="230">
        <v>12.48</v>
      </c>
      <c r="H29" s="230">
        <v>5</v>
      </c>
      <c r="I29" s="230">
        <v>3.1100000000000012</v>
      </c>
      <c r="K29" s="230" t="s">
        <v>179</v>
      </c>
      <c r="L29" s="230">
        <v>1</v>
      </c>
      <c r="M29" s="230" t="s">
        <v>9</v>
      </c>
      <c r="N29" s="230" t="s">
        <v>345</v>
      </c>
      <c r="O29" s="230">
        <v>4.6338441911784098</v>
      </c>
    </row>
    <row r="30" spans="1:15" x14ac:dyDescent="0.2">
      <c r="A30" s="230" t="s">
        <v>178</v>
      </c>
      <c r="B30" s="230">
        <v>2</v>
      </c>
      <c r="C30" s="230" t="s">
        <v>39</v>
      </c>
      <c r="D30" s="230" t="s">
        <v>9</v>
      </c>
      <c r="E30" s="230">
        <v>7.5350000000000001</v>
      </c>
      <c r="F30" s="230">
        <v>5.8999999999999986</v>
      </c>
      <c r="G30" s="230">
        <v>9.057500000000001</v>
      </c>
      <c r="H30" s="230">
        <v>4</v>
      </c>
      <c r="I30" s="230">
        <v>3.157500000000002</v>
      </c>
      <c r="K30" s="230" t="s">
        <v>179</v>
      </c>
      <c r="L30" s="230">
        <v>1</v>
      </c>
      <c r="M30" s="230" t="s">
        <v>9</v>
      </c>
      <c r="N30" s="230" t="s">
        <v>518</v>
      </c>
      <c r="O30" s="230">
        <v>0.48230147864553502</v>
      </c>
    </row>
    <row r="31" spans="1:15" x14ac:dyDescent="0.2">
      <c r="A31" s="230" t="s">
        <v>178</v>
      </c>
      <c r="B31" s="230">
        <v>2</v>
      </c>
      <c r="C31" s="230" t="s">
        <v>26</v>
      </c>
      <c r="D31" s="230" t="s">
        <v>8</v>
      </c>
      <c r="E31" s="230">
        <v>12.93</v>
      </c>
      <c r="F31" s="230">
        <v>6.95</v>
      </c>
      <c r="G31" s="230">
        <v>18.477499999999999</v>
      </c>
      <c r="H31" s="230">
        <v>4</v>
      </c>
      <c r="I31" s="230">
        <v>11.5275</v>
      </c>
      <c r="K31" s="230" t="s">
        <v>179</v>
      </c>
      <c r="L31" s="230">
        <v>2</v>
      </c>
      <c r="M31" s="230" t="s">
        <v>8</v>
      </c>
      <c r="N31" s="230" t="s">
        <v>345</v>
      </c>
      <c r="O31" s="230">
        <v>0.31668705641931799</v>
      </c>
    </row>
    <row r="32" spans="1:15" x14ac:dyDescent="0.2">
      <c r="A32" s="230" t="s">
        <v>178</v>
      </c>
      <c r="B32" s="230">
        <v>2</v>
      </c>
      <c r="C32" s="230" t="s">
        <v>26</v>
      </c>
      <c r="D32" s="230" t="s">
        <v>9</v>
      </c>
      <c r="E32" s="230">
        <v>4.585</v>
      </c>
      <c r="F32" s="230">
        <v>2.2174999999999998</v>
      </c>
      <c r="G32" s="230">
        <v>7.7024999999999997</v>
      </c>
      <c r="H32" s="230">
        <v>6</v>
      </c>
      <c r="I32" s="230">
        <v>5.4849999999999994</v>
      </c>
      <c r="K32" s="230" t="s">
        <v>179</v>
      </c>
      <c r="L32" s="230">
        <v>2</v>
      </c>
      <c r="M32" s="230" t="s">
        <v>8</v>
      </c>
      <c r="N32" s="230" t="s">
        <v>518</v>
      </c>
      <c r="O32" s="230">
        <v>3.25389959075381</v>
      </c>
    </row>
    <row r="33" spans="1:15" x14ac:dyDescent="0.2">
      <c r="A33" s="230" t="s">
        <v>178</v>
      </c>
      <c r="B33" s="230">
        <v>3</v>
      </c>
      <c r="C33" s="230" t="s">
        <v>117</v>
      </c>
      <c r="D33" s="230" t="s">
        <v>8</v>
      </c>
      <c r="E33" s="230">
        <v>14.135</v>
      </c>
      <c r="F33" s="230">
        <v>11.12</v>
      </c>
      <c r="G33" s="230">
        <v>15.44</v>
      </c>
      <c r="H33" s="230">
        <v>4</v>
      </c>
      <c r="I33" s="230">
        <v>4.3200000000000021</v>
      </c>
      <c r="K33" s="230" t="s">
        <v>179</v>
      </c>
      <c r="L33" s="230">
        <v>2</v>
      </c>
      <c r="M33" s="230" t="s">
        <v>9</v>
      </c>
      <c r="N33" s="230" t="s">
        <v>345</v>
      </c>
      <c r="O33" s="230">
        <v>2.26869252458087</v>
      </c>
    </row>
    <row r="34" spans="1:15" x14ac:dyDescent="0.2">
      <c r="A34" s="230" t="s">
        <v>178</v>
      </c>
      <c r="B34" s="230">
        <v>3</v>
      </c>
      <c r="C34" s="230" t="s">
        <v>117</v>
      </c>
      <c r="D34" s="230" t="s">
        <v>9</v>
      </c>
      <c r="E34" s="230">
        <v>4.13</v>
      </c>
      <c r="F34" s="230">
        <v>2.855</v>
      </c>
      <c r="G34" s="230">
        <v>4.79</v>
      </c>
      <c r="H34" s="230">
        <v>3</v>
      </c>
      <c r="I34" s="230">
        <v>1.9350000000000001</v>
      </c>
      <c r="K34" s="230" t="s">
        <v>179</v>
      </c>
      <c r="L34" s="230">
        <v>2</v>
      </c>
      <c r="M34" s="230" t="s">
        <v>9</v>
      </c>
      <c r="N34" s="230" t="s">
        <v>518</v>
      </c>
      <c r="O34" s="230">
        <v>-1.4564635248085001</v>
      </c>
    </row>
    <row r="35" spans="1:15" x14ac:dyDescent="0.2">
      <c r="A35" s="230" t="s">
        <v>178</v>
      </c>
      <c r="B35" s="230">
        <v>3</v>
      </c>
      <c r="C35" s="230" t="s">
        <v>39</v>
      </c>
      <c r="D35" s="230" t="s">
        <v>8</v>
      </c>
      <c r="E35" s="230">
        <v>24.72</v>
      </c>
      <c r="F35" s="230">
        <v>24</v>
      </c>
      <c r="G35" s="230">
        <v>24.73</v>
      </c>
      <c r="H35" s="230">
        <v>5</v>
      </c>
      <c r="I35" s="230">
        <v>0.73000000000000043</v>
      </c>
      <c r="K35" s="230" t="s">
        <v>179</v>
      </c>
      <c r="L35" s="230">
        <v>3</v>
      </c>
      <c r="M35" s="230" t="s">
        <v>8</v>
      </c>
      <c r="N35" s="230" t="s">
        <v>345</v>
      </c>
      <c r="O35" s="230">
        <v>0.33733807850786501</v>
      </c>
    </row>
    <row r="36" spans="1:15" x14ac:dyDescent="0.2">
      <c r="A36" s="230" t="s">
        <v>178</v>
      </c>
      <c r="B36" s="230">
        <v>3</v>
      </c>
      <c r="C36" s="230" t="s">
        <v>39</v>
      </c>
      <c r="D36" s="230" t="s">
        <v>9</v>
      </c>
      <c r="E36" s="230">
        <v>15.3</v>
      </c>
      <c r="F36" s="230">
        <v>11.327500000000001</v>
      </c>
      <c r="G36" s="230">
        <v>19.172499999999999</v>
      </c>
      <c r="H36" s="230">
        <v>4</v>
      </c>
      <c r="I36" s="230">
        <v>7.8449999999999989</v>
      </c>
      <c r="K36" s="230" t="s">
        <v>179</v>
      </c>
      <c r="L36" s="230">
        <v>3</v>
      </c>
      <c r="M36" s="230" t="s">
        <v>8</v>
      </c>
      <c r="N36" s="230" t="s">
        <v>518</v>
      </c>
      <c r="O36" s="230">
        <v>0.51492186241452498</v>
      </c>
    </row>
    <row r="37" spans="1:15" x14ac:dyDescent="0.2">
      <c r="A37" s="230" t="s">
        <v>178</v>
      </c>
      <c r="B37" s="230">
        <v>3</v>
      </c>
      <c r="C37" s="230" t="s">
        <v>26</v>
      </c>
      <c r="D37" s="230" t="s">
        <v>8</v>
      </c>
      <c r="E37" s="230">
        <v>14.5</v>
      </c>
      <c r="F37" s="230">
        <v>13.43</v>
      </c>
      <c r="G37" s="230">
        <v>20.962499999999999</v>
      </c>
      <c r="H37" s="230">
        <v>4</v>
      </c>
      <c r="I37" s="230">
        <v>7.5324999999999989</v>
      </c>
      <c r="K37" s="230" t="s">
        <v>179</v>
      </c>
      <c r="L37" s="230">
        <v>3</v>
      </c>
      <c r="M37" s="230" t="s">
        <v>9</v>
      </c>
      <c r="N37" s="230" t="s">
        <v>345</v>
      </c>
      <c r="O37" s="230">
        <v>1.6742373903785099</v>
      </c>
    </row>
    <row r="38" spans="1:15" x14ac:dyDescent="0.2">
      <c r="A38" s="230" t="s">
        <v>178</v>
      </c>
      <c r="B38" s="230">
        <v>3</v>
      </c>
      <c r="C38" s="230" t="s">
        <v>26</v>
      </c>
      <c r="D38" s="230" t="s">
        <v>9</v>
      </c>
      <c r="E38" s="230">
        <v>11.42</v>
      </c>
      <c r="F38" s="230">
        <v>9.1274999999999995</v>
      </c>
      <c r="G38" s="230">
        <v>16.12</v>
      </c>
      <c r="H38" s="230">
        <v>6</v>
      </c>
      <c r="I38" s="230">
        <v>6.9925000000000006</v>
      </c>
      <c r="K38" s="230" t="s">
        <v>179</v>
      </c>
      <c r="L38" s="230">
        <v>3</v>
      </c>
      <c r="M38" s="230" t="s">
        <v>9</v>
      </c>
      <c r="N38" s="230" t="s">
        <v>518</v>
      </c>
      <c r="O38" s="230">
        <v>-0.173810175319973</v>
      </c>
    </row>
    <row r="39" spans="1:15" x14ac:dyDescent="0.2">
      <c r="A39" s="230" t="s">
        <v>179</v>
      </c>
      <c r="B39" s="230">
        <v>1</v>
      </c>
      <c r="C39" s="230" t="s">
        <v>117</v>
      </c>
      <c r="D39" s="230" t="s">
        <v>8</v>
      </c>
      <c r="E39" s="230">
        <v>185.33</v>
      </c>
      <c r="F39" s="230">
        <v>118.0325</v>
      </c>
      <c r="G39" s="230">
        <v>284.26499999999999</v>
      </c>
      <c r="H39" s="230">
        <v>4</v>
      </c>
      <c r="I39" s="230">
        <v>166.23249999999999</v>
      </c>
      <c r="K39" s="230" t="s">
        <v>180</v>
      </c>
      <c r="L39" s="230">
        <v>1</v>
      </c>
      <c r="M39" s="230" t="s">
        <v>8</v>
      </c>
      <c r="N39" s="230" t="s">
        <v>345</v>
      </c>
      <c r="O39" s="230">
        <v>2.8035363581225599</v>
      </c>
    </row>
    <row r="40" spans="1:15" x14ac:dyDescent="0.2">
      <c r="A40" s="230" t="s">
        <v>179</v>
      </c>
      <c r="B40" s="230">
        <v>1</v>
      </c>
      <c r="C40" s="230" t="s">
        <v>117</v>
      </c>
      <c r="D40" s="230" t="s">
        <v>9</v>
      </c>
      <c r="E40" s="230">
        <v>113.075</v>
      </c>
      <c r="F40" s="230">
        <v>81.392499999999998</v>
      </c>
      <c r="G40" s="230">
        <v>166.69499999999999</v>
      </c>
      <c r="H40" s="230">
        <v>4</v>
      </c>
      <c r="I40" s="230">
        <v>85.302499999999995</v>
      </c>
      <c r="K40" s="230" t="s">
        <v>180</v>
      </c>
      <c r="L40" s="230">
        <v>1</v>
      </c>
      <c r="M40" s="230" t="s">
        <v>8</v>
      </c>
      <c r="N40" s="230" t="s">
        <v>518</v>
      </c>
      <c r="O40" s="230">
        <v>1.00880986145844</v>
      </c>
    </row>
    <row r="41" spans="1:15" x14ac:dyDescent="0.2">
      <c r="A41" s="230" t="s">
        <v>179</v>
      </c>
      <c r="B41" s="230">
        <v>1</v>
      </c>
      <c r="C41" s="230" t="s">
        <v>39</v>
      </c>
      <c r="D41" s="230" t="s">
        <v>8</v>
      </c>
      <c r="E41" s="230">
        <v>1352.29</v>
      </c>
      <c r="F41" s="230">
        <v>174.98</v>
      </c>
      <c r="G41" s="230">
        <v>6326.6625000000004</v>
      </c>
      <c r="H41" s="230">
        <v>6</v>
      </c>
      <c r="I41" s="230">
        <v>6151.6825000000008</v>
      </c>
      <c r="K41" s="230" t="s">
        <v>180</v>
      </c>
      <c r="L41" s="230">
        <v>1</v>
      </c>
      <c r="M41" s="230" t="s">
        <v>9</v>
      </c>
      <c r="N41" s="230" t="s">
        <v>345</v>
      </c>
      <c r="O41" s="230">
        <v>4.5496112678565099</v>
      </c>
    </row>
    <row r="42" spans="1:15" x14ac:dyDescent="0.2">
      <c r="A42" s="230" t="s">
        <v>179</v>
      </c>
      <c r="B42" s="230">
        <v>1</v>
      </c>
      <c r="C42" s="230" t="s">
        <v>39</v>
      </c>
      <c r="D42" s="230" t="s">
        <v>9</v>
      </c>
      <c r="E42" s="230">
        <v>2807.3249999999998</v>
      </c>
      <c r="F42" s="230">
        <v>2204.0875000000001</v>
      </c>
      <c r="G42" s="230">
        <v>3840.0574999999999</v>
      </c>
      <c r="H42" s="230">
        <v>4</v>
      </c>
      <c r="I42" s="230">
        <v>1635.97</v>
      </c>
      <c r="K42" s="230" t="s">
        <v>180</v>
      </c>
      <c r="L42" s="230">
        <v>1</v>
      </c>
      <c r="M42" s="230" t="s">
        <v>9</v>
      </c>
      <c r="N42" s="230" t="s">
        <v>518</v>
      </c>
      <c r="O42" s="230">
        <v>1.52912831324083</v>
      </c>
    </row>
    <row r="43" spans="1:15" x14ac:dyDescent="0.2">
      <c r="A43" s="230" t="s">
        <v>179</v>
      </c>
      <c r="B43" s="230">
        <v>1</v>
      </c>
      <c r="C43" s="230" t="s">
        <v>26</v>
      </c>
      <c r="D43" s="230" t="s">
        <v>8</v>
      </c>
      <c r="E43" s="230">
        <v>2216.3200000000002</v>
      </c>
      <c r="F43" s="230">
        <v>338.10250000000002</v>
      </c>
      <c r="G43" s="230">
        <v>4875.0749999999998</v>
      </c>
      <c r="H43" s="230">
        <v>4</v>
      </c>
      <c r="I43" s="230">
        <v>4536.9724999999999</v>
      </c>
      <c r="K43" s="230" t="s">
        <v>180</v>
      </c>
      <c r="L43" s="230">
        <v>2</v>
      </c>
      <c r="M43" s="230" t="s">
        <v>8</v>
      </c>
      <c r="N43" s="230" t="s">
        <v>345</v>
      </c>
      <c r="O43" s="230">
        <v>-0.15266563997374999</v>
      </c>
    </row>
    <row r="44" spans="1:15" x14ac:dyDescent="0.2">
      <c r="A44" s="230" t="s">
        <v>179</v>
      </c>
      <c r="B44" s="230">
        <v>1</v>
      </c>
      <c r="C44" s="230" t="s">
        <v>26</v>
      </c>
      <c r="D44" s="230" t="s">
        <v>9</v>
      </c>
      <c r="E44" s="230">
        <v>3921.75</v>
      </c>
      <c r="F44" s="230">
        <v>2748.4425000000001</v>
      </c>
      <c r="G44" s="230">
        <v>7216.3050000000003</v>
      </c>
      <c r="H44" s="230">
        <v>6</v>
      </c>
      <c r="I44" s="230">
        <v>4467.8625000000002</v>
      </c>
      <c r="K44" s="230" t="s">
        <v>180</v>
      </c>
      <c r="L44" s="230">
        <v>2</v>
      </c>
      <c r="M44" s="230" t="s">
        <v>8</v>
      </c>
      <c r="N44" s="230" t="s">
        <v>518</v>
      </c>
      <c r="O44" s="230">
        <v>-1.17075361271136</v>
      </c>
    </row>
    <row r="45" spans="1:15" x14ac:dyDescent="0.2">
      <c r="A45" s="230" t="s">
        <v>179</v>
      </c>
      <c r="B45" s="230">
        <v>2</v>
      </c>
      <c r="C45" s="230" t="s">
        <v>117</v>
      </c>
      <c r="D45" s="230" t="s">
        <v>8</v>
      </c>
      <c r="E45" s="230">
        <v>150.57</v>
      </c>
      <c r="F45" s="230">
        <v>129.22999999999999</v>
      </c>
      <c r="G45" s="230">
        <v>172.11</v>
      </c>
      <c r="H45" s="230">
        <v>4</v>
      </c>
      <c r="I45" s="230">
        <v>42.88</v>
      </c>
      <c r="K45" s="230" t="s">
        <v>180</v>
      </c>
      <c r="L45" s="230">
        <v>2</v>
      </c>
      <c r="M45" s="230" t="s">
        <v>9</v>
      </c>
      <c r="N45" s="230" t="s">
        <v>345</v>
      </c>
      <c r="O45" s="230">
        <v>2.6645048261317301</v>
      </c>
    </row>
    <row r="46" spans="1:15" x14ac:dyDescent="0.2">
      <c r="A46" s="230" t="s">
        <v>179</v>
      </c>
      <c r="B46" s="230">
        <v>2</v>
      </c>
      <c r="C46" s="230" t="s">
        <v>117</v>
      </c>
      <c r="D46" s="230" t="s">
        <v>9</v>
      </c>
      <c r="E46" s="230">
        <v>100.89</v>
      </c>
      <c r="F46" s="230">
        <v>76.907499999999999</v>
      </c>
      <c r="G46" s="230">
        <v>127.39749999999999</v>
      </c>
      <c r="H46" s="230">
        <v>4</v>
      </c>
      <c r="I46" s="230">
        <v>50.489999999999988</v>
      </c>
      <c r="K46" s="230" t="s">
        <v>180</v>
      </c>
      <c r="L46" s="230">
        <v>2</v>
      </c>
      <c r="M46" s="230" t="s">
        <v>9</v>
      </c>
      <c r="N46" s="230" t="s">
        <v>518</v>
      </c>
      <c r="O46" s="230">
        <v>-1.15195423738446</v>
      </c>
    </row>
    <row r="47" spans="1:15" x14ac:dyDescent="0.2">
      <c r="A47" s="230" t="s">
        <v>179</v>
      </c>
      <c r="B47" s="230">
        <v>2</v>
      </c>
      <c r="C47" s="230" t="s">
        <v>39</v>
      </c>
      <c r="D47" s="230" t="s">
        <v>8</v>
      </c>
      <c r="E47" s="230">
        <v>187.53</v>
      </c>
      <c r="F47" s="230">
        <v>161.63999999999999</v>
      </c>
      <c r="G47" s="230">
        <v>408.44</v>
      </c>
      <c r="H47" s="230">
        <v>5</v>
      </c>
      <c r="I47" s="230">
        <v>246.8</v>
      </c>
      <c r="K47" s="230" t="s">
        <v>180</v>
      </c>
      <c r="L47" s="230">
        <v>3</v>
      </c>
      <c r="M47" s="230" t="s">
        <v>8</v>
      </c>
      <c r="N47" s="230" t="s">
        <v>345</v>
      </c>
      <c r="O47" s="230">
        <v>1.7634199916184801</v>
      </c>
    </row>
    <row r="48" spans="1:15" x14ac:dyDescent="0.2">
      <c r="A48" s="230" t="s">
        <v>179</v>
      </c>
      <c r="B48" s="230">
        <v>2</v>
      </c>
      <c r="C48" s="230" t="s">
        <v>39</v>
      </c>
      <c r="D48" s="230" t="s">
        <v>9</v>
      </c>
      <c r="E48" s="230">
        <v>486.17500000000001</v>
      </c>
      <c r="F48" s="230">
        <v>206.62</v>
      </c>
      <c r="G48" s="230">
        <v>1188.415</v>
      </c>
      <c r="H48" s="230">
        <v>4</v>
      </c>
      <c r="I48" s="230">
        <v>981.79499999999996</v>
      </c>
      <c r="K48" s="230" t="s">
        <v>180</v>
      </c>
      <c r="L48" s="230">
        <v>3</v>
      </c>
      <c r="M48" s="230" t="s">
        <v>8</v>
      </c>
      <c r="N48" s="230" t="s">
        <v>518</v>
      </c>
      <c r="O48" s="230">
        <v>-1.1216227641599099</v>
      </c>
    </row>
    <row r="49" spans="1:15" x14ac:dyDescent="0.2">
      <c r="A49" s="230" t="s">
        <v>179</v>
      </c>
      <c r="B49" s="230">
        <v>2</v>
      </c>
      <c r="C49" s="230" t="s">
        <v>26</v>
      </c>
      <c r="D49" s="230" t="s">
        <v>8</v>
      </c>
      <c r="E49" s="230">
        <v>1788.925</v>
      </c>
      <c r="F49" s="230">
        <v>288.63249999999999</v>
      </c>
      <c r="G49" s="230">
        <v>4674.1625000000004</v>
      </c>
      <c r="H49" s="230">
        <v>4</v>
      </c>
      <c r="I49" s="230">
        <v>4385.5300000000007</v>
      </c>
      <c r="K49" s="230" t="s">
        <v>180</v>
      </c>
      <c r="L49" s="230">
        <v>3</v>
      </c>
      <c r="M49" s="230" t="s">
        <v>9</v>
      </c>
      <c r="N49" s="230" t="s">
        <v>345</v>
      </c>
      <c r="O49" s="230">
        <v>3.5723608212589002</v>
      </c>
    </row>
    <row r="50" spans="1:15" x14ac:dyDescent="0.2">
      <c r="A50" s="230" t="s">
        <v>179</v>
      </c>
      <c r="B50" s="230">
        <v>2</v>
      </c>
      <c r="C50" s="230" t="s">
        <v>26</v>
      </c>
      <c r="D50" s="230" t="s">
        <v>9</v>
      </c>
      <c r="E50" s="230">
        <v>177.155</v>
      </c>
      <c r="F50" s="230">
        <v>155.33750000000001</v>
      </c>
      <c r="G50" s="230">
        <v>255.155</v>
      </c>
      <c r="H50" s="230">
        <v>6</v>
      </c>
      <c r="I50" s="230">
        <v>99.817499999999967</v>
      </c>
      <c r="K50" s="230" t="s">
        <v>180</v>
      </c>
      <c r="L50" s="230">
        <v>3</v>
      </c>
      <c r="M50" s="230" t="s">
        <v>9</v>
      </c>
      <c r="N50" s="230" t="s">
        <v>518</v>
      </c>
      <c r="O50" s="230">
        <v>-0.95115337042938297</v>
      </c>
    </row>
    <row r="51" spans="1:15" x14ac:dyDescent="0.2">
      <c r="A51" s="230" t="s">
        <v>179</v>
      </c>
      <c r="B51" s="230">
        <v>3</v>
      </c>
      <c r="C51" s="230" t="s">
        <v>117</v>
      </c>
      <c r="D51" s="230" t="s">
        <v>8</v>
      </c>
      <c r="E51" s="230">
        <v>140.80000000000001</v>
      </c>
      <c r="F51" s="230">
        <v>96.587500000000006</v>
      </c>
      <c r="G51" s="230">
        <v>239.42250000000001</v>
      </c>
      <c r="H51" s="230">
        <v>4</v>
      </c>
      <c r="I51" s="230">
        <v>142.83500000000001</v>
      </c>
      <c r="K51" s="230" t="s">
        <v>181</v>
      </c>
      <c r="L51" s="230">
        <v>1</v>
      </c>
      <c r="M51" s="230" t="s">
        <v>8</v>
      </c>
      <c r="N51" s="230" t="s">
        <v>345</v>
      </c>
      <c r="O51" s="230">
        <v>0.36176835941915297</v>
      </c>
    </row>
    <row r="52" spans="1:15" x14ac:dyDescent="0.2">
      <c r="A52" s="230" t="s">
        <v>179</v>
      </c>
      <c r="B52" s="230">
        <v>3</v>
      </c>
      <c r="C52" s="230" t="s">
        <v>117</v>
      </c>
      <c r="D52" s="230" t="s">
        <v>9</v>
      </c>
      <c r="E52" s="230">
        <v>70.05</v>
      </c>
      <c r="F52" s="230">
        <v>67.894999999999996</v>
      </c>
      <c r="G52" s="230">
        <v>93.034999999999997</v>
      </c>
      <c r="H52" s="230">
        <v>3</v>
      </c>
      <c r="I52" s="230">
        <v>25.14</v>
      </c>
      <c r="K52" s="230" t="s">
        <v>181</v>
      </c>
      <c r="L52" s="230">
        <v>1</v>
      </c>
      <c r="M52" s="230" t="s">
        <v>8</v>
      </c>
      <c r="N52" s="230" t="s">
        <v>518</v>
      </c>
      <c r="O52" s="230">
        <v>-0.36176835941915297</v>
      </c>
    </row>
    <row r="53" spans="1:15" x14ac:dyDescent="0.2">
      <c r="A53" s="230" t="s">
        <v>179</v>
      </c>
      <c r="B53" s="230">
        <v>3</v>
      </c>
      <c r="C53" s="230" t="s">
        <v>39</v>
      </c>
      <c r="D53" s="230" t="s">
        <v>8</v>
      </c>
      <c r="E53" s="230">
        <v>177.89</v>
      </c>
      <c r="F53" s="230">
        <v>172.2</v>
      </c>
      <c r="G53" s="230">
        <v>217.42</v>
      </c>
      <c r="H53" s="230">
        <v>5</v>
      </c>
      <c r="I53" s="230">
        <v>45.22</v>
      </c>
      <c r="K53" s="230" t="s">
        <v>181</v>
      </c>
      <c r="L53" s="230">
        <v>1</v>
      </c>
      <c r="M53" s="230" t="s">
        <v>9</v>
      </c>
      <c r="N53" s="230" t="s">
        <v>345</v>
      </c>
      <c r="O53" s="230">
        <v>0</v>
      </c>
    </row>
    <row r="54" spans="1:15" x14ac:dyDescent="0.2">
      <c r="A54" s="230" t="s">
        <v>179</v>
      </c>
      <c r="B54" s="230">
        <v>3</v>
      </c>
      <c r="C54" s="230" t="s">
        <v>39</v>
      </c>
      <c r="D54" s="230" t="s">
        <v>9</v>
      </c>
      <c r="E54" s="230">
        <v>223.565</v>
      </c>
      <c r="F54" s="230">
        <v>91.009999999999991</v>
      </c>
      <c r="G54" s="230">
        <v>369.82499999999999</v>
      </c>
      <c r="H54" s="230">
        <v>4</v>
      </c>
      <c r="I54" s="230">
        <v>278.815</v>
      </c>
      <c r="K54" s="230" t="s">
        <v>181</v>
      </c>
      <c r="L54" s="230">
        <v>1</v>
      </c>
      <c r="M54" s="230" t="s">
        <v>9</v>
      </c>
      <c r="N54" s="230" t="s">
        <v>518</v>
      </c>
      <c r="O54" s="230">
        <v>0</v>
      </c>
    </row>
    <row r="55" spans="1:15" x14ac:dyDescent="0.2">
      <c r="A55" s="230" t="s">
        <v>179</v>
      </c>
      <c r="B55" s="230">
        <v>3</v>
      </c>
      <c r="C55" s="230" t="s">
        <v>26</v>
      </c>
      <c r="D55" s="230" t="s">
        <v>8</v>
      </c>
      <c r="E55" s="230">
        <v>254.19</v>
      </c>
      <c r="F55" s="230">
        <v>202.91499999999999</v>
      </c>
      <c r="G55" s="230">
        <v>401.28750000000002</v>
      </c>
      <c r="H55" s="230">
        <v>4</v>
      </c>
      <c r="I55" s="230">
        <v>198.3725</v>
      </c>
      <c r="K55" s="230" t="s">
        <v>181</v>
      </c>
      <c r="L55" s="230">
        <v>2</v>
      </c>
      <c r="M55" s="230" t="s">
        <v>8</v>
      </c>
      <c r="N55" s="230" t="s">
        <v>345</v>
      </c>
      <c r="O55" s="230">
        <v>1.0962618530584001</v>
      </c>
    </row>
    <row r="56" spans="1:15" x14ac:dyDescent="0.2">
      <c r="A56" s="230" t="s">
        <v>179</v>
      </c>
      <c r="B56" s="230">
        <v>3</v>
      </c>
      <c r="C56" s="230" t="s">
        <v>26</v>
      </c>
      <c r="D56" s="230" t="s">
        <v>9</v>
      </c>
      <c r="E56" s="230">
        <v>198.19</v>
      </c>
      <c r="F56" s="230">
        <v>165.39</v>
      </c>
      <c r="G56" s="230">
        <v>223.19</v>
      </c>
      <c r="H56" s="230">
        <v>6</v>
      </c>
      <c r="I56" s="230">
        <v>57.800000000000011</v>
      </c>
      <c r="K56" s="230" t="s">
        <v>181</v>
      </c>
      <c r="L56" s="230">
        <v>2</v>
      </c>
      <c r="M56" s="230" t="s">
        <v>8</v>
      </c>
      <c r="N56" s="230" t="s">
        <v>518</v>
      </c>
      <c r="O56" s="230">
        <v>-1.0962618530584001</v>
      </c>
    </row>
    <row r="57" spans="1:15" x14ac:dyDescent="0.2">
      <c r="A57" s="230" t="s">
        <v>180</v>
      </c>
      <c r="B57" s="230">
        <v>1</v>
      </c>
      <c r="C57" s="230" t="s">
        <v>117</v>
      </c>
      <c r="D57" s="230" t="s">
        <v>8</v>
      </c>
      <c r="E57" s="230">
        <v>36.479999999999997</v>
      </c>
      <c r="F57" s="230">
        <v>26.824999999999999</v>
      </c>
      <c r="G57" s="230">
        <v>68.87</v>
      </c>
      <c r="H57" s="230">
        <v>4</v>
      </c>
      <c r="I57" s="230">
        <v>42.045000000000002</v>
      </c>
      <c r="K57" s="230" t="s">
        <v>181</v>
      </c>
      <c r="L57" s="230">
        <v>2</v>
      </c>
      <c r="M57" s="230" t="s">
        <v>9</v>
      </c>
      <c r="N57" s="230" t="s">
        <v>345</v>
      </c>
      <c r="O57" s="230">
        <v>0</v>
      </c>
    </row>
    <row r="58" spans="1:15" x14ac:dyDescent="0.2">
      <c r="A58" s="230" t="s">
        <v>180</v>
      </c>
      <c r="B58" s="230">
        <v>1</v>
      </c>
      <c r="C58" s="230" t="s">
        <v>117</v>
      </c>
      <c r="D58" s="230" t="s">
        <v>9</v>
      </c>
      <c r="E58" s="230">
        <v>3.83</v>
      </c>
      <c r="F58" s="230">
        <v>1.7075</v>
      </c>
      <c r="G58" s="230">
        <v>8.3949999999999996</v>
      </c>
      <c r="H58" s="230">
        <v>4</v>
      </c>
      <c r="I58" s="230">
        <v>6.6875</v>
      </c>
      <c r="K58" s="230" t="s">
        <v>181</v>
      </c>
      <c r="L58" s="230">
        <v>2</v>
      </c>
      <c r="M58" s="230" t="s">
        <v>9</v>
      </c>
      <c r="N58" s="230" t="s">
        <v>518</v>
      </c>
      <c r="O58" s="230">
        <v>0</v>
      </c>
    </row>
    <row r="59" spans="1:15" x14ac:dyDescent="0.2">
      <c r="A59" s="230" t="s">
        <v>180</v>
      </c>
      <c r="B59" s="230">
        <v>1</v>
      </c>
      <c r="C59" s="230" t="s">
        <v>39</v>
      </c>
      <c r="D59" s="230" t="s">
        <v>8</v>
      </c>
      <c r="E59" s="230">
        <v>254.685</v>
      </c>
      <c r="F59" s="230">
        <v>17.03</v>
      </c>
      <c r="G59" s="230">
        <v>531.46</v>
      </c>
      <c r="H59" s="230">
        <v>6</v>
      </c>
      <c r="I59" s="230">
        <v>514.43000000000006</v>
      </c>
      <c r="K59" s="230" t="s">
        <v>181</v>
      </c>
      <c r="L59" s="230">
        <v>3</v>
      </c>
      <c r="M59" s="230" t="s">
        <v>8</v>
      </c>
      <c r="N59" s="230" t="s">
        <v>345</v>
      </c>
      <c r="O59" s="230">
        <v>2.9493481642885602</v>
      </c>
    </row>
    <row r="60" spans="1:15" x14ac:dyDescent="0.2">
      <c r="A60" s="230" t="s">
        <v>180</v>
      </c>
      <c r="B60" s="230">
        <v>1</v>
      </c>
      <c r="C60" s="230" t="s">
        <v>39</v>
      </c>
      <c r="D60" s="230" t="s">
        <v>9</v>
      </c>
      <c r="E60" s="230">
        <v>89.694999999999993</v>
      </c>
      <c r="F60" s="230">
        <v>67.245000000000005</v>
      </c>
      <c r="G60" s="230">
        <v>300.64999999999998</v>
      </c>
      <c r="H60" s="230">
        <v>4</v>
      </c>
      <c r="I60" s="230">
        <v>233.405</v>
      </c>
      <c r="K60" s="230" t="s">
        <v>181</v>
      </c>
      <c r="L60" s="230">
        <v>3</v>
      </c>
      <c r="M60" s="230" t="s">
        <v>8</v>
      </c>
      <c r="N60" s="230" t="s">
        <v>518</v>
      </c>
      <c r="O60" s="230">
        <v>-1.9493481642885599</v>
      </c>
    </row>
    <row r="61" spans="1:15" x14ac:dyDescent="0.2">
      <c r="A61" s="230" t="s">
        <v>180</v>
      </c>
      <c r="B61" s="230">
        <v>1</v>
      </c>
      <c r="C61" s="230" t="s">
        <v>26</v>
      </c>
      <c r="D61" s="230" t="s">
        <v>8</v>
      </c>
      <c r="E61" s="230">
        <v>512.49</v>
      </c>
      <c r="F61" s="230">
        <v>24.537500000000001</v>
      </c>
      <c r="G61" s="230">
        <v>1212.1175000000001</v>
      </c>
      <c r="H61" s="230">
        <v>4</v>
      </c>
      <c r="I61" s="230">
        <v>1187.58</v>
      </c>
      <c r="K61" s="230" t="s">
        <v>181</v>
      </c>
      <c r="L61" s="230">
        <v>3</v>
      </c>
      <c r="M61" s="230" t="s">
        <v>9</v>
      </c>
      <c r="N61" s="230" t="s">
        <v>345</v>
      </c>
      <c r="O61" s="230">
        <v>1.1269728562577599</v>
      </c>
    </row>
    <row r="62" spans="1:15" x14ac:dyDescent="0.2">
      <c r="A62" s="230" t="s">
        <v>180</v>
      </c>
      <c r="B62" s="230">
        <v>1</v>
      </c>
      <c r="C62" s="230" t="s">
        <v>26</v>
      </c>
      <c r="D62" s="230" t="s">
        <v>9</v>
      </c>
      <c r="E62" s="230">
        <v>258.87</v>
      </c>
      <c r="F62" s="230">
        <v>111.22</v>
      </c>
      <c r="G62" s="230">
        <v>2049.0050000000001</v>
      </c>
      <c r="H62" s="230">
        <v>6</v>
      </c>
      <c r="I62" s="230">
        <v>1937.7850000000001</v>
      </c>
      <c r="K62" s="230" t="s">
        <v>181</v>
      </c>
      <c r="L62" s="230">
        <v>3</v>
      </c>
      <c r="M62" s="230" t="s">
        <v>9</v>
      </c>
      <c r="N62" s="230" t="s">
        <v>518</v>
      </c>
      <c r="O62" s="230">
        <v>0.34966805241175403</v>
      </c>
    </row>
    <row r="63" spans="1:15" x14ac:dyDescent="0.2">
      <c r="A63" s="230" t="s">
        <v>180</v>
      </c>
      <c r="B63" s="230">
        <v>2</v>
      </c>
      <c r="C63" s="230" t="s">
        <v>117</v>
      </c>
      <c r="D63" s="230" t="s">
        <v>8</v>
      </c>
      <c r="E63" s="230">
        <v>24.2</v>
      </c>
      <c r="F63" s="230">
        <v>12.145</v>
      </c>
      <c r="G63" s="230">
        <v>35.239999999999988</v>
      </c>
      <c r="H63" s="230">
        <v>4</v>
      </c>
      <c r="I63" s="230">
        <v>23.094999999999999</v>
      </c>
      <c r="K63" s="230" t="s">
        <v>182</v>
      </c>
      <c r="L63" s="230">
        <v>1</v>
      </c>
      <c r="M63" s="230" t="s">
        <v>8</v>
      </c>
      <c r="N63" s="230" t="s">
        <v>345</v>
      </c>
      <c r="O63" s="230">
        <v>0.19422681803887001</v>
      </c>
    </row>
    <row r="64" spans="1:15" x14ac:dyDescent="0.2">
      <c r="A64" s="230" t="s">
        <v>180</v>
      </c>
      <c r="B64" s="230">
        <v>2</v>
      </c>
      <c r="C64" s="230" t="s">
        <v>117</v>
      </c>
      <c r="D64" s="230" t="s">
        <v>9</v>
      </c>
      <c r="E64" s="230">
        <v>5.1749999999999998</v>
      </c>
      <c r="F64" s="230">
        <v>2.3675000000000002</v>
      </c>
      <c r="G64" s="230">
        <v>11.0425</v>
      </c>
      <c r="H64" s="230">
        <v>4</v>
      </c>
      <c r="I64" s="230">
        <v>8.6750000000000007</v>
      </c>
      <c r="K64" s="230" t="s">
        <v>182</v>
      </c>
      <c r="L64" s="230">
        <v>1</v>
      </c>
      <c r="M64" s="230" t="s">
        <v>8</v>
      </c>
      <c r="N64" s="230" t="s">
        <v>518</v>
      </c>
      <c r="O64" s="230">
        <v>-1.0247979918799499</v>
      </c>
    </row>
    <row r="65" spans="1:15" x14ac:dyDescent="0.2">
      <c r="A65" s="230" t="s">
        <v>180</v>
      </c>
      <c r="B65" s="230">
        <v>2</v>
      </c>
      <c r="C65" s="230" t="s">
        <v>39</v>
      </c>
      <c r="D65" s="230" t="s">
        <v>8</v>
      </c>
      <c r="E65" s="230">
        <v>21.77</v>
      </c>
      <c r="F65" s="230">
        <v>8.59</v>
      </c>
      <c r="G65" s="230">
        <v>22.66</v>
      </c>
      <c r="H65" s="230">
        <v>5</v>
      </c>
      <c r="I65" s="230">
        <v>14.07</v>
      </c>
      <c r="K65" s="230" t="s">
        <v>182</v>
      </c>
      <c r="L65" s="230">
        <v>1</v>
      </c>
      <c r="M65" s="230" t="s">
        <v>9</v>
      </c>
      <c r="N65" s="230" t="s">
        <v>345</v>
      </c>
      <c r="O65" s="230">
        <v>-0.90332798630835298</v>
      </c>
    </row>
    <row r="66" spans="1:15" x14ac:dyDescent="0.2">
      <c r="A66" s="230" t="s">
        <v>180</v>
      </c>
      <c r="B66" s="230">
        <v>2</v>
      </c>
      <c r="C66" s="230" t="s">
        <v>39</v>
      </c>
      <c r="D66" s="230" t="s">
        <v>9</v>
      </c>
      <c r="E66" s="230">
        <v>32.81</v>
      </c>
      <c r="F66" s="230">
        <v>18.914999999999999</v>
      </c>
      <c r="G66" s="230">
        <v>48.265000000000001</v>
      </c>
      <c r="H66" s="230">
        <v>4</v>
      </c>
      <c r="I66" s="230">
        <v>29.35</v>
      </c>
      <c r="K66" s="230" t="s">
        <v>182</v>
      </c>
      <c r="L66" s="230">
        <v>1</v>
      </c>
      <c r="M66" s="230" t="s">
        <v>9</v>
      </c>
      <c r="N66" s="230" t="s">
        <v>518</v>
      </c>
      <c r="O66" s="230">
        <v>1.49428473991407</v>
      </c>
    </row>
    <row r="67" spans="1:15" x14ac:dyDescent="0.2">
      <c r="A67" s="230" t="s">
        <v>180</v>
      </c>
      <c r="B67" s="230">
        <v>2</v>
      </c>
      <c r="C67" s="230" t="s">
        <v>26</v>
      </c>
      <c r="D67" s="230" t="s">
        <v>8</v>
      </c>
      <c r="E67" s="230">
        <v>9.67</v>
      </c>
      <c r="F67" s="230">
        <v>5.85</v>
      </c>
      <c r="G67" s="230">
        <v>251.29499999999999</v>
      </c>
      <c r="H67" s="230">
        <v>4</v>
      </c>
      <c r="I67" s="230">
        <v>245.44499999999999</v>
      </c>
      <c r="K67" s="230" t="s">
        <v>182</v>
      </c>
      <c r="L67" s="230">
        <v>2</v>
      </c>
      <c r="M67" s="230" t="s">
        <v>8</v>
      </c>
      <c r="N67" s="230" t="s">
        <v>345</v>
      </c>
      <c r="O67" s="230">
        <v>3.4273557860869501</v>
      </c>
    </row>
    <row r="68" spans="1:15" x14ac:dyDescent="0.2">
      <c r="A68" s="230" t="s">
        <v>180</v>
      </c>
      <c r="B68" s="230">
        <v>2</v>
      </c>
      <c r="C68" s="230" t="s">
        <v>26</v>
      </c>
      <c r="D68" s="230" t="s">
        <v>9</v>
      </c>
      <c r="E68" s="230">
        <v>14.765000000000001</v>
      </c>
      <c r="F68" s="230">
        <v>11.4725</v>
      </c>
      <c r="G68" s="230">
        <v>17.892499999999998</v>
      </c>
      <c r="H68" s="230">
        <v>6</v>
      </c>
      <c r="I68" s="230">
        <v>6.4199999999999982</v>
      </c>
      <c r="K68" s="230" t="s">
        <v>182</v>
      </c>
      <c r="L68" s="230">
        <v>2</v>
      </c>
      <c r="M68" s="230" t="s">
        <v>8</v>
      </c>
      <c r="N68" s="230" t="s">
        <v>518</v>
      </c>
      <c r="O68" s="230">
        <v>-2.22573661615928</v>
      </c>
    </row>
    <row r="69" spans="1:15" x14ac:dyDescent="0.2">
      <c r="A69" s="230" t="s">
        <v>180</v>
      </c>
      <c r="B69" s="230">
        <v>3</v>
      </c>
      <c r="C69" s="230" t="s">
        <v>117</v>
      </c>
      <c r="D69" s="230" t="s">
        <v>8</v>
      </c>
      <c r="E69" s="230">
        <v>17.670000000000002</v>
      </c>
      <c r="F69" s="230">
        <v>12.7775</v>
      </c>
      <c r="G69" s="230">
        <v>28.004999999999999</v>
      </c>
      <c r="H69" s="230">
        <v>4</v>
      </c>
      <c r="I69" s="230">
        <v>15.227499999999999</v>
      </c>
      <c r="K69" s="230" t="s">
        <v>182</v>
      </c>
      <c r="L69" s="230">
        <v>2</v>
      </c>
      <c r="M69" s="230" t="s">
        <v>9</v>
      </c>
      <c r="N69" s="230" t="s">
        <v>345</v>
      </c>
      <c r="O69" s="230">
        <v>0.474938332029056</v>
      </c>
    </row>
    <row r="70" spans="1:15" x14ac:dyDescent="0.2">
      <c r="A70" s="230" t="s">
        <v>180</v>
      </c>
      <c r="B70" s="230">
        <v>3</v>
      </c>
      <c r="C70" s="230" t="s">
        <v>117</v>
      </c>
      <c r="D70" s="230" t="s">
        <v>9</v>
      </c>
      <c r="E70" s="230">
        <v>3.21</v>
      </c>
      <c r="F70" s="230">
        <v>2.4249999999999998</v>
      </c>
      <c r="G70" s="230">
        <v>3.61</v>
      </c>
      <c r="H70" s="230">
        <v>3</v>
      </c>
      <c r="I70" s="230">
        <v>1.1850000000000001</v>
      </c>
      <c r="K70" s="230" t="s">
        <v>182</v>
      </c>
      <c r="L70" s="230">
        <v>2</v>
      </c>
      <c r="M70" s="230" t="s">
        <v>9</v>
      </c>
      <c r="N70" s="230" t="s">
        <v>518</v>
      </c>
      <c r="O70" s="230">
        <v>0.91064100917330904</v>
      </c>
    </row>
    <row r="71" spans="1:15" x14ac:dyDescent="0.2">
      <c r="A71" s="230" t="s">
        <v>180</v>
      </c>
      <c r="B71" s="230">
        <v>3</v>
      </c>
      <c r="C71" s="230" t="s">
        <v>39</v>
      </c>
      <c r="D71" s="230" t="s">
        <v>8</v>
      </c>
      <c r="E71" s="230">
        <v>59.99</v>
      </c>
      <c r="F71" s="230">
        <v>18.91</v>
      </c>
      <c r="G71" s="230">
        <v>70.77</v>
      </c>
      <c r="H71" s="230">
        <v>5</v>
      </c>
      <c r="I71" s="230">
        <v>51.86</v>
      </c>
      <c r="K71" s="230" t="s">
        <v>182</v>
      </c>
      <c r="L71" s="230">
        <v>3</v>
      </c>
      <c r="M71" s="230" t="s">
        <v>8</v>
      </c>
      <c r="N71" s="230" t="s">
        <v>345</v>
      </c>
      <c r="O71" s="230">
        <v>4.74614892433212</v>
      </c>
    </row>
    <row r="72" spans="1:15" x14ac:dyDescent="0.2">
      <c r="A72" s="230" t="s">
        <v>180</v>
      </c>
      <c r="B72" s="230">
        <v>3</v>
      </c>
      <c r="C72" s="230" t="s">
        <v>39</v>
      </c>
      <c r="D72" s="230" t="s">
        <v>9</v>
      </c>
      <c r="E72" s="230">
        <v>38.185000000000002</v>
      </c>
      <c r="F72" s="230">
        <v>10.039999999999999</v>
      </c>
      <c r="G72" s="230">
        <v>148.38499999999999</v>
      </c>
      <c r="H72" s="230">
        <v>4</v>
      </c>
      <c r="I72" s="230">
        <v>138.345</v>
      </c>
      <c r="K72" s="230" t="s">
        <v>182</v>
      </c>
      <c r="L72" s="230">
        <v>3</v>
      </c>
      <c r="M72" s="230" t="s">
        <v>8</v>
      </c>
      <c r="N72" s="230" t="s">
        <v>518</v>
      </c>
      <c r="O72" s="230">
        <v>-1.84464698649207</v>
      </c>
    </row>
    <row r="73" spans="1:15" x14ac:dyDescent="0.2">
      <c r="A73" s="230" t="s">
        <v>180</v>
      </c>
      <c r="B73" s="230">
        <v>3</v>
      </c>
      <c r="C73" s="230" t="s">
        <v>26</v>
      </c>
      <c r="D73" s="230" t="s">
        <v>8</v>
      </c>
      <c r="E73" s="230">
        <v>27.57</v>
      </c>
      <c r="F73" s="230">
        <v>25.3</v>
      </c>
      <c r="G73" s="230">
        <v>29.83</v>
      </c>
      <c r="H73" s="230">
        <v>4</v>
      </c>
      <c r="I73" s="230">
        <v>4.5300000000000011</v>
      </c>
      <c r="K73" s="230" t="s">
        <v>182</v>
      </c>
      <c r="L73" s="230">
        <v>3</v>
      </c>
      <c r="M73" s="230" t="s">
        <v>9</v>
      </c>
      <c r="N73" s="230" t="s">
        <v>345</v>
      </c>
      <c r="O73" s="230">
        <v>3.2072741637032798</v>
      </c>
    </row>
    <row r="74" spans="1:15" x14ac:dyDescent="0.2">
      <c r="A74" s="230" t="s">
        <v>180</v>
      </c>
      <c r="B74" s="230">
        <v>3</v>
      </c>
      <c r="C74" s="230" t="s">
        <v>26</v>
      </c>
      <c r="D74" s="230" t="s">
        <v>9</v>
      </c>
      <c r="E74" s="230">
        <v>19.75</v>
      </c>
      <c r="F74" s="230">
        <v>17.86</v>
      </c>
      <c r="G74" s="230">
        <v>25.93</v>
      </c>
      <c r="H74" s="230">
        <v>6</v>
      </c>
      <c r="I74" s="230">
        <v>8.07</v>
      </c>
      <c r="K74" s="230" t="s">
        <v>182</v>
      </c>
      <c r="L74" s="230">
        <v>3</v>
      </c>
      <c r="M74" s="230" t="s">
        <v>9</v>
      </c>
      <c r="N74" s="230" t="s">
        <v>518</v>
      </c>
      <c r="O74" s="230">
        <v>-0.38735729136925701</v>
      </c>
    </row>
    <row r="75" spans="1:15" x14ac:dyDescent="0.2">
      <c r="A75" s="230" t="s">
        <v>181</v>
      </c>
      <c r="B75" s="230">
        <v>1</v>
      </c>
      <c r="C75" s="230" t="s">
        <v>117</v>
      </c>
      <c r="D75" s="230" t="s">
        <v>8</v>
      </c>
      <c r="E75" s="230">
        <v>5</v>
      </c>
      <c r="F75" s="230">
        <v>5</v>
      </c>
      <c r="G75" s="230">
        <v>5</v>
      </c>
      <c r="H75" s="230">
        <v>4</v>
      </c>
      <c r="I75" s="230">
        <v>0</v>
      </c>
      <c r="K75" s="230" t="s">
        <v>186</v>
      </c>
      <c r="L75" s="230">
        <v>1</v>
      </c>
      <c r="M75" s="230" t="s">
        <v>8</v>
      </c>
      <c r="N75" s="230" t="s">
        <v>345</v>
      </c>
      <c r="O75" s="230">
        <v>0.65222572762583397</v>
      </c>
    </row>
    <row r="76" spans="1:15" x14ac:dyDescent="0.2">
      <c r="A76" s="230" t="s">
        <v>181</v>
      </c>
      <c r="B76" s="230">
        <v>1</v>
      </c>
      <c r="C76" s="230" t="s">
        <v>117</v>
      </c>
      <c r="D76" s="230" t="s">
        <v>9</v>
      </c>
      <c r="E76" s="230">
        <v>5</v>
      </c>
      <c r="F76" s="230">
        <v>5</v>
      </c>
      <c r="G76" s="230">
        <v>5</v>
      </c>
      <c r="H76" s="230">
        <v>4</v>
      </c>
      <c r="I76" s="230">
        <v>0</v>
      </c>
      <c r="K76" s="230" t="s">
        <v>186</v>
      </c>
      <c r="L76" s="230">
        <v>1</v>
      </c>
      <c r="M76" s="230" t="s">
        <v>8</v>
      </c>
      <c r="N76" s="230" t="s">
        <v>518</v>
      </c>
      <c r="O76" s="230">
        <v>1.4627469627594401</v>
      </c>
    </row>
    <row r="77" spans="1:15" x14ac:dyDescent="0.2">
      <c r="A77" s="230" t="s">
        <v>181</v>
      </c>
      <c r="B77" s="230">
        <v>1</v>
      </c>
      <c r="C77" s="230" t="s">
        <v>39</v>
      </c>
      <c r="D77" s="230" t="s">
        <v>8</v>
      </c>
      <c r="E77" s="230">
        <v>6.4249999999999998</v>
      </c>
      <c r="F77" s="230">
        <v>5</v>
      </c>
      <c r="G77" s="230">
        <v>48.17</v>
      </c>
      <c r="H77" s="230">
        <v>6</v>
      </c>
      <c r="I77" s="230">
        <v>43.17</v>
      </c>
      <c r="K77" s="230" t="s">
        <v>186</v>
      </c>
      <c r="L77" s="230">
        <v>1</v>
      </c>
      <c r="M77" s="230" t="s">
        <v>9</v>
      </c>
      <c r="N77" s="230" t="s">
        <v>345</v>
      </c>
      <c r="O77" s="230">
        <v>0</v>
      </c>
    </row>
    <row r="78" spans="1:15" x14ac:dyDescent="0.2">
      <c r="A78" s="230" t="s">
        <v>181</v>
      </c>
      <c r="B78" s="230">
        <v>1</v>
      </c>
      <c r="C78" s="230" t="s">
        <v>39</v>
      </c>
      <c r="D78" s="230" t="s">
        <v>9</v>
      </c>
      <c r="E78" s="230">
        <v>5</v>
      </c>
      <c r="F78" s="230">
        <v>5</v>
      </c>
      <c r="G78" s="230">
        <v>5</v>
      </c>
      <c r="H78" s="230">
        <v>4</v>
      </c>
      <c r="I78" s="230">
        <v>0</v>
      </c>
      <c r="K78" s="230" t="s">
        <v>186</v>
      </c>
      <c r="L78" s="230">
        <v>1</v>
      </c>
      <c r="M78" s="230" t="s">
        <v>9</v>
      </c>
      <c r="N78" s="230" t="s">
        <v>518</v>
      </c>
      <c r="O78" s="230">
        <v>2.9073277096978698</v>
      </c>
    </row>
    <row r="79" spans="1:15" x14ac:dyDescent="0.2">
      <c r="A79" s="230" t="s">
        <v>181</v>
      </c>
      <c r="B79" s="230">
        <v>1</v>
      </c>
      <c r="C79" s="230" t="s">
        <v>26</v>
      </c>
      <c r="D79" s="230" t="s">
        <v>8</v>
      </c>
      <c r="E79" s="230">
        <v>5</v>
      </c>
      <c r="F79" s="230">
        <v>5</v>
      </c>
      <c r="G79" s="230">
        <v>5.7750000000000004</v>
      </c>
      <c r="H79" s="230">
        <v>4</v>
      </c>
      <c r="I79" s="230">
        <v>0.77500000000000036</v>
      </c>
      <c r="K79" s="230" t="s">
        <v>186</v>
      </c>
      <c r="L79" s="230">
        <v>2</v>
      </c>
      <c r="M79" s="230" t="s">
        <v>8</v>
      </c>
      <c r="N79" s="230" t="s">
        <v>345</v>
      </c>
      <c r="O79" s="230">
        <v>2.2854022188622398</v>
      </c>
    </row>
    <row r="80" spans="1:15" x14ac:dyDescent="0.2">
      <c r="A80" s="230" t="s">
        <v>181</v>
      </c>
      <c r="B80" s="230">
        <v>1</v>
      </c>
      <c r="C80" s="230" t="s">
        <v>26</v>
      </c>
      <c r="D80" s="230" t="s">
        <v>9</v>
      </c>
      <c r="E80" s="230">
        <v>5</v>
      </c>
      <c r="F80" s="230">
        <v>5</v>
      </c>
      <c r="G80" s="230">
        <v>9.4550000000000001</v>
      </c>
      <c r="H80" s="230">
        <v>6</v>
      </c>
      <c r="I80" s="230">
        <v>4.4550000000000001</v>
      </c>
      <c r="K80" s="230" t="s">
        <v>186</v>
      </c>
      <c r="L80" s="230">
        <v>2</v>
      </c>
      <c r="M80" s="230" t="s">
        <v>8</v>
      </c>
      <c r="N80" s="230" t="s">
        <v>518</v>
      </c>
      <c r="O80" s="230">
        <v>1.1205901408135801</v>
      </c>
    </row>
    <row r="81" spans="1:15" x14ac:dyDescent="0.2">
      <c r="A81" s="230" t="s">
        <v>181</v>
      </c>
      <c r="B81" s="230">
        <v>2</v>
      </c>
      <c r="C81" s="230" t="s">
        <v>117</v>
      </c>
      <c r="D81" s="230" t="s">
        <v>8</v>
      </c>
      <c r="E81" s="230">
        <v>5</v>
      </c>
      <c r="F81" s="230">
        <v>5</v>
      </c>
      <c r="G81" s="230">
        <v>5</v>
      </c>
      <c r="H81" s="230">
        <v>4</v>
      </c>
      <c r="I81" s="230">
        <v>0</v>
      </c>
      <c r="K81" s="230" t="s">
        <v>186</v>
      </c>
      <c r="L81" s="230">
        <v>2</v>
      </c>
      <c r="M81" s="230" t="s">
        <v>9</v>
      </c>
      <c r="N81" s="230" t="s">
        <v>345</v>
      </c>
      <c r="O81" s="230">
        <v>0</v>
      </c>
    </row>
    <row r="82" spans="1:15" x14ac:dyDescent="0.2">
      <c r="A82" s="230" t="s">
        <v>181</v>
      </c>
      <c r="B82" s="230">
        <v>2</v>
      </c>
      <c r="C82" s="230" t="s">
        <v>117</v>
      </c>
      <c r="D82" s="230" t="s">
        <v>9</v>
      </c>
      <c r="E82" s="230">
        <v>5</v>
      </c>
      <c r="F82" s="230">
        <v>5</v>
      </c>
      <c r="G82" s="230">
        <v>5</v>
      </c>
      <c r="H82" s="230">
        <v>4</v>
      </c>
      <c r="I82" s="230">
        <v>0</v>
      </c>
      <c r="K82" s="230" t="s">
        <v>186</v>
      </c>
      <c r="L82" s="230">
        <v>2</v>
      </c>
      <c r="M82" s="230" t="s">
        <v>9</v>
      </c>
      <c r="N82" s="230" t="s">
        <v>518</v>
      </c>
      <c r="O82" s="230">
        <v>3.2762936264392701</v>
      </c>
    </row>
    <row r="83" spans="1:15" x14ac:dyDescent="0.2">
      <c r="A83" s="230" t="s">
        <v>181</v>
      </c>
      <c r="B83" s="230">
        <v>2</v>
      </c>
      <c r="C83" s="230" t="s">
        <v>39</v>
      </c>
      <c r="D83" s="230" t="s">
        <v>8</v>
      </c>
      <c r="E83" s="230">
        <v>10.69</v>
      </c>
      <c r="F83" s="230">
        <v>5</v>
      </c>
      <c r="G83" s="230">
        <v>16.63</v>
      </c>
      <c r="H83" s="230">
        <v>5</v>
      </c>
      <c r="I83" s="230">
        <v>11.63</v>
      </c>
      <c r="K83" s="230" t="s">
        <v>186</v>
      </c>
      <c r="L83" s="230">
        <v>3</v>
      </c>
      <c r="M83" s="230" t="s">
        <v>8</v>
      </c>
      <c r="N83" s="230" t="s">
        <v>345</v>
      </c>
      <c r="O83" s="230">
        <v>3.5103865673092698</v>
      </c>
    </row>
    <row r="84" spans="1:15" x14ac:dyDescent="0.2">
      <c r="A84" s="230" t="s">
        <v>181</v>
      </c>
      <c r="B84" s="230">
        <v>2</v>
      </c>
      <c r="C84" s="230" t="s">
        <v>39</v>
      </c>
      <c r="D84" s="230" t="s">
        <v>9</v>
      </c>
      <c r="E84" s="230">
        <v>5</v>
      </c>
      <c r="F84" s="230">
        <v>5</v>
      </c>
      <c r="G84" s="230">
        <v>5</v>
      </c>
      <c r="H84" s="230">
        <v>4</v>
      </c>
      <c r="I84" s="230">
        <v>0</v>
      </c>
      <c r="K84" s="230" t="s">
        <v>186</v>
      </c>
      <c r="L84" s="230">
        <v>3</v>
      </c>
      <c r="M84" s="230" t="s">
        <v>8</v>
      </c>
      <c r="N84" s="230" t="s">
        <v>518</v>
      </c>
      <c r="O84" s="230">
        <v>-3.1255831981878202</v>
      </c>
    </row>
    <row r="85" spans="1:15" x14ac:dyDescent="0.2">
      <c r="A85" s="230" t="s">
        <v>181</v>
      </c>
      <c r="B85" s="230">
        <v>2</v>
      </c>
      <c r="C85" s="230" t="s">
        <v>26</v>
      </c>
      <c r="D85" s="230" t="s">
        <v>8</v>
      </c>
      <c r="E85" s="230">
        <v>5</v>
      </c>
      <c r="F85" s="230">
        <v>5</v>
      </c>
      <c r="G85" s="230">
        <v>10.7475</v>
      </c>
      <c r="H85" s="230">
        <v>4</v>
      </c>
      <c r="I85" s="230">
        <v>5.7474999999999987</v>
      </c>
      <c r="K85" s="230" t="s">
        <v>186</v>
      </c>
      <c r="L85" s="230">
        <v>3</v>
      </c>
      <c r="M85" s="230" t="s">
        <v>9</v>
      </c>
      <c r="N85" s="230" t="s">
        <v>345</v>
      </c>
      <c r="O85" s="230">
        <v>1.3140373092678901</v>
      </c>
    </row>
    <row r="86" spans="1:15" x14ac:dyDescent="0.2">
      <c r="A86" s="230" t="s">
        <v>181</v>
      </c>
      <c r="B86" s="230">
        <v>2</v>
      </c>
      <c r="C86" s="230" t="s">
        <v>26</v>
      </c>
      <c r="D86" s="230" t="s">
        <v>9</v>
      </c>
      <c r="E86" s="230">
        <v>5</v>
      </c>
      <c r="F86" s="230">
        <v>5</v>
      </c>
      <c r="G86" s="230">
        <v>5</v>
      </c>
      <c r="H86" s="230">
        <v>6</v>
      </c>
      <c r="I86" s="230">
        <v>0</v>
      </c>
      <c r="K86" s="230" t="s">
        <v>186</v>
      </c>
      <c r="L86" s="230">
        <v>3</v>
      </c>
      <c r="M86" s="230" t="s">
        <v>9</v>
      </c>
      <c r="N86" s="230" t="s">
        <v>518</v>
      </c>
      <c r="O86" s="230">
        <v>-0.357304763172066</v>
      </c>
    </row>
    <row r="87" spans="1:15" x14ac:dyDescent="0.2">
      <c r="A87" s="230" t="s">
        <v>181</v>
      </c>
      <c r="B87" s="230">
        <v>3</v>
      </c>
      <c r="C87" s="230" t="s">
        <v>117</v>
      </c>
      <c r="D87" s="230" t="s">
        <v>8</v>
      </c>
      <c r="E87" s="230">
        <v>5</v>
      </c>
      <c r="F87" s="230">
        <v>5</v>
      </c>
      <c r="G87" s="230">
        <v>5</v>
      </c>
      <c r="H87" s="230">
        <v>4</v>
      </c>
      <c r="I87" s="230">
        <v>0</v>
      </c>
      <c r="K87" s="230" t="s">
        <v>187</v>
      </c>
      <c r="L87" s="230">
        <v>1</v>
      </c>
      <c r="M87" s="230" t="s">
        <v>8</v>
      </c>
      <c r="N87" s="230" t="s">
        <v>345</v>
      </c>
      <c r="O87" s="230">
        <v>1.23224020729279</v>
      </c>
    </row>
    <row r="88" spans="1:15" x14ac:dyDescent="0.2">
      <c r="A88" s="230" t="s">
        <v>181</v>
      </c>
      <c r="B88" s="230">
        <v>3</v>
      </c>
      <c r="C88" s="230" t="s">
        <v>117</v>
      </c>
      <c r="D88" s="230" t="s">
        <v>9</v>
      </c>
      <c r="E88" s="230">
        <v>5</v>
      </c>
      <c r="F88" s="230">
        <v>5</v>
      </c>
      <c r="G88" s="230">
        <v>5</v>
      </c>
      <c r="H88" s="230">
        <v>3</v>
      </c>
      <c r="I88" s="230">
        <v>0</v>
      </c>
      <c r="K88" s="230" t="s">
        <v>187</v>
      </c>
      <c r="L88" s="230">
        <v>1</v>
      </c>
      <c r="M88" s="230" t="s">
        <v>8</v>
      </c>
      <c r="N88" s="230" t="s">
        <v>518</v>
      </c>
      <c r="O88" s="230">
        <v>-1.79757390126501</v>
      </c>
    </row>
    <row r="89" spans="1:15" x14ac:dyDescent="0.2">
      <c r="A89" s="230" t="s">
        <v>181</v>
      </c>
      <c r="B89" s="230">
        <v>3</v>
      </c>
      <c r="C89" s="230" t="s">
        <v>39</v>
      </c>
      <c r="D89" s="230" t="s">
        <v>8</v>
      </c>
      <c r="E89" s="230">
        <v>38.619999999999997</v>
      </c>
      <c r="F89" s="230">
        <v>22.33</v>
      </c>
      <c r="G89" s="230">
        <v>38.619999999999997</v>
      </c>
      <c r="H89" s="230">
        <v>5</v>
      </c>
      <c r="I89" s="230">
        <v>16.29</v>
      </c>
      <c r="K89" s="230" t="s">
        <v>187</v>
      </c>
      <c r="L89" s="230">
        <v>1</v>
      </c>
      <c r="M89" s="230" t="s">
        <v>9</v>
      </c>
      <c r="N89" s="230" t="s">
        <v>345</v>
      </c>
      <c r="O89" s="230">
        <v>0.31410859042806299</v>
      </c>
    </row>
    <row r="90" spans="1:15" x14ac:dyDescent="0.2">
      <c r="A90" s="230" t="s">
        <v>181</v>
      </c>
      <c r="B90" s="230">
        <v>3</v>
      </c>
      <c r="C90" s="230" t="s">
        <v>39</v>
      </c>
      <c r="D90" s="230" t="s">
        <v>9</v>
      </c>
      <c r="E90" s="230">
        <v>10.92</v>
      </c>
      <c r="F90" s="230">
        <v>7.1374999999999993</v>
      </c>
      <c r="G90" s="230">
        <v>14.65</v>
      </c>
      <c r="H90" s="230">
        <v>4</v>
      </c>
      <c r="I90" s="230">
        <v>7.5125000000000011</v>
      </c>
      <c r="K90" s="230" t="s">
        <v>187</v>
      </c>
      <c r="L90" s="230">
        <v>1</v>
      </c>
      <c r="M90" s="230" t="s">
        <v>9</v>
      </c>
      <c r="N90" s="230" t="s">
        <v>518</v>
      </c>
      <c r="O90" s="230">
        <v>-0.31410859042806299</v>
      </c>
    </row>
    <row r="91" spans="1:15" x14ac:dyDescent="0.2">
      <c r="A91" s="230" t="s">
        <v>181</v>
      </c>
      <c r="B91" s="230">
        <v>3</v>
      </c>
      <c r="C91" s="230" t="s">
        <v>26</v>
      </c>
      <c r="D91" s="230" t="s">
        <v>8</v>
      </c>
      <c r="E91" s="230">
        <v>10</v>
      </c>
      <c r="F91" s="230">
        <v>5</v>
      </c>
      <c r="G91" s="230">
        <v>21.07</v>
      </c>
      <c r="H91" s="230">
        <v>4</v>
      </c>
      <c r="I91" s="230">
        <v>16.07</v>
      </c>
      <c r="K91" s="230" t="s">
        <v>187</v>
      </c>
      <c r="L91" s="230">
        <v>2</v>
      </c>
      <c r="M91" s="230" t="s">
        <v>8</v>
      </c>
      <c r="N91" s="230" t="s">
        <v>345</v>
      </c>
      <c r="O91" s="230">
        <v>0</v>
      </c>
    </row>
    <row r="92" spans="1:15" x14ac:dyDescent="0.2">
      <c r="A92" s="230" t="s">
        <v>181</v>
      </c>
      <c r="B92" s="230">
        <v>3</v>
      </c>
      <c r="C92" s="230" t="s">
        <v>26</v>
      </c>
      <c r="D92" s="230" t="s">
        <v>9</v>
      </c>
      <c r="E92" s="230">
        <v>13.914999999999999</v>
      </c>
      <c r="F92" s="230">
        <v>6.55</v>
      </c>
      <c r="G92" s="230">
        <v>20.897500000000001</v>
      </c>
      <c r="H92" s="230">
        <v>6</v>
      </c>
      <c r="I92" s="230">
        <v>14.3475</v>
      </c>
      <c r="K92" s="230" t="s">
        <v>187</v>
      </c>
      <c r="L92" s="230">
        <v>2</v>
      </c>
      <c r="M92" s="230" t="s">
        <v>8</v>
      </c>
      <c r="N92" s="230" t="s">
        <v>518</v>
      </c>
      <c r="O92" s="230">
        <v>0.31410859042806299</v>
      </c>
    </row>
    <row r="93" spans="1:15" x14ac:dyDescent="0.2">
      <c r="A93" s="230" t="s">
        <v>182</v>
      </c>
      <c r="B93" s="230">
        <v>1</v>
      </c>
      <c r="C93" s="230" t="s">
        <v>117</v>
      </c>
      <c r="D93" s="230" t="s">
        <v>8</v>
      </c>
      <c r="E93" s="230">
        <v>796.505</v>
      </c>
      <c r="F93" s="230">
        <v>648.16</v>
      </c>
      <c r="G93" s="230">
        <v>941.65750000000003</v>
      </c>
      <c r="H93" s="230">
        <v>4</v>
      </c>
      <c r="I93" s="230">
        <v>293.49750000000012</v>
      </c>
      <c r="K93" s="230" t="s">
        <v>187</v>
      </c>
      <c r="L93" s="230">
        <v>2</v>
      </c>
      <c r="M93" s="230" t="s">
        <v>9</v>
      </c>
      <c r="N93" s="230" t="s">
        <v>345</v>
      </c>
      <c r="O93" s="230">
        <v>0</v>
      </c>
    </row>
    <row r="94" spans="1:15" x14ac:dyDescent="0.2">
      <c r="A94" s="230" t="s">
        <v>182</v>
      </c>
      <c r="B94" s="230">
        <v>1</v>
      </c>
      <c r="C94" s="230" t="s">
        <v>117</v>
      </c>
      <c r="D94" s="230" t="s">
        <v>9</v>
      </c>
      <c r="E94" s="230">
        <v>433.52499999999998</v>
      </c>
      <c r="F94" s="230">
        <v>37.96</v>
      </c>
      <c r="G94" s="230">
        <v>1193.5174999999999</v>
      </c>
      <c r="H94" s="230">
        <v>4</v>
      </c>
      <c r="I94" s="230">
        <v>1155.5574999999999</v>
      </c>
      <c r="K94" s="230" t="s">
        <v>187</v>
      </c>
      <c r="L94" s="230">
        <v>2</v>
      </c>
      <c r="M94" s="230" t="s">
        <v>9</v>
      </c>
      <c r="N94" s="230" t="s">
        <v>518</v>
      </c>
      <c r="O94" s="230">
        <v>0</v>
      </c>
    </row>
    <row r="95" spans="1:15" x14ac:dyDescent="0.2">
      <c r="A95" s="230" t="s">
        <v>182</v>
      </c>
      <c r="B95" s="230">
        <v>1</v>
      </c>
      <c r="C95" s="230" t="s">
        <v>39</v>
      </c>
      <c r="D95" s="230" t="s">
        <v>8</v>
      </c>
      <c r="E95" s="230">
        <v>911.29</v>
      </c>
      <c r="F95" s="230">
        <v>345.34249999999997</v>
      </c>
      <c r="G95" s="230">
        <v>16598.272499999999</v>
      </c>
      <c r="H95" s="230">
        <v>6</v>
      </c>
      <c r="I95" s="230">
        <v>16252.93</v>
      </c>
      <c r="K95" s="230" t="s">
        <v>187</v>
      </c>
      <c r="L95" s="230">
        <v>3</v>
      </c>
      <c r="M95" s="230" t="s">
        <v>8</v>
      </c>
      <c r="N95" s="230" t="s">
        <v>345</v>
      </c>
      <c r="O95" s="230">
        <v>1.17372965635686</v>
      </c>
    </row>
    <row r="96" spans="1:15" x14ac:dyDescent="0.2">
      <c r="A96" s="230" t="s">
        <v>182</v>
      </c>
      <c r="B96" s="230">
        <v>1</v>
      </c>
      <c r="C96" s="230" t="s">
        <v>39</v>
      </c>
      <c r="D96" s="230" t="s">
        <v>9</v>
      </c>
      <c r="E96" s="230">
        <v>231.785</v>
      </c>
      <c r="F96" s="230">
        <v>173.33</v>
      </c>
      <c r="G96" s="230">
        <v>323.20999999999998</v>
      </c>
      <c r="H96" s="230">
        <v>4</v>
      </c>
      <c r="I96" s="230">
        <v>149.88</v>
      </c>
      <c r="K96" s="230" t="s">
        <v>187</v>
      </c>
      <c r="L96" s="230">
        <v>3</v>
      </c>
      <c r="M96" s="230" t="s">
        <v>8</v>
      </c>
      <c r="N96" s="230" t="s">
        <v>518</v>
      </c>
      <c r="O96" s="230">
        <v>-1.71070596588075</v>
      </c>
    </row>
    <row r="97" spans="1:15" x14ac:dyDescent="0.2">
      <c r="A97" s="230" t="s">
        <v>182</v>
      </c>
      <c r="B97" s="230">
        <v>1</v>
      </c>
      <c r="C97" s="230" t="s">
        <v>26</v>
      </c>
      <c r="D97" s="230" t="s">
        <v>8</v>
      </c>
      <c r="E97" s="230">
        <v>447.88</v>
      </c>
      <c r="F97" s="230">
        <v>436.70499999999998</v>
      </c>
      <c r="G97" s="230">
        <v>597.81500000000005</v>
      </c>
      <c r="H97" s="230">
        <v>4</v>
      </c>
      <c r="I97" s="230">
        <v>161.1100000000001</v>
      </c>
      <c r="K97" s="230" t="s">
        <v>187</v>
      </c>
      <c r="L97" s="230">
        <v>3</v>
      </c>
      <c r="M97" s="230" t="s">
        <v>9</v>
      </c>
      <c r="N97" s="230" t="s">
        <v>345</v>
      </c>
      <c r="O97" s="230">
        <v>0.35660067254214201</v>
      </c>
    </row>
    <row r="98" spans="1:15" x14ac:dyDescent="0.2">
      <c r="A98" s="230" t="s">
        <v>182</v>
      </c>
      <c r="B98" s="230">
        <v>1</v>
      </c>
      <c r="C98" s="230" t="s">
        <v>26</v>
      </c>
      <c r="D98" s="230" t="s">
        <v>9</v>
      </c>
      <c r="E98" s="230">
        <v>652.995</v>
      </c>
      <c r="F98" s="230">
        <v>417.84500000000003</v>
      </c>
      <c r="G98" s="230">
        <v>848.59</v>
      </c>
      <c r="H98" s="230">
        <v>6</v>
      </c>
      <c r="I98" s="230">
        <v>430.745</v>
      </c>
      <c r="K98" s="230" t="s">
        <v>187</v>
      </c>
      <c r="L98" s="230">
        <v>3</v>
      </c>
      <c r="M98" s="230" t="s">
        <v>9</v>
      </c>
      <c r="N98" s="230" t="s">
        <v>518</v>
      </c>
      <c r="O98" s="230">
        <v>-0.35660067254214101</v>
      </c>
    </row>
    <row r="99" spans="1:15" x14ac:dyDescent="0.2">
      <c r="A99" s="230" t="s">
        <v>182</v>
      </c>
      <c r="B99" s="230">
        <v>2</v>
      </c>
      <c r="C99" s="230" t="s">
        <v>117</v>
      </c>
      <c r="D99" s="230" t="s">
        <v>8</v>
      </c>
      <c r="E99" s="230">
        <v>405.61500000000001</v>
      </c>
      <c r="F99" s="230">
        <v>352.05499999999989</v>
      </c>
      <c r="G99" s="230">
        <v>473.4325</v>
      </c>
      <c r="H99" s="230">
        <v>4</v>
      </c>
      <c r="I99" s="230">
        <v>121.3775000000001</v>
      </c>
      <c r="K99" s="230" t="s">
        <v>188</v>
      </c>
      <c r="L99" s="230">
        <v>1</v>
      </c>
      <c r="M99" s="230" t="s">
        <v>8</v>
      </c>
      <c r="N99" s="230" t="s">
        <v>345</v>
      </c>
      <c r="O99" s="230">
        <v>9.98551076450684E-2</v>
      </c>
    </row>
    <row r="100" spans="1:15" x14ac:dyDescent="0.2">
      <c r="A100" s="230" t="s">
        <v>182</v>
      </c>
      <c r="B100" s="230">
        <v>2</v>
      </c>
      <c r="C100" s="230" t="s">
        <v>117</v>
      </c>
      <c r="D100" s="230" t="s">
        <v>9</v>
      </c>
      <c r="E100" s="230">
        <v>407.25</v>
      </c>
      <c r="F100" s="230">
        <v>99.175000000000011</v>
      </c>
      <c r="G100" s="230">
        <v>760.25250000000005</v>
      </c>
      <c r="H100" s="230">
        <v>4</v>
      </c>
      <c r="I100" s="230">
        <v>661.0775000000001</v>
      </c>
      <c r="K100" s="230" t="s">
        <v>188</v>
      </c>
      <c r="L100" s="230">
        <v>1</v>
      </c>
      <c r="M100" s="230" t="s">
        <v>8</v>
      </c>
      <c r="N100" s="230" t="s">
        <v>518</v>
      </c>
      <c r="O100" s="230">
        <v>-2.1821720617535898</v>
      </c>
    </row>
    <row r="101" spans="1:15" x14ac:dyDescent="0.2">
      <c r="A101" s="230" t="s">
        <v>182</v>
      </c>
      <c r="B101" s="230">
        <v>2</v>
      </c>
      <c r="C101" s="230" t="s">
        <v>39</v>
      </c>
      <c r="D101" s="230" t="s">
        <v>8</v>
      </c>
      <c r="E101" s="230">
        <v>4363.66</v>
      </c>
      <c r="F101" s="230">
        <v>1378.83</v>
      </c>
      <c r="G101" s="230">
        <v>7061.34</v>
      </c>
      <c r="H101" s="230">
        <v>5</v>
      </c>
      <c r="I101" s="230">
        <v>5682.51</v>
      </c>
      <c r="K101" s="230" t="s">
        <v>188</v>
      </c>
      <c r="L101" s="230">
        <v>1</v>
      </c>
      <c r="M101" s="230" t="s">
        <v>9</v>
      </c>
      <c r="N101" s="230" t="s">
        <v>345</v>
      </c>
      <c r="O101" s="230">
        <v>-3.6872939531853399</v>
      </c>
    </row>
    <row r="102" spans="1:15" x14ac:dyDescent="0.2">
      <c r="A102" s="230" t="s">
        <v>182</v>
      </c>
      <c r="B102" s="230">
        <v>2</v>
      </c>
      <c r="C102" s="230" t="s">
        <v>39</v>
      </c>
      <c r="D102" s="230" t="s">
        <v>9</v>
      </c>
      <c r="E102" s="230">
        <v>566.02</v>
      </c>
      <c r="F102" s="230">
        <v>393.62</v>
      </c>
      <c r="G102" s="230">
        <v>942.73500000000001</v>
      </c>
      <c r="H102" s="230">
        <v>4</v>
      </c>
      <c r="I102" s="230">
        <v>549.11500000000001</v>
      </c>
      <c r="K102" s="230" t="s">
        <v>188</v>
      </c>
      <c r="L102" s="230">
        <v>1</v>
      </c>
      <c r="M102" s="230" t="s">
        <v>9</v>
      </c>
      <c r="N102" s="230" t="s">
        <v>518</v>
      </c>
      <c r="O102" s="230">
        <v>2.3922122125660601</v>
      </c>
    </row>
    <row r="103" spans="1:15" x14ac:dyDescent="0.2">
      <c r="A103" s="230" t="s">
        <v>182</v>
      </c>
      <c r="B103" s="230">
        <v>2</v>
      </c>
      <c r="C103" s="230" t="s">
        <v>26</v>
      </c>
      <c r="D103" s="230" t="s">
        <v>8</v>
      </c>
      <c r="E103" s="230">
        <v>932.90499999999997</v>
      </c>
      <c r="F103" s="230">
        <v>666.42</v>
      </c>
      <c r="G103" s="230">
        <v>2372.8975</v>
      </c>
      <c r="H103" s="230">
        <v>4</v>
      </c>
      <c r="I103" s="230">
        <v>1706.4775</v>
      </c>
      <c r="K103" s="230" t="s">
        <v>188</v>
      </c>
      <c r="L103" s="230">
        <v>2</v>
      </c>
      <c r="M103" s="230" t="s">
        <v>8</v>
      </c>
      <c r="N103" s="230" t="s">
        <v>345</v>
      </c>
      <c r="O103" s="230">
        <v>2.4084262453355301</v>
      </c>
    </row>
    <row r="104" spans="1:15" x14ac:dyDescent="0.2">
      <c r="A104" s="230" t="s">
        <v>182</v>
      </c>
      <c r="B104" s="230">
        <v>2</v>
      </c>
      <c r="C104" s="230" t="s">
        <v>26</v>
      </c>
      <c r="D104" s="230" t="s">
        <v>9</v>
      </c>
      <c r="E104" s="230">
        <v>1064.05</v>
      </c>
      <c r="F104" s="230">
        <v>798.1</v>
      </c>
      <c r="G104" s="230">
        <v>2358.1824999999999</v>
      </c>
      <c r="H104" s="230">
        <v>6</v>
      </c>
      <c r="I104" s="230">
        <v>1560.0825</v>
      </c>
      <c r="K104" s="230" t="s">
        <v>188</v>
      </c>
      <c r="L104" s="230">
        <v>2</v>
      </c>
      <c r="M104" s="230" t="s">
        <v>8</v>
      </c>
      <c r="N104" s="230" t="s">
        <v>518</v>
      </c>
      <c r="O104" s="230">
        <v>-1.73150752251867</v>
      </c>
    </row>
    <row r="105" spans="1:15" x14ac:dyDescent="0.2">
      <c r="A105" s="230" t="s">
        <v>182</v>
      </c>
      <c r="B105" s="230">
        <v>3</v>
      </c>
      <c r="C105" s="230" t="s">
        <v>117</v>
      </c>
      <c r="D105" s="230" t="s">
        <v>8</v>
      </c>
      <c r="E105" s="230">
        <v>400.46499999999997</v>
      </c>
      <c r="F105" s="230">
        <v>368.98</v>
      </c>
      <c r="G105" s="230">
        <v>465.22500000000002</v>
      </c>
      <c r="H105" s="230">
        <v>4</v>
      </c>
      <c r="I105" s="230">
        <v>96.245000000000005</v>
      </c>
      <c r="K105" s="230" t="s">
        <v>188</v>
      </c>
      <c r="L105" s="230">
        <v>2</v>
      </c>
      <c r="M105" s="230" t="s">
        <v>9</v>
      </c>
      <c r="N105" s="230" t="s">
        <v>345</v>
      </c>
      <c r="O105" s="230">
        <v>0.25508626518865302</v>
      </c>
    </row>
    <row r="106" spans="1:15" x14ac:dyDescent="0.2">
      <c r="A106" s="230" t="s">
        <v>182</v>
      </c>
      <c r="B106" s="230">
        <v>3</v>
      </c>
      <c r="C106" s="230" t="s">
        <v>117</v>
      </c>
      <c r="D106" s="230" t="s">
        <v>9</v>
      </c>
      <c r="E106" s="230">
        <v>303.51</v>
      </c>
      <c r="F106" s="230">
        <v>172.02</v>
      </c>
      <c r="G106" s="230">
        <v>339.24</v>
      </c>
      <c r="H106" s="230">
        <v>3</v>
      </c>
      <c r="I106" s="230">
        <v>167.22</v>
      </c>
      <c r="K106" s="230" t="s">
        <v>188</v>
      </c>
      <c r="L106" s="230">
        <v>2</v>
      </c>
      <c r="M106" s="230" t="s">
        <v>9</v>
      </c>
      <c r="N106" s="230" t="s">
        <v>518</v>
      </c>
      <c r="O106" s="230">
        <v>-0.107279669731061</v>
      </c>
    </row>
    <row r="107" spans="1:15" x14ac:dyDescent="0.2">
      <c r="A107" s="230" t="s">
        <v>182</v>
      </c>
      <c r="B107" s="230">
        <v>3</v>
      </c>
      <c r="C107" s="230" t="s">
        <v>39</v>
      </c>
      <c r="D107" s="230" t="s">
        <v>8</v>
      </c>
      <c r="E107" s="230">
        <v>10747.26</v>
      </c>
      <c r="F107" s="230">
        <v>5790.21</v>
      </c>
      <c r="G107" s="230">
        <v>11941.83</v>
      </c>
      <c r="H107" s="230">
        <v>5</v>
      </c>
      <c r="I107" s="230">
        <v>6151.62</v>
      </c>
      <c r="K107" s="230" t="s">
        <v>188</v>
      </c>
      <c r="L107" s="230">
        <v>3</v>
      </c>
      <c r="M107" s="230" t="s">
        <v>8</v>
      </c>
      <c r="N107" s="230" t="s">
        <v>345</v>
      </c>
      <c r="O107" s="230">
        <v>5.6154657908661401</v>
      </c>
    </row>
    <row r="108" spans="1:15" x14ac:dyDescent="0.2">
      <c r="A108" s="230" t="s">
        <v>182</v>
      </c>
      <c r="B108" s="230">
        <v>3</v>
      </c>
      <c r="C108" s="230" t="s">
        <v>39</v>
      </c>
      <c r="D108" s="230" t="s">
        <v>9</v>
      </c>
      <c r="E108" s="230">
        <v>2803.23</v>
      </c>
      <c r="F108" s="230">
        <v>857.80250000000001</v>
      </c>
      <c r="G108" s="230">
        <v>4631.59</v>
      </c>
      <c r="H108" s="230">
        <v>4</v>
      </c>
      <c r="I108" s="230">
        <v>3773.7874999999999</v>
      </c>
      <c r="K108" s="230" t="s">
        <v>188</v>
      </c>
      <c r="L108" s="230">
        <v>3</v>
      </c>
      <c r="M108" s="230" t="s">
        <v>8</v>
      </c>
      <c r="N108" s="230" t="s">
        <v>518</v>
      </c>
      <c r="O108" s="230">
        <v>-2.3016311760435499</v>
      </c>
    </row>
    <row r="109" spans="1:15" x14ac:dyDescent="0.2">
      <c r="A109" s="230" t="s">
        <v>182</v>
      </c>
      <c r="B109" s="230">
        <v>3</v>
      </c>
      <c r="C109" s="230" t="s">
        <v>26</v>
      </c>
      <c r="D109" s="230" t="s">
        <v>8</v>
      </c>
      <c r="E109" s="230">
        <v>2992.29</v>
      </c>
      <c r="F109" s="230">
        <v>1403.585</v>
      </c>
      <c r="G109" s="230">
        <v>6884.7775000000001</v>
      </c>
      <c r="H109" s="230">
        <v>4</v>
      </c>
      <c r="I109" s="230">
        <v>5481.1925000000001</v>
      </c>
      <c r="K109" s="230" t="s">
        <v>188</v>
      </c>
      <c r="L109" s="230">
        <v>3</v>
      </c>
      <c r="M109" s="230" t="s">
        <v>9</v>
      </c>
      <c r="N109" s="230" t="s">
        <v>345</v>
      </c>
      <c r="O109" s="230">
        <v>2.6892590750955399</v>
      </c>
    </row>
    <row r="110" spans="1:15" x14ac:dyDescent="0.2">
      <c r="A110" s="230" t="s">
        <v>182</v>
      </c>
      <c r="B110" s="230">
        <v>3</v>
      </c>
      <c r="C110" s="230" t="s">
        <v>26</v>
      </c>
      <c r="D110" s="230" t="s">
        <v>9</v>
      </c>
      <c r="E110" s="230">
        <v>2143.15</v>
      </c>
      <c r="F110" s="230">
        <v>1945.175</v>
      </c>
      <c r="G110" s="230">
        <v>2987.4450000000002</v>
      </c>
      <c r="H110" s="230">
        <v>6</v>
      </c>
      <c r="I110" s="230">
        <v>1042.27</v>
      </c>
      <c r="K110" s="230" t="s">
        <v>188</v>
      </c>
      <c r="L110" s="230">
        <v>3</v>
      </c>
      <c r="M110" s="230" t="s">
        <v>9</v>
      </c>
      <c r="N110" s="230" t="s">
        <v>518</v>
      </c>
      <c r="O110" s="230">
        <v>0.62849390588029896</v>
      </c>
    </row>
    <row r="111" spans="1:15" x14ac:dyDescent="0.2">
      <c r="A111" s="230" t="s">
        <v>186</v>
      </c>
      <c r="B111" s="230">
        <v>1</v>
      </c>
      <c r="C111" s="230" t="s">
        <v>117</v>
      </c>
      <c r="D111" s="230" t="s">
        <v>8</v>
      </c>
      <c r="E111" s="230">
        <v>4.4000000000000004</v>
      </c>
      <c r="F111" s="230">
        <v>4.4000000000000004</v>
      </c>
      <c r="G111" s="230">
        <v>8.99</v>
      </c>
      <c r="H111" s="230">
        <v>4</v>
      </c>
      <c r="I111" s="230">
        <v>4.59</v>
      </c>
      <c r="K111" s="230" t="s">
        <v>189</v>
      </c>
      <c r="L111" s="230">
        <v>1</v>
      </c>
      <c r="M111" s="230" t="s">
        <v>8</v>
      </c>
      <c r="N111" s="230" t="s">
        <v>345</v>
      </c>
      <c r="O111" s="230">
        <v>0.43815634260985398</v>
      </c>
    </row>
    <row r="112" spans="1:15" x14ac:dyDescent="0.2">
      <c r="A112" s="230" t="s">
        <v>186</v>
      </c>
      <c r="B112" s="230">
        <v>1</v>
      </c>
      <c r="C112" s="230" t="s">
        <v>117</v>
      </c>
      <c r="D112" s="230" t="s">
        <v>9</v>
      </c>
      <c r="E112" s="230">
        <v>4.4000000000000004</v>
      </c>
      <c r="F112" s="230">
        <v>4.4000000000000004</v>
      </c>
      <c r="G112" s="230">
        <v>4.4000000000000004</v>
      </c>
      <c r="H112" s="230">
        <v>4</v>
      </c>
      <c r="I112" s="230">
        <v>0</v>
      </c>
      <c r="K112" s="230" t="s">
        <v>189</v>
      </c>
      <c r="L112" s="230">
        <v>1</v>
      </c>
      <c r="M112" s="230" t="s">
        <v>8</v>
      </c>
      <c r="N112" s="230" t="s">
        <v>518</v>
      </c>
      <c r="O112" s="230">
        <v>-0.51254636798659103</v>
      </c>
    </row>
    <row r="113" spans="1:15" x14ac:dyDescent="0.2">
      <c r="A113" s="230" t="s">
        <v>186</v>
      </c>
      <c r="B113" s="230">
        <v>1</v>
      </c>
      <c r="C113" s="230" t="s">
        <v>39</v>
      </c>
      <c r="D113" s="230" t="s">
        <v>8</v>
      </c>
      <c r="E113" s="230">
        <v>6.915</v>
      </c>
      <c r="F113" s="230">
        <v>4.4000000000000004</v>
      </c>
      <c r="G113" s="230">
        <v>77.79249999999999</v>
      </c>
      <c r="H113" s="230">
        <v>6</v>
      </c>
      <c r="I113" s="230">
        <v>73.392499999999984</v>
      </c>
      <c r="K113" s="230" t="s">
        <v>189</v>
      </c>
      <c r="L113" s="230">
        <v>1</v>
      </c>
      <c r="M113" s="230" t="s">
        <v>9</v>
      </c>
      <c r="N113" s="230" t="s">
        <v>345</v>
      </c>
      <c r="O113" s="230">
        <v>0.20115858689722799</v>
      </c>
    </row>
    <row r="114" spans="1:15" x14ac:dyDescent="0.2">
      <c r="A114" s="230" t="s">
        <v>186</v>
      </c>
      <c r="B114" s="230">
        <v>1</v>
      </c>
      <c r="C114" s="230" t="s">
        <v>39</v>
      </c>
      <c r="D114" s="230" t="s">
        <v>9</v>
      </c>
      <c r="E114" s="230">
        <v>4.4000000000000004</v>
      </c>
      <c r="F114" s="230">
        <v>4.4000000000000004</v>
      </c>
      <c r="G114" s="230">
        <v>20.22</v>
      </c>
      <c r="H114" s="230">
        <v>4</v>
      </c>
      <c r="I114" s="230">
        <v>15.82</v>
      </c>
      <c r="K114" s="230" t="s">
        <v>189</v>
      </c>
      <c r="L114" s="230">
        <v>1</v>
      </c>
      <c r="M114" s="230" t="s">
        <v>9</v>
      </c>
      <c r="N114" s="230" t="s">
        <v>518</v>
      </c>
      <c r="O114" s="230">
        <v>0.439195914165943</v>
      </c>
    </row>
    <row r="115" spans="1:15" x14ac:dyDescent="0.2">
      <c r="A115" s="230" t="s">
        <v>186</v>
      </c>
      <c r="B115" s="230">
        <v>1</v>
      </c>
      <c r="C115" s="230" t="s">
        <v>26</v>
      </c>
      <c r="D115" s="230" t="s">
        <v>8</v>
      </c>
      <c r="E115" s="230">
        <v>19.059999999999999</v>
      </c>
      <c r="F115" s="230">
        <v>4.4000000000000004</v>
      </c>
      <c r="G115" s="230">
        <v>40.662500000000001</v>
      </c>
      <c r="H115" s="230">
        <v>4</v>
      </c>
      <c r="I115" s="230">
        <v>36.262500000000003</v>
      </c>
      <c r="K115" s="230" t="s">
        <v>189</v>
      </c>
      <c r="L115" s="230">
        <v>2</v>
      </c>
      <c r="M115" s="230" t="s">
        <v>8</v>
      </c>
      <c r="N115" s="230" t="s">
        <v>345</v>
      </c>
      <c r="O115" s="230">
        <v>-0.54001509466718101</v>
      </c>
    </row>
    <row r="116" spans="1:15" x14ac:dyDescent="0.2">
      <c r="A116" s="230" t="s">
        <v>186</v>
      </c>
      <c r="B116" s="230">
        <v>1</v>
      </c>
      <c r="C116" s="230" t="s">
        <v>26</v>
      </c>
      <c r="D116" s="230" t="s">
        <v>9</v>
      </c>
      <c r="E116" s="230">
        <v>33.01</v>
      </c>
      <c r="F116" s="230">
        <v>8.7324999999999999</v>
      </c>
      <c r="G116" s="230">
        <v>47.515000000000001</v>
      </c>
      <c r="H116" s="230">
        <v>6</v>
      </c>
      <c r="I116" s="230">
        <v>38.782499999999999</v>
      </c>
      <c r="K116" s="230" t="s">
        <v>189</v>
      </c>
      <c r="L116" s="230">
        <v>2</v>
      </c>
      <c r="M116" s="230" t="s">
        <v>8</v>
      </c>
      <c r="N116" s="230" t="s">
        <v>518</v>
      </c>
      <c r="O116" s="230">
        <v>0.51855058547858401</v>
      </c>
    </row>
    <row r="117" spans="1:15" x14ac:dyDescent="0.2">
      <c r="A117" s="230" t="s">
        <v>186</v>
      </c>
      <c r="B117" s="230">
        <v>2</v>
      </c>
      <c r="C117" s="230" t="s">
        <v>117</v>
      </c>
      <c r="D117" s="230" t="s">
        <v>8</v>
      </c>
      <c r="E117" s="230">
        <v>4.4000000000000004</v>
      </c>
      <c r="F117" s="230">
        <v>4.4000000000000004</v>
      </c>
      <c r="G117" s="230">
        <v>4.4000000000000004</v>
      </c>
      <c r="H117" s="230">
        <v>4</v>
      </c>
      <c r="I117" s="230">
        <v>0</v>
      </c>
      <c r="K117" s="230" t="s">
        <v>189</v>
      </c>
      <c r="L117" s="230">
        <v>2</v>
      </c>
      <c r="M117" s="230" t="s">
        <v>9</v>
      </c>
      <c r="N117" s="230" t="s">
        <v>345</v>
      </c>
      <c r="O117" s="230">
        <v>-0.98476548630483896</v>
      </c>
    </row>
    <row r="118" spans="1:15" x14ac:dyDescent="0.2">
      <c r="A118" s="230" t="s">
        <v>186</v>
      </c>
      <c r="B118" s="230">
        <v>2</v>
      </c>
      <c r="C118" s="230" t="s">
        <v>117</v>
      </c>
      <c r="D118" s="230" t="s">
        <v>9</v>
      </c>
      <c r="E118" s="230">
        <v>4.4000000000000004</v>
      </c>
      <c r="F118" s="230">
        <v>4.4000000000000004</v>
      </c>
      <c r="G118" s="230">
        <v>4.4000000000000004</v>
      </c>
      <c r="H118" s="230">
        <v>4</v>
      </c>
      <c r="I118" s="230">
        <v>0</v>
      </c>
      <c r="K118" s="230" t="s">
        <v>189</v>
      </c>
      <c r="L118" s="230">
        <v>2</v>
      </c>
      <c r="M118" s="230" t="s">
        <v>9</v>
      </c>
      <c r="N118" s="230" t="s">
        <v>518</v>
      </c>
      <c r="O118" s="230">
        <v>0.78113926963380498</v>
      </c>
    </row>
    <row r="119" spans="1:15" x14ac:dyDescent="0.2">
      <c r="A119" s="230" t="s">
        <v>186</v>
      </c>
      <c r="B119" s="230">
        <v>2</v>
      </c>
      <c r="C119" s="230" t="s">
        <v>39</v>
      </c>
      <c r="D119" s="230" t="s">
        <v>8</v>
      </c>
      <c r="E119" s="230">
        <v>21.45</v>
      </c>
      <c r="F119" s="230">
        <v>15.94</v>
      </c>
      <c r="G119" s="230">
        <v>120.4</v>
      </c>
      <c r="H119" s="230">
        <v>5</v>
      </c>
      <c r="I119" s="230">
        <v>104.46</v>
      </c>
      <c r="K119" s="230" t="s">
        <v>189</v>
      </c>
      <c r="L119" s="230">
        <v>3</v>
      </c>
      <c r="M119" s="230" t="s">
        <v>8</v>
      </c>
      <c r="N119" s="230" t="s">
        <v>345</v>
      </c>
      <c r="O119" s="230">
        <v>0.26663065623993198</v>
      </c>
    </row>
    <row r="120" spans="1:15" x14ac:dyDescent="0.2">
      <c r="A120" s="230" t="s">
        <v>186</v>
      </c>
      <c r="B120" s="230">
        <v>2</v>
      </c>
      <c r="C120" s="230" t="s">
        <v>39</v>
      </c>
      <c r="D120" s="230" t="s">
        <v>9</v>
      </c>
      <c r="E120" s="230">
        <v>4.4000000000000004</v>
      </c>
      <c r="F120" s="230">
        <v>4.4000000000000004</v>
      </c>
      <c r="G120" s="230">
        <v>4.4000000000000004</v>
      </c>
      <c r="H120" s="230">
        <v>4</v>
      </c>
      <c r="I120" s="230">
        <v>0</v>
      </c>
      <c r="K120" s="230" t="s">
        <v>189</v>
      </c>
      <c r="L120" s="230">
        <v>3</v>
      </c>
      <c r="M120" s="230" t="s">
        <v>8</v>
      </c>
      <c r="N120" s="230" t="s">
        <v>518</v>
      </c>
      <c r="O120" s="230">
        <v>1.3472461240218501</v>
      </c>
    </row>
    <row r="121" spans="1:15" x14ac:dyDescent="0.2">
      <c r="A121" s="230" t="s">
        <v>186</v>
      </c>
      <c r="B121" s="230">
        <v>2</v>
      </c>
      <c r="C121" s="230" t="s">
        <v>26</v>
      </c>
      <c r="D121" s="230" t="s">
        <v>8</v>
      </c>
      <c r="E121" s="230">
        <v>46.64</v>
      </c>
      <c r="F121" s="230">
        <v>27.094999999999999</v>
      </c>
      <c r="G121" s="230">
        <v>81.057500000000005</v>
      </c>
      <c r="H121" s="230">
        <v>4</v>
      </c>
      <c r="I121" s="230">
        <v>53.962500000000013</v>
      </c>
      <c r="K121" s="230" t="s">
        <v>189</v>
      </c>
      <c r="L121" s="230">
        <v>3</v>
      </c>
      <c r="M121" s="230" t="s">
        <v>9</v>
      </c>
      <c r="N121" s="230" t="s">
        <v>345</v>
      </c>
      <c r="O121" s="230">
        <v>2.1606980487607199</v>
      </c>
    </row>
    <row r="122" spans="1:15" x14ac:dyDescent="0.2">
      <c r="A122" s="230" t="s">
        <v>186</v>
      </c>
      <c r="B122" s="230">
        <v>2</v>
      </c>
      <c r="C122" s="230" t="s">
        <v>26</v>
      </c>
      <c r="D122" s="230" t="s">
        <v>9</v>
      </c>
      <c r="E122" s="230">
        <v>42.63</v>
      </c>
      <c r="F122" s="230">
        <v>33.954999999999998</v>
      </c>
      <c r="G122" s="230">
        <v>63.185000000000002</v>
      </c>
      <c r="H122" s="230">
        <v>6</v>
      </c>
      <c r="I122" s="230">
        <v>29.23</v>
      </c>
      <c r="K122" s="230" t="s">
        <v>189</v>
      </c>
      <c r="L122" s="230">
        <v>3</v>
      </c>
      <c r="M122" s="230" t="s">
        <v>9</v>
      </c>
      <c r="N122" s="230" t="s">
        <v>518</v>
      </c>
      <c r="O122" s="230">
        <v>0.477470768178476</v>
      </c>
    </row>
    <row r="123" spans="1:15" x14ac:dyDescent="0.2">
      <c r="A123" s="230" t="s">
        <v>186</v>
      </c>
      <c r="B123" s="230">
        <v>3</v>
      </c>
      <c r="C123" s="230" t="s">
        <v>117</v>
      </c>
      <c r="D123" s="230" t="s">
        <v>8</v>
      </c>
      <c r="E123" s="230">
        <v>4.4000000000000004</v>
      </c>
      <c r="F123" s="230">
        <v>4.4000000000000004</v>
      </c>
      <c r="G123" s="230">
        <v>4.4000000000000004</v>
      </c>
      <c r="H123" s="230">
        <v>4</v>
      </c>
      <c r="I123" s="230">
        <v>0</v>
      </c>
      <c r="K123" s="230" t="s">
        <v>183</v>
      </c>
      <c r="L123" s="230">
        <v>1</v>
      </c>
      <c r="M123" s="230" t="s">
        <v>8</v>
      </c>
      <c r="N123" s="230" t="s">
        <v>345</v>
      </c>
      <c r="O123" s="230">
        <v>-7.6872877249331895E-2</v>
      </c>
    </row>
    <row r="124" spans="1:15" x14ac:dyDescent="0.2">
      <c r="A124" s="230" t="s">
        <v>186</v>
      </c>
      <c r="B124" s="230">
        <v>3</v>
      </c>
      <c r="C124" s="230" t="s">
        <v>117</v>
      </c>
      <c r="D124" s="230" t="s">
        <v>9</v>
      </c>
      <c r="E124" s="230">
        <v>4.4000000000000004</v>
      </c>
      <c r="F124" s="230">
        <v>4.4000000000000004</v>
      </c>
      <c r="G124" s="230">
        <v>4.4000000000000004</v>
      </c>
      <c r="H124" s="230">
        <v>3</v>
      </c>
      <c r="I124" s="230">
        <v>0</v>
      </c>
      <c r="K124" s="230" t="s">
        <v>183</v>
      </c>
      <c r="L124" s="230">
        <v>1</v>
      </c>
      <c r="M124" s="230" t="s">
        <v>8</v>
      </c>
      <c r="N124" s="230" t="s">
        <v>518</v>
      </c>
      <c r="O124" s="230">
        <v>-1.5330558516355299</v>
      </c>
    </row>
    <row r="125" spans="1:15" x14ac:dyDescent="0.2">
      <c r="A125" s="230" t="s">
        <v>186</v>
      </c>
      <c r="B125" s="230">
        <v>3</v>
      </c>
      <c r="C125" s="230" t="s">
        <v>39</v>
      </c>
      <c r="D125" s="230" t="s">
        <v>8</v>
      </c>
      <c r="E125" s="230">
        <v>50.14</v>
      </c>
      <c r="F125" s="230">
        <v>15.99</v>
      </c>
      <c r="G125" s="230">
        <v>50.68</v>
      </c>
      <c r="H125" s="230">
        <v>5</v>
      </c>
      <c r="I125" s="230">
        <v>34.69</v>
      </c>
      <c r="K125" s="230" t="s">
        <v>183</v>
      </c>
      <c r="L125" s="230">
        <v>1</v>
      </c>
      <c r="M125" s="230" t="s">
        <v>9</v>
      </c>
      <c r="N125" s="230" t="s">
        <v>345</v>
      </c>
      <c r="O125" s="230">
        <v>-2.3736613018322101</v>
      </c>
    </row>
    <row r="126" spans="1:15" x14ac:dyDescent="0.2">
      <c r="A126" s="230" t="s">
        <v>186</v>
      </c>
      <c r="B126" s="230">
        <v>3</v>
      </c>
      <c r="C126" s="230" t="s">
        <v>39</v>
      </c>
      <c r="D126" s="230" t="s">
        <v>9</v>
      </c>
      <c r="E126" s="230">
        <v>10.94</v>
      </c>
      <c r="F126" s="230">
        <v>4.4000000000000004</v>
      </c>
      <c r="G126" s="230">
        <v>87.292500000000004</v>
      </c>
      <c r="H126" s="230">
        <v>4</v>
      </c>
      <c r="I126" s="230">
        <v>82.892499999999998</v>
      </c>
      <c r="K126" s="230" t="s">
        <v>183</v>
      </c>
      <c r="L126" s="230">
        <v>1</v>
      </c>
      <c r="M126" s="230" t="s">
        <v>9</v>
      </c>
      <c r="N126" s="230" t="s">
        <v>518</v>
      </c>
      <c r="O126" s="230">
        <v>1.7191054097751299</v>
      </c>
    </row>
    <row r="127" spans="1:15" x14ac:dyDescent="0.2">
      <c r="A127" s="230" t="s">
        <v>186</v>
      </c>
      <c r="B127" s="230">
        <v>3</v>
      </c>
      <c r="C127" s="230" t="s">
        <v>26</v>
      </c>
      <c r="D127" s="230" t="s">
        <v>8</v>
      </c>
      <c r="E127" s="230">
        <v>5.7450000000000001</v>
      </c>
      <c r="F127" s="230">
        <v>4.4000000000000004</v>
      </c>
      <c r="G127" s="230">
        <v>11.404999999999999</v>
      </c>
      <c r="H127" s="230">
        <v>4</v>
      </c>
      <c r="I127" s="230">
        <v>7.0050000000000008</v>
      </c>
      <c r="K127" s="230" t="s">
        <v>183</v>
      </c>
      <c r="L127" s="230">
        <v>2</v>
      </c>
      <c r="M127" s="230" t="s">
        <v>8</v>
      </c>
      <c r="N127" s="230" t="s">
        <v>345</v>
      </c>
      <c r="O127" s="230">
        <v>2.8465050070283202</v>
      </c>
    </row>
    <row r="128" spans="1:15" x14ac:dyDescent="0.2">
      <c r="A128" s="230" t="s">
        <v>186</v>
      </c>
      <c r="B128" s="230">
        <v>3</v>
      </c>
      <c r="C128" s="230" t="s">
        <v>26</v>
      </c>
      <c r="D128" s="230" t="s">
        <v>9</v>
      </c>
      <c r="E128" s="230">
        <v>8.5399999999999991</v>
      </c>
      <c r="F128" s="230">
        <v>4.5025000000000004</v>
      </c>
      <c r="G128" s="230">
        <v>18.0975</v>
      </c>
      <c r="H128" s="230">
        <v>6</v>
      </c>
      <c r="I128" s="230">
        <v>13.595000000000001</v>
      </c>
      <c r="K128" s="230" t="s">
        <v>183</v>
      </c>
      <c r="L128" s="230">
        <v>2</v>
      </c>
      <c r="M128" s="230" t="s">
        <v>8</v>
      </c>
      <c r="N128" s="230" t="s">
        <v>518</v>
      </c>
      <c r="O128" s="230">
        <v>-1.6293315259444801</v>
      </c>
    </row>
    <row r="129" spans="1:15" x14ac:dyDescent="0.2">
      <c r="A129" s="230" t="s">
        <v>187</v>
      </c>
      <c r="B129" s="230">
        <v>1</v>
      </c>
      <c r="C129" s="230" t="s">
        <v>117</v>
      </c>
      <c r="D129" s="230" t="s">
        <v>8</v>
      </c>
      <c r="E129" s="230">
        <v>2.19</v>
      </c>
      <c r="F129" s="230">
        <v>2.0049999999999999</v>
      </c>
      <c r="G129" s="230">
        <v>3.645</v>
      </c>
      <c r="H129" s="230">
        <v>4</v>
      </c>
      <c r="I129" s="230">
        <v>1.640000000000001</v>
      </c>
      <c r="K129" s="230" t="s">
        <v>183</v>
      </c>
      <c r="L129" s="230">
        <v>2</v>
      </c>
      <c r="M129" s="230" t="s">
        <v>9</v>
      </c>
      <c r="N129" s="230" t="s">
        <v>345</v>
      </c>
      <c r="O129" s="230">
        <v>0.57062499024417901</v>
      </c>
    </row>
    <row r="130" spans="1:15" x14ac:dyDescent="0.2">
      <c r="A130" s="230" t="s">
        <v>187</v>
      </c>
      <c r="B130" s="230">
        <v>1</v>
      </c>
      <c r="C130" s="230" t="s">
        <v>117</v>
      </c>
      <c r="D130" s="230" t="s">
        <v>9</v>
      </c>
      <c r="E130" s="230">
        <v>1.48</v>
      </c>
      <c r="F130" s="230">
        <v>1.48</v>
      </c>
      <c r="G130" s="230">
        <v>1.9275</v>
      </c>
      <c r="H130" s="230">
        <v>4</v>
      </c>
      <c r="I130" s="230">
        <v>0.44750000000000001</v>
      </c>
      <c r="K130" s="230" t="s">
        <v>183</v>
      </c>
      <c r="L130" s="230">
        <v>2</v>
      </c>
      <c r="M130" s="230" t="s">
        <v>9</v>
      </c>
      <c r="N130" s="230" t="s">
        <v>518</v>
      </c>
      <c r="O130" s="230">
        <v>-1.7081288364483801E-2</v>
      </c>
    </row>
    <row r="131" spans="1:15" x14ac:dyDescent="0.2">
      <c r="A131" s="230" t="s">
        <v>187</v>
      </c>
      <c r="B131" s="230">
        <v>1</v>
      </c>
      <c r="C131" s="230" t="s">
        <v>39</v>
      </c>
      <c r="D131" s="230" t="s">
        <v>8</v>
      </c>
      <c r="E131" s="230">
        <v>5.1449999999999996</v>
      </c>
      <c r="F131" s="230">
        <v>2.7250000000000001</v>
      </c>
      <c r="G131" s="230">
        <v>8.7575000000000003</v>
      </c>
      <c r="H131" s="230">
        <v>6</v>
      </c>
      <c r="I131" s="230">
        <v>6.0325000000000006</v>
      </c>
      <c r="K131" s="230" t="s">
        <v>183</v>
      </c>
      <c r="L131" s="230">
        <v>3</v>
      </c>
      <c r="M131" s="230" t="s">
        <v>8</v>
      </c>
      <c r="N131" s="230" t="s">
        <v>345</v>
      </c>
      <c r="O131" s="230">
        <v>4.7671286792426502</v>
      </c>
    </row>
    <row r="132" spans="1:15" x14ac:dyDescent="0.2">
      <c r="A132" s="230" t="s">
        <v>187</v>
      </c>
      <c r="B132" s="230">
        <v>1</v>
      </c>
      <c r="C132" s="230" t="s">
        <v>39</v>
      </c>
      <c r="D132" s="230" t="s">
        <v>9</v>
      </c>
      <c r="E132" s="230">
        <v>1.84</v>
      </c>
      <c r="F132" s="230">
        <v>1.48</v>
      </c>
      <c r="G132" s="230">
        <v>2.69</v>
      </c>
      <c r="H132" s="230">
        <v>4</v>
      </c>
      <c r="I132" s="230">
        <v>1.21</v>
      </c>
      <c r="K132" s="230" t="s">
        <v>183</v>
      </c>
      <c r="L132" s="230">
        <v>3</v>
      </c>
      <c r="M132" s="230" t="s">
        <v>8</v>
      </c>
      <c r="N132" s="230" t="s">
        <v>518</v>
      </c>
      <c r="O132" s="230">
        <v>-1.56876711413131</v>
      </c>
    </row>
    <row r="133" spans="1:15" x14ac:dyDescent="0.2">
      <c r="A133" s="230" t="s">
        <v>187</v>
      </c>
      <c r="B133" s="230">
        <v>1</v>
      </c>
      <c r="C133" s="230" t="s">
        <v>26</v>
      </c>
      <c r="D133" s="230" t="s">
        <v>8</v>
      </c>
      <c r="E133" s="230">
        <v>1.48</v>
      </c>
      <c r="F133" s="230">
        <v>1.48</v>
      </c>
      <c r="G133" s="230">
        <v>2.0649999999999999</v>
      </c>
      <c r="H133" s="230">
        <v>4</v>
      </c>
      <c r="I133" s="230">
        <v>0.58499999999999996</v>
      </c>
      <c r="K133" s="230" t="s">
        <v>183</v>
      </c>
      <c r="L133" s="230">
        <v>3</v>
      </c>
      <c r="M133" s="230" t="s">
        <v>9</v>
      </c>
      <c r="N133" s="230" t="s">
        <v>345</v>
      </c>
      <c r="O133" s="230">
        <v>3.1745119431875102</v>
      </c>
    </row>
    <row r="134" spans="1:15" x14ac:dyDescent="0.2">
      <c r="A134" s="230" t="s">
        <v>187</v>
      </c>
      <c r="B134" s="230">
        <v>1</v>
      </c>
      <c r="C134" s="230" t="s">
        <v>26</v>
      </c>
      <c r="D134" s="230" t="s">
        <v>9</v>
      </c>
      <c r="E134" s="230">
        <v>1.48</v>
      </c>
      <c r="F134" s="230">
        <v>1.48</v>
      </c>
      <c r="G134" s="230">
        <v>2.7025000000000001</v>
      </c>
      <c r="H134" s="230">
        <v>6</v>
      </c>
      <c r="I134" s="230">
        <v>1.2224999999999999</v>
      </c>
      <c r="K134" s="230" t="s">
        <v>183</v>
      </c>
      <c r="L134" s="230">
        <v>3</v>
      </c>
      <c r="M134" s="230" t="s">
        <v>9</v>
      </c>
      <c r="N134" s="230" t="s">
        <v>518</v>
      </c>
      <c r="O134" s="230">
        <v>0.144858662037092</v>
      </c>
    </row>
    <row r="135" spans="1:15" x14ac:dyDescent="0.2">
      <c r="A135" s="230" t="s">
        <v>187</v>
      </c>
      <c r="B135" s="230">
        <v>2</v>
      </c>
      <c r="C135" s="230" t="s">
        <v>117</v>
      </c>
      <c r="D135" s="230" t="s">
        <v>8</v>
      </c>
      <c r="E135" s="230">
        <v>1.48</v>
      </c>
      <c r="F135" s="230">
        <v>1.48</v>
      </c>
      <c r="G135" s="230">
        <v>3.6625000000000001</v>
      </c>
      <c r="H135" s="230">
        <v>4</v>
      </c>
      <c r="I135" s="230">
        <v>2.1825000000000001</v>
      </c>
      <c r="K135" s="230" t="s">
        <v>184</v>
      </c>
      <c r="L135" s="230">
        <v>1</v>
      </c>
      <c r="M135" s="230" t="s">
        <v>8</v>
      </c>
      <c r="N135" s="230" t="s">
        <v>345</v>
      </c>
      <c r="O135" s="230">
        <v>0.58496250072115596</v>
      </c>
    </row>
    <row r="136" spans="1:15" x14ac:dyDescent="0.2">
      <c r="A136" s="230" t="s">
        <v>187</v>
      </c>
      <c r="B136" s="230">
        <v>2</v>
      </c>
      <c r="C136" s="230" t="s">
        <v>117</v>
      </c>
      <c r="D136" s="230" t="s">
        <v>9</v>
      </c>
      <c r="E136" s="230">
        <v>1.48</v>
      </c>
      <c r="F136" s="230">
        <v>1.48</v>
      </c>
      <c r="G136" s="230">
        <v>1.48</v>
      </c>
      <c r="H136" s="230">
        <v>4</v>
      </c>
      <c r="I136" s="230">
        <v>0</v>
      </c>
      <c r="K136" s="230" t="s">
        <v>184</v>
      </c>
      <c r="L136" s="230">
        <v>1</v>
      </c>
      <c r="M136" s="230" t="s">
        <v>8</v>
      </c>
      <c r="N136" s="230" t="s">
        <v>518</v>
      </c>
      <c r="O136" s="230">
        <v>-1.5849625007211501</v>
      </c>
    </row>
    <row r="137" spans="1:15" x14ac:dyDescent="0.2">
      <c r="A137" s="230" t="s">
        <v>187</v>
      </c>
      <c r="B137" s="230">
        <v>2</v>
      </c>
      <c r="C137" s="230" t="s">
        <v>39</v>
      </c>
      <c r="D137" s="230" t="s">
        <v>8</v>
      </c>
      <c r="E137" s="230">
        <v>1.48</v>
      </c>
      <c r="F137" s="230">
        <v>1.48</v>
      </c>
      <c r="G137" s="230">
        <v>1.48</v>
      </c>
      <c r="H137" s="230">
        <v>5</v>
      </c>
      <c r="I137" s="230">
        <v>0</v>
      </c>
      <c r="K137" s="230" t="s">
        <v>184</v>
      </c>
      <c r="L137" s="230">
        <v>1</v>
      </c>
      <c r="M137" s="230" t="s">
        <v>9</v>
      </c>
      <c r="N137" s="230" t="s">
        <v>345</v>
      </c>
      <c r="O137" s="230">
        <v>0.35363695461470002</v>
      </c>
    </row>
    <row r="138" spans="1:15" x14ac:dyDescent="0.2">
      <c r="A138" s="230" t="s">
        <v>187</v>
      </c>
      <c r="B138" s="230">
        <v>2</v>
      </c>
      <c r="C138" s="230" t="s">
        <v>39</v>
      </c>
      <c r="D138" s="230" t="s">
        <v>9</v>
      </c>
      <c r="E138" s="230">
        <v>1.48</v>
      </c>
      <c r="F138" s="230">
        <v>1.48</v>
      </c>
      <c r="G138" s="230">
        <v>1.48</v>
      </c>
      <c r="H138" s="230">
        <v>4</v>
      </c>
      <c r="I138" s="230">
        <v>0</v>
      </c>
      <c r="K138" s="230" t="s">
        <v>184</v>
      </c>
      <c r="L138" s="230">
        <v>1</v>
      </c>
      <c r="M138" s="230" t="s">
        <v>9</v>
      </c>
      <c r="N138" s="230" t="s">
        <v>518</v>
      </c>
      <c r="O138" s="230">
        <v>0</v>
      </c>
    </row>
    <row r="139" spans="1:15" x14ac:dyDescent="0.2">
      <c r="A139" s="230" t="s">
        <v>187</v>
      </c>
      <c r="B139" s="230">
        <v>2</v>
      </c>
      <c r="C139" s="230" t="s">
        <v>26</v>
      </c>
      <c r="D139" s="230" t="s">
        <v>8</v>
      </c>
      <c r="E139" s="230">
        <v>1.84</v>
      </c>
      <c r="F139" s="230">
        <v>1.48</v>
      </c>
      <c r="G139" s="230">
        <v>2.37</v>
      </c>
      <c r="H139" s="230">
        <v>4</v>
      </c>
      <c r="I139" s="230">
        <v>0.89000000000000012</v>
      </c>
      <c r="K139" s="230" t="s">
        <v>184</v>
      </c>
      <c r="L139" s="230">
        <v>2</v>
      </c>
      <c r="M139" s="230" t="s">
        <v>8</v>
      </c>
      <c r="N139" s="230" t="s">
        <v>345</v>
      </c>
      <c r="O139" s="230">
        <v>1.3536369546147</v>
      </c>
    </row>
    <row r="140" spans="1:15" x14ac:dyDescent="0.2">
      <c r="A140" s="230" t="s">
        <v>187</v>
      </c>
      <c r="B140" s="230">
        <v>2</v>
      </c>
      <c r="C140" s="230" t="s">
        <v>26</v>
      </c>
      <c r="D140" s="230" t="s">
        <v>9</v>
      </c>
      <c r="E140" s="230">
        <v>1.48</v>
      </c>
      <c r="F140" s="230">
        <v>1.48</v>
      </c>
      <c r="G140" s="230">
        <v>1.48</v>
      </c>
      <c r="H140" s="230">
        <v>6</v>
      </c>
      <c r="I140" s="230">
        <v>0</v>
      </c>
      <c r="K140" s="230" t="s">
        <v>184</v>
      </c>
      <c r="L140" s="230">
        <v>2</v>
      </c>
      <c r="M140" s="230" t="s">
        <v>8</v>
      </c>
      <c r="N140" s="230" t="s">
        <v>518</v>
      </c>
      <c r="O140" s="230">
        <v>-1.3536369546147</v>
      </c>
    </row>
    <row r="141" spans="1:15" x14ac:dyDescent="0.2">
      <c r="A141" s="230" t="s">
        <v>187</v>
      </c>
      <c r="B141" s="230">
        <v>3</v>
      </c>
      <c r="C141" s="230" t="s">
        <v>117</v>
      </c>
      <c r="D141" s="230" t="s">
        <v>8</v>
      </c>
      <c r="E141" s="230">
        <v>2.7349999999999999</v>
      </c>
      <c r="F141" s="230">
        <v>1.6074999999999999</v>
      </c>
      <c r="G141" s="230">
        <v>6.4574999999999996</v>
      </c>
      <c r="H141" s="230">
        <v>4</v>
      </c>
      <c r="I141" s="230">
        <v>4.8499999999999996</v>
      </c>
      <c r="K141" s="230" t="s">
        <v>184</v>
      </c>
      <c r="L141" s="230">
        <v>2</v>
      </c>
      <c r="M141" s="230" t="s">
        <v>9</v>
      </c>
      <c r="N141" s="230" t="s">
        <v>345</v>
      </c>
      <c r="O141" s="230">
        <v>0</v>
      </c>
    </row>
    <row r="142" spans="1:15" x14ac:dyDescent="0.2">
      <c r="A142" s="230" t="s">
        <v>187</v>
      </c>
      <c r="B142" s="230">
        <v>3</v>
      </c>
      <c r="C142" s="230" t="s">
        <v>117</v>
      </c>
      <c r="D142" s="230" t="s">
        <v>9</v>
      </c>
      <c r="E142" s="230">
        <v>1.48</v>
      </c>
      <c r="F142" s="230">
        <v>1.48</v>
      </c>
      <c r="G142" s="230">
        <v>1.48</v>
      </c>
      <c r="H142" s="230">
        <v>3</v>
      </c>
      <c r="I142" s="230">
        <v>0</v>
      </c>
      <c r="K142" s="230" t="s">
        <v>184</v>
      </c>
      <c r="L142" s="230">
        <v>2</v>
      </c>
      <c r="M142" s="230" t="s">
        <v>9</v>
      </c>
      <c r="N142" s="230" t="s">
        <v>518</v>
      </c>
      <c r="O142" s="230">
        <v>0</v>
      </c>
    </row>
    <row r="143" spans="1:15" x14ac:dyDescent="0.2">
      <c r="A143" s="230" t="s">
        <v>187</v>
      </c>
      <c r="B143" s="230">
        <v>3</v>
      </c>
      <c r="C143" s="230" t="s">
        <v>39</v>
      </c>
      <c r="D143" s="230" t="s">
        <v>8</v>
      </c>
      <c r="E143" s="230">
        <v>6.17</v>
      </c>
      <c r="F143" s="230">
        <v>4.41</v>
      </c>
      <c r="G143" s="230">
        <v>8.2200000000000006</v>
      </c>
      <c r="H143" s="230">
        <v>5</v>
      </c>
      <c r="I143" s="230">
        <v>3.81</v>
      </c>
      <c r="K143" s="230" t="s">
        <v>184</v>
      </c>
      <c r="L143" s="230">
        <v>3</v>
      </c>
      <c r="M143" s="230" t="s">
        <v>8</v>
      </c>
      <c r="N143" s="230" t="s">
        <v>345</v>
      </c>
      <c r="O143" s="230">
        <v>2.8687554667217401</v>
      </c>
    </row>
    <row r="144" spans="1:15" x14ac:dyDescent="0.2">
      <c r="A144" s="230" t="s">
        <v>187</v>
      </c>
      <c r="B144" s="230">
        <v>3</v>
      </c>
      <c r="C144" s="230" t="s">
        <v>39</v>
      </c>
      <c r="D144" s="230" t="s">
        <v>9</v>
      </c>
      <c r="E144" s="230">
        <v>1.895</v>
      </c>
      <c r="F144" s="230">
        <v>1.5625</v>
      </c>
      <c r="G144" s="230">
        <v>2.2000000000000002</v>
      </c>
      <c r="H144" s="230">
        <v>4</v>
      </c>
      <c r="I144" s="230">
        <v>0.63750000000000018</v>
      </c>
      <c r="K144" s="230" t="s">
        <v>184</v>
      </c>
      <c r="L144" s="230">
        <v>3</v>
      </c>
      <c r="M144" s="230" t="s">
        <v>8</v>
      </c>
      <c r="N144" s="230" t="s">
        <v>518</v>
      </c>
      <c r="O144" s="230">
        <v>-2.5849625007211499</v>
      </c>
    </row>
    <row r="145" spans="1:15" x14ac:dyDescent="0.2">
      <c r="A145" s="230" t="s">
        <v>187</v>
      </c>
      <c r="B145" s="230">
        <v>3</v>
      </c>
      <c r="C145" s="230" t="s">
        <v>26</v>
      </c>
      <c r="D145" s="230" t="s">
        <v>8</v>
      </c>
      <c r="E145" s="230">
        <v>1.885</v>
      </c>
      <c r="F145" s="230">
        <v>1.5249999999999999</v>
      </c>
      <c r="G145" s="230">
        <v>6.5399999999999991</v>
      </c>
      <c r="H145" s="230">
        <v>4</v>
      </c>
      <c r="I145" s="230">
        <v>5.0149999999999988</v>
      </c>
      <c r="K145" s="230" t="s">
        <v>184</v>
      </c>
      <c r="L145" s="230">
        <v>3</v>
      </c>
      <c r="M145" s="230" t="s">
        <v>9</v>
      </c>
      <c r="N145" s="230" t="s">
        <v>345</v>
      </c>
      <c r="O145" s="230">
        <v>2.32192809488736</v>
      </c>
    </row>
    <row r="146" spans="1:15" x14ac:dyDescent="0.2">
      <c r="A146" s="230" t="s">
        <v>187</v>
      </c>
      <c r="B146" s="230">
        <v>3</v>
      </c>
      <c r="C146" s="230" t="s">
        <v>26</v>
      </c>
      <c r="D146" s="230" t="s">
        <v>9</v>
      </c>
      <c r="E146" s="230">
        <v>1.48</v>
      </c>
      <c r="F146" s="230">
        <v>1.48</v>
      </c>
      <c r="G146" s="230">
        <v>4.5399999999999991</v>
      </c>
      <c r="H146" s="230">
        <v>6</v>
      </c>
      <c r="I146" s="230">
        <v>3.0599999999999992</v>
      </c>
      <c r="K146" s="230" t="s">
        <v>184</v>
      </c>
      <c r="L146" s="230">
        <v>3</v>
      </c>
      <c r="M146" s="230" t="s">
        <v>9</v>
      </c>
      <c r="N146" s="230" t="s">
        <v>518</v>
      </c>
      <c r="O146" s="230">
        <v>-0.18807234815257101</v>
      </c>
    </row>
    <row r="147" spans="1:15" x14ac:dyDescent="0.2">
      <c r="A147" s="230" t="s">
        <v>188</v>
      </c>
      <c r="B147" s="230">
        <v>1</v>
      </c>
      <c r="C147" s="230" t="s">
        <v>117</v>
      </c>
      <c r="D147" s="230" t="s">
        <v>8</v>
      </c>
      <c r="E147" s="230">
        <v>49.674999999999997</v>
      </c>
      <c r="F147" s="230">
        <v>36.994999999999997</v>
      </c>
      <c r="G147" s="230">
        <v>62.9375</v>
      </c>
      <c r="H147" s="230">
        <v>4</v>
      </c>
      <c r="I147" s="230">
        <v>25.942499999999999</v>
      </c>
      <c r="K147" s="230" t="s">
        <v>185</v>
      </c>
      <c r="L147" s="230">
        <v>1</v>
      </c>
      <c r="M147" s="230" t="s">
        <v>8</v>
      </c>
      <c r="N147" s="230" t="s">
        <v>345</v>
      </c>
      <c r="O147" s="230">
        <v>0</v>
      </c>
    </row>
    <row r="148" spans="1:15" x14ac:dyDescent="0.2">
      <c r="A148" s="230" t="s">
        <v>188</v>
      </c>
      <c r="B148" s="230">
        <v>1</v>
      </c>
      <c r="C148" s="230" t="s">
        <v>117</v>
      </c>
      <c r="D148" s="230" t="s">
        <v>9</v>
      </c>
      <c r="E148" s="230">
        <v>42.06</v>
      </c>
      <c r="F148" s="230">
        <v>1.33</v>
      </c>
      <c r="G148" s="230">
        <v>91.215000000000003</v>
      </c>
      <c r="H148" s="230">
        <v>4</v>
      </c>
      <c r="I148" s="230">
        <v>89.885000000000005</v>
      </c>
      <c r="K148" s="230" t="s">
        <v>185</v>
      </c>
      <c r="L148" s="230">
        <v>1</v>
      </c>
      <c r="M148" s="230" t="s">
        <v>8</v>
      </c>
      <c r="N148" s="230" t="s">
        <v>518</v>
      </c>
      <c r="O148" s="230">
        <v>1.30358850418442</v>
      </c>
    </row>
    <row r="149" spans="1:15" x14ac:dyDescent="0.2">
      <c r="A149" s="230" t="s">
        <v>188</v>
      </c>
      <c r="B149" s="230">
        <v>1</v>
      </c>
      <c r="C149" s="230" t="s">
        <v>39</v>
      </c>
      <c r="D149" s="230" t="s">
        <v>8</v>
      </c>
      <c r="E149" s="230">
        <v>53.234999999999999</v>
      </c>
      <c r="F149" s="230">
        <v>10.625</v>
      </c>
      <c r="G149" s="230">
        <v>316.8175</v>
      </c>
      <c r="H149" s="230">
        <v>6</v>
      </c>
      <c r="I149" s="230">
        <v>306.1925</v>
      </c>
      <c r="K149" s="230" t="s">
        <v>185</v>
      </c>
      <c r="L149" s="230">
        <v>1</v>
      </c>
      <c r="M149" s="230" t="s">
        <v>9</v>
      </c>
      <c r="N149" s="230" t="s">
        <v>345</v>
      </c>
      <c r="O149" s="230">
        <v>2.32344592252961</v>
      </c>
    </row>
    <row r="150" spans="1:15" x14ac:dyDescent="0.2">
      <c r="A150" s="230" t="s">
        <v>188</v>
      </c>
      <c r="B150" s="230">
        <v>1</v>
      </c>
      <c r="C150" s="230" t="s">
        <v>39</v>
      </c>
      <c r="D150" s="230" t="s">
        <v>9</v>
      </c>
      <c r="E150" s="230">
        <v>3.2650000000000001</v>
      </c>
      <c r="F150" s="230">
        <v>1.33</v>
      </c>
      <c r="G150" s="230">
        <v>10.2775</v>
      </c>
      <c r="H150" s="230">
        <v>4</v>
      </c>
      <c r="I150" s="230">
        <v>8.9474999999999998</v>
      </c>
      <c r="K150" s="230" t="s">
        <v>185</v>
      </c>
      <c r="L150" s="230">
        <v>1</v>
      </c>
      <c r="M150" s="230" t="s">
        <v>9</v>
      </c>
      <c r="N150" s="230" t="s">
        <v>518</v>
      </c>
      <c r="O150" s="230">
        <v>5.3604743595834198E-2</v>
      </c>
    </row>
    <row r="151" spans="1:15" x14ac:dyDescent="0.2">
      <c r="A151" s="230" t="s">
        <v>188</v>
      </c>
      <c r="B151" s="230">
        <v>1</v>
      </c>
      <c r="C151" s="230" t="s">
        <v>26</v>
      </c>
      <c r="D151" s="230" t="s">
        <v>8</v>
      </c>
      <c r="E151" s="230">
        <v>11.73</v>
      </c>
      <c r="F151" s="230">
        <v>4.3550000000000004</v>
      </c>
      <c r="G151" s="230">
        <v>25.81</v>
      </c>
      <c r="H151" s="230">
        <v>4</v>
      </c>
      <c r="I151" s="230">
        <v>21.454999999999998</v>
      </c>
      <c r="K151" s="230" t="s">
        <v>185</v>
      </c>
      <c r="L151" s="230">
        <v>2</v>
      </c>
      <c r="M151" s="230" t="s">
        <v>8</v>
      </c>
      <c r="N151" s="230" t="s">
        <v>345</v>
      </c>
      <c r="O151" s="230">
        <v>0</v>
      </c>
    </row>
    <row r="152" spans="1:15" x14ac:dyDescent="0.2">
      <c r="A152" s="230" t="s">
        <v>188</v>
      </c>
      <c r="B152" s="230">
        <v>1</v>
      </c>
      <c r="C152" s="230" t="s">
        <v>26</v>
      </c>
      <c r="D152" s="230" t="s">
        <v>9</v>
      </c>
      <c r="E152" s="230">
        <v>17.14</v>
      </c>
      <c r="F152" s="230">
        <v>4.8224999999999998</v>
      </c>
      <c r="G152" s="230">
        <v>46.385000000000012</v>
      </c>
      <c r="H152" s="230">
        <v>6</v>
      </c>
      <c r="I152" s="230">
        <v>41.562500000000007</v>
      </c>
      <c r="K152" s="230" t="s">
        <v>185</v>
      </c>
      <c r="L152" s="230">
        <v>2</v>
      </c>
      <c r="M152" s="230" t="s">
        <v>8</v>
      </c>
      <c r="N152" s="230" t="s">
        <v>518</v>
      </c>
      <c r="O152" s="230">
        <v>0</v>
      </c>
    </row>
    <row r="153" spans="1:15" x14ac:dyDescent="0.2">
      <c r="A153" s="230" t="s">
        <v>188</v>
      </c>
      <c r="B153" s="230">
        <v>2</v>
      </c>
      <c r="C153" s="230" t="s">
        <v>117</v>
      </c>
      <c r="D153" s="230" t="s">
        <v>8</v>
      </c>
      <c r="E153" s="230">
        <v>28.16</v>
      </c>
      <c r="F153" s="230">
        <v>17.262499999999999</v>
      </c>
      <c r="G153" s="230">
        <v>44.922499999999999</v>
      </c>
      <c r="H153" s="230">
        <v>4</v>
      </c>
      <c r="I153" s="230">
        <v>27.66</v>
      </c>
      <c r="K153" s="230" t="s">
        <v>185</v>
      </c>
      <c r="L153" s="230">
        <v>2</v>
      </c>
      <c r="M153" s="230" t="s">
        <v>9</v>
      </c>
      <c r="N153" s="230" t="s">
        <v>345</v>
      </c>
      <c r="O153" s="230">
        <v>0</v>
      </c>
    </row>
    <row r="154" spans="1:15" x14ac:dyDescent="0.2">
      <c r="A154" s="230" t="s">
        <v>188</v>
      </c>
      <c r="B154" s="230">
        <v>2</v>
      </c>
      <c r="C154" s="230" t="s">
        <v>117</v>
      </c>
      <c r="D154" s="230" t="s">
        <v>9</v>
      </c>
      <c r="E154" s="230">
        <v>21.69</v>
      </c>
      <c r="F154" s="230">
        <v>1.33</v>
      </c>
      <c r="G154" s="230">
        <v>42.837499999999999</v>
      </c>
      <c r="H154" s="230">
        <v>4</v>
      </c>
      <c r="I154" s="230">
        <v>41.5075</v>
      </c>
      <c r="K154" s="230" t="s">
        <v>185</v>
      </c>
      <c r="L154" s="230">
        <v>2</v>
      </c>
      <c r="M154" s="230" t="s">
        <v>9</v>
      </c>
      <c r="N154" s="230" t="s">
        <v>518</v>
      </c>
      <c r="O154" s="230">
        <v>0</v>
      </c>
    </row>
    <row r="155" spans="1:15" x14ac:dyDescent="0.2">
      <c r="A155" s="230" t="s">
        <v>188</v>
      </c>
      <c r="B155" s="230">
        <v>2</v>
      </c>
      <c r="C155" s="230" t="s">
        <v>39</v>
      </c>
      <c r="D155" s="230" t="s">
        <v>8</v>
      </c>
      <c r="E155" s="230">
        <v>149.5</v>
      </c>
      <c r="F155" s="230">
        <v>133.15</v>
      </c>
      <c r="G155" s="230">
        <v>360.95</v>
      </c>
      <c r="H155" s="230">
        <v>5</v>
      </c>
      <c r="I155" s="230">
        <v>227.8</v>
      </c>
      <c r="K155" s="230" t="s">
        <v>185</v>
      </c>
      <c r="L155" s="230">
        <v>3</v>
      </c>
      <c r="M155" s="230" t="s">
        <v>8</v>
      </c>
      <c r="N155" s="230" t="s">
        <v>345</v>
      </c>
      <c r="O155" s="230">
        <v>0</v>
      </c>
    </row>
    <row r="156" spans="1:15" x14ac:dyDescent="0.2">
      <c r="A156" s="230" t="s">
        <v>188</v>
      </c>
      <c r="B156" s="230">
        <v>2</v>
      </c>
      <c r="C156" s="230" t="s">
        <v>39</v>
      </c>
      <c r="D156" s="230" t="s">
        <v>9</v>
      </c>
      <c r="E156" s="230">
        <v>25.885000000000002</v>
      </c>
      <c r="F156" s="230">
        <v>16.355</v>
      </c>
      <c r="G156" s="230">
        <v>38.862499999999997</v>
      </c>
      <c r="H156" s="230">
        <v>4</v>
      </c>
      <c r="I156" s="230">
        <v>22.5075</v>
      </c>
      <c r="K156" s="230" t="s">
        <v>185</v>
      </c>
      <c r="L156" s="230">
        <v>3</v>
      </c>
      <c r="M156" s="230" t="s">
        <v>8</v>
      </c>
      <c r="N156" s="230" t="s">
        <v>518</v>
      </c>
      <c r="O156" s="230">
        <v>0</v>
      </c>
    </row>
    <row r="157" spans="1:15" x14ac:dyDescent="0.2">
      <c r="A157" s="230" t="s">
        <v>188</v>
      </c>
      <c r="B157" s="230">
        <v>2</v>
      </c>
      <c r="C157" s="230" t="s">
        <v>26</v>
      </c>
      <c r="D157" s="230" t="s">
        <v>8</v>
      </c>
      <c r="E157" s="230">
        <v>45.02</v>
      </c>
      <c r="F157" s="230">
        <v>16.975000000000001</v>
      </c>
      <c r="G157" s="230">
        <v>102.0625</v>
      </c>
      <c r="H157" s="230">
        <v>4</v>
      </c>
      <c r="I157" s="230">
        <v>85.087500000000006</v>
      </c>
      <c r="K157" s="230" t="s">
        <v>185</v>
      </c>
      <c r="L157" s="230">
        <v>3</v>
      </c>
      <c r="M157" s="230" t="s">
        <v>9</v>
      </c>
      <c r="N157" s="230" t="s">
        <v>345</v>
      </c>
      <c r="O157" s="230">
        <v>0</v>
      </c>
    </row>
    <row r="158" spans="1:15" x14ac:dyDescent="0.2">
      <c r="A158" s="230" t="s">
        <v>188</v>
      </c>
      <c r="B158" s="230">
        <v>2</v>
      </c>
      <c r="C158" s="230" t="s">
        <v>26</v>
      </c>
      <c r="D158" s="230" t="s">
        <v>9</v>
      </c>
      <c r="E158" s="230">
        <v>24.03</v>
      </c>
      <c r="F158" s="230">
        <v>17.327500000000001</v>
      </c>
      <c r="G158" s="230">
        <v>123.44750000000001</v>
      </c>
      <c r="H158" s="230">
        <v>6</v>
      </c>
      <c r="I158" s="230">
        <v>106.12</v>
      </c>
      <c r="K158" s="230" t="s">
        <v>185</v>
      </c>
      <c r="L158" s="230">
        <v>3</v>
      </c>
      <c r="M158" s="230" t="s">
        <v>9</v>
      </c>
      <c r="N158" s="230" t="s">
        <v>518</v>
      </c>
      <c r="O158" s="230">
        <v>0</v>
      </c>
    </row>
    <row r="159" spans="1:15" x14ac:dyDescent="0.2">
      <c r="A159" s="230" t="s">
        <v>188</v>
      </c>
      <c r="B159" s="230">
        <v>3</v>
      </c>
      <c r="C159" s="230" t="s">
        <v>117</v>
      </c>
      <c r="D159" s="230" t="s">
        <v>8</v>
      </c>
      <c r="E159" s="230">
        <v>25.114999999999998</v>
      </c>
      <c r="F159" s="230">
        <v>21.0275</v>
      </c>
      <c r="G159" s="230">
        <v>29.3125</v>
      </c>
      <c r="H159" s="230">
        <v>4</v>
      </c>
      <c r="I159" s="230">
        <v>8.2850000000000001</v>
      </c>
      <c r="K159" s="230" t="s">
        <v>190</v>
      </c>
      <c r="L159" s="230">
        <v>1</v>
      </c>
      <c r="M159" s="230" t="s">
        <v>8</v>
      </c>
      <c r="N159" s="230" t="s">
        <v>345</v>
      </c>
      <c r="O159" s="230">
        <v>1.1697558992864701</v>
      </c>
    </row>
    <row r="160" spans="1:15" x14ac:dyDescent="0.2">
      <c r="A160" s="230" t="s">
        <v>188</v>
      </c>
      <c r="B160" s="230">
        <v>3</v>
      </c>
      <c r="C160" s="230" t="s">
        <v>117</v>
      </c>
      <c r="D160" s="230" t="s">
        <v>9</v>
      </c>
      <c r="E160" s="230">
        <v>22.32</v>
      </c>
      <c r="F160" s="230">
        <v>11.824999999999999</v>
      </c>
      <c r="G160" s="230">
        <v>26.465</v>
      </c>
      <c r="H160" s="230">
        <v>3</v>
      </c>
      <c r="I160" s="230">
        <v>14.64</v>
      </c>
      <c r="K160" s="230" t="s">
        <v>190</v>
      </c>
      <c r="L160" s="230">
        <v>1</v>
      </c>
      <c r="M160" s="230" t="s">
        <v>8</v>
      </c>
      <c r="N160" s="230" t="s">
        <v>518</v>
      </c>
      <c r="O160" s="230">
        <v>-0.38943693954127201</v>
      </c>
    </row>
    <row r="161" spans="1:15" x14ac:dyDescent="0.2">
      <c r="A161" s="230" t="s">
        <v>188</v>
      </c>
      <c r="B161" s="230">
        <v>3</v>
      </c>
      <c r="C161" s="230" t="s">
        <v>39</v>
      </c>
      <c r="D161" s="230" t="s">
        <v>8</v>
      </c>
      <c r="E161" s="230">
        <v>1231.28</v>
      </c>
      <c r="F161" s="230">
        <v>451.87</v>
      </c>
      <c r="G161" s="230">
        <v>1283.44</v>
      </c>
      <c r="H161" s="230">
        <v>5</v>
      </c>
      <c r="I161" s="230">
        <v>831.57</v>
      </c>
      <c r="K161" s="230" t="s">
        <v>190</v>
      </c>
      <c r="L161" s="230">
        <v>1</v>
      </c>
      <c r="M161" s="230" t="s">
        <v>9</v>
      </c>
      <c r="N161" s="230" t="s">
        <v>345</v>
      </c>
      <c r="O161" s="230">
        <v>0.71089468292438396</v>
      </c>
    </row>
    <row r="162" spans="1:15" x14ac:dyDescent="0.2">
      <c r="A162" s="230" t="s">
        <v>188</v>
      </c>
      <c r="B162" s="230">
        <v>3</v>
      </c>
      <c r="C162" s="230" t="s">
        <v>39</v>
      </c>
      <c r="D162" s="230" t="s">
        <v>9</v>
      </c>
      <c r="E162" s="230">
        <v>143.96</v>
      </c>
      <c r="F162" s="230">
        <v>85.685000000000002</v>
      </c>
      <c r="G162" s="230">
        <v>230.38249999999999</v>
      </c>
      <c r="H162" s="230">
        <v>4</v>
      </c>
      <c r="I162" s="230">
        <v>144.69749999999999</v>
      </c>
      <c r="K162" s="230" t="s">
        <v>190</v>
      </c>
      <c r="L162" s="230">
        <v>1</v>
      </c>
      <c r="M162" s="230" t="s">
        <v>9</v>
      </c>
      <c r="N162" s="230" t="s">
        <v>518</v>
      </c>
      <c r="O162" s="230">
        <v>0.82468940695031401</v>
      </c>
    </row>
    <row r="163" spans="1:15" x14ac:dyDescent="0.2">
      <c r="A163" s="230" t="s">
        <v>188</v>
      </c>
      <c r="B163" s="230">
        <v>3</v>
      </c>
      <c r="C163" s="230" t="s">
        <v>26</v>
      </c>
      <c r="D163" s="230" t="s">
        <v>8</v>
      </c>
      <c r="E163" s="230">
        <v>249.745</v>
      </c>
      <c r="F163" s="230">
        <v>137.38249999999999</v>
      </c>
      <c r="G163" s="230">
        <v>1054.9324999999999</v>
      </c>
      <c r="H163" s="230">
        <v>4</v>
      </c>
      <c r="I163" s="230">
        <v>917.55</v>
      </c>
      <c r="K163" s="230" t="s">
        <v>190</v>
      </c>
      <c r="L163" s="230">
        <v>2</v>
      </c>
      <c r="M163" s="230" t="s">
        <v>8</v>
      </c>
      <c r="N163" s="230" t="s">
        <v>345</v>
      </c>
      <c r="O163" s="230">
        <v>1.8374420998646299</v>
      </c>
    </row>
    <row r="164" spans="1:15" x14ac:dyDescent="0.2">
      <c r="A164" s="230" t="s">
        <v>188</v>
      </c>
      <c r="B164" s="230">
        <v>3</v>
      </c>
      <c r="C164" s="230" t="s">
        <v>26</v>
      </c>
      <c r="D164" s="230" t="s">
        <v>9</v>
      </c>
      <c r="E164" s="230">
        <v>222.55500000000001</v>
      </c>
      <c r="F164" s="230">
        <v>174.14750000000001</v>
      </c>
      <c r="G164" s="230">
        <v>282.45999999999998</v>
      </c>
      <c r="H164" s="230">
        <v>6</v>
      </c>
      <c r="I164" s="230">
        <v>108.3125</v>
      </c>
      <c r="K164" s="230" t="s">
        <v>190</v>
      </c>
      <c r="L164" s="230">
        <v>2</v>
      </c>
      <c r="M164" s="230" t="s">
        <v>8</v>
      </c>
      <c r="N164" s="230" t="s">
        <v>518</v>
      </c>
      <c r="O164" s="230">
        <v>-0.432785509279628</v>
      </c>
    </row>
    <row r="165" spans="1:15" x14ac:dyDescent="0.2">
      <c r="A165" s="230" t="s">
        <v>189</v>
      </c>
      <c r="B165" s="230">
        <v>1</v>
      </c>
      <c r="C165" s="230" t="s">
        <v>117</v>
      </c>
      <c r="D165" s="230" t="s">
        <v>8</v>
      </c>
      <c r="E165" s="230">
        <v>4.875</v>
      </c>
      <c r="F165" s="230">
        <v>3.7174999999999998</v>
      </c>
      <c r="G165" s="230">
        <v>7.3075000000000001</v>
      </c>
      <c r="H165" s="230">
        <v>4</v>
      </c>
      <c r="I165" s="230">
        <v>3.59</v>
      </c>
      <c r="K165" s="230" t="s">
        <v>190</v>
      </c>
      <c r="L165" s="230">
        <v>2</v>
      </c>
      <c r="M165" s="230" t="s">
        <v>9</v>
      </c>
      <c r="N165" s="230" t="s">
        <v>345</v>
      </c>
      <c r="O165" s="230">
        <v>1.7359362005864001</v>
      </c>
    </row>
    <row r="166" spans="1:15" x14ac:dyDescent="0.2">
      <c r="A166" s="230" t="s">
        <v>189</v>
      </c>
      <c r="B166" s="230">
        <v>1</v>
      </c>
      <c r="C166" s="230" t="s">
        <v>117</v>
      </c>
      <c r="D166" s="230" t="s">
        <v>9</v>
      </c>
      <c r="E166" s="230">
        <v>2.64</v>
      </c>
      <c r="F166" s="230">
        <v>1.3875</v>
      </c>
      <c r="G166" s="230">
        <v>4.08</v>
      </c>
      <c r="H166" s="230">
        <v>4</v>
      </c>
      <c r="I166" s="230">
        <v>2.6924999999999999</v>
      </c>
      <c r="K166" s="230" t="s">
        <v>190</v>
      </c>
      <c r="L166" s="230">
        <v>2</v>
      </c>
      <c r="M166" s="230" t="s">
        <v>9</v>
      </c>
      <c r="N166" s="230" t="s">
        <v>518</v>
      </c>
      <c r="O166" s="230">
        <v>0.51659832026844499</v>
      </c>
    </row>
    <row r="167" spans="1:15" x14ac:dyDescent="0.2">
      <c r="A167" s="230" t="s">
        <v>189</v>
      </c>
      <c r="B167" s="230">
        <v>1</v>
      </c>
      <c r="C167" s="230" t="s">
        <v>39</v>
      </c>
      <c r="D167" s="230" t="s">
        <v>8</v>
      </c>
      <c r="E167" s="230">
        <v>6.6050000000000004</v>
      </c>
      <c r="F167" s="230">
        <v>4.1875</v>
      </c>
      <c r="G167" s="230">
        <v>10.275</v>
      </c>
      <c r="H167" s="230">
        <v>6</v>
      </c>
      <c r="I167" s="230">
        <v>6.0875000000000004</v>
      </c>
      <c r="K167" s="230" t="s">
        <v>190</v>
      </c>
      <c r="L167" s="230">
        <v>3</v>
      </c>
      <c r="M167" s="230" t="s">
        <v>8</v>
      </c>
      <c r="N167" s="230" t="s">
        <v>345</v>
      </c>
      <c r="O167" s="230">
        <v>3.0855689936197002</v>
      </c>
    </row>
    <row r="168" spans="1:15" x14ac:dyDescent="0.2">
      <c r="A168" s="230" t="s">
        <v>189</v>
      </c>
      <c r="B168" s="230">
        <v>1</v>
      </c>
      <c r="C168" s="230" t="s">
        <v>39</v>
      </c>
      <c r="D168" s="230" t="s">
        <v>9</v>
      </c>
      <c r="E168" s="230">
        <v>3.0350000000000001</v>
      </c>
      <c r="F168" s="230">
        <v>2.81</v>
      </c>
      <c r="G168" s="230">
        <v>3.7949999999999999</v>
      </c>
      <c r="H168" s="230">
        <v>4</v>
      </c>
      <c r="I168" s="230">
        <v>0.98499999999999988</v>
      </c>
      <c r="K168" s="230" t="s">
        <v>190</v>
      </c>
      <c r="L168" s="230">
        <v>3</v>
      </c>
      <c r="M168" s="230" t="s">
        <v>8</v>
      </c>
      <c r="N168" s="230" t="s">
        <v>518</v>
      </c>
      <c r="O168" s="230">
        <v>-0.92520875052421703</v>
      </c>
    </row>
    <row r="169" spans="1:15" x14ac:dyDescent="0.2">
      <c r="A169" s="230" t="s">
        <v>189</v>
      </c>
      <c r="B169" s="230">
        <v>1</v>
      </c>
      <c r="C169" s="230" t="s">
        <v>26</v>
      </c>
      <c r="D169" s="230" t="s">
        <v>8</v>
      </c>
      <c r="E169" s="230">
        <v>4.63</v>
      </c>
      <c r="F169" s="230">
        <v>3.11</v>
      </c>
      <c r="G169" s="230">
        <v>6.3150000000000004</v>
      </c>
      <c r="H169" s="230">
        <v>4</v>
      </c>
      <c r="I169" s="230">
        <v>3.205000000000001</v>
      </c>
      <c r="K169" s="230" t="s">
        <v>190</v>
      </c>
      <c r="L169" s="230">
        <v>3</v>
      </c>
      <c r="M169" s="230" t="s">
        <v>9</v>
      </c>
      <c r="N169" s="230" t="s">
        <v>345</v>
      </c>
      <c r="O169" s="230">
        <v>2.55820629385367</v>
      </c>
    </row>
    <row r="170" spans="1:15" x14ac:dyDescent="0.2">
      <c r="A170" s="230" t="s">
        <v>189</v>
      </c>
      <c r="B170" s="230">
        <v>1</v>
      </c>
      <c r="C170" s="230" t="s">
        <v>26</v>
      </c>
      <c r="D170" s="230" t="s">
        <v>9</v>
      </c>
      <c r="E170" s="230">
        <v>4.1150000000000002</v>
      </c>
      <c r="F170" s="230">
        <v>3.15</v>
      </c>
      <c r="G170" s="230">
        <v>5.0050000000000008</v>
      </c>
      <c r="H170" s="230">
        <v>6</v>
      </c>
      <c r="I170" s="230">
        <v>1.8550000000000011</v>
      </c>
      <c r="K170" s="230" t="s">
        <v>190</v>
      </c>
      <c r="L170" s="230">
        <v>3</v>
      </c>
      <c r="M170" s="230" t="s">
        <v>9</v>
      </c>
      <c r="N170" s="230" t="s">
        <v>518</v>
      </c>
      <c r="O170" s="230">
        <v>3.3933429071164999E-2</v>
      </c>
    </row>
    <row r="171" spans="1:15" x14ac:dyDescent="0.2">
      <c r="A171" s="230" t="s">
        <v>189</v>
      </c>
      <c r="B171" s="230">
        <v>2</v>
      </c>
      <c r="C171" s="230" t="s">
        <v>117</v>
      </c>
      <c r="D171" s="230" t="s">
        <v>8</v>
      </c>
      <c r="E171" s="230">
        <v>4.74</v>
      </c>
      <c r="F171" s="230">
        <v>3.9575</v>
      </c>
      <c r="G171" s="230">
        <v>5.73</v>
      </c>
      <c r="H171" s="230">
        <v>4</v>
      </c>
      <c r="I171" s="230">
        <v>1.7725</v>
      </c>
      <c r="K171" s="230" t="s">
        <v>191</v>
      </c>
      <c r="L171" s="230">
        <v>1</v>
      </c>
      <c r="M171" s="230" t="s">
        <v>8</v>
      </c>
      <c r="N171" s="230" t="s">
        <v>345</v>
      </c>
      <c r="O171" s="230">
        <v>-0.19156797729008701</v>
      </c>
    </row>
    <row r="172" spans="1:15" x14ac:dyDescent="0.2">
      <c r="A172" s="230" t="s">
        <v>189</v>
      </c>
      <c r="B172" s="230">
        <v>2</v>
      </c>
      <c r="C172" s="230" t="s">
        <v>117</v>
      </c>
      <c r="D172" s="230" t="s">
        <v>9</v>
      </c>
      <c r="E172" s="230">
        <v>2.355</v>
      </c>
      <c r="F172" s="230">
        <v>1.5575000000000001</v>
      </c>
      <c r="G172" s="230">
        <v>3.3450000000000002</v>
      </c>
      <c r="H172" s="230">
        <v>4</v>
      </c>
      <c r="I172" s="230">
        <v>1.7875000000000001</v>
      </c>
      <c r="K172" s="230" t="s">
        <v>191</v>
      </c>
      <c r="L172" s="230">
        <v>1</v>
      </c>
      <c r="M172" s="230" t="s">
        <v>8</v>
      </c>
      <c r="N172" s="230" t="s">
        <v>518</v>
      </c>
      <c r="O172" s="230">
        <v>0.54563653618704899</v>
      </c>
    </row>
    <row r="173" spans="1:15" x14ac:dyDescent="0.2">
      <c r="A173" s="230" t="s">
        <v>189</v>
      </c>
      <c r="B173" s="230">
        <v>2</v>
      </c>
      <c r="C173" s="230" t="s">
        <v>39</v>
      </c>
      <c r="D173" s="230" t="s">
        <v>8</v>
      </c>
      <c r="E173" s="230">
        <v>3.26</v>
      </c>
      <c r="F173" s="230">
        <v>3.2</v>
      </c>
      <c r="G173" s="230">
        <v>3.37</v>
      </c>
      <c r="H173" s="230">
        <v>5</v>
      </c>
      <c r="I173" s="230">
        <v>0.1699999999999999</v>
      </c>
      <c r="K173" s="230" t="s">
        <v>191</v>
      </c>
      <c r="L173" s="230">
        <v>1</v>
      </c>
      <c r="M173" s="230" t="s">
        <v>9</v>
      </c>
      <c r="N173" s="230" t="s">
        <v>345</v>
      </c>
      <c r="O173" s="230">
        <v>0.86863569146649</v>
      </c>
    </row>
    <row r="174" spans="1:15" x14ac:dyDescent="0.2">
      <c r="A174" s="230" t="s">
        <v>189</v>
      </c>
      <c r="B174" s="230">
        <v>2</v>
      </c>
      <c r="C174" s="230" t="s">
        <v>39</v>
      </c>
      <c r="D174" s="230" t="s">
        <v>9</v>
      </c>
      <c r="E174" s="230">
        <v>1.19</v>
      </c>
      <c r="F174" s="230">
        <v>1.0825</v>
      </c>
      <c r="G174" s="230">
        <v>1.2250000000000001</v>
      </c>
      <c r="H174" s="230">
        <v>4</v>
      </c>
      <c r="I174" s="230">
        <v>0.1425000000000001</v>
      </c>
      <c r="K174" s="230" t="s">
        <v>191</v>
      </c>
      <c r="L174" s="230">
        <v>1</v>
      </c>
      <c r="M174" s="230" t="s">
        <v>9</v>
      </c>
      <c r="N174" s="230" t="s">
        <v>518</v>
      </c>
      <c r="O174" s="230">
        <v>0.55376991704062395</v>
      </c>
    </row>
    <row r="175" spans="1:15" x14ac:dyDescent="0.2">
      <c r="A175" s="230" t="s">
        <v>189</v>
      </c>
      <c r="B175" s="230">
        <v>2</v>
      </c>
      <c r="C175" s="230" t="s">
        <v>26</v>
      </c>
      <c r="D175" s="230" t="s">
        <v>8</v>
      </c>
      <c r="E175" s="230">
        <v>4.67</v>
      </c>
      <c r="F175" s="230">
        <v>3.2450000000000001</v>
      </c>
      <c r="G175" s="230">
        <v>7.02</v>
      </c>
      <c r="H175" s="230">
        <v>4</v>
      </c>
      <c r="I175" s="230">
        <v>3.7749999999999999</v>
      </c>
      <c r="K175" s="230" t="s">
        <v>191</v>
      </c>
      <c r="L175" s="230">
        <v>2</v>
      </c>
      <c r="M175" s="230" t="s">
        <v>8</v>
      </c>
      <c r="N175" s="230" t="s">
        <v>345</v>
      </c>
      <c r="O175" s="230">
        <v>1.04624662401181</v>
      </c>
    </row>
    <row r="176" spans="1:15" x14ac:dyDescent="0.2">
      <c r="A176" s="230" t="s">
        <v>189</v>
      </c>
      <c r="B176" s="230">
        <v>2</v>
      </c>
      <c r="C176" s="230" t="s">
        <v>26</v>
      </c>
      <c r="D176" s="230" t="s">
        <v>9</v>
      </c>
      <c r="E176" s="230">
        <v>2.0449999999999999</v>
      </c>
      <c r="F176" s="230">
        <v>1.3149999999999999</v>
      </c>
      <c r="G176" s="230">
        <v>2.5874999999999999</v>
      </c>
      <c r="H176" s="230">
        <v>6</v>
      </c>
      <c r="I176" s="230">
        <v>1.2725</v>
      </c>
      <c r="K176" s="230" t="s">
        <v>191</v>
      </c>
      <c r="L176" s="230">
        <v>2</v>
      </c>
      <c r="M176" s="230" t="s">
        <v>8</v>
      </c>
      <c r="N176" s="230" t="s">
        <v>518</v>
      </c>
      <c r="O176" s="230">
        <v>0.14595180257957599</v>
      </c>
    </row>
    <row r="177" spans="1:15" x14ac:dyDescent="0.2">
      <c r="A177" s="230" t="s">
        <v>189</v>
      </c>
      <c r="B177" s="230">
        <v>3</v>
      </c>
      <c r="C177" s="230" t="s">
        <v>117</v>
      </c>
      <c r="D177" s="230" t="s">
        <v>8</v>
      </c>
      <c r="E177" s="230">
        <v>6.01</v>
      </c>
      <c r="F177" s="230">
        <v>4.63</v>
      </c>
      <c r="G177" s="230">
        <v>10.685</v>
      </c>
      <c r="H177" s="230">
        <v>4</v>
      </c>
      <c r="I177" s="230">
        <v>6.0549999999999988</v>
      </c>
      <c r="K177" s="230" t="s">
        <v>191</v>
      </c>
      <c r="L177" s="230">
        <v>2</v>
      </c>
      <c r="M177" s="230" t="s">
        <v>9</v>
      </c>
      <c r="N177" s="230" t="s">
        <v>345</v>
      </c>
      <c r="O177" s="230">
        <v>0.80663420204561598</v>
      </c>
    </row>
    <row r="178" spans="1:15" x14ac:dyDescent="0.2">
      <c r="A178" s="230" t="s">
        <v>189</v>
      </c>
      <c r="B178" s="230">
        <v>3</v>
      </c>
      <c r="C178" s="230" t="s">
        <v>117</v>
      </c>
      <c r="D178" s="230" t="s">
        <v>9</v>
      </c>
      <c r="E178" s="230">
        <v>1.22</v>
      </c>
      <c r="F178" s="230">
        <v>1.19</v>
      </c>
      <c r="G178" s="230">
        <v>2.0150000000000001</v>
      </c>
      <c r="H178" s="230">
        <v>3</v>
      </c>
      <c r="I178" s="230">
        <v>0.82500000000000018</v>
      </c>
      <c r="K178" s="230" t="s">
        <v>191</v>
      </c>
      <c r="L178" s="230">
        <v>2</v>
      </c>
      <c r="M178" s="230" t="s">
        <v>9</v>
      </c>
      <c r="N178" s="230" t="s">
        <v>518</v>
      </c>
      <c r="O178" s="230">
        <v>0.14061527734080501</v>
      </c>
    </row>
    <row r="179" spans="1:15" x14ac:dyDescent="0.2">
      <c r="A179" s="230" t="s">
        <v>189</v>
      </c>
      <c r="B179" s="230">
        <v>3</v>
      </c>
      <c r="C179" s="230" t="s">
        <v>39</v>
      </c>
      <c r="D179" s="230" t="s">
        <v>8</v>
      </c>
      <c r="E179" s="230">
        <v>7.23</v>
      </c>
      <c r="F179" s="230">
        <v>6.82</v>
      </c>
      <c r="G179" s="230">
        <v>8.94</v>
      </c>
      <c r="H179" s="230">
        <v>5</v>
      </c>
      <c r="I179" s="230">
        <v>2.1199999999999992</v>
      </c>
      <c r="K179" s="230" t="s">
        <v>191</v>
      </c>
      <c r="L179" s="230">
        <v>3</v>
      </c>
      <c r="M179" s="230" t="s">
        <v>8</v>
      </c>
      <c r="N179" s="230" t="s">
        <v>345</v>
      </c>
      <c r="O179" s="230">
        <v>0.73012297614388399</v>
      </c>
    </row>
    <row r="180" spans="1:15" x14ac:dyDescent="0.2">
      <c r="A180" s="230" t="s">
        <v>189</v>
      </c>
      <c r="B180" s="230">
        <v>3</v>
      </c>
      <c r="C180" s="230" t="s">
        <v>39</v>
      </c>
      <c r="D180" s="230" t="s">
        <v>9</v>
      </c>
      <c r="E180" s="230">
        <v>5.4550000000000001</v>
      </c>
      <c r="F180" s="230">
        <v>2.5575000000000001</v>
      </c>
      <c r="G180" s="230">
        <v>7.8274999999999997</v>
      </c>
      <c r="H180" s="230">
        <v>4</v>
      </c>
      <c r="I180" s="230">
        <v>5.27</v>
      </c>
      <c r="K180" s="230" t="s">
        <v>191</v>
      </c>
      <c r="L180" s="230">
        <v>3</v>
      </c>
      <c r="M180" s="230" t="s">
        <v>8</v>
      </c>
      <c r="N180" s="230" t="s">
        <v>518</v>
      </c>
      <c r="O180" s="230">
        <v>0.154849306710233</v>
      </c>
    </row>
    <row r="181" spans="1:15" x14ac:dyDescent="0.2">
      <c r="A181" s="230" t="s">
        <v>189</v>
      </c>
      <c r="B181" s="230">
        <v>3</v>
      </c>
      <c r="C181" s="230" t="s">
        <v>26</v>
      </c>
      <c r="D181" s="230" t="s">
        <v>8</v>
      </c>
      <c r="E181" s="230">
        <v>18.395</v>
      </c>
      <c r="F181" s="230">
        <v>6.1174999999999997</v>
      </c>
      <c r="G181" s="230">
        <v>39.667499999999997</v>
      </c>
      <c r="H181" s="230">
        <v>4</v>
      </c>
      <c r="I181" s="230">
        <v>33.549999999999997</v>
      </c>
      <c r="K181" s="230" t="s">
        <v>191</v>
      </c>
      <c r="L181" s="230">
        <v>3</v>
      </c>
      <c r="M181" s="230" t="s">
        <v>9</v>
      </c>
      <c r="N181" s="230" t="s">
        <v>345</v>
      </c>
      <c r="O181" s="230">
        <v>1.48246200127869</v>
      </c>
    </row>
    <row r="182" spans="1:15" x14ac:dyDescent="0.2">
      <c r="A182" s="230" t="s">
        <v>189</v>
      </c>
      <c r="B182" s="230">
        <v>3</v>
      </c>
      <c r="C182" s="230" t="s">
        <v>26</v>
      </c>
      <c r="D182" s="230" t="s">
        <v>9</v>
      </c>
      <c r="E182" s="230">
        <v>7.5949999999999998</v>
      </c>
      <c r="F182" s="230">
        <v>6.2949999999999999</v>
      </c>
      <c r="G182" s="230">
        <v>10.199999999999999</v>
      </c>
      <c r="H182" s="230">
        <v>6</v>
      </c>
      <c r="I182" s="230">
        <v>3.9049999999999989</v>
      </c>
      <c r="K182" s="230" t="s">
        <v>191</v>
      </c>
      <c r="L182" s="230">
        <v>3</v>
      </c>
      <c r="M182" s="230" t="s">
        <v>9</v>
      </c>
      <c r="N182" s="230" t="s">
        <v>518</v>
      </c>
      <c r="O182" s="230">
        <v>-0.45584995447131299</v>
      </c>
    </row>
    <row r="183" spans="1:15" x14ac:dyDescent="0.2">
      <c r="A183" s="230" t="s">
        <v>183</v>
      </c>
      <c r="B183" s="230">
        <v>1</v>
      </c>
      <c r="C183" s="230" t="s">
        <v>117</v>
      </c>
      <c r="D183" s="230" t="s">
        <v>8</v>
      </c>
      <c r="E183" s="230">
        <v>130.85499999999999</v>
      </c>
      <c r="F183" s="230">
        <v>92.5</v>
      </c>
      <c r="G183" s="230">
        <v>166.44749999999999</v>
      </c>
      <c r="H183" s="230">
        <v>4</v>
      </c>
      <c r="I183" s="230">
        <v>73.947499999999991</v>
      </c>
      <c r="K183" s="230" t="s">
        <v>192</v>
      </c>
      <c r="L183" s="230">
        <v>1</v>
      </c>
      <c r="M183" s="230" t="s">
        <v>8</v>
      </c>
      <c r="N183" s="230" t="s">
        <v>345</v>
      </c>
      <c r="O183" s="230">
        <v>0.55789476708873698</v>
      </c>
    </row>
    <row r="184" spans="1:15" x14ac:dyDescent="0.2">
      <c r="A184" s="230" t="s">
        <v>183</v>
      </c>
      <c r="B184" s="230">
        <v>1</v>
      </c>
      <c r="C184" s="230" t="s">
        <v>117</v>
      </c>
      <c r="D184" s="230" t="s">
        <v>9</v>
      </c>
      <c r="E184" s="230">
        <v>84.034999999999997</v>
      </c>
      <c r="F184" s="230">
        <v>1.35</v>
      </c>
      <c r="G184" s="230">
        <v>194.1225</v>
      </c>
      <c r="H184" s="230">
        <v>4</v>
      </c>
      <c r="I184" s="230">
        <v>192.77250000000001</v>
      </c>
      <c r="K184" s="230" t="s">
        <v>192</v>
      </c>
      <c r="L184" s="230">
        <v>1</v>
      </c>
      <c r="M184" s="230" t="s">
        <v>8</v>
      </c>
      <c r="N184" s="230" t="s">
        <v>518</v>
      </c>
      <c r="O184" s="230">
        <v>0.20919277959716601</v>
      </c>
    </row>
    <row r="185" spans="1:15" x14ac:dyDescent="0.2">
      <c r="A185" s="230" t="s">
        <v>183</v>
      </c>
      <c r="B185" s="230">
        <v>1</v>
      </c>
      <c r="C185" s="230" t="s">
        <v>39</v>
      </c>
      <c r="D185" s="230" t="s">
        <v>8</v>
      </c>
      <c r="E185" s="230">
        <v>124.065</v>
      </c>
      <c r="F185" s="230">
        <v>26.1675</v>
      </c>
      <c r="G185" s="230">
        <v>810.39750000000004</v>
      </c>
      <c r="H185" s="230">
        <v>6</v>
      </c>
      <c r="I185" s="230">
        <v>784.23</v>
      </c>
      <c r="K185" s="230" t="s">
        <v>192</v>
      </c>
      <c r="L185" s="230">
        <v>1</v>
      </c>
      <c r="M185" s="230" t="s">
        <v>9</v>
      </c>
      <c r="N185" s="230" t="s">
        <v>345</v>
      </c>
      <c r="O185" s="230">
        <v>0.212983296411868</v>
      </c>
    </row>
    <row r="186" spans="1:15" x14ac:dyDescent="0.2">
      <c r="A186" s="230" t="s">
        <v>183</v>
      </c>
      <c r="B186" s="230">
        <v>1</v>
      </c>
      <c r="C186" s="230" t="s">
        <v>39</v>
      </c>
      <c r="D186" s="230" t="s">
        <v>9</v>
      </c>
      <c r="E186" s="230">
        <v>16.215</v>
      </c>
      <c r="F186" s="230">
        <v>12.18</v>
      </c>
      <c r="G186" s="230">
        <v>29.317499999999999</v>
      </c>
      <c r="H186" s="230">
        <v>4</v>
      </c>
      <c r="I186" s="230">
        <v>17.137499999999999</v>
      </c>
      <c r="K186" s="230" t="s">
        <v>192</v>
      </c>
      <c r="L186" s="230">
        <v>1</v>
      </c>
      <c r="M186" s="230" t="s">
        <v>9</v>
      </c>
      <c r="N186" s="230" t="s">
        <v>518</v>
      </c>
      <c r="O186" s="230">
        <v>0.48387088182175297</v>
      </c>
    </row>
    <row r="187" spans="1:15" x14ac:dyDescent="0.2">
      <c r="A187" s="230" t="s">
        <v>183</v>
      </c>
      <c r="B187" s="230">
        <v>1</v>
      </c>
      <c r="C187" s="230" t="s">
        <v>26</v>
      </c>
      <c r="D187" s="230" t="s">
        <v>8</v>
      </c>
      <c r="E187" s="230">
        <v>42.87</v>
      </c>
      <c r="F187" s="230">
        <v>21.6675</v>
      </c>
      <c r="G187" s="230">
        <v>83.185000000000002</v>
      </c>
      <c r="H187" s="230">
        <v>4</v>
      </c>
      <c r="I187" s="230">
        <v>61.517499999999998</v>
      </c>
      <c r="K187" s="230" t="s">
        <v>192</v>
      </c>
      <c r="L187" s="230">
        <v>2</v>
      </c>
      <c r="M187" s="230" t="s">
        <v>8</v>
      </c>
      <c r="N187" s="230" t="s">
        <v>345</v>
      </c>
      <c r="O187" s="230">
        <v>0.95618028893912099</v>
      </c>
    </row>
    <row r="188" spans="1:15" x14ac:dyDescent="0.2">
      <c r="A188" s="230" t="s">
        <v>183</v>
      </c>
      <c r="B188" s="230">
        <v>1</v>
      </c>
      <c r="C188" s="230" t="s">
        <v>26</v>
      </c>
      <c r="D188" s="230" t="s">
        <v>9</v>
      </c>
      <c r="E188" s="230">
        <v>53.385000000000012</v>
      </c>
      <c r="F188" s="230">
        <v>30.2575</v>
      </c>
      <c r="G188" s="230">
        <v>123.49250000000001</v>
      </c>
      <c r="H188" s="230">
        <v>6</v>
      </c>
      <c r="I188" s="230">
        <v>93.235000000000014</v>
      </c>
      <c r="K188" s="230" t="s">
        <v>192</v>
      </c>
      <c r="L188" s="230">
        <v>2</v>
      </c>
      <c r="M188" s="230" t="s">
        <v>8</v>
      </c>
      <c r="N188" s="230" t="s">
        <v>518</v>
      </c>
      <c r="O188" s="230">
        <v>-1.7570104302505499E-2</v>
      </c>
    </row>
    <row r="189" spans="1:15" x14ac:dyDescent="0.2">
      <c r="A189" s="230" t="s">
        <v>183</v>
      </c>
      <c r="B189" s="230">
        <v>2</v>
      </c>
      <c r="C189" s="230" t="s">
        <v>117</v>
      </c>
      <c r="D189" s="230" t="s">
        <v>8</v>
      </c>
      <c r="E189" s="230">
        <v>63.695</v>
      </c>
      <c r="F189" s="230">
        <v>47.957500000000003</v>
      </c>
      <c r="G189" s="230">
        <v>94.712500000000006</v>
      </c>
      <c r="H189" s="230">
        <v>4</v>
      </c>
      <c r="I189" s="230">
        <v>46.75500000000001</v>
      </c>
      <c r="K189" s="230" t="s">
        <v>192</v>
      </c>
      <c r="L189" s="230">
        <v>2</v>
      </c>
      <c r="M189" s="230" t="s">
        <v>9</v>
      </c>
      <c r="N189" s="230" t="s">
        <v>345</v>
      </c>
      <c r="O189" s="230">
        <v>0.316305739609264</v>
      </c>
    </row>
    <row r="190" spans="1:15" x14ac:dyDescent="0.2">
      <c r="A190" s="230" t="s">
        <v>183</v>
      </c>
      <c r="B190" s="230">
        <v>2</v>
      </c>
      <c r="C190" s="230" t="s">
        <v>117</v>
      </c>
      <c r="D190" s="230" t="s">
        <v>9</v>
      </c>
      <c r="E190" s="230">
        <v>59.494999999999997</v>
      </c>
      <c r="F190" s="230">
        <v>4.8900000000000006</v>
      </c>
      <c r="G190" s="230">
        <v>115.515</v>
      </c>
      <c r="H190" s="230">
        <v>4</v>
      </c>
      <c r="I190" s="230">
        <v>110.625</v>
      </c>
      <c r="K190" s="230" t="s">
        <v>192</v>
      </c>
      <c r="L190" s="230">
        <v>2</v>
      </c>
      <c r="M190" s="230" t="s">
        <v>9</v>
      </c>
      <c r="N190" s="230" t="s">
        <v>518</v>
      </c>
      <c r="O190" s="230">
        <v>0.25913935588891401</v>
      </c>
    </row>
    <row r="191" spans="1:15" x14ac:dyDescent="0.2">
      <c r="A191" s="230" t="s">
        <v>183</v>
      </c>
      <c r="B191" s="230">
        <v>2</v>
      </c>
      <c r="C191" s="230" t="s">
        <v>39</v>
      </c>
      <c r="D191" s="230" t="s">
        <v>8</v>
      </c>
      <c r="E191" s="230">
        <v>458.13</v>
      </c>
      <c r="F191" s="230">
        <v>365.37</v>
      </c>
      <c r="G191" s="230">
        <v>740.32</v>
      </c>
      <c r="H191" s="230">
        <v>5</v>
      </c>
      <c r="I191" s="230">
        <v>374.95</v>
      </c>
      <c r="K191" s="230" t="s">
        <v>192</v>
      </c>
      <c r="L191" s="230">
        <v>3</v>
      </c>
      <c r="M191" s="230" t="s">
        <v>8</v>
      </c>
      <c r="N191" s="230" t="s">
        <v>345</v>
      </c>
      <c r="O191" s="230">
        <v>1.1791519150041201</v>
      </c>
    </row>
    <row r="192" spans="1:15" x14ac:dyDescent="0.2">
      <c r="A192" s="230" t="s">
        <v>183</v>
      </c>
      <c r="B192" s="230">
        <v>2</v>
      </c>
      <c r="C192" s="230" t="s">
        <v>39</v>
      </c>
      <c r="D192" s="230" t="s">
        <v>9</v>
      </c>
      <c r="E192" s="230">
        <v>88.36</v>
      </c>
      <c r="F192" s="230">
        <v>50.825000000000003</v>
      </c>
      <c r="G192" s="230">
        <v>147.70249999999999</v>
      </c>
      <c r="H192" s="230">
        <v>4</v>
      </c>
      <c r="I192" s="230">
        <v>96.877499999999984</v>
      </c>
      <c r="K192" s="230" t="s">
        <v>192</v>
      </c>
      <c r="L192" s="230">
        <v>3</v>
      </c>
      <c r="M192" s="230" t="s">
        <v>8</v>
      </c>
      <c r="N192" s="230" t="s">
        <v>518</v>
      </c>
      <c r="O192" s="230">
        <v>-0.18630758524350899</v>
      </c>
    </row>
    <row r="193" spans="1:15" x14ac:dyDescent="0.2">
      <c r="A193" s="230" t="s">
        <v>183</v>
      </c>
      <c r="B193" s="230">
        <v>2</v>
      </c>
      <c r="C193" s="230" t="s">
        <v>26</v>
      </c>
      <c r="D193" s="230" t="s">
        <v>8</v>
      </c>
      <c r="E193" s="230">
        <v>148.08500000000001</v>
      </c>
      <c r="F193" s="230">
        <v>63.075000000000003</v>
      </c>
      <c r="G193" s="230">
        <v>424.83749999999998</v>
      </c>
      <c r="H193" s="230">
        <v>4</v>
      </c>
      <c r="I193" s="230">
        <v>361.76249999999999</v>
      </c>
      <c r="K193" s="230" t="s">
        <v>192</v>
      </c>
      <c r="L193" s="230">
        <v>3</v>
      </c>
      <c r="M193" s="230" t="s">
        <v>9</v>
      </c>
      <c r="N193" s="230" t="s">
        <v>345</v>
      </c>
      <c r="O193" s="230">
        <v>1.2444126018536299</v>
      </c>
    </row>
    <row r="194" spans="1:15" x14ac:dyDescent="0.2">
      <c r="A194" s="230" t="s">
        <v>183</v>
      </c>
      <c r="B194" s="230">
        <v>2</v>
      </c>
      <c r="C194" s="230" t="s">
        <v>26</v>
      </c>
      <c r="D194" s="230" t="s">
        <v>9</v>
      </c>
      <c r="E194" s="230">
        <v>87.32</v>
      </c>
      <c r="F194" s="230">
        <v>64.877499999999998</v>
      </c>
      <c r="G194" s="230">
        <v>447.435</v>
      </c>
      <c r="H194" s="230">
        <v>6</v>
      </c>
      <c r="I194" s="230">
        <v>382.5575</v>
      </c>
      <c r="K194" s="230" t="s">
        <v>192</v>
      </c>
      <c r="L194" s="230">
        <v>3</v>
      </c>
      <c r="M194" s="230" t="s">
        <v>9</v>
      </c>
      <c r="N194" s="230" t="s">
        <v>518</v>
      </c>
      <c r="O194" s="230">
        <v>0.36388893121743099</v>
      </c>
    </row>
    <row r="195" spans="1:15" x14ac:dyDescent="0.2">
      <c r="A195" s="230" t="s">
        <v>183</v>
      </c>
      <c r="B195" s="230">
        <v>3</v>
      </c>
      <c r="C195" s="230" t="s">
        <v>117</v>
      </c>
      <c r="D195" s="230" t="s">
        <v>8</v>
      </c>
      <c r="E195" s="230">
        <v>64.72</v>
      </c>
      <c r="F195" s="230">
        <v>59.987499999999997</v>
      </c>
      <c r="G195" s="230">
        <v>67.664999999999992</v>
      </c>
      <c r="H195" s="230">
        <v>4</v>
      </c>
      <c r="I195" s="230">
        <v>7.6774999999999949</v>
      </c>
      <c r="K195" s="230" t="s">
        <v>193</v>
      </c>
      <c r="L195" s="230">
        <v>1</v>
      </c>
      <c r="M195" s="230" t="s">
        <v>8</v>
      </c>
      <c r="N195" s="230" t="s">
        <v>345</v>
      </c>
      <c r="O195" s="230">
        <v>1.17885305443112</v>
      </c>
    </row>
    <row r="196" spans="1:15" x14ac:dyDescent="0.2">
      <c r="A196" s="230" t="s">
        <v>183</v>
      </c>
      <c r="B196" s="230">
        <v>3</v>
      </c>
      <c r="C196" s="230" t="s">
        <v>117</v>
      </c>
      <c r="D196" s="230" t="s">
        <v>9</v>
      </c>
      <c r="E196" s="230">
        <v>46.58</v>
      </c>
      <c r="F196" s="230">
        <v>23.965</v>
      </c>
      <c r="G196" s="230">
        <v>69.924999999999997</v>
      </c>
      <c r="H196" s="230">
        <v>3</v>
      </c>
      <c r="I196" s="230">
        <v>45.959999999999987</v>
      </c>
      <c r="K196" s="230" t="s">
        <v>193</v>
      </c>
      <c r="L196" s="230">
        <v>1</v>
      </c>
      <c r="M196" s="230" t="s">
        <v>8</v>
      </c>
      <c r="N196" s="230" t="s">
        <v>518</v>
      </c>
      <c r="O196" s="230">
        <v>-0.27237585968444</v>
      </c>
    </row>
    <row r="197" spans="1:15" x14ac:dyDescent="0.2">
      <c r="A197" s="230" t="s">
        <v>183</v>
      </c>
      <c r="B197" s="230">
        <v>3</v>
      </c>
      <c r="C197" s="230" t="s">
        <v>39</v>
      </c>
      <c r="D197" s="230" t="s">
        <v>8</v>
      </c>
      <c r="E197" s="230">
        <v>1762.33</v>
      </c>
      <c r="F197" s="230">
        <v>932.79</v>
      </c>
      <c r="G197" s="230">
        <v>1998.87</v>
      </c>
      <c r="H197" s="230">
        <v>5</v>
      </c>
      <c r="I197" s="230">
        <v>1066.08</v>
      </c>
      <c r="K197" s="230" t="s">
        <v>193</v>
      </c>
      <c r="L197" s="230">
        <v>1</v>
      </c>
      <c r="M197" s="230" t="s">
        <v>9</v>
      </c>
      <c r="N197" s="230" t="s">
        <v>345</v>
      </c>
      <c r="O197" s="230">
        <v>1.55064402795916</v>
      </c>
    </row>
    <row r="198" spans="1:15" x14ac:dyDescent="0.2">
      <c r="A198" s="230" t="s">
        <v>183</v>
      </c>
      <c r="B198" s="230">
        <v>3</v>
      </c>
      <c r="C198" s="230" t="s">
        <v>39</v>
      </c>
      <c r="D198" s="230" t="s">
        <v>9</v>
      </c>
      <c r="E198" s="230">
        <v>420.55499999999989</v>
      </c>
      <c r="F198" s="230">
        <v>187.71250000000001</v>
      </c>
      <c r="G198" s="230">
        <v>655.74249999999995</v>
      </c>
      <c r="H198" s="230">
        <v>4</v>
      </c>
      <c r="I198" s="230">
        <v>468.03</v>
      </c>
      <c r="K198" s="230" t="s">
        <v>193</v>
      </c>
      <c r="L198" s="230">
        <v>1</v>
      </c>
      <c r="M198" s="230" t="s">
        <v>9</v>
      </c>
      <c r="N198" s="230" t="s">
        <v>518</v>
      </c>
      <c r="O198" s="230">
        <v>0.51975807172248001</v>
      </c>
    </row>
    <row r="199" spans="1:15" x14ac:dyDescent="0.2">
      <c r="A199" s="230" t="s">
        <v>183</v>
      </c>
      <c r="B199" s="230">
        <v>3</v>
      </c>
      <c r="C199" s="230" t="s">
        <v>26</v>
      </c>
      <c r="D199" s="230" t="s">
        <v>8</v>
      </c>
      <c r="E199" s="230">
        <v>594.07500000000005</v>
      </c>
      <c r="F199" s="230">
        <v>400.33749999999998</v>
      </c>
      <c r="G199" s="230">
        <v>1168.8800000000001</v>
      </c>
      <c r="H199" s="230">
        <v>4</v>
      </c>
      <c r="I199" s="230">
        <v>768.54250000000013</v>
      </c>
      <c r="K199" s="230" t="s">
        <v>193</v>
      </c>
      <c r="L199" s="230">
        <v>2</v>
      </c>
      <c r="M199" s="230" t="s">
        <v>8</v>
      </c>
      <c r="N199" s="230" t="s">
        <v>345</v>
      </c>
      <c r="O199" s="230">
        <v>3.1858362245687899</v>
      </c>
    </row>
    <row r="200" spans="1:15" x14ac:dyDescent="0.2">
      <c r="A200" s="230" t="s">
        <v>183</v>
      </c>
      <c r="B200" s="230">
        <v>3</v>
      </c>
      <c r="C200" s="230" t="s">
        <v>26</v>
      </c>
      <c r="D200" s="230" t="s">
        <v>9</v>
      </c>
      <c r="E200" s="230">
        <v>464.97500000000002</v>
      </c>
      <c r="F200" s="230">
        <v>360.35250000000002</v>
      </c>
      <c r="G200" s="230">
        <v>629.77750000000003</v>
      </c>
      <c r="H200" s="230">
        <v>6</v>
      </c>
      <c r="I200" s="230">
        <v>269.42500000000001</v>
      </c>
      <c r="K200" s="230" t="s">
        <v>193</v>
      </c>
      <c r="L200" s="230">
        <v>2</v>
      </c>
      <c r="M200" s="230" t="s">
        <v>8</v>
      </c>
      <c r="N200" s="230" t="s">
        <v>518</v>
      </c>
      <c r="O200" s="230">
        <v>-1.05333449777788</v>
      </c>
    </row>
    <row r="201" spans="1:15" x14ac:dyDescent="0.2">
      <c r="A201" s="230" t="s">
        <v>184</v>
      </c>
      <c r="B201" s="230">
        <v>1</v>
      </c>
      <c r="C201" s="230" t="s">
        <v>117</v>
      </c>
      <c r="D201" s="230" t="s">
        <v>8</v>
      </c>
      <c r="E201" s="230">
        <v>0.18</v>
      </c>
      <c r="F201" s="230">
        <v>0.09</v>
      </c>
      <c r="G201" s="230">
        <v>0.50750000000000006</v>
      </c>
      <c r="H201" s="230">
        <v>4</v>
      </c>
      <c r="I201" s="230">
        <v>0.41750000000000009</v>
      </c>
      <c r="K201" s="230" t="s">
        <v>193</v>
      </c>
      <c r="L201" s="230">
        <v>2</v>
      </c>
      <c r="M201" s="230" t="s">
        <v>9</v>
      </c>
      <c r="N201" s="230" t="s">
        <v>345</v>
      </c>
      <c r="O201" s="230">
        <v>1.80093885086102</v>
      </c>
    </row>
    <row r="202" spans="1:15" x14ac:dyDescent="0.2">
      <c r="A202" s="230" t="s">
        <v>184</v>
      </c>
      <c r="B202" s="230">
        <v>1</v>
      </c>
      <c r="C202" s="230" t="s">
        <v>117</v>
      </c>
      <c r="D202" s="230" t="s">
        <v>9</v>
      </c>
      <c r="E202" s="230">
        <v>0.09</v>
      </c>
      <c r="F202" s="230">
        <v>0.09</v>
      </c>
      <c r="G202" s="230">
        <v>0.09</v>
      </c>
      <c r="H202" s="230">
        <v>4</v>
      </c>
      <c r="I202" s="230">
        <v>0</v>
      </c>
      <c r="K202" s="230" t="s">
        <v>193</v>
      </c>
      <c r="L202" s="230">
        <v>2</v>
      </c>
      <c r="M202" s="230" t="s">
        <v>9</v>
      </c>
      <c r="N202" s="230" t="s">
        <v>518</v>
      </c>
      <c r="O202" s="230">
        <v>-0.17965283674888299</v>
      </c>
    </row>
    <row r="203" spans="1:15" x14ac:dyDescent="0.2">
      <c r="A203" s="230" t="s">
        <v>184</v>
      </c>
      <c r="B203" s="230">
        <v>1</v>
      </c>
      <c r="C203" s="230" t="s">
        <v>39</v>
      </c>
      <c r="D203" s="230" t="s">
        <v>8</v>
      </c>
      <c r="E203" s="230">
        <v>0.27</v>
      </c>
      <c r="F203" s="230">
        <v>0.09</v>
      </c>
      <c r="G203" s="230">
        <v>0.82499999999999996</v>
      </c>
      <c r="H203" s="230">
        <v>6</v>
      </c>
      <c r="I203" s="230">
        <v>0.73499999999999999</v>
      </c>
      <c r="K203" s="230" t="s">
        <v>193</v>
      </c>
      <c r="L203" s="230">
        <v>3</v>
      </c>
      <c r="M203" s="230" t="s">
        <v>8</v>
      </c>
      <c r="N203" s="230" t="s">
        <v>345</v>
      </c>
      <c r="O203" s="230">
        <v>5.2337267126426701</v>
      </c>
    </row>
    <row r="204" spans="1:15" x14ac:dyDescent="0.2">
      <c r="A204" s="230" t="s">
        <v>184</v>
      </c>
      <c r="B204" s="230">
        <v>1</v>
      </c>
      <c r="C204" s="230" t="s">
        <v>39</v>
      </c>
      <c r="D204" s="230" t="s">
        <v>9</v>
      </c>
      <c r="E204" s="230">
        <v>0.115</v>
      </c>
      <c r="F204" s="230">
        <v>0.09</v>
      </c>
      <c r="G204" s="230">
        <v>0.27750000000000002</v>
      </c>
      <c r="H204" s="230">
        <v>4</v>
      </c>
      <c r="I204" s="230">
        <v>0.1875</v>
      </c>
      <c r="K204" s="230" t="s">
        <v>193</v>
      </c>
      <c r="L204" s="230">
        <v>3</v>
      </c>
      <c r="M204" s="230" t="s">
        <v>8</v>
      </c>
      <c r="N204" s="230" t="s">
        <v>518</v>
      </c>
      <c r="O204" s="230">
        <v>-1.02750038073951</v>
      </c>
    </row>
    <row r="205" spans="1:15" x14ac:dyDescent="0.2">
      <c r="A205" s="230" t="s">
        <v>184</v>
      </c>
      <c r="B205" s="230">
        <v>1</v>
      </c>
      <c r="C205" s="230" t="s">
        <v>26</v>
      </c>
      <c r="D205" s="230" t="s">
        <v>8</v>
      </c>
      <c r="E205" s="230">
        <v>0.09</v>
      </c>
      <c r="F205" s="230">
        <v>0.09</v>
      </c>
      <c r="G205" s="230">
        <v>0.15</v>
      </c>
      <c r="H205" s="230">
        <v>4</v>
      </c>
      <c r="I205" s="230">
        <v>0.06</v>
      </c>
      <c r="K205" s="230" t="s">
        <v>193</v>
      </c>
      <c r="L205" s="230">
        <v>3</v>
      </c>
      <c r="M205" s="230" t="s">
        <v>9</v>
      </c>
      <c r="N205" s="230" t="s">
        <v>345</v>
      </c>
      <c r="O205" s="230">
        <v>4.3076502343298797</v>
      </c>
    </row>
    <row r="206" spans="1:15" x14ac:dyDescent="0.2">
      <c r="A206" s="230" t="s">
        <v>184</v>
      </c>
      <c r="B206" s="230">
        <v>1</v>
      </c>
      <c r="C206" s="230" t="s">
        <v>26</v>
      </c>
      <c r="D206" s="230" t="s">
        <v>9</v>
      </c>
      <c r="E206" s="230">
        <v>0.115</v>
      </c>
      <c r="F206" s="230">
        <v>0.09</v>
      </c>
      <c r="G206" s="230">
        <v>0.32750000000000001</v>
      </c>
      <c r="H206" s="230">
        <v>6</v>
      </c>
      <c r="I206" s="230">
        <v>0.23749999999999999</v>
      </c>
      <c r="K206" s="230" t="s">
        <v>193</v>
      </c>
      <c r="L206" s="230">
        <v>3</v>
      </c>
      <c r="M206" s="230" t="s">
        <v>9</v>
      </c>
      <c r="N206" s="230" t="s">
        <v>518</v>
      </c>
      <c r="O206" s="230">
        <v>-1.16387333033109</v>
      </c>
    </row>
    <row r="207" spans="1:15" x14ac:dyDescent="0.2">
      <c r="A207" s="230" t="s">
        <v>184</v>
      </c>
      <c r="B207" s="230">
        <v>2</v>
      </c>
      <c r="C207" s="230" t="s">
        <v>117</v>
      </c>
      <c r="D207" s="230" t="s">
        <v>8</v>
      </c>
      <c r="E207" s="230">
        <v>0.09</v>
      </c>
      <c r="F207" s="230">
        <v>0.09</v>
      </c>
      <c r="G207" s="230">
        <v>0.21</v>
      </c>
      <c r="H207" s="230">
        <v>4</v>
      </c>
      <c r="I207" s="230">
        <v>0.12</v>
      </c>
      <c r="K207" s="230" t="s">
        <v>194</v>
      </c>
      <c r="L207" s="230">
        <v>1</v>
      </c>
      <c r="M207" s="230" t="s">
        <v>8</v>
      </c>
      <c r="N207" s="230" t="s">
        <v>345</v>
      </c>
      <c r="O207" s="230">
        <v>3.7254020621995401</v>
      </c>
    </row>
    <row r="208" spans="1:15" x14ac:dyDescent="0.2">
      <c r="A208" s="230" t="s">
        <v>184</v>
      </c>
      <c r="B208" s="230">
        <v>2</v>
      </c>
      <c r="C208" s="230" t="s">
        <v>117</v>
      </c>
      <c r="D208" s="230" t="s">
        <v>9</v>
      </c>
      <c r="E208" s="230">
        <v>0.09</v>
      </c>
      <c r="F208" s="230">
        <v>0.09</v>
      </c>
      <c r="G208" s="230">
        <v>0.09</v>
      </c>
      <c r="H208" s="230">
        <v>4</v>
      </c>
      <c r="I208" s="230">
        <v>0</v>
      </c>
      <c r="K208" s="230" t="s">
        <v>194</v>
      </c>
      <c r="L208" s="230">
        <v>1</v>
      </c>
      <c r="M208" s="230" t="s">
        <v>8</v>
      </c>
      <c r="N208" s="230" t="s">
        <v>518</v>
      </c>
      <c r="O208" s="230">
        <v>-1.24800771631841</v>
      </c>
    </row>
    <row r="209" spans="1:15" x14ac:dyDescent="0.2">
      <c r="A209" s="230" t="s">
        <v>184</v>
      </c>
      <c r="B209" s="230">
        <v>2</v>
      </c>
      <c r="C209" s="230" t="s">
        <v>39</v>
      </c>
      <c r="D209" s="230" t="s">
        <v>8</v>
      </c>
      <c r="E209" s="230">
        <v>0.23</v>
      </c>
      <c r="F209" s="230">
        <v>0.09</v>
      </c>
      <c r="G209" s="230">
        <v>0.45</v>
      </c>
      <c r="H209" s="230">
        <v>5</v>
      </c>
      <c r="I209" s="230">
        <v>0.36</v>
      </c>
      <c r="K209" s="230" t="s">
        <v>194</v>
      </c>
      <c r="L209" s="230">
        <v>1</v>
      </c>
      <c r="M209" s="230" t="s">
        <v>9</v>
      </c>
      <c r="N209" s="230" t="s">
        <v>345</v>
      </c>
      <c r="O209" s="230">
        <v>2.96871377941314</v>
      </c>
    </row>
    <row r="210" spans="1:15" x14ac:dyDescent="0.2">
      <c r="A210" s="230" t="s">
        <v>184</v>
      </c>
      <c r="B210" s="230">
        <v>2</v>
      </c>
      <c r="C210" s="230" t="s">
        <v>39</v>
      </c>
      <c r="D210" s="230" t="s">
        <v>9</v>
      </c>
      <c r="E210" s="230">
        <v>0.09</v>
      </c>
      <c r="F210" s="230">
        <v>0.09</v>
      </c>
      <c r="G210" s="230">
        <v>0.11</v>
      </c>
      <c r="H210" s="230">
        <v>4</v>
      </c>
      <c r="I210" s="230">
        <v>0.02</v>
      </c>
      <c r="K210" s="230" t="s">
        <v>194</v>
      </c>
      <c r="L210" s="230">
        <v>1</v>
      </c>
      <c r="M210" s="230" t="s">
        <v>9</v>
      </c>
      <c r="N210" s="230" t="s">
        <v>518</v>
      </c>
      <c r="O210" s="230">
        <v>0.131746402366065</v>
      </c>
    </row>
    <row r="211" spans="1:15" x14ac:dyDescent="0.2">
      <c r="A211" s="230" t="s">
        <v>184</v>
      </c>
      <c r="B211" s="230">
        <v>2</v>
      </c>
      <c r="C211" s="230" t="s">
        <v>26</v>
      </c>
      <c r="D211" s="230" t="s">
        <v>8</v>
      </c>
      <c r="E211" s="230">
        <v>0.09</v>
      </c>
      <c r="F211" s="230">
        <v>0.09</v>
      </c>
      <c r="G211" s="230">
        <v>0.12</v>
      </c>
      <c r="H211" s="230">
        <v>4</v>
      </c>
      <c r="I211" s="230">
        <v>0.03</v>
      </c>
      <c r="K211" s="230" t="s">
        <v>194</v>
      </c>
      <c r="L211" s="230">
        <v>2</v>
      </c>
      <c r="M211" s="230" t="s">
        <v>8</v>
      </c>
      <c r="N211" s="230" t="s">
        <v>345</v>
      </c>
      <c r="O211" s="230">
        <v>2.5231989516415299</v>
      </c>
    </row>
    <row r="212" spans="1:15" x14ac:dyDescent="0.2">
      <c r="A212" s="230" t="s">
        <v>184</v>
      </c>
      <c r="B212" s="230">
        <v>2</v>
      </c>
      <c r="C212" s="230" t="s">
        <v>26</v>
      </c>
      <c r="D212" s="230" t="s">
        <v>9</v>
      </c>
      <c r="E212" s="230">
        <v>0.09</v>
      </c>
      <c r="F212" s="230">
        <v>0.09</v>
      </c>
      <c r="G212" s="230">
        <v>0.36</v>
      </c>
      <c r="H212" s="230">
        <v>6</v>
      </c>
      <c r="I212" s="230">
        <v>0.27</v>
      </c>
      <c r="K212" s="230" t="s">
        <v>194</v>
      </c>
      <c r="L212" s="230">
        <v>2</v>
      </c>
      <c r="M212" s="230" t="s">
        <v>8</v>
      </c>
      <c r="N212" s="230" t="s">
        <v>518</v>
      </c>
      <c r="O212" s="230">
        <v>-0.22206241354836101</v>
      </c>
    </row>
    <row r="213" spans="1:15" x14ac:dyDescent="0.2">
      <c r="A213" s="230" t="s">
        <v>184</v>
      </c>
      <c r="B213" s="230">
        <v>3</v>
      </c>
      <c r="C213" s="230" t="s">
        <v>117</v>
      </c>
      <c r="D213" s="230" t="s">
        <v>8</v>
      </c>
      <c r="E213" s="230">
        <v>0.115</v>
      </c>
      <c r="F213" s="230">
        <v>0.09</v>
      </c>
      <c r="G213" s="230">
        <v>0.23250000000000001</v>
      </c>
      <c r="H213" s="230">
        <v>4</v>
      </c>
      <c r="I213" s="230">
        <v>0.14249999999999999</v>
      </c>
      <c r="K213" s="230" t="s">
        <v>194</v>
      </c>
      <c r="L213" s="230">
        <v>2</v>
      </c>
      <c r="M213" s="230" t="s">
        <v>9</v>
      </c>
      <c r="N213" s="230" t="s">
        <v>345</v>
      </c>
      <c r="O213" s="230">
        <v>1.23883471096246</v>
      </c>
    </row>
    <row r="214" spans="1:15" x14ac:dyDescent="0.2">
      <c r="A214" s="230" t="s">
        <v>184</v>
      </c>
      <c r="B214" s="230">
        <v>3</v>
      </c>
      <c r="C214" s="230" t="s">
        <v>117</v>
      </c>
      <c r="D214" s="230" t="s">
        <v>9</v>
      </c>
      <c r="E214" s="230">
        <v>0.09</v>
      </c>
      <c r="F214" s="230">
        <v>0.09</v>
      </c>
      <c r="G214" s="230">
        <v>0.09</v>
      </c>
      <c r="H214" s="230">
        <v>3</v>
      </c>
      <c r="I214" s="230">
        <v>0</v>
      </c>
      <c r="K214" s="230" t="s">
        <v>194</v>
      </c>
      <c r="L214" s="230">
        <v>2</v>
      </c>
      <c r="M214" s="230" t="s">
        <v>9</v>
      </c>
      <c r="N214" s="230" t="s">
        <v>518</v>
      </c>
      <c r="O214" s="230">
        <v>-0.38817383626937102</v>
      </c>
    </row>
    <row r="215" spans="1:15" x14ac:dyDescent="0.2">
      <c r="A215" s="230" t="s">
        <v>184</v>
      </c>
      <c r="B215" s="230">
        <v>3</v>
      </c>
      <c r="C215" s="230" t="s">
        <v>39</v>
      </c>
      <c r="D215" s="230" t="s">
        <v>8</v>
      </c>
      <c r="E215" s="230">
        <v>0.84</v>
      </c>
      <c r="F215" s="230">
        <v>0.75</v>
      </c>
      <c r="G215" s="230">
        <v>1.27</v>
      </c>
      <c r="H215" s="230">
        <v>5</v>
      </c>
      <c r="I215" s="230">
        <v>0.52</v>
      </c>
      <c r="K215" s="230" t="s">
        <v>194</v>
      </c>
      <c r="L215" s="230">
        <v>3</v>
      </c>
      <c r="M215" s="230" t="s">
        <v>8</v>
      </c>
      <c r="N215" s="230" t="s">
        <v>345</v>
      </c>
      <c r="O215" s="230">
        <v>5.1013759242883996</v>
      </c>
    </row>
    <row r="216" spans="1:15" x14ac:dyDescent="0.2">
      <c r="A216" s="230" t="s">
        <v>184</v>
      </c>
      <c r="B216" s="230">
        <v>3</v>
      </c>
      <c r="C216" s="230" t="s">
        <v>39</v>
      </c>
      <c r="D216" s="230" t="s">
        <v>9</v>
      </c>
      <c r="E216" s="230">
        <v>0.45</v>
      </c>
      <c r="F216" s="230">
        <v>0.09</v>
      </c>
      <c r="G216" s="230">
        <v>0.91250000000000009</v>
      </c>
      <c r="H216" s="230">
        <v>4</v>
      </c>
      <c r="I216" s="230">
        <v>0.82250000000000012</v>
      </c>
      <c r="K216" s="230" t="s">
        <v>194</v>
      </c>
      <c r="L216" s="230">
        <v>3</v>
      </c>
      <c r="M216" s="230" t="s">
        <v>8</v>
      </c>
      <c r="N216" s="230" t="s">
        <v>518</v>
      </c>
      <c r="O216" s="230">
        <v>-1.28228375749823</v>
      </c>
    </row>
    <row r="217" spans="1:15" x14ac:dyDescent="0.2">
      <c r="A217" s="230" t="s">
        <v>184</v>
      </c>
      <c r="B217" s="230">
        <v>3</v>
      </c>
      <c r="C217" s="230" t="s">
        <v>26</v>
      </c>
      <c r="D217" s="230" t="s">
        <v>8</v>
      </c>
      <c r="E217" s="230">
        <v>0.14000000000000001</v>
      </c>
      <c r="F217" s="230">
        <v>0.09</v>
      </c>
      <c r="G217" s="230">
        <v>0.315</v>
      </c>
      <c r="H217" s="230">
        <v>4</v>
      </c>
      <c r="I217" s="230">
        <v>0.22500000000000001</v>
      </c>
      <c r="K217" s="230" t="s">
        <v>194</v>
      </c>
      <c r="L217" s="230">
        <v>3</v>
      </c>
      <c r="M217" s="230" t="s">
        <v>9</v>
      </c>
      <c r="N217" s="230" t="s">
        <v>345</v>
      </c>
      <c r="O217" s="230">
        <v>3.7222309621421101</v>
      </c>
    </row>
    <row r="218" spans="1:15" x14ac:dyDescent="0.2">
      <c r="A218" s="230" t="s">
        <v>184</v>
      </c>
      <c r="B218" s="230">
        <v>3</v>
      </c>
      <c r="C218" s="230" t="s">
        <v>26</v>
      </c>
      <c r="D218" s="230" t="s">
        <v>9</v>
      </c>
      <c r="E218" s="230">
        <v>0.39500000000000002</v>
      </c>
      <c r="F218" s="230">
        <v>0.1525</v>
      </c>
      <c r="G218" s="230">
        <v>1.5225</v>
      </c>
      <c r="H218" s="230">
        <v>6</v>
      </c>
      <c r="I218" s="230">
        <v>1.37</v>
      </c>
      <c r="K218" s="230" t="s">
        <v>194</v>
      </c>
      <c r="L218" s="230">
        <v>3</v>
      </c>
      <c r="M218" s="230" t="s">
        <v>9</v>
      </c>
      <c r="N218" s="230" t="s">
        <v>518</v>
      </c>
      <c r="O218" s="230">
        <v>0.803285637218208</v>
      </c>
    </row>
    <row r="219" spans="1:15" x14ac:dyDescent="0.2">
      <c r="A219" s="230" t="s">
        <v>185</v>
      </c>
      <c r="B219" s="230">
        <v>1</v>
      </c>
      <c r="C219" s="230" t="s">
        <v>117</v>
      </c>
      <c r="D219" s="230" t="s">
        <v>8</v>
      </c>
      <c r="E219" s="230">
        <v>0.95</v>
      </c>
      <c r="F219" s="230">
        <v>0.95</v>
      </c>
      <c r="G219" s="230">
        <v>0.95</v>
      </c>
      <c r="H219" s="230">
        <v>4</v>
      </c>
      <c r="I219" s="230">
        <v>0</v>
      </c>
      <c r="K219" s="230" t="s">
        <v>195</v>
      </c>
      <c r="L219" s="230">
        <v>1</v>
      </c>
      <c r="M219" s="230" t="s">
        <v>8</v>
      </c>
      <c r="N219" s="230" t="s">
        <v>345</v>
      </c>
      <c r="O219" s="230">
        <v>-6.2129425849188298E-2</v>
      </c>
    </row>
    <row r="220" spans="1:15" x14ac:dyDescent="0.2">
      <c r="A220" s="230" t="s">
        <v>185</v>
      </c>
      <c r="B220" s="230">
        <v>1</v>
      </c>
      <c r="C220" s="230" t="s">
        <v>117</v>
      </c>
      <c r="D220" s="230" t="s">
        <v>9</v>
      </c>
      <c r="E220" s="230">
        <v>0.95</v>
      </c>
      <c r="F220" s="230">
        <v>0.95</v>
      </c>
      <c r="G220" s="230">
        <v>0.95</v>
      </c>
      <c r="H220" s="230">
        <v>4</v>
      </c>
      <c r="I220" s="230">
        <v>0</v>
      </c>
      <c r="K220" s="230" t="s">
        <v>195</v>
      </c>
      <c r="L220" s="230">
        <v>1</v>
      </c>
      <c r="M220" s="230" t="s">
        <v>8</v>
      </c>
      <c r="N220" s="230" t="s">
        <v>518</v>
      </c>
      <c r="O220" s="230">
        <v>2.9824548081299501E-2</v>
      </c>
    </row>
    <row r="221" spans="1:15" x14ac:dyDescent="0.2">
      <c r="A221" s="230" t="s">
        <v>185</v>
      </c>
      <c r="B221" s="230">
        <v>1</v>
      </c>
      <c r="C221" s="230" t="s">
        <v>39</v>
      </c>
      <c r="D221" s="230" t="s">
        <v>8</v>
      </c>
      <c r="E221" s="230">
        <v>0.95</v>
      </c>
      <c r="F221" s="230">
        <v>0.95</v>
      </c>
      <c r="G221" s="230">
        <v>3.9725000000000001</v>
      </c>
      <c r="H221" s="230">
        <v>6</v>
      </c>
      <c r="I221" s="230">
        <v>3.0225</v>
      </c>
      <c r="K221" s="230" t="s">
        <v>195</v>
      </c>
      <c r="L221" s="230">
        <v>1</v>
      </c>
      <c r="M221" s="230" t="s">
        <v>9</v>
      </c>
      <c r="N221" s="230" t="s">
        <v>345</v>
      </c>
      <c r="O221" s="230">
        <v>0.31951724278750598</v>
      </c>
    </row>
    <row r="222" spans="1:15" x14ac:dyDescent="0.2">
      <c r="A222" s="230" t="s">
        <v>185</v>
      </c>
      <c r="B222" s="230">
        <v>1</v>
      </c>
      <c r="C222" s="230" t="s">
        <v>39</v>
      </c>
      <c r="D222" s="230" t="s">
        <v>9</v>
      </c>
      <c r="E222" s="230">
        <v>4.7549999999999999</v>
      </c>
      <c r="F222" s="230">
        <v>0.95</v>
      </c>
      <c r="G222" s="230">
        <v>11</v>
      </c>
      <c r="H222" s="230">
        <v>4</v>
      </c>
      <c r="I222" s="230">
        <v>10.050000000000001</v>
      </c>
      <c r="K222" s="230" t="s">
        <v>195</v>
      </c>
      <c r="L222" s="230">
        <v>1</v>
      </c>
      <c r="M222" s="230" t="s">
        <v>9</v>
      </c>
      <c r="N222" s="230" t="s">
        <v>518</v>
      </c>
      <c r="O222" s="230">
        <v>0.64062287741873003</v>
      </c>
    </row>
    <row r="223" spans="1:15" x14ac:dyDescent="0.2">
      <c r="A223" s="230" t="s">
        <v>185</v>
      </c>
      <c r="B223" s="230">
        <v>1</v>
      </c>
      <c r="C223" s="230" t="s">
        <v>26</v>
      </c>
      <c r="D223" s="230" t="s">
        <v>8</v>
      </c>
      <c r="E223" s="230">
        <v>2.3450000000000002</v>
      </c>
      <c r="F223" s="230">
        <v>0.95</v>
      </c>
      <c r="G223" s="230">
        <v>4.8900000000000006</v>
      </c>
      <c r="H223" s="230">
        <v>4</v>
      </c>
      <c r="I223" s="230">
        <v>3.94</v>
      </c>
      <c r="K223" s="230" t="s">
        <v>195</v>
      </c>
      <c r="L223" s="230">
        <v>2</v>
      </c>
      <c r="M223" s="230" t="s">
        <v>8</v>
      </c>
      <c r="N223" s="230" t="s">
        <v>345</v>
      </c>
      <c r="O223" s="230">
        <v>1.4244767659939099</v>
      </c>
    </row>
    <row r="224" spans="1:15" x14ac:dyDescent="0.2">
      <c r="A224" s="230" t="s">
        <v>185</v>
      </c>
      <c r="B224" s="230">
        <v>1</v>
      </c>
      <c r="C224" s="230" t="s">
        <v>26</v>
      </c>
      <c r="D224" s="230" t="s">
        <v>9</v>
      </c>
      <c r="E224" s="230">
        <v>4.9349999999999996</v>
      </c>
      <c r="F224" s="230">
        <v>1.3625</v>
      </c>
      <c r="G224" s="230">
        <v>8.6950000000000003</v>
      </c>
      <c r="H224" s="230">
        <v>6</v>
      </c>
      <c r="I224" s="230">
        <v>7.3324999999999996</v>
      </c>
      <c r="K224" s="230" t="s">
        <v>195</v>
      </c>
      <c r="L224" s="230">
        <v>2</v>
      </c>
      <c r="M224" s="230" t="s">
        <v>8</v>
      </c>
      <c r="N224" s="230" t="s">
        <v>518</v>
      </c>
      <c r="O224" s="230">
        <v>-0.77290372972674803</v>
      </c>
    </row>
    <row r="225" spans="1:15" x14ac:dyDescent="0.2">
      <c r="A225" s="230" t="s">
        <v>185</v>
      </c>
      <c r="B225" s="230">
        <v>2</v>
      </c>
      <c r="C225" s="230" t="s">
        <v>117</v>
      </c>
      <c r="D225" s="230" t="s">
        <v>8</v>
      </c>
      <c r="E225" s="230">
        <v>0.95</v>
      </c>
      <c r="F225" s="230">
        <v>0.95</v>
      </c>
      <c r="G225" s="230">
        <v>0.95</v>
      </c>
      <c r="H225" s="230">
        <v>4</v>
      </c>
      <c r="I225" s="230">
        <v>0</v>
      </c>
      <c r="K225" s="230" t="s">
        <v>195</v>
      </c>
      <c r="L225" s="230">
        <v>2</v>
      </c>
      <c r="M225" s="230" t="s">
        <v>9</v>
      </c>
      <c r="N225" s="230" t="s">
        <v>345</v>
      </c>
      <c r="O225" s="230">
        <v>6.6534535612005494E-2</v>
      </c>
    </row>
    <row r="226" spans="1:15" x14ac:dyDescent="0.2">
      <c r="A226" s="230" t="s">
        <v>185</v>
      </c>
      <c r="B226" s="230">
        <v>2</v>
      </c>
      <c r="C226" s="230" t="s">
        <v>117</v>
      </c>
      <c r="D226" s="230" t="s">
        <v>9</v>
      </c>
      <c r="E226" s="230">
        <v>0.95</v>
      </c>
      <c r="F226" s="230">
        <v>0.95</v>
      </c>
      <c r="G226" s="230">
        <v>0.95</v>
      </c>
      <c r="H226" s="230">
        <v>4</v>
      </c>
      <c r="I226" s="230">
        <v>0</v>
      </c>
      <c r="K226" s="230" t="s">
        <v>195</v>
      </c>
      <c r="L226" s="230">
        <v>2</v>
      </c>
      <c r="M226" s="230" t="s">
        <v>9</v>
      </c>
      <c r="N226" s="230" t="s">
        <v>518</v>
      </c>
      <c r="O226" s="230">
        <v>0.70092303751933105</v>
      </c>
    </row>
    <row r="227" spans="1:15" x14ac:dyDescent="0.2">
      <c r="A227" s="230" t="s">
        <v>185</v>
      </c>
      <c r="B227" s="230">
        <v>2</v>
      </c>
      <c r="C227" s="230" t="s">
        <v>39</v>
      </c>
      <c r="D227" s="230" t="s">
        <v>8</v>
      </c>
      <c r="E227" s="230">
        <v>0.95</v>
      </c>
      <c r="F227" s="230">
        <v>0.95</v>
      </c>
      <c r="G227" s="230">
        <v>0.95</v>
      </c>
      <c r="H227" s="230">
        <v>5</v>
      </c>
      <c r="I227" s="230">
        <v>0</v>
      </c>
      <c r="K227" s="230" t="s">
        <v>195</v>
      </c>
      <c r="L227" s="230">
        <v>3</v>
      </c>
      <c r="M227" s="230" t="s">
        <v>8</v>
      </c>
      <c r="N227" s="230" t="s">
        <v>345</v>
      </c>
      <c r="O227" s="230">
        <v>2.2158284123718599</v>
      </c>
    </row>
    <row r="228" spans="1:15" x14ac:dyDescent="0.2">
      <c r="A228" s="230" t="s">
        <v>185</v>
      </c>
      <c r="B228" s="230">
        <v>2</v>
      </c>
      <c r="C228" s="230" t="s">
        <v>39</v>
      </c>
      <c r="D228" s="230" t="s">
        <v>9</v>
      </c>
      <c r="E228" s="230">
        <v>0.95</v>
      </c>
      <c r="F228" s="230">
        <v>0.95</v>
      </c>
      <c r="G228" s="230">
        <v>0.95</v>
      </c>
      <c r="H228" s="230">
        <v>4</v>
      </c>
      <c r="I228" s="230">
        <v>0</v>
      </c>
      <c r="K228" s="230" t="s">
        <v>195</v>
      </c>
      <c r="L228" s="230">
        <v>3</v>
      </c>
      <c r="M228" s="230" t="s">
        <v>8</v>
      </c>
      <c r="N228" s="230" t="s">
        <v>518</v>
      </c>
      <c r="O228" s="230">
        <v>-1.02726969131438</v>
      </c>
    </row>
    <row r="229" spans="1:15" x14ac:dyDescent="0.2">
      <c r="A229" s="230" t="s">
        <v>185</v>
      </c>
      <c r="B229" s="230">
        <v>2</v>
      </c>
      <c r="C229" s="230" t="s">
        <v>26</v>
      </c>
      <c r="D229" s="230" t="s">
        <v>8</v>
      </c>
      <c r="E229" s="230">
        <v>0.95</v>
      </c>
      <c r="F229" s="230">
        <v>0.95</v>
      </c>
      <c r="G229" s="230">
        <v>0.95</v>
      </c>
      <c r="H229" s="230">
        <v>4</v>
      </c>
      <c r="I229" s="230">
        <v>0</v>
      </c>
      <c r="K229" s="230" t="s">
        <v>195</v>
      </c>
      <c r="L229" s="230">
        <v>3</v>
      </c>
      <c r="M229" s="230" t="s">
        <v>9</v>
      </c>
      <c r="N229" s="230" t="s">
        <v>345</v>
      </c>
      <c r="O229" s="230">
        <v>1.69249914920151</v>
      </c>
    </row>
    <row r="230" spans="1:15" x14ac:dyDescent="0.2">
      <c r="A230" s="230" t="s">
        <v>185</v>
      </c>
      <c r="B230" s="230">
        <v>2</v>
      </c>
      <c r="C230" s="230" t="s">
        <v>26</v>
      </c>
      <c r="D230" s="230" t="s">
        <v>9</v>
      </c>
      <c r="E230" s="230">
        <v>0.95</v>
      </c>
      <c r="F230" s="230">
        <v>0.95</v>
      </c>
      <c r="G230" s="230">
        <v>0.95</v>
      </c>
      <c r="H230" s="230">
        <v>6</v>
      </c>
      <c r="I230" s="230">
        <v>0</v>
      </c>
      <c r="K230" s="230" t="s">
        <v>195</v>
      </c>
      <c r="L230" s="230">
        <v>3</v>
      </c>
      <c r="M230" s="230" t="s">
        <v>9</v>
      </c>
      <c r="N230" s="230" t="s">
        <v>518</v>
      </c>
      <c r="O230" s="230">
        <v>-0.120812252406239</v>
      </c>
    </row>
    <row r="231" spans="1:15" x14ac:dyDescent="0.2">
      <c r="A231" s="230" t="s">
        <v>185</v>
      </c>
      <c r="B231" s="230">
        <v>3</v>
      </c>
      <c r="C231" s="230" t="s">
        <v>117</v>
      </c>
      <c r="D231" s="230" t="s">
        <v>8</v>
      </c>
      <c r="E231" s="230">
        <v>0.95</v>
      </c>
      <c r="F231" s="230">
        <v>0.95</v>
      </c>
      <c r="G231" s="230">
        <v>0.95</v>
      </c>
      <c r="H231" s="230">
        <v>4</v>
      </c>
      <c r="I231" s="230">
        <v>0</v>
      </c>
      <c r="K231" s="230" t="s">
        <v>196</v>
      </c>
      <c r="L231" s="230">
        <v>1</v>
      </c>
      <c r="M231" s="230" t="s">
        <v>8</v>
      </c>
      <c r="N231" s="230" t="s">
        <v>345</v>
      </c>
      <c r="O231" s="230">
        <v>-0.21288372492036101</v>
      </c>
    </row>
    <row r="232" spans="1:15" x14ac:dyDescent="0.2">
      <c r="A232" s="230" t="s">
        <v>185</v>
      </c>
      <c r="B232" s="230">
        <v>3</v>
      </c>
      <c r="C232" s="230" t="s">
        <v>117</v>
      </c>
      <c r="D232" s="230" t="s">
        <v>9</v>
      </c>
      <c r="E232" s="230">
        <v>0.95</v>
      </c>
      <c r="F232" s="230">
        <v>0.95</v>
      </c>
      <c r="G232" s="230">
        <v>0.95</v>
      </c>
      <c r="H232" s="230">
        <v>3</v>
      </c>
      <c r="I232" s="230">
        <v>0</v>
      </c>
      <c r="K232" s="230" t="s">
        <v>196</v>
      </c>
      <c r="L232" s="230">
        <v>1</v>
      </c>
      <c r="M232" s="230" t="s">
        <v>8</v>
      </c>
      <c r="N232" s="230" t="s">
        <v>518</v>
      </c>
      <c r="O232" s="230">
        <v>-1.35426038988155</v>
      </c>
    </row>
    <row r="233" spans="1:15" x14ac:dyDescent="0.2">
      <c r="A233" s="230" t="s">
        <v>185</v>
      </c>
      <c r="B233" s="230">
        <v>3</v>
      </c>
      <c r="C233" s="230" t="s">
        <v>39</v>
      </c>
      <c r="D233" s="230" t="s">
        <v>8</v>
      </c>
      <c r="E233" s="230">
        <v>0.95</v>
      </c>
      <c r="F233" s="230">
        <v>0.95</v>
      </c>
      <c r="G233" s="230">
        <v>0.95</v>
      </c>
      <c r="H233" s="230">
        <v>5</v>
      </c>
      <c r="I233" s="230">
        <v>0</v>
      </c>
      <c r="K233" s="230" t="s">
        <v>196</v>
      </c>
      <c r="L233" s="230">
        <v>1</v>
      </c>
      <c r="M233" s="230" t="s">
        <v>9</v>
      </c>
      <c r="N233" s="230" t="s">
        <v>345</v>
      </c>
      <c r="O233" s="230">
        <v>-1.5246194993549</v>
      </c>
    </row>
    <row r="234" spans="1:15" x14ac:dyDescent="0.2">
      <c r="A234" s="230" t="s">
        <v>185</v>
      </c>
      <c r="B234" s="230">
        <v>3</v>
      </c>
      <c r="C234" s="230" t="s">
        <v>39</v>
      </c>
      <c r="D234" s="230" t="s">
        <v>9</v>
      </c>
      <c r="E234" s="230">
        <v>0.95</v>
      </c>
      <c r="F234" s="230">
        <v>0.95</v>
      </c>
      <c r="G234" s="230">
        <v>0.95</v>
      </c>
      <c r="H234" s="230">
        <v>4</v>
      </c>
      <c r="I234" s="230">
        <v>0</v>
      </c>
      <c r="K234" s="230" t="s">
        <v>196</v>
      </c>
      <c r="L234" s="230">
        <v>1</v>
      </c>
      <c r="M234" s="230" t="s">
        <v>9</v>
      </c>
      <c r="N234" s="230" t="s">
        <v>518</v>
      </c>
      <c r="O234" s="230">
        <v>1.0892559143837801</v>
      </c>
    </row>
    <row r="235" spans="1:15" x14ac:dyDescent="0.2">
      <c r="A235" s="230" t="s">
        <v>185</v>
      </c>
      <c r="B235" s="230">
        <v>3</v>
      </c>
      <c r="C235" s="230" t="s">
        <v>26</v>
      </c>
      <c r="D235" s="230" t="s">
        <v>8</v>
      </c>
      <c r="E235" s="230">
        <v>0.95</v>
      </c>
      <c r="F235" s="230">
        <v>0.95</v>
      </c>
      <c r="G235" s="230">
        <v>0.95</v>
      </c>
      <c r="H235" s="230">
        <v>4</v>
      </c>
      <c r="I235" s="230">
        <v>0</v>
      </c>
      <c r="K235" s="230" t="s">
        <v>196</v>
      </c>
      <c r="L235" s="230">
        <v>2</v>
      </c>
      <c r="M235" s="230" t="s">
        <v>8</v>
      </c>
      <c r="N235" s="230" t="s">
        <v>345</v>
      </c>
      <c r="O235" s="230">
        <v>3.8276724492155298</v>
      </c>
    </row>
    <row r="236" spans="1:15" x14ac:dyDescent="0.2">
      <c r="A236" s="230" t="s">
        <v>185</v>
      </c>
      <c r="B236" s="230">
        <v>3</v>
      </c>
      <c r="C236" s="230" t="s">
        <v>26</v>
      </c>
      <c r="D236" s="230" t="s">
        <v>9</v>
      </c>
      <c r="E236" s="230">
        <v>0.95</v>
      </c>
      <c r="F236" s="230">
        <v>0.95</v>
      </c>
      <c r="G236" s="230">
        <v>0.95</v>
      </c>
      <c r="H236" s="230">
        <v>6</v>
      </c>
      <c r="I236" s="230">
        <v>0</v>
      </c>
      <c r="K236" s="230" t="s">
        <v>196</v>
      </c>
      <c r="L236" s="230">
        <v>2</v>
      </c>
      <c r="M236" s="230" t="s">
        <v>8</v>
      </c>
      <c r="N236" s="230" t="s">
        <v>518</v>
      </c>
      <c r="O236" s="230">
        <v>-3.0959763912170701</v>
      </c>
    </row>
    <row r="237" spans="1:15" x14ac:dyDescent="0.2">
      <c r="A237" s="230" t="s">
        <v>190</v>
      </c>
      <c r="B237" s="230">
        <v>1</v>
      </c>
      <c r="C237" s="230" t="s">
        <v>117</v>
      </c>
      <c r="D237" s="230" t="s">
        <v>8</v>
      </c>
      <c r="E237" s="230">
        <v>94.8</v>
      </c>
      <c r="F237" s="230">
        <v>79.212500000000006</v>
      </c>
      <c r="G237" s="230">
        <v>109.85</v>
      </c>
      <c r="H237" s="230">
        <v>4</v>
      </c>
      <c r="I237" s="230">
        <v>30.637499999999989</v>
      </c>
      <c r="K237" s="230" t="s">
        <v>196</v>
      </c>
      <c r="L237" s="230">
        <v>2</v>
      </c>
      <c r="M237" s="230" t="s">
        <v>9</v>
      </c>
      <c r="N237" s="230" t="s">
        <v>345</v>
      </c>
      <c r="O237" s="230">
        <v>0.13490457752915699</v>
      </c>
    </row>
    <row r="238" spans="1:15" x14ac:dyDescent="0.2">
      <c r="A238" s="230" t="s">
        <v>190</v>
      </c>
      <c r="B238" s="230">
        <v>1</v>
      </c>
      <c r="C238" s="230" t="s">
        <v>117</v>
      </c>
      <c r="D238" s="230" t="s">
        <v>9</v>
      </c>
      <c r="E238" s="230">
        <v>75.884999999999991</v>
      </c>
      <c r="F238" s="230">
        <v>35.755000000000003</v>
      </c>
      <c r="G238" s="230">
        <v>112.25</v>
      </c>
      <c r="H238" s="230">
        <v>4</v>
      </c>
      <c r="I238" s="230">
        <v>76.495000000000005</v>
      </c>
      <c r="K238" s="230" t="s">
        <v>196</v>
      </c>
      <c r="L238" s="230">
        <v>2</v>
      </c>
      <c r="M238" s="230" t="s">
        <v>9</v>
      </c>
      <c r="N238" s="230" t="s">
        <v>518</v>
      </c>
      <c r="O238" s="230">
        <v>0.25395950371235898</v>
      </c>
    </row>
    <row r="239" spans="1:15" x14ac:dyDescent="0.2">
      <c r="A239" s="230" t="s">
        <v>190</v>
      </c>
      <c r="B239" s="230">
        <v>1</v>
      </c>
      <c r="C239" s="230" t="s">
        <v>39</v>
      </c>
      <c r="D239" s="230" t="s">
        <v>8</v>
      </c>
      <c r="E239" s="230">
        <v>213.27500000000001</v>
      </c>
      <c r="F239" s="230">
        <v>120.7525</v>
      </c>
      <c r="G239" s="230">
        <v>525.45749999999998</v>
      </c>
      <c r="H239" s="230">
        <v>6</v>
      </c>
      <c r="I239" s="230">
        <v>404.70499999999998</v>
      </c>
      <c r="K239" s="230" t="s">
        <v>196</v>
      </c>
      <c r="L239" s="230">
        <v>3</v>
      </c>
      <c r="M239" s="230" t="s">
        <v>8</v>
      </c>
      <c r="N239" s="230" t="s">
        <v>345</v>
      </c>
      <c r="O239" s="230">
        <v>5.9738747422976699</v>
      </c>
    </row>
    <row r="240" spans="1:15" x14ac:dyDescent="0.2">
      <c r="A240" s="230" t="s">
        <v>190</v>
      </c>
      <c r="B240" s="230">
        <v>1</v>
      </c>
      <c r="C240" s="230" t="s">
        <v>39</v>
      </c>
      <c r="D240" s="230" t="s">
        <v>9</v>
      </c>
      <c r="E240" s="230">
        <v>124.21</v>
      </c>
      <c r="F240" s="230">
        <v>113.05500000000001</v>
      </c>
      <c r="G240" s="230">
        <v>137.03</v>
      </c>
      <c r="H240" s="230">
        <v>4</v>
      </c>
      <c r="I240" s="230">
        <v>23.974999999999991</v>
      </c>
      <c r="K240" s="230" t="s">
        <v>196</v>
      </c>
      <c r="L240" s="230">
        <v>3</v>
      </c>
      <c r="M240" s="230" t="s">
        <v>8</v>
      </c>
      <c r="N240" s="230" t="s">
        <v>518</v>
      </c>
      <c r="O240" s="230">
        <v>-2.4765702254916699</v>
      </c>
    </row>
    <row r="241" spans="1:15" x14ac:dyDescent="0.2">
      <c r="A241" s="230" t="s">
        <v>190</v>
      </c>
      <c r="B241" s="230">
        <v>1</v>
      </c>
      <c r="C241" s="230" t="s">
        <v>26</v>
      </c>
      <c r="D241" s="230" t="s">
        <v>8</v>
      </c>
      <c r="E241" s="230">
        <v>162.82</v>
      </c>
      <c r="F241" s="230">
        <v>158.36000000000001</v>
      </c>
      <c r="G241" s="230">
        <v>173.7525</v>
      </c>
      <c r="H241" s="230">
        <v>4</v>
      </c>
      <c r="I241" s="230">
        <v>15.392500000000011</v>
      </c>
      <c r="K241" s="230" t="s">
        <v>196</v>
      </c>
      <c r="L241" s="230">
        <v>3</v>
      </c>
      <c r="M241" s="230" t="s">
        <v>9</v>
      </c>
      <c r="N241" s="230" t="s">
        <v>345</v>
      </c>
      <c r="O241" s="230">
        <v>4.1857383393164502</v>
      </c>
    </row>
    <row r="242" spans="1:15" x14ac:dyDescent="0.2">
      <c r="A242" s="230" t="s">
        <v>190</v>
      </c>
      <c r="B242" s="230">
        <v>1</v>
      </c>
      <c r="C242" s="230" t="s">
        <v>26</v>
      </c>
      <c r="D242" s="230" t="s">
        <v>9</v>
      </c>
      <c r="E242" s="230">
        <v>219.995</v>
      </c>
      <c r="F242" s="230">
        <v>190.155</v>
      </c>
      <c r="G242" s="230">
        <v>241.36</v>
      </c>
      <c r="H242" s="230">
        <v>6</v>
      </c>
      <c r="I242" s="230">
        <v>51.205000000000041</v>
      </c>
      <c r="K242" s="230" t="s">
        <v>196</v>
      </c>
      <c r="L242" s="230">
        <v>3</v>
      </c>
      <c r="M242" s="230" t="s">
        <v>9</v>
      </c>
      <c r="N242" s="230" t="s">
        <v>518</v>
      </c>
      <c r="O242" s="230">
        <v>-0.39789357855528301</v>
      </c>
    </row>
    <row r="243" spans="1:15" x14ac:dyDescent="0.2">
      <c r="A243" s="230" t="s">
        <v>190</v>
      </c>
      <c r="B243" s="230">
        <v>2</v>
      </c>
      <c r="C243" s="230" t="s">
        <v>117</v>
      </c>
      <c r="D243" s="230" t="s">
        <v>8</v>
      </c>
      <c r="E243" s="230">
        <v>81.245000000000005</v>
      </c>
      <c r="F243" s="230">
        <v>73.305000000000007</v>
      </c>
      <c r="G243" s="230">
        <v>92.627499999999998</v>
      </c>
      <c r="H243" s="230">
        <v>4</v>
      </c>
      <c r="I243" s="230">
        <v>19.322499999999991</v>
      </c>
    </row>
    <row r="244" spans="1:15" x14ac:dyDescent="0.2">
      <c r="A244" s="230" t="s">
        <v>190</v>
      </c>
      <c r="B244" s="230">
        <v>2</v>
      </c>
      <c r="C244" s="230" t="s">
        <v>117</v>
      </c>
      <c r="D244" s="230" t="s">
        <v>9</v>
      </c>
      <c r="E244" s="230">
        <v>52.575000000000003</v>
      </c>
      <c r="F244" s="230">
        <v>39.5625</v>
      </c>
      <c r="G244" s="230">
        <v>80.91</v>
      </c>
      <c r="H244" s="230">
        <v>4</v>
      </c>
      <c r="I244" s="230">
        <v>41.347499999999997</v>
      </c>
    </row>
    <row r="245" spans="1:15" x14ac:dyDescent="0.2">
      <c r="A245" s="230" t="s">
        <v>190</v>
      </c>
      <c r="B245" s="230">
        <v>2</v>
      </c>
      <c r="C245" s="230" t="s">
        <v>39</v>
      </c>
      <c r="D245" s="230" t="s">
        <v>8</v>
      </c>
      <c r="E245" s="230">
        <v>290.35000000000002</v>
      </c>
      <c r="F245" s="230">
        <v>271.38</v>
      </c>
      <c r="G245" s="230">
        <v>493.17</v>
      </c>
      <c r="H245" s="230">
        <v>5</v>
      </c>
      <c r="I245" s="230">
        <v>221.79</v>
      </c>
    </row>
    <row r="246" spans="1:15" x14ac:dyDescent="0.2">
      <c r="A246" s="230" t="s">
        <v>190</v>
      </c>
      <c r="B246" s="230">
        <v>2</v>
      </c>
      <c r="C246" s="230" t="s">
        <v>39</v>
      </c>
      <c r="D246" s="230" t="s">
        <v>9</v>
      </c>
      <c r="E246" s="230">
        <v>175.125</v>
      </c>
      <c r="F246" s="230">
        <v>158.54750000000001</v>
      </c>
      <c r="G246" s="230">
        <v>196.4975</v>
      </c>
      <c r="H246" s="230">
        <v>4</v>
      </c>
      <c r="I246" s="230">
        <v>37.950000000000017</v>
      </c>
    </row>
    <row r="247" spans="1:15" x14ac:dyDescent="0.2">
      <c r="A247" s="230" t="s">
        <v>190</v>
      </c>
      <c r="B247" s="230">
        <v>2</v>
      </c>
      <c r="C247" s="230" t="s">
        <v>26</v>
      </c>
      <c r="D247" s="230" t="s">
        <v>8</v>
      </c>
      <c r="E247" s="230">
        <v>215.1</v>
      </c>
      <c r="F247" s="230">
        <v>197.69</v>
      </c>
      <c r="G247" s="230">
        <v>274.64749999999998</v>
      </c>
      <c r="H247" s="230">
        <v>4</v>
      </c>
      <c r="I247" s="230">
        <v>76.957499999999982</v>
      </c>
    </row>
    <row r="248" spans="1:15" x14ac:dyDescent="0.2">
      <c r="A248" s="230" t="s">
        <v>190</v>
      </c>
      <c r="B248" s="230">
        <v>2</v>
      </c>
      <c r="C248" s="230" t="s">
        <v>26</v>
      </c>
      <c r="D248" s="230" t="s">
        <v>9</v>
      </c>
      <c r="E248" s="230">
        <v>250.53</v>
      </c>
      <c r="F248" s="230">
        <v>188.86250000000001</v>
      </c>
      <c r="G248" s="230">
        <v>297.26499999999999</v>
      </c>
      <c r="H248" s="230">
        <v>6</v>
      </c>
      <c r="I248" s="230">
        <v>108.4025</v>
      </c>
    </row>
    <row r="249" spans="1:15" x14ac:dyDescent="0.2">
      <c r="A249" s="230" t="s">
        <v>190</v>
      </c>
      <c r="B249" s="230">
        <v>3</v>
      </c>
      <c r="C249" s="230" t="s">
        <v>117</v>
      </c>
      <c r="D249" s="230" t="s">
        <v>8</v>
      </c>
      <c r="E249" s="230">
        <v>67.259999999999991</v>
      </c>
      <c r="F249" s="230">
        <v>63.58</v>
      </c>
      <c r="G249" s="230">
        <v>76.972499999999997</v>
      </c>
      <c r="H249" s="230">
        <v>4</v>
      </c>
      <c r="I249" s="230">
        <v>13.3925</v>
      </c>
    </row>
    <row r="250" spans="1:15" x14ac:dyDescent="0.2">
      <c r="A250" s="230" t="s">
        <v>190</v>
      </c>
      <c r="B250" s="230">
        <v>3</v>
      </c>
      <c r="C250" s="230" t="s">
        <v>117</v>
      </c>
      <c r="D250" s="230" t="s">
        <v>9</v>
      </c>
      <c r="E250" s="230">
        <v>47.12</v>
      </c>
      <c r="F250" s="230">
        <v>39.159999999999997</v>
      </c>
      <c r="G250" s="230">
        <v>74.45</v>
      </c>
      <c r="H250" s="230">
        <v>3</v>
      </c>
      <c r="I250" s="230">
        <v>35.290000000000013</v>
      </c>
    </row>
    <row r="251" spans="1:15" x14ac:dyDescent="0.2">
      <c r="A251" s="230" t="s">
        <v>190</v>
      </c>
      <c r="B251" s="230">
        <v>3</v>
      </c>
      <c r="C251" s="230" t="s">
        <v>39</v>
      </c>
      <c r="D251" s="230" t="s">
        <v>8</v>
      </c>
      <c r="E251" s="230">
        <v>570.96</v>
      </c>
      <c r="F251" s="230">
        <v>381.75</v>
      </c>
      <c r="G251" s="230">
        <v>621.98</v>
      </c>
      <c r="H251" s="230">
        <v>5</v>
      </c>
      <c r="I251" s="230">
        <v>240.23</v>
      </c>
    </row>
    <row r="252" spans="1:15" x14ac:dyDescent="0.2">
      <c r="A252" s="230" t="s">
        <v>190</v>
      </c>
      <c r="B252" s="230">
        <v>3</v>
      </c>
      <c r="C252" s="230" t="s">
        <v>39</v>
      </c>
      <c r="D252" s="230" t="s">
        <v>9</v>
      </c>
      <c r="E252" s="230">
        <v>277.52499999999998</v>
      </c>
      <c r="F252" s="230">
        <v>118.2775</v>
      </c>
      <c r="G252" s="230">
        <v>419.5025</v>
      </c>
      <c r="H252" s="230">
        <v>4</v>
      </c>
      <c r="I252" s="230">
        <v>301.22500000000002</v>
      </c>
    </row>
    <row r="253" spans="1:15" x14ac:dyDescent="0.2">
      <c r="A253" s="230" t="s">
        <v>190</v>
      </c>
      <c r="B253" s="230">
        <v>3</v>
      </c>
      <c r="C253" s="230" t="s">
        <v>26</v>
      </c>
      <c r="D253" s="230" t="s">
        <v>8</v>
      </c>
      <c r="E253" s="230">
        <v>300.67</v>
      </c>
      <c r="F253" s="230">
        <v>236.36500000000001</v>
      </c>
      <c r="G253" s="230">
        <v>417.5</v>
      </c>
      <c r="H253" s="230">
        <v>4</v>
      </c>
      <c r="I253" s="230">
        <v>181.13499999999999</v>
      </c>
    </row>
    <row r="254" spans="1:15" x14ac:dyDescent="0.2">
      <c r="A254" s="230" t="s">
        <v>190</v>
      </c>
      <c r="B254" s="230">
        <v>3</v>
      </c>
      <c r="C254" s="230" t="s">
        <v>26</v>
      </c>
      <c r="D254" s="230" t="s">
        <v>9</v>
      </c>
      <c r="E254" s="230">
        <v>284.13</v>
      </c>
      <c r="F254" s="230">
        <v>198.16</v>
      </c>
      <c r="G254" s="230">
        <v>390.50749999999999</v>
      </c>
      <c r="H254" s="230">
        <v>6</v>
      </c>
      <c r="I254" s="230">
        <v>192.3475</v>
      </c>
    </row>
    <row r="255" spans="1:15" x14ac:dyDescent="0.2">
      <c r="A255" s="230" t="s">
        <v>191</v>
      </c>
      <c r="B255" s="230">
        <v>1</v>
      </c>
      <c r="C255" s="230" t="s">
        <v>117</v>
      </c>
      <c r="D255" s="230" t="s">
        <v>8</v>
      </c>
      <c r="E255" s="230">
        <v>2080.1149999999998</v>
      </c>
      <c r="F255" s="230">
        <v>1727.4275</v>
      </c>
      <c r="G255" s="230">
        <v>2557.73</v>
      </c>
      <c r="H255" s="230">
        <v>4</v>
      </c>
      <c r="I255" s="230">
        <v>830.30250000000001</v>
      </c>
    </row>
    <row r="256" spans="1:15" x14ac:dyDescent="0.2">
      <c r="A256" s="230" t="s">
        <v>191</v>
      </c>
      <c r="B256" s="230">
        <v>1</v>
      </c>
      <c r="C256" s="230" t="s">
        <v>117</v>
      </c>
      <c r="D256" s="230" t="s">
        <v>9</v>
      </c>
      <c r="E256" s="230">
        <v>1313.5350000000001</v>
      </c>
      <c r="F256" s="230">
        <v>1267.345</v>
      </c>
      <c r="G256" s="230">
        <v>1480.4625000000001</v>
      </c>
      <c r="H256" s="230">
        <v>4</v>
      </c>
      <c r="I256" s="230">
        <v>213.11750000000009</v>
      </c>
    </row>
    <row r="257" spans="1:9" x14ac:dyDescent="0.2">
      <c r="A257" s="230" t="s">
        <v>191</v>
      </c>
      <c r="B257" s="230">
        <v>1</v>
      </c>
      <c r="C257" s="230" t="s">
        <v>39</v>
      </c>
      <c r="D257" s="230" t="s">
        <v>8</v>
      </c>
      <c r="E257" s="230">
        <v>1821.46</v>
      </c>
      <c r="F257" s="230">
        <v>1369.73</v>
      </c>
      <c r="G257" s="230">
        <v>3551.67</v>
      </c>
      <c r="H257" s="230">
        <v>6</v>
      </c>
      <c r="I257" s="230">
        <v>2181.94</v>
      </c>
    </row>
    <row r="258" spans="1:9" x14ac:dyDescent="0.2">
      <c r="A258" s="230" t="s">
        <v>191</v>
      </c>
      <c r="B258" s="230">
        <v>1</v>
      </c>
      <c r="C258" s="230" t="s">
        <v>39</v>
      </c>
      <c r="D258" s="230" t="s">
        <v>9</v>
      </c>
      <c r="E258" s="230">
        <v>2398.4299999999998</v>
      </c>
      <c r="F258" s="230">
        <v>2212.23</v>
      </c>
      <c r="G258" s="230">
        <v>2580.5025000000001</v>
      </c>
      <c r="H258" s="230">
        <v>4</v>
      </c>
      <c r="I258" s="230">
        <v>368.27249999999998</v>
      </c>
    </row>
    <row r="259" spans="1:9" x14ac:dyDescent="0.2">
      <c r="A259" s="230" t="s">
        <v>191</v>
      </c>
      <c r="B259" s="230">
        <v>1</v>
      </c>
      <c r="C259" s="230" t="s">
        <v>26</v>
      </c>
      <c r="D259" s="230" t="s">
        <v>8</v>
      </c>
      <c r="E259" s="230">
        <v>2658.72</v>
      </c>
      <c r="F259" s="230">
        <v>2113.0324999999998</v>
      </c>
      <c r="G259" s="230">
        <v>3352.4575</v>
      </c>
      <c r="H259" s="230">
        <v>4</v>
      </c>
      <c r="I259" s="230">
        <v>1239.425</v>
      </c>
    </row>
    <row r="260" spans="1:9" x14ac:dyDescent="0.2">
      <c r="A260" s="230" t="s">
        <v>191</v>
      </c>
      <c r="B260" s="230">
        <v>1</v>
      </c>
      <c r="C260" s="230" t="s">
        <v>26</v>
      </c>
      <c r="D260" s="230" t="s">
        <v>9</v>
      </c>
      <c r="E260" s="230">
        <v>3520.6950000000002</v>
      </c>
      <c r="F260" s="230">
        <v>3226.8724999999999</v>
      </c>
      <c r="G260" s="230">
        <v>3884.2075</v>
      </c>
      <c r="H260" s="230">
        <v>6</v>
      </c>
      <c r="I260" s="230">
        <v>657.33500000000004</v>
      </c>
    </row>
    <row r="261" spans="1:9" x14ac:dyDescent="0.2">
      <c r="A261" s="230" t="s">
        <v>191</v>
      </c>
      <c r="B261" s="230">
        <v>2</v>
      </c>
      <c r="C261" s="230" t="s">
        <v>117</v>
      </c>
      <c r="D261" s="230" t="s">
        <v>8</v>
      </c>
      <c r="E261" s="230">
        <v>1511.28</v>
      </c>
      <c r="F261" s="230">
        <v>1187.3175000000001</v>
      </c>
      <c r="G261" s="230">
        <v>1926.05</v>
      </c>
      <c r="H261" s="230">
        <v>4</v>
      </c>
      <c r="I261" s="230">
        <v>738.73249999999985</v>
      </c>
    </row>
    <row r="262" spans="1:9" x14ac:dyDescent="0.2">
      <c r="A262" s="230" t="s">
        <v>191</v>
      </c>
      <c r="B262" s="230">
        <v>2</v>
      </c>
      <c r="C262" s="230" t="s">
        <v>117</v>
      </c>
      <c r="D262" s="230" t="s">
        <v>9</v>
      </c>
      <c r="E262" s="230">
        <v>1493.1</v>
      </c>
      <c r="F262" s="230">
        <v>1360.0550000000001</v>
      </c>
      <c r="G262" s="230">
        <v>1589.5725</v>
      </c>
      <c r="H262" s="230">
        <v>4</v>
      </c>
      <c r="I262" s="230">
        <v>229.51750000000021</v>
      </c>
    </row>
    <row r="263" spans="1:9" x14ac:dyDescent="0.2">
      <c r="A263" s="230" t="s">
        <v>191</v>
      </c>
      <c r="B263" s="230">
        <v>2</v>
      </c>
      <c r="C263" s="230" t="s">
        <v>39</v>
      </c>
      <c r="D263" s="230" t="s">
        <v>8</v>
      </c>
      <c r="E263" s="230">
        <v>3121.02</v>
      </c>
      <c r="F263" s="230">
        <v>3109.56</v>
      </c>
      <c r="G263" s="230">
        <v>3250.12</v>
      </c>
      <c r="H263" s="230">
        <v>5</v>
      </c>
      <c r="I263" s="230">
        <v>140.55999999999989</v>
      </c>
    </row>
    <row r="264" spans="1:9" x14ac:dyDescent="0.2">
      <c r="A264" s="230" t="s">
        <v>191</v>
      </c>
      <c r="B264" s="230">
        <v>2</v>
      </c>
      <c r="C264" s="230" t="s">
        <v>39</v>
      </c>
      <c r="D264" s="230" t="s">
        <v>9</v>
      </c>
      <c r="E264" s="230">
        <v>2611.62</v>
      </c>
      <c r="F264" s="230">
        <v>2425.0650000000001</v>
      </c>
      <c r="G264" s="230">
        <v>2869.5149999999999</v>
      </c>
      <c r="H264" s="230">
        <v>4</v>
      </c>
      <c r="I264" s="230">
        <v>444.44999999999982</v>
      </c>
    </row>
    <row r="265" spans="1:9" x14ac:dyDescent="0.2">
      <c r="A265" s="230" t="s">
        <v>191</v>
      </c>
      <c r="B265" s="230">
        <v>2</v>
      </c>
      <c r="C265" s="230" t="s">
        <v>26</v>
      </c>
      <c r="D265" s="230" t="s">
        <v>8</v>
      </c>
      <c r="E265" s="230">
        <v>3453.2849999999999</v>
      </c>
      <c r="F265" s="230">
        <v>3330.3825000000002</v>
      </c>
      <c r="G265" s="230">
        <v>3771.8125</v>
      </c>
      <c r="H265" s="230">
        <v>4</v>
      </c>
      <c r="I265" s="230">
        <v>441.42999999999978</v>
      </c>
    </row>
    <row r="266" spans="1:9" x14ac:dyDescent="0.2">
      <c r="A266" s="230" t="s">
        <v>191</v>
      </c>
      <c r="B266" s="230">
        <v>2</v>
      </c>
      <c r="C266" s="230" t="s">
        <v>26</v>
      </c>
      <c r="D266" s="230" t="s">
        <v>9</v>
      </c>
      <c r="E266" s="230">
        <v>2878.9850000000001</v>
      </c>
      <c r="F266" s="230">
        <v>2468.3575000000001</v>
      </c>
      <c r="G266" s="230">
        <v>3080.895</v>
      </c>
      <c r="H266" s="230">
        <v>6</v>
      </c>
      <c r="I266" s="230">
        <v>612.53749999999991</v>
      </c>
    </row>
    <row r="267" spans="1:9" x14ac:dyDescent="0.2">
      <c r="A267" s="230" t="s">
        <v>191</v>
      </c>
      <c r="B267" s="230">
        <v>3</v>
      </c>
      <c r="C267" s="230" t="s">
        <v>117</v>
      </c>
      <c r="D267" s="230" t="s">
        <v>8</v>
      </c>
      <c r="E267" s="230">
        <v>1432.04</v>
      </c>
      <c r="F267" s="230">
        <v>1064.7049999999999</v>
      </c>
      <c r="G267" s="230">
        <v>1805.395</v>
      </c>
      <c r="H267" s="230">
        <v>4</v>
      </c>
      <c r="I267" s="230">
        <v>740.68999999999983</v>
      </c>
    </row>
    <row r="268" spans="1:9" x14ac:dyDescent="0.2">
      <c r="A268" s="230" t="s">
        <v>191</v>
      </c>
      <c r="B268" s="230">
        <v>3</v>
      </c>
      <c r="C268" s="230" t="s">
        <v>117</v>
      </c>
      <c r="D268" s="230" t="s">
        <v>9</v>
      </c>
      <c r="E268" s="230">
        <v>951.94</v>
      </c>
      <c r="F268" s="230">
        <v>921.17000000000007</v>
      </c>
      <c r="G268" s="230">
        <v>1140.415</v>
      </c>
      <c r="H268" s="230">
        <v>3</v>
      </c>
      <c r="I268" s="230">
        <v>219.24499999999989</v>
      </c>
    </row>
    <row r="269" spans="1:9" x14ac:dyDescent="0.2">
      <c r="A269" s="230" t="s">
        <v>191</v>
      </c>
      <c r="B269" s="230">
        <v>3</v>
      </c>
      <c r="C269" s="230" t="s">
        <v>39</v>
      </c>
      <c r="D269" s="230" t="s">
        <v>8</v>
      </c>
      <c r="E269" s="230">
        <v>2375.44</v>
      </c>
      <c r="F269" s="230">
        <v>1992.54</v>
      </c>
      <c r="G269" s="230">
        <v>2533.04</v>
      </c>
      <c r="H269" s="230">
        <v>5</v>
      </c>
      <c r="I269" s="230">
        <v>540.5</v>
      </c>
    </row>
    <row r="270" spans="1:9" x14ac:dyDescent="0.2">
      <c r="A270" s="230" t="s">
        <v>191</v>
      </c>
      <c r="B270" s="230">
        <v>3</v>
      </c>
      <c r="C270" s="230" t="s">
        <v>39</v>
      </c>
      <c r="D270" s="230" t="s">
        <v>9</v>
      </c>
      <c r="E270" s="230">
        <v>2659.96</v>
      </c>
      <c r="F270" s="230">
        <v>1599.9949999999999</v>
      </c>
      <c r="G270" s="230">
        <v>3630.2849999999999</v>
      </c>
      <c r="H270" s="230">
        <v>4</v>
      </c>
      <c r="I270" s="230">
        <v>2030.29</v>
      </c>
    </row>
    <row r="271" spans="1:9" x14ac:dyDescent="0.2">
      <c r="A271" s="230" t="s">
        <v>191</v>
      </c>
      <c r="B271" s="230">
        <v>3</v>
      </c>
      <c r="C271" s="230" t="s">
        <v>26</v>
      </c>
      <c r="D271" s="230" t="s">
        <v>8</v>
      </c>
      <c r="E271" s="230">
        <v>2644.59</v>
      </c>
      <c r="F271" s="230">
        <v>2030.6824999999999</v>
      </c>
      <c r="G271" s="230">
        <v>3149.1325000000002</v>
      </c>
      <c r="H271" s="230">
        <v>4</v>
      </c>
      <c r="I271" s="230">
        <v>1118.45</v>
      </c>
    </row>
    <row r="272" spans="1:9" x14ac:dyDescent="0.2">
      <c r="A272" s="230" t="s">
        <v>191</v>
      </c>
      <c r="B272" s="230">
        <v>3</v>
      </c>
      <c r="C272" s="230" t="s">
        <v>26</v>
      </c>
      <c r="D272" s="230" t="s">
        <v>9</v>
      </c>
      <c r="E272" s="230">
        <v>1939.325</v>
      </c>
      <c r="F272" s="230">
        <v>1873.2774999999999</v>
      </c>
      <c r="G272" s="230">
        <v>2282.0250000000001</v>
      </c>
      <c r="H272" s="230">
        <v>6</v>
      </c>
      <c r="I272" s="230">
        <v>408.74750000000017</v>
      </c>
    </row>
    <row r="273" spans="1:9" x14ac:dyDescent="0.2">
      <c r="A273" s="230" t="s">
        <v>192</v>
      </c>
      <c r="B273" s="230">
        <v>1</v>
      </c>
      <c r="C273" s="230" t="s">
        <v>117</v>
      </c>
      <c r="D273" s="230" t="s">
        <v>8</v>
      </c>
      <c r="E273" s="230">
        <v>321.73</v>
      </c>
      <c r="F273" s="230">
        <v>315.41000000000003</v>
      </c>
      <c r="G273" s="230">
        <v>331.36250000000001</v>
      </c>
      <c r="H273" s="230">
        <v>4</v>
      </c>
      <c r="I273" s="230">
        <v>15.95249999999999</v>
      </c>
    </row>
    <row r="274" spans="1:9" x14ac:dyDescent="0.2">
      <c r="A274" s="230" t="s">
        <v>192</v>
      </c>
      <c r="B274" s="230">
        <v>1</v>
      </c>
      <c r="C274" s="230" t="s">
        <v>117</v>
      </c>
      <c r="D274" s="230" t="s">
        <v>9</v>
      </c>
      <c r="E274" s="230">
        <v>298.43</v>
      </c>
      <c r="F274" s="230">
        <v>241.08500000000001</v>
      </c>
      <c r="G274" s="230">
        <v>358.42</v>
      </c>
      <c r="H274" s="230">
        <v>4</v>
      </c>
      <c r="I274" s="230">
        <v>117.33499999999999</v>
      </c>
    </row>
    <row r="275" spans="1:9" x14ac:dyDescent="0.2">
      <c r="A275" s="230" t="s">
        <v>192</v>
      </c>
      <c r="B275" s="230">
        <v>1</v>
      </c>
      <c r="C275" s="230" t="s">
        <v>39</v>
      </c>
      <c r="D275" s="230" t="s">
        <v>8</v>
      </c>
      <c r="E275" s="230">
        <v>473.625</v>
      </c>
      <c r="F275" s="230">
        <v>400.14749999999998</v>
      </c>
      <c r="G275" s="230">
        <v>567.15</v>
      </c>
      <c r="H275" s="230">
        <v>6</v>
      </c>
      <c r="I275" s="230">
        <v>167.00249999999991</v>
      </c>
    </row>
    <row r="276" spans="1:9" x14ac:dyDescent="0.2">
      <c r="A276" s="230" t="s">
        <v>192</v>
      </c>
      <c r="B276" s="230">
        <v>1</v>
      </c>
      <c r="C276" s="230" t="s">
        <v>39</v>
      </c>
      <c r="D276" s="230" t="s">
        <v>9</v>
      </c>
      <c r="E276" s="230">
        <v>345.90499999999997</v>
      </c>
      <c r="F276" s="230">
        <v>300.59249999999997</v>
      </c>
      <c r="G276" s="230">
        <v>398.1225</v>
      </c>
      <c r="H276" s="230">
        <v>4</v>
      </c>
      <c r="I276" s="230">
        <v>97.529999999999973</v>
      </c>
    </row>
    <row r="277" spans="1:9" x14ac:dyDescent="0.2">
      <c r="A277" s="230" t="s">
        <v>192</v>
      </c>
      <c r="B277" s="230">
        <v>1</v>
      </c>
      <c r="C277" s="230" t="s">
        <v>26</v>
      </c>
      <c r="D277" s="230" t="s">
        <v>8</v>
      </c>
      <c r="E277" s="230">
        <v>547.53</v>
      </c>
      <c r="F277" s="230">
        <v>484.81499999999988</v>
      </c>
      <c r="G277" s="230">
        <v>580.36500000000001</v>
      </c>
      <c r="H277" s="230">
        <v>4</v>
      </c>
      <c r="I277" s="230">
        <v>95.550000000000068</v>
      </c>
    </row>
    <row r="278" spans="1:9" x14ac:dyDescent="0.2">
      <c r="A278" s="230" t="s">
        <v>192</v>
      </c>
      <c r="B278" s="230">
        <v>1</v>
      </c>
      <c r="C278" s="230" t="s">
        <v>26</v>
      </c>
      <c r="D278" s="230" t="s">
        <v>9</v>
      </c>
      <c r="E278" s="230">
        <v>483.745</v>
      </c>
      <c r="F278" s="230">
        <v>360.8175</v>
      </c>
      <c r="G278" s="230">
        <v>658.4525000000001</v>
      </c>
      <c r="H278" s="230">
        <v>6</v>
      </c>
      <c r="I278" s="230">
        <v>297.6350000000001</v>
      </c>
    </row>
    <row r="279" spans="1:9" x14ac:dyDescent="0.2">
      <c r="A279" s="230" t="s">
        <v>192</v>
      </c>
      <c r="B279" s="230">
        <v>2</v>
      </c>
      <c r="C279" s="230" t="s">
        <v>117</v>
      </c>
      <c r="D279" s="230" t="s">
        <v>8</v>
      </c>
      <c r="E279" s="230">
        <v>292.31</v>
      </c>
      <c r="F279" s="230">
        <v>280.97250000000003</v>
      </c>
      <c r="G279" s="230">
        <v>299.05500000000001</v>
      </c>
      <c r="H279" s="230">
        <v>4</v>
      </c>
      <c r="I279" s="230">
        <v>18.082499999999978</v>
      </c>
    </row>
    <row r="280" spans="1:9" x14ac:dyDescent="0.2">
      <c r="A280" s="230" t="s">
        <v>192</v>
      </c>
      <c r="B280" s="230">
        <v>2</v>
      </c>
      <c r="C280" s="230" t="s">
        <v>117</v>
      </c>
      <c r="D280" s="230" t="s">
        <v>9</v>
      </c>
      <c r="E280" s="230">
        <v>287.69500000000011</v>
      </c>
      <c r="F280" s="230">
        <v>245.79</v>
      </c>
      <c r="G280" s="230">
        <v>321.99</v>
      </c>
      <c r="H280" s="230">
        <v>4</v>
      </c>
      <c r="I280" s="230">
        <v>76.199999999999989</v>
      </c>
    </row>
    <row r="281" spans="1:9" x14ac:dyDescent="0.2">
      <c r="A281" s="230" t="s">
        <v>192</v>
      </c>
      <c r="B281" s="230">
        <v>2</v>
      </c>
      <c r="C281" s="230" t="s">
        <v>39</v>
      </c>
      <c r="D281" s="230" t="s">
        <v>8</v>
      </c>
      <c r="E281" s="230">
        <v>567.13</v>
      </c>
      <c r="F281" s="230">
        <v>429.97</v>
      </c>
      <c r="G281" s="230">
        <v>658.17</v>
      </c>
      <c r="H281" s="230">
        <v>5</v>
      </c>
      <c r="I281" s="230">
        <v>228.1999999999999</v>
      </c>
    </row>
    <row r="282" spans="1:9" x14ac:dyDescent="0.2">
      <c r="A282" s="230" t="s">
        <v>192</v>
      </c>
      <c r="B282" s="230">
        <v>2</v>
      </c>
      <c r="C282" s="230" t="s">
        <v>39</v>
      </c>
      <c r="D282" s="230" t="s">
        <v>9</v>
      </c>
      <c r="E282" s="230">
        <v>358.22</v>
      </c>
      <c r="F282" s="230">
        <v>299.20249999999999</v>
      </c>
      <c r="G282" s="230">
        <v>407.38749999999999</v>
      </c>
      <c r="H282" s="230">
        <v>4</v>
      </c>
      <c r="I282" s="230">
        <v>108.1850000000001</v>
      </c>
    </row>
    <row r="283" spans="1:9" x14ac:dyDescent="0.2">
      <c r="A283" s="230" t="s">
        <v>192</v>
      </c>
      <c r="B283" s="230">
        <v>2</v>
      </c>
      <c r="C283" s="230" t="s">
        <v>26</v>
      </c>
      <c r="D283" s="230" t="s">
        <v>8</v>
      </c>
      <c r="E283" s="230">
        <v>560.26499999999999</v>
      </c>
      <c r="F283" s="230">
        <v>462.84</v>
      </c>
      <c r="G283" s="230">
        <v>646.86249999999995</v>
      </c>
      <c r="H283" s="230">
        <v>4</v>
      </c>
      <c r="I283" s="230">
        <v>184.02250000000001</v>
      </c>
    </row>
    <row r="284" spans="1:9" x14ac:dyDescent="0.2">
      <c r="A284" s="230" t="s">
        <v>192</v>
      </c>
      <c r="B284" s="230">
        <v>2</v>
      </c>
      <c r="C284" s="230" t="s">
        <v>26</v>
      </c>
      <c r="D284" s="230" t="s">
        <v>9</v>
      </c>
      <c r="E284" s="230">
        <v>428.70499999999998</v>
      </c>
      <c r="F284" s="230">
        <v>409.02</v>
      </c>
      <c r="G284" s="230">
        <v>479.98</v>
      </c>
      <c r="H284" s="230">
        <v>6</v>
      </c>
      <c r="I284" s="230">
        <v>70.960000000000036</v>
      </c>
    </row>
    <row r="285" spans="1:9" x14ac:dyDescent="0.2">
      <c r="A285" s="230" t="s">
        <v>192</v>
      </c>
      <c r="B285" s="230">
        <v>3</v>
      </c>
      <c r="C285" s="230" t="s">
        <v>117</v>
      </c>
      <c r="D285" s="230" t="s">
        <v>8</v>
      </c>
      <c r="E285" s="230">
        <v>261.23500000000001</v>
      </c>
      <c r="F285" s="230">
        <v>203.7475</v>
      </c>
      <c r="G285" s="230">
        <v>298.82</v>
      </c>
      <c r="H285" s="230">
        <v>4</v>
      </c>
      <c r="I285" s="230">
        <v>95.072499999999991</v>
      </c>
    </row>
    <row r="286" spans="1:9" x14ac:dyDescent="0.2">
      <c r="A286" s="230" t="s">
        <v>192</v>
      </c>
      <c r="B286" s="230">
        <v>3</v>
      </c>
      <c r="C286" s="230" t="s">
        <v>117</v>
      </c>
      <c r="D286" s="230" t="s">
        <v>9</v>
      </c>
      <c r="E286" s="230">
        <v>129.99</v>
      </c>
      <c r="F286" s="230">
        <v>124.255</v>
      </c>
      <c r="G286" s="230">
        <v>210.53</v>
      </c>
      <c r="H286" s="230">
        <v>3</v>
      </c>
      <c r="I286" s="230">
        <v>86.275000000000006</v>
      </c>
    </row>
    <row r="287" spans="1:9" x14ac:dyDescent="0.2">
      <c r="A287" s="230" t="s">
        <v>192</v>
      </c>
      <c r="B287" s="230">
        <v>3</v>
      </c>
      <c r="C287" s="230" t="s">
        <v>39</v>
      </c>
      <c r="D287" s="230" t="s">
        <v>8</v>
      </c>
      <c r="E287" s="230">
        <v>591.54999999999995</v>
      </c>
      <c r="F287" s="230">
        <v>475.77</v>
      </c>
      <c r="G287" s="230">
        <v>602.17999999999995</v>
      </c>
      <c r="H287" s="230">
        <v>5</v>
      </c>
      <c r="I287" s="230">
        <v>126.41</v>
      </c>
    </row>
    <row r="288" spans="1:9" x14ac:dyDescent="0.2">
      <c r="A288" s="230" t="s">
        <v>192</v>
      </c>
      <c r="B288" s="230">
        <v>3</v>
      </c>
      <c r="C288" s="230" t="s">
        <v>39</v>
      </c>
      <c r="D288" s="230" t="s">
        <v>9</v>
      </c>
      <c r="E288" s="230">
        <v>307.97500000000002</v>
      </c>
      <c r="F288" s="230">
        <v>224.47</v>
      </c>
      <c r="G288" s="230">
        <v>415.65750000000003</v>
      </c>
      <c r="H288" s="230">
        <v>4</v>
      </c>
      <c r="I288" s="230">
        <v>191.1875</v>
      </c>
    </row>
    <row r="289" spans="1:9" x14ac:dyDescent="0.2">
      <c r="A289" s="230" t="s">
        <v>192</v>
      </c>
      <c r="B289" s="230">
        <v>3</v>
      </c>
      <c r="C289" s="230" t="s">
        <v>26</v>
      </c>
      <c r="D289" s="230" t="s">
        <v>8</v>
      </c>
      <c r="E289" s="230">
        <v>519.88499999999999</v>
      </c>
      <c r="F289" s="230">
        <v>500.56000000000012</v>
      </c>
      <c r="G289" s="230">
        <v>536.03</v>
      </c>
      <c r="H289" s="230">
        <v>4</v>
      </c>
      <c r="I289" s="230">
        <v>35.469999999999906</v>
      </c>
    </row>
    <row r="290" spans="1:9" x14ac:dyDescent="0.2">
      <c r="A290" s="230" t="s">
        <v>192</v>
      </c>
      <c r="B290" s="230">
        <v>3</v>
      </c>
      <c r="C290" s="230" t="s">
        <v>26</v>
      </c>
      <c r="D290" s="230" t="s">
        <v>9</v>
      </c>
      <c r="E290" s="230">
        <v>396.33</v>
      </c>
      <c r="F290" s="230">
        <v>393.39749999999998</v>
      </c>
      <c r="G290" s="230">
        <v>460.65750000000003</v>
      </c>
      <c r="H290" s="230">
        <v>6</v>
      </c>
      <c r="I290" s="230">
        <v>67.259999999999991</v>
      </c>
    </row>
    <row r="291" spans="1:9" x14ac:dyDescent="0.2">
      <c r="A291" s="230" t="s">
        <v>193</v>
      </c>
      <c r="B291" s="230">
        <v>1</v>
      </c>
      <c r="C291" s="230" t="s">
        <v>117</v>
      </c>
      <c r="D291" s="230" t="s">
        <v>8</v>
      </c>
      <c r="E291" s="230">
        <v>126.815</v>
      </c>
      <c r="F291" s="230">
        <v>105.55500000000001</v>
      </c>
      <c r="G291" s="230">
        <v>151.42750000000001</v>
      </c>
      <c r="H291" s="230">
        <v>4</v>
      </c>
      <c r="I291" s="230">
        <v>45.872500000000002</v>
      </c>
    </row>
    <row r="292" spans="1:9" x14ac:dyDescent="0.2">
      <c r="A292" s="230" t="s">
        <v>193</v>
      </c>
      <c r="B292" s="230">
        <v>1</v>
      </c>
      <c r="C292" s="230" t="s">
        <v>117</v>
      </c>
      <c r="D292" s="230" t="s">
        <v>9</v>
      </c>
      <c r="E292" s="230">
        <v>80.685000000000002</v>
      </c>
      <c r="F292" s="230">
        <v>14.154999999999999</v>
      </c>
      <c r="G292" s="230">
        <v>167.5625</v>
      </c>
      <c r="H292" s="230">
        <v>4</v>
      </c>
      <c r="I292" s="230">
        <v>153.4075</v>
      </c>
    </row>
    <row r="293" spans="1:9" x14ac:dyDescent="0.2">
      <c r="A293" s="230" t="s">
        <v>193</v>
      </c>
      <c r="B293" s="230">
        <v>1</v>
      </c>
      <c r="C293" s="230" t="s">
        <v>39</v>
      </c>
      <c r="D293" s="230" t="s">
        <v>8</v>
      </c>
      <c r="E293" s="230">
        <v>287.10500000000002</v>
      </c>
      <c r="F293" s="230">
        <v>165.44</v>
      </c>
      <c r="G293" s="230">
        <v>2249.7649999999999</v>
      </c>
      <c r="H293" s="230">
        <v>6</v>
      </c>
      <c r="I293" s="230">
        <v>2084.3249999999998</v>
      </c>
    </row>
    <row r="294" spans="1:9" x14ac:dyDescent="0.2">
      <c r="A294" s="230" t="s">
        <v>193</v>
      </c>
      <c r="B294" s="230">
        <v>1</v>
      </c>
      <c r="C294" s="230" t="s">
        <v>39</v>
      </c>
      <c r="D294" s="230" t="s">
        <v>9</v>
      </c>
      <c r="E294" s="230">
        <v>236.36500000000001</v>
      </c>
      <c r="F294" s="230">
        <v>179.98249999999999</v>
      </c>
      <c r="G294" s="230">
        <v>283.84500000000003</v>
      </c>
      <c r="H294" s="230">
        <v>4</v>
      </c>
      <c r="I294" s="230">
        <v>103.8625</v>
      </c>
    </row>
    <row r="295" spans="1:9" x14ac:dyDescent="0.2">
      <c r="A295" s="230" t="s">
        <v>193</v>
      </c>
      <c r="B295" s="230">
        <v>1</v>
      </c>
      <c r="C295" s="230" t="s">
        <v>26</v>
      </c>
      <c r="D295" s="230" t="s">
        <v>8</v>
      </c>
      <c r="E295" s="230">
        <v>237.71</v>
      </c>
      <c r="F295" s="230">
        <v>202.61500000000001</v>
      </c>
      <c r="G295" s="230">
        <v>264.79000000000002</v>
      </c>
      <c r="H295" s="230">
        <v>4</v>
      </c>
      <c r="I295" s="230">
        <v>62.174999999999947</v>
      </c>
    </row>
    <row r="296" spans="1:9" x14ac:dyDescent="0.2">
      <c r="A296" s="230" t="s">
        <v>193</v>
      </c>
      <c r="B296" s="230">
        <v>1</v>
      </c>
      <c r="C296" s="230" t="s">
        <v>26</v>
      </c>
      <c r="D296" s="230" t="s">
        <v>9</v>
      </c>
      <c r="E296" s="230">
        <v>338.88</v>
      </c>
      <c r="F296" s="230">
        <v>318.90499999999997</v>
      </c>
      <c r="G296" s="230">
        <v>405.34750000000003</v>
      </c>
      <c r="H296" s="230">
        <v>6</v>
      </c>
      <c r="I296" s="230">
        <v>86.442500000000052</v>
      </c>
    </row>
    <row r="297" spans="1:9" x14ac:dyDescent="0.2">
      <c r="A297" s="230" t="s">
        <v>193</v>
      </c>
      <c r="B297" s="230">
        <v>2</v>
      </c>
      <c r="C297" s="230" t="s">
        <v>117</v>
      </c>
      <c r="D297" s="230" t="s">
        <v>8</v>
      </c>
      <c r="E297" s="230">
        <v>83.66</v>
      </c>
      <c r="F297" s="230">
        <v>74.787499999999994</v>
      </c>
      <c r="G297" s="230">
        <v>97.84</v>
      </c>
      <c r="H297" s="230">
        <v>4</v>
      </c>
      <c r="I297" s="230">
        <v>23.052500000000009</v>
      </c>
    </row>
    <row r="298" spans="1:9" x14ac:dyDescent="0.2">
      <c r="A298" s="230" t="s">
        <v>193</v>
      </c>
      <c r="B298" s="230">
        <v>2</v>
      </c>
      <c r="C298" s="230" t="s">
        <v>117</v>
      </c>
      <c r="D298" s="230" t="s">
        <v>9</v>
      </c>
      <c r="E298" s="230">
        <v>73.08</v>
      </c>
      <c r="F298" s="230">
        <v>29.434999999999999</v>
      </c>
      <c r="G298" s="230">
        <v>118.2075</v>
      </c>
      <c r="H298" s="230">
        <v>4</v>
      </c>
      <c r="I298" s="230">
        <v>88.772499999999994</v>
      </c>
    </row>
    <row r="299" spans="1:9" x14ac:dyDescent="0.2">
      <c r="A299" s="230" t="s">
        <v>193</v>
      </c>
      <c r="B299" s="230">
        <v>2</v>
      </c>
      <c r="C299" s="230" t="s">
        <v>39</v>
      </c>
      <c r="D299" s="230" t="s">
        <v>8</v>
      </c>
      <c r="E299" s="230">
        <v>761.29</v>
      </c>
      <c r="F299" s="230">
        <v>359.66</v>
      </c>
      <c r="G299" s="230">
        <v>2341.83</v>
      </c>
      <c r="H299" s="230">
        <v>5</v>
      </c>
      <c r="I299" s="230">
        <v>1982.17</v>
      </c>
    </row>
    <row r="300" spans="1:9" x14ac:dyDescent="0.2">
      <c r="A300" s="230" t="s">
        <v>193</v>
      </c>
      <c r="B300" s="230">
        <v>2</v>
      </c>
      <c r="C300" s="230" t="s">
        <v>39</v>
      </c>
      <c r="D300" s="230" t="s">
        <v>9</v>
      </c>
      <c r="E300" s="230">
        <v>254.64500000000001</v>
      </c>
      <c r="F300" s="230">
        <v>224.52</v>
      </c>
      <c r="G300" s="230">
        <v>273.625</v>
      </c>
      <c r="H300" s="230">
        <v>4</v>
      </c>
      <c r="I300" s="230">
        <v>49.10499999999999</v>
      </c>
    </row>
    <row r="301" spans="1:9" x14ac:dyDescent="0.2">
      <c r="A301" s="230" t="s">
        <v>193</v>
      </c>
      <c r="B301" s="230">
        <v>2</v>
      </c>
      <c r="C301" s="230" t="s">
        <v>26</v>
      </c>
      <c r="D301" s="230" t="s">
        <v>8</v>
      </c>
      <c r="E301" s="230">
        <v>366.83</v>
      </c>
      <c r="F301" s="230">
        <v>273.52999999999997</v>
      </c>
      <c r="G301" s="230">
        <v>921.63750000000005</v>
      </c>
      <c r="H301" s="230">
        <v>4</v>
      </c>
      <c r="I301" s="230">
        <v>648.10750000000007</v>
      </c>
    </row>
    <row r="302" spans="1:9" x14ac:dyDescent="0.2">
      <c r="A302" s="230" t="s">
        <v>193</v>
      </c>
      <c r="B302" s="230">
        <v>2</v>
      </c>
      <c r="C302" s="230" t="s">
        <v>26</v>
      </c>
      <c r="D302" s="230" t="s">
        <v>9</v>
      </c>
      <c r="E302" s="230">
        <v>224.83</v>
      </c>
      <c r="F302" s="230">
        <v>189.70249999999999</v>
      </c>
      <c r="G302" s="230">
        <v>485.07749999999999</v>
      </c>
      <c r="H302" s="230">
        <v>6</v>
      </c>
      <c r="I302" s="230">
        <v>295.375</v>
      </c>
    </row>
    <row r="303" spans="1:9" x14ac:dyDescent="0.2">
      <c r="A303" s="230" t="s">
        <v>193</v>
      </c>
      <c r="B303" s="230">
        <v>3</v>
      </c>
      <c r="C303" s="230" t="s">
        <v>117</v>
      </c>
      <c r="D303" s="230" t="s">
        <v>8</v>
      </c>
      <c r="E303" s="230">
        <v>76.569999999999993</v>
      </c>
      <c r="F303" s="230">
        <v>72.652500000000003</v>
      </c>
      <c r="G303" s="230">
        <v>83.682500000000005</v>
      </c>
      <c r="H303" s="230">
        <v>4</v>
      </c>
      <c r="I303" s="230">
        <v>11.03</v>
      </c>
    </row>
    <row r="304" spans="1:9" x14ac:dyDescent="0.2">
      <c r="A304" s="230" t="s">
        <v>193</v>
      </c>
      <c r="B304" s="230">
        <v>3</v>
      </c>
      <c r="C304" s="230" t="s">
        <v>117</v>
      </c>
      <c r="D304" s="230" t="s">
        <v>9</v>
      </c>
      <c r="E304" s="230">
        <v>59.48</v>
      </c>
      <c r="F304" s="230">
        <v>37.29</v>
      </c>
      <c r="G304" s="230">
        <v>74.075000000000003</v>
      </c>
      <c r="H304" s="230">
        <v>3</v>
      </c>
      <c r="I304" s="230">
        <v>36.784999999999997</v>
      </c>
    </row>
    <row r="305" spans="1:9" x14ac:dyDescent="0.2">
      <c r="A305" s="230" t="s">
        <v>193</v>
      </c>
      <c r="B305" s="230">
        <v>3</v>
      </c>
      <c r="C305" s="230" t="s">
        <v>39</v>
      </c>
      <c r="D305" s="230" t="s">
        <v>8</v>
      </c>
      <c r="E305" s="230">
        <v>2881.16</v>
      </c>
      <c r="F305" s="230">
        <v>2299.5</v>
      </c>
      <c r="G305" s="230">
        <v>2881.16</v>
      </c>
      <c r="H305" s="230">
        <v>5</v>
      </c>
      <c r="I305" s="230">
        <v>581.65999999999985</v>
      </c>
    </row>
    <row r="306" spans="1:9" x14ac:dyDescent="0.2">
      <c r="A306" s="230" t="s">
        <v>193</v>
      </c>
      <c r="B306" s="230">
        <v>3</v>
      </c>
      <c r="C306" s="230" t="s">
        <v>39</v>
      </c>
      <c r="D306" s="230" t="s">
        <v>9</v>
      </c>
      <c r="E306" s="230">
        <v>1177.885</v>
      </c>
      <c r="F306" s="230">
        <v>155.83750000000001</v>
      </c>
      <c r="G306" s="230">
        <v>2311.4124999999999</v>
      </c>
      <c r="H306" s="230">
        <v>4</v>
      </c>
      <c r="I306" s="230">
        <v>2155.5749999999998</v>
      </c>
    </row>
    <row r="307" spans="1:9" x14ac:dyDescent="0.2">
      <c r="A307" s="230" t="s">
        <v>193</v>
      </c>
      <c r="B307" s="230">
        <v>3</v>
      </c>
      <c r="C307" s="230" t="s">
        <v>26</v>
      </c>
      <c r="D307" s="230" t="s">
        <v>8</v>
      </c>
      <c r="E307" s="230">
        <v>1413.38</v>
      </c>
      <c r="F307" s="230">
        <v>510.96749999999997</v>
      </c>
      <c r="G307" s="230">
        <v>2438.7125000000001</v>
      </c>
      <c r="H307" s="230">
        <v>4</v>
      </c>
      <c r="I307" s="230">
        <v>1927.7449999999999</v>
      </c>
    </row>
    <row r="308" spans="1:9" x14ac:dyDescent="0.2">
      <c r="A308" s="230" t="s">
        <v>193</v>
      </c>
      <c r="B308" s="230">
        <v>3</v>
      </c>
      <c r="C308" s="230" t="s">
        <v>26</v>
      </c>
      <c r="D308" s="230" t="s">
        <v>9</v>
      </c>
      <c r="E308" s="230">
        <v>525.70499999999993</v>
      </c>
      <c r="F308" s="230">
        <v>422.71</v>
      </c>
      <c r="G308" s="230">
        <v>615.07999999999993</v>
      </c>
      <c r="H308" s="230">
        <v>6</v>
      </c>
      <c r="I308" s="230">
        <v>192.36999999999989</v>
      </c>
    </row>
    <row r="309" spans="1:9" x14ac:dyDescent="0.2">
      <c r="A309" s="230" t="s">
        <v>194</v>
      </c>
      <c r="B309" s="230">
        <v>1</v>
      </c>
      <c r="C309" s="230" t="s">
        <v>117</v>
      </c>
      <c r="D309" s="230" t="s">
        <v>8</v>
      </c>
      <c r="E309" s="230">
        <v>17.850000000000001</v>
      </c>
      <c r="F309" s="230">
        <v>11.7425</v>
      </c>
      <c r="G309" s="230">
        <v>22.147500000000001</v>
      </c>
      <c r="H309" s="230">
        <v>4</v>
      </c>
      <c r="I309" s="230">
        <v>10.404999999999999</v>
      </c>
    </row>
    <row r="310" spans="1:9" x14ac:dyDescent="0.2">
      <c r="A310" s="230" t="s">
        <v>194</v>
      </c>
      <c r="B310" s="230">
        <v>1</v>
      </c>
      <c r="C310" s="230" t="s">
        <v>117</v>
      </c>
      <c r="D310" s="230" t="s">
        <v>9</v>
      </c>
      <c r="E310" s="230">
        <v>17.16</v>
      </c>
      <c r="F310" s="230">
        <v>0.26</v>
      </c>
      <c r="G310" s="230">
        <v>35.39</v>
      </c>
      <c r="H310" s="230">
        <v>4</v>
      </c>
      <c r="I310" s="230">
        <v>35.130000000000003</v>
      </c>
    </row>
    <row r="311" spans="1:9" x14ac:dyDescent="0.2">
      <c r="A311" s="230" t="s">
        <v>194</v>
      </c>
      <c r="B311" s="230">
        <v>1</v>
      </c>
      <c r="C311" s="230" t="s">
        <v>39</v>
      </c>
      <c r="D311" s="230" t="s">
        <v>8</v>
      </c>
      <c r="E311" s="230">
        <v>236.1</v>
      </c>
      <c r="F311" s="230">
        <v>60.787499999999987</v>
      </c>
      <c r="G311" s="230">
        <v>718.8075</v>
      </c>
      <c r="H311" s="230">
        <v>6</v>
      </c>
      <c r="I311" s="230">
        <v>658.02</v>
      </c>
    </row>
    <row r="312" spans="1:9" x14ac:dyDescent="0.2">
      <c r="A312" s="230" t="s">
        <v>194</v>
      </c>
      <c r="B312" s="230">
        <v>1</v>
      </c>
      <c r="C312" s="230" t="s">
        <v>39</v>
      </c>
      <c r="D312" s="230" t="s">
        <v>9</v>
      </c>
      <c r="E312" s="230">
        <v>134.33500000000001</v>
      </c>
      <c r="F312" s="230">
        <v>104.8425</v>
      </c>
      <c r="G312" s="230">
        <v>156.6825</v>
      </c>
      <c r="H312" s="230">
        <v>4</v>
      </c>
      <c r="I312" s="230">
        <v>51.84</v>
      </c>
    </row>
    <row r="313" spans="1:9" x14ac:dyDescent="0.2">
      <c r="A313" s="230" t="s">
        <v>194</v>
      </c>
      <c r="B313" s="230">
        <v>1</v>
      </c>
      <c r="C313" s="230" t="s">
        <v>26</v>
      </c>
      <c r="D313" s="230" t="s">
        <v>8</v>
      </c>
      <c r="E313" s="230">
        <v>99.405000000000001</v>
      </c>
      <c r="F313" s="230">
        <v>22.905000000000001</v>
      </c>
      <c r="G313" s="230">
        <v>171.28749999999999</v>
      </c>
      <c r="H313" s="230">
        <v>4</v>
      </c>
      <c r="I313" s="230">
        <v>148.38249999999999</v>
      </c>
    </row>
    <row r="314" spans="1:9" x14ac:dyDescent="0.2">
      <c r="A314" s="230" t="s">
        <v>194</v>
      </c>
      <c r="B314" s="230">
        <v>1</v>
      </c>
      <c r="C314" s="230" t="s">
        <v>26</v>
      </c>
      <c r="D314" s="230" t="s">
        <v>9</v>
      </c>
      <c r="E314" s="230">
        <v>147.18</v>
      </c>
      <c r="F314" s="230">
        <v>109.5975</v>
      </c>
      <c r="G314" s="230">
        <v>222.18</v>
      </c>
      <c r="H314" s="230">
        <v>6</v>
      </c>
      <c r="I314" s="230">
        <v>112.5825</v>
      </c>
    </row>
    <row r="315" spans="1:9" x14ac:dyDescent="0.2">
      <c r="A315" s="230" t="s">
        <v>194</v>
      </c>
      <c r="B315" s="230">
        <v>2</v>
      </c>
      <c r="C315" s="230" t="s">
        <v>117</v>
      </c>
      <c r="D315" s="230" t="s">
        <v>8</v>
      </c>
      <c r="E315" s="230">
        <v>9.504999999999999</v>
      </c>
      <c r="F315" s="230">
        <v>4.2850000000000001</v>
      </c>
      <c r="G315" s="230">
        <v>15.965</v>
      </c>
      <c r="H315" s="230">
        <v>4</v>
      </c>
      <c r="I315" s="230">
        <v>11.68</v>
      </c>
    </row>
    <row r="316" spans="1:9" x14ac:dyDescent="0.2">
      <c r="A316" s="230" t="s">
        <v>194</v>
      </c>
      <c r="B316" s="230">
        <v>2</v>
      </c>
      <c r="C316" s="230" t="s">
        <v>117</v>
      </c>
      <c r="D316" s="230" t="s">
        <v>9</v>
      </c>
      <c r="E316" s="230">
        <v>5.1100000000000003</v>
      </c>
      <c r="F316" s="230">
        <v>0.26</v>
      </c>
      <c r="G316" s="230">
        <v>10.385</v>
      </c>
      <c r="H316" s="230">
        <v>4</v>
      </c>
      <c r="I316" s="230">
        <v>10.125</v>
      </c>
    </row>
    <row r="317" spans="1:9" x14ac:dyDescent="0.2">
      <c r="A317" s="230" t="s">
        <v>194</v>
      </c>
      <c r="B317" s="230">
        <v>2</v>
      </c>
      <c r="C317" s="230" t="s">
        <v>39</v>
      </c>
      <c r="D317" s="230" t="s">
        <v>8</v>
      </c>
      <c r="E317" s="230">
        <v>54.64</v>
      </c>
      <c r="F317" s="230">
        <v>52.73</v>
      </c>
      <c r="G317" s="230">
        <v>143.31</v>
      </c>
      <c r="H317" s="230">
        <v>5</v>
      </c>
      <c r="I317" s="230">
        <v>90.580000000000013</v>
      </c>
    </row>
    <row r="318" spans="1:9" x14ac:dyDescent="0.2">
      <c r="A318" s="230" t="s">
        <v>194</v>
      </c>
      <c r="B318" s="230">
        <v>2</v>
      </c>
      <c r="C318" s="230" t="s">
        <v>39</v>
      </c>
      <c r="D318" s="230" t="s">
        <v>9</v>
      </c>
      <c r="E318" s="230">
        <v>12.06</v>
      </c>
      <c r="F318" s="230">
        <v>11.22</v>
      </c>
      <c r="G318" s="230">
        <v>20.997499999999999</v>
      </c>
      <c r="H318" s="230">
        <v>4</v>
      </c>
      <c r="I318" s="230">
        <v>9.7774999999999999</v>
      </c>
    </row>
    <row r="319" spans="1:9" x14ac:dyDescent="0.2">
      <c r="A319" s="230" t="s">
        <v>194</v>
      </c>
      <c r="B319" s="230">
        <v>2</v>
      </c>
      <c r="C319" s="230" t="s">
        <v>26</v>
      </c>
      <c r="D319" s="230" t="s">
        <v>8</v>
      </c>
      <c r="E319" s="230">
        <v>46.844999999999999</v>
      </c>
      <c r="F319" s="230">
        <v>37.5</v>
      </c>
      <c r="G319" s="230">
        <v>83.17</v>
      </c>
      <c r="H319" s="230">
        <v>4</v>
      </c>
      <c r="I319" s="230">
        <v>45.67</v>
      </c>
    </row>
    <row r="320" spans="1:9" x14ac:dyDescent="0.2">
      <c r="A320" s="230" t="s">
        <v>194</v>
      </c>
      <c r="B320" s="230">
        <v>2</v>
      </c>
      <c r="C320" s="230" t="s">
        <v>26</v>
      </c>
      <c r="D320" s="230" t="s">
        <v>9</v>
      </c>
      <c r="E320" s="230">
        <v>9.2149999999999999</v>
      </c>
      <c r="F320" s="230">
        <v>5.6800000000000006</v>
      </c>
      <c r="G320" s="230">
        <v>37.094999999999999</v>
      </c>
      <c r="H320" s="230">
        <v>6</v>
      </c>
      <c r="I320" s="230">
        <v>31.414999999999999</v>
      </c>
    </row>
    <row r="321" spans="1:9" x14ac:dyDescent="0.2">
      <c r="A321" s="230" t="s">
        <v>194</v>
      </c>
      <c r="B321" s="230">
        <v>3</v>
      </c>
      <c r="C321" s="230" t="s">
        <v>117</v>
      </c>
      <c r="D321" s="230" t="s">
        <v>8</v>
      </c>
      <c r="E321" s="230">
        <v>7.3450000000000006</v>
      </c>
      <c r="F321" s="230">
        <v>5.3025000000000002</v>
      </c>
      <c r="G321" s="230">
        <v>9.0175000000000001</v>
      </c>
      <c r="H321" s="230">
        <v>4</v>
      </c>
      <c r="I321" s="230">
        <v>3.7149999999999999</v>
      </c>
    </row>
    <row r="322" spans="1:9" x14ac:dyDescent="0.2">
      <c r="A322" s="230" t="s">
        <v>194</v>
      </c>
      <c r="B322" s="230">
        <v>3</v>
      </c>
      <c r="C322" s="230" t="s">
        <v>117</v>
      </c>
      <c r="D322" s="230" t="s">
        <v>9</v>
      </c>
      <c r="E322" s="230">
        <v>4.6500000000000004</v>
      </c>
      <c r="F322" s="230">
        <v>2.4550000000000001</v>
      </c>
      <c r="G322" s="230">
        <v>5.8949999999999996</v>
      </c>
      <c r="H322" s="230">
        <v>3</v>
      </c>
      <c r="I322" s="230">
        <v>3.44</v>
      </c>
    </row>
    <row r="323" spans="1:9" x14ac:dyDescent="0.2">
      <c r="A323" s="230" t="s">
        <v>194</v>
      </c>
      <c r="B323" s="230">
        <v>3</v>
      </c>
      <c r="C323" s="230" t="s">
        <v>39</v>
      </c>
      <c r="D323" s="230" t="s">
        <v>8</v>
      </c>
      <c r="E323" s="230">
        <v>252.15</v>
      </c>
      <c r="F323" s="230">
        <v>239.32</v>
      </c>
      <c r="G323" s="230">
        <v>359.65</v>
      </c>
      <c r="H323" s="230">
        <v>5</v>
      </c>
      <c r="I323" s="230">
        <v>120.33</v>
      </c>
    </row>
    <row r="324" spans="1:9" x14ac:dyDescent="0.2">
      <c r="A324" s="230" t="s">
        <v>194</v>
      </c>
      <c r="B324" s="230">
        <v>3</v>
      </c>
      <c r="C324" s="230" t="s">
        <v>39</v>
      </c>
      <c r="D324" s="230" t="s">
        <v>9</v>
      </c>
      <c r="E324" s="230">
        <v>61.37</v>
      </c>
      <c r="F324" s="230">
        <v>38.342500000000001</v>
      </c>
      <c r="G324" s="230">
        <v>86.767500000000013</v>
      </c>
      <c r="H324" s="230">
        <v>4</v>
      </c>
      <c r="I324" s="230">
        <v>48.425000000000011</v>
      </c>
    </row>
    <row r="325" spans="1:9" x14ac:dyDescent="0.2">
      <c r="A325" s="230" t="s">
        <v>194</v>
      </c>
      <c r="B325" s="230">
        <v>3</v>
      </c>
      <c r="C325" s="230" t="s">
        <v>26</v>
      </c>
      <c r="D325" s="230" t="s">
        <v>8</v>
      </c>
      <c r="E325" s="230">
        <v>103.67</v>
      </c>
      <c r="F325" s="230">
        <v>61.364999999999988</v>
      </c>
      <c r="G325" s="230">
        <v>218.54499999999999</v>
      </c>
      <c r="H325" s="230">
        <v>4</v>
      </c>
      <c r="I325" s="230">
        <v>157.18</v>
      </c>
    </row>
    <row r="326" spans="1:9" x14ac:dyDescent="0.2">
      <c r="A326" s="230" t="s">
        <v>194</v>
      </c>
      <c r="B326" s="230">
        <v>3</v>
      </c>
      <c r="C326" s="230" t="s">
        <v>26</v>
      </c>
      <c r="D326" s="230" t="s">
        <v>9</v>
      </c>
      <c r="E326" s="230">
        <v>107.095</v>
      </c>
      <c r="F326" s="230">
        <v>85.597499999999997</v>
      </c>
      <c r="G326" s="230">
        <v>123.5</v>
      </c>
      <c r="H326" s="230">
        <v>6</v>
      </c>
      <c r="I326" s="230">
        <v>37.902500000000003</v>
      </c>
    </row>
    <row r="327" spans="1:9" x14ac:dyDescent="0.2">
      <c r="A327" s="230" t="s">
        <v>195</v>
      </c>
      <c r="B327" s="230">
        <v>1</v>
      </c>
      <c r="C327" s="230" t="s">
        <v>117</v>
      </c>
      <c r="D327" s="230" t="s">
        <v>8</v>
      </c>
      <c r="E327" s="230">
        <v>24025.215</v>
      </c>
      <c r="F327" s="230">
        <v>19543.759999999998</v>
      </c>
      <c r="G327" s="230">
        <v>28223.372500000001</v>
      </c>
      <c r="H327" s="230">
        <v>4</v>
      </c>
      <c r="I327" s="230">
        <v>8679.6124999999993</v>
      </c>
    </row>
    <row r="328" spans="1:9" x14ac:dyDescent="0.2">
      <c r="A328" s="230" t="s">
        <v>195</v>
      </c>
      <c r="B328" s="230">
        <v>1</v>
      </c>
      <c r="C328" s="230" t="s">
        <v>117</v>
      </c>
      <c r="D328" s="230" t="s">
        <v>9</v>
      </c>
      <c r="E328" s="230">
        <v>11762.135</v>
      </c>
      <c r="F328" s="230">
        <v>9282.0674999999992</v>
      </c>
      <c r="G328" s="230">
        <v>17065.662499999999</v>
      </c>
      <c r="H328" s="230">
        <v>4</v>
      </c>
      <c r="I328" s="230">
        <v>7783.5949999999993</v>
      </c>
    </row>
    <row r="329" spans="1:9" x14ac:dyDescent="0.2">
      <c r="A329" s="230" t="s">
        <v>195</v>
      </c>
      <c r="B329" s="230">
        <v>1</v>
      </c>
      <c r="C329" s="230" t="s">
        <v>39</v>
      </c>
      <c r="D329" s="230" t="s">
        <v>8</v>
      </c>
      <c r="E329" s="230">
        <v>23012.535</v>
      </c>
      <c r="F329" s="230">
        <v>11678.4</v>
      </c>
      <c r="G329" s="230">
        <v>84330.322500000009</v>
      </c>
      <c r="H329" s="230">
        <v>6</v>
      </c>
      <c r="I329" s="230">
        <v>72651.922500000015</v>
      </c>
    </row>
    <row r="330" spans="1:9" x14ac:dyDescent="0.2">
      <c r="A330" s="230" t="s">
        <v>195</v>
      </c>
      <c r="B330" s="230">
        <v>1</v>
      </c>
      <c r="C330" s="230" t="s">
        <v>39</v>
      </c>
      <c r="D330" s="230" t="s">
        <v>9</v>
      </c>
      <c r="E330" s="230">
        <v>14678.12</v>
      </c>
      <c r="F330" s="230">
        <v>12845.09</v>
      </c>
      <c r="G330" s="230">
        <v>15793.3475</v>
      </c>
      <c r="H330" s="230">
        <v>4</v>
      </c>
      <c r="I330" s="230">
        <v>2948.2575000000002</v>
      </c>
    </row>
    <row r="331" spans="1:9" x14ac:dyDescent="0.2">
      <c r="A331" s="230" t="s">
        <v>195</v>
      </c>
      <c r="B331" s="230">
        <v>1</v>
      </c>
      <c r="C331" s="230" t="s">
        <v>26</v>
      </c>
      <c r="D331" s="230" t="s">
        <v>8</v>
      </c>
      <c r="E331" s="230">
        <v>23493.22</v>
      </c>
      <c r="F331" s="230">
        <v>21833.747500000001</v>
      </c>
      <c r="G331" s="230">
        <v>25707.71</v>
      </c>
      <c r="H331" s="230">
        <v>4</v>
      </c>
      <c r="I331" s="230">
        <v>3873.962500000001</v>
      </c>
    </row>
    <row r="332" spans="1:9" x14ac:dyDescent="0.2">
      <c r="A332" s="230" t="s">
        <v>195</v>
      </c>
      <c r="B332" s="230">
        <v>1</v>
      </c>
      <c r="C332" s="230" t="s">
        <v>26</v>
      </c>
      <c r="D332" s="230" t="s">
        <v>9</v>
      </c>
      <c r="E332" s="230">
        <v>22883.22</v>
      </c>
      <c r="F332" s="230">
        <v>16879.2925</v>
      </c>
      <c r="G332" s="230">
        <v>26078.18</v>
      </c>
      <c r="H332" s="230">
        <v>6</v>
      </c>
      <c r="I332" s="230">
        <v>9198.8875000000007</v>
      </c>
    </row>
    <row r="333" spans="1:9" x14ac:dyDescent="0.2">
      <c r="A333" s="230" t="s">
        <v>195</v>
      </c>
      <c r="B333" s="230">
        <v>2</v>
      </c>
      <c r="C333" s="230" t="s">
        <v>117</v>
      </c>
      <c r="D333" s="230" t="s">
        <v>8</v>
      </c>
      <c r="E333" s="230">
        <v>18077.650000000001</v>
      </c>
      <c r="F333" s="230">
        <v>15505.905000000001</v>
      </c>
      <c r="G333" s="230">
        <v>20936.247500000001</v>
      </c>
      <c r="H333" s="230">
        <v>4</v>
      </c>
      <c r="I333" s="230">
        <v>5430.3425000000016</v>
      </c>
    </row>
    <row r="334" spans="1:9" x14ac:dyDescent="0.2">
      <c r="A334" s="230" t="s">
        <v>195</v>
      </c>
      <c r="B334" s="230">
        <v>2</v>
      </c>
      <c r="C334" s="230" t="s">
        <v>117</v>
      </c>
      <c r="D334" s="230" t="s">
        <v>9</v>
      </c>
      <c r="E334" s="230">
        <v>17978.86</v>
      </c>
      <c r="F334" s="230">
        <v>13596.205</v>
      </c>
      <c r="G334" s="230">
        <v>21124.6525</v>
      </c>
      <c r="H334" s="230">
        <v>4</v>
      </c>
      <c r="I334" s="230">
        <v>7528.4475000000002</v>
      </c>
    </row>
    <row r="335" spans="1:9" x14ac:dyDescent="0.2">
      <c r="A335" s="230" t="s">
        <v>195</v>
      </c>
      <c r="B335" s="230">
        <v>2</v>
      </c>
      <c r="C335" s="230" t="s">
        <v>39</v>
      </c>
      <c r="D335" s="230" t="s">
        <v>8</v>
      </c>
      <c r="E335" s="230">
        <v>48523.51</v>
      </c>
      <c r="F335" s="230">
        <v>28055.18</v>
      </c>
      <c r="G335" s="230">
        <v>70151.14</v>
      </c>
      <c r="H335" s="230">
        <v>5</v>
      </c>
      <c r="I335" s="230">
        <v>42095.96</v>
      </c>
    </row>
    <row r="336" spans="1:9" x14ac:dyDescent="0.2">
      <c r="A336" s="230" t="s">
        <v>195</v>
      </c>
      <c r="B336" s="230">
        <v>2</v>
      </c>
      <c r="C336" s="230" t="s">
        <v>39</v>
      </c>
      <c r="D336" s="230" t="s">
        <v>9</v>
      </c>
      <c r="E336" s="230">
        <v>18827.43</v>
      </c>
      <c r="F336" s="230">
        <v>18549.6175</v>
      </c>
      <c r="G336" s="230">
        <v>23237.942500000001</v>
      </c>
      <c r="H336" s="230">
        <v>4</v>
      </c>
      <c r="I336" s="230">
        <v>4688.3250000000007</v>
      </c>
    </row>
    <row r="337" spans="1:9" x14ac:dyDescent="0.2">
      <c r="A337" s="230" t="s">
        <v>195</v>
      </c>
      <c r="B337" s="230">
        <v>2</v>
      </c>
      <c r="C337" s="230" t="s">
        <v>26</v>
      </c>
      <c r="D337" s="230" t="s">
        <v>8</v>
      </c>
      <c r="E337" s="230">
        <v>28397.82</v>
      </c>
      <c r="F337" s="230">
        <v>25052.182499999999</v>
      </c>
      <c r="G337" s="230">
        <v>40433.037499999999</v>
      </c>
      <c r="H337" s="230">
        <v>4</v>
      </c>
      <c r="I337" s="230">
        <v>15380.855</v>
      </c>
    </row>
    <row r="338" spans="1:9" x14ac:dyDescent="0.2">
      <c r="A338" s="230" t="s">
        <v>195</v>
      </c>
      <c r="B338" s="230">
        <v>2</v>
      </c>
      <c r="C338" s="230" t="s">
        <v>26</v>
      </c>
      <c r="D338" s="230" t="s">
        <v>9</v>
      </c>
      <c r="E338" s="230">
        <v>30604.825000000001</v>
      </c>
      <c r="F338" s="230">
        <v>23186.724999999999</v>
      </c>
      <c r="G338" s="230">
        <v>41097.977500000001</v>
      </c>
      <c r="H338" s="230">
        <v>6</v>
      </c>
      <c r="I338" s="230">
        <v>17911.252499999999</v>
      </c>
    </row>
    <row r="339" spans="1:9" x14ac:dyDescent="0.2">
      <c r="A339" s="230" t="s">
        <v>195</v>
      </c>
      <c r="B339" s="230">
        <v>3</v>
      </c>
      <c r="C339" s="230" t="s">
        <v>117</v>
      </c>
      <c r="D339" s="230" t="s">
        <v>8</v>
      </c>
      <c r="E339" s="230">
        <v>16867.849999999999</v>
      </c>
      <c r="F339" s="230">
        <v>13871.077499999999</v>
      </c>
      <c r="G339" s="230">
        <v>19607.637500000001</v>
      </c>
      <c r="H339" s="230">
        <v>4</v>
      </c>
      <c r="I339" s="230">
        <v>5736.5599999999977</v>
      </c>
    </row>
    <row r="340" spans="1:9" x14ac:dyDescent="0.2">
      <c r="A340" s="230" t="s">
        <v>195</v>
      </c>
      <c r="B340" s="230">
        <v>3</v>
      </c>
      <c r="C340" s="230" t="s">
        <v>117</v>
      </c>
      <c r="D340" s="230" t="s">
        <v>9</v>
      </c>
      <c r="E340" s="230">
        <v>11638.25</v>
      </c>
      <c r="F340" s="230">
        <v>11553.565000000001</v>
      </c>
      <c r="G340" s="230">
        <v>12355.48</v>
      </c>
      <c r="H340" s="230">
        <v>3</v>
      </c>
      <c r="I340" s="230">
        <v>801.91500000000087</v>
      </c>
    </row>
    <row r="341" spans="1:9" x14ac:dyDescent="0.2">
      <c r="A341" s="230" t="s">
        <v>195</v>
      </c>
      <c r="B341" s="230">
        <v>3</v>
      </c>
      <c r="C341" s="230" t="s">
        <v>39</v>
      </c>
      <c r="D341" s="230" t="s">
        <v>8</v>
      </c>
      <c r="E341" s="230">
        <v>78359.3</v>
      </c>
      <c r="F341" s="230">
        <v>53012.03</v>
      </c>
      <c r="G341" s="230">
        <v>87482.52</v>
      </c>
      <c r="H341" s="230">
        <v>5</v>
      </c>
      <c r="I341" s="230">
        <v>34470.490000000013</v>
      </c>
    </row>
    <row r="342" spans="1:9" x14ac:dyDescent="0.2">
      <c r="A342" s="230" t="s">
        <v>195</v>
      </c>
      <c r="B342" s="230">
        <v>3</v>
      </c>
      <c r="C342" s="230" t="s">
        <v>39</v>
      </c>
      <c r="D342" s="230" t="s">
        <v>9</v>
      </c>
      <c r="E342" s="230">
        <v>37616.699999999997</v>
      </c>
      <c r="F342" s="230">
        <v>14521.04</v>
      </c>
      <c r="G342" s="230">
        <v>61794.315000000002</v>
      </c>
      <c r="H342" s="230">
        <v>4</v>
      </c>
      <c r="I342" s="230">
        <v>47273.275000000001</v>
      </c>
    </row>
    <row r="343" spans="1:9" x14ac:dyDescent="0.2">
      <c r="A343" s="230" t="s">
        <v>195</v>
      </c>
      <c r="B343" s="230">
        <v>3</v>
      </c>
      <c r="C343" s="230" t="s">
        <v>26</v>
      </c>
      <c r="D343" s="230" t="s">
        <v>8</v>
      </c>
      <c r="E343" s="230">
        <v>38446.035000000003</v>
      </c>
      <c r="F343" s="230">
        <v>24744.037499999999</v>
      </c>
      <c r="G343" s="230">
        <v>57030.675000000003</v>
      </c>
      <c r="H343" s="230">
        <v>4</v>
      </c>
      <c r="I343" s="230">
        <v>32286.637500000001</v>
      </c>
    </row>
    <row r="344" spans="1:9" x14ac:dyDescent="0.2">
      <c r="A344" s="230" t="s">
        <v>195</v>
      </c>
      <c r="B344" s="230">
        <v>3</v>
      </c>
      <c r="C344" s="230" t="s">
        <v>26</v>
      </c>
      <c r="D344" s="230" t="s">
        <v>9</v>
      </c>
      <c r="E344" s="230">
        <v>34594.94</v>
      </c>
      <c r="F344" s="230">
        <v>20918.547500000001</v>
      </c>
      <c r="G344" s="230">
        <v>49546.400000000001</v>
      </c>
      <c r="H344" s="230">
        <v>6</v>
      </c>
      <c r="I344" s="230">
        <v>28627.852500000001</v>
      </c>
    </row>
    <row r="345" spans="1:9" x14ac:dyDescent="0.2">
      <c r="A345" s="230" t="s">
        <v>196</v>
      </c>
      <c r="B345" s="230">
        <v>1</v>
      </c>
      <c r="C345" s="230" t="s">
        <v>117</v>
      </c>
      <c r="D345" s="230" t="s">
        <v>8</v>
      </c>
      <c r="E345" s="230">
        <v>317.44499999999999</v>
      </c>
      <c r="F345" s="230">
        <v>219.1825</v>
      </c>
      <c r="G345" s="230">
        <v>413.21499999999997</v>
      </c>
      <c r="H345" s="230">
        <v>4</v>
      </c>
      <c r="I345" s="230">
        <v>194.0325</v>
      </c>
    </row>
    <row r="346" spans="1:9" x14ac:dyDescent="0.2">
      <c r="A346" s="230" t="s">
        <v>196</v>
      </c>
      <c r="B346" s="230">
        <v>1</v>
      </c>
      <c r="C346" s="230" t="s">
        <v>117</v>
      </c>
      <c r="D346" s="230" t="s">
        <v>9</v>
      </c>
      <c r="E346" s="230">
        <v>181.67500000000001</v>
      </c>
      <c r="F346" s="230">
        <v>12.5975</v>
      </c>
      <c r="G346" s="230">
        <v>506.38749999999999</v>
      </c>
      <c r="H346" s="230">
        <v>4</v>
      </c>
      <c r="I346" s="230">
        <v>493.79</v>
      </c>
    </row>
    <row r="347" spans="1:9" x14ac:dyDescent="0.2">
      <c r="A347" s="230" t="s">
        <v>196</v>
      </c>
      <c r="B347" s="230">
        <v>1</v>
      </c>
      <c r="C347" s="230" t="s">
        <v>39</v>
      </c>
      <c r="D347" s="230" t="s">
        <v>8</v>
      </c>
      <c r="E347" s="230">
        <v>273.89499999999998</v>
      </c>
      <c r="F347" s="230">
        <v>66.002499999999998</v>
      </c>
      <c r="G347" s="230">
        <v>15418.36</v>
      </c>
      <c r="H347" s="230">
        <v>6</v>
      </c>
      <c r="I347" s="230">
        <v>15352.3575</v>
      </c>
    </row>
    <row r="348" spans="1:9" x14ac:dyDescent="0.2">
      <c r="A348" s="230" t="s">
        <v>196</v>
      </c>
      <c r="B348" s="230">
        <v>1</v>
      </c>
      <c r="C348" s="230" t="s">
        <v>39</v>
      </c>
      <c r="D348" s="230" t="s">
        <v>9</v>
      </c>
      <c r="E348" s="230">
        <v>63.145000000000003</v>
      </c>
      <c r="F348" s="230">
        <v>36.86</v>
      </c>
      <c r="G348" s="230">
        <v>100.5675</v>
      </c>
      <c r="H348" s="230">
        <v>4</v>
      </c>
      <c r="I348" s="230">
        <v>63.707500000000003</v>
      </c>
    </row>
    <row r="349" spans="1:9" x14ac:dyDescent="0.2">
      <c r="A349" s="230" t="s">
        <v>196</v>
      </c>
      <c r="B349" s="230">
        <v>1</v>
      </c>
      <c r="C349" s="230" t="s">
        <v>26</v>
      </c>
      <c r="D349" s="230" t="s">
        <v>8</v>
      </c>
      <c r="E349" s="230">
        <v>107.13</v>
      </c>
      <c r="F349" s="230">
        <v>66.990000000000009</v>
      </c>
      <c r="G349" s="230">
        <v>218.23249999999999</v>
      </c>
      <c r="H349" s="230">
        <v>4</v>
      </c>
      <c r="I349" s="230">
        <v>151.24250000000001</v>
      </c>
    </row>
    <row r="350" spans="1:9" x14ac:dyDescent="0.2">
      <c r="A350" s="230" t="s">
        <v>196</v>
      </c>
      <c r="B350" s="230">
        <v>1</v>
      </c>
      <c r="C350" s="230" t="s">
        <v>26</v>
      </c>
      <c r="D350" s="230" t="s">
        <v>9</v>
      </c>
      <c r="E350" s="230">
        <v>134.35</v>
      </c>
      <c r="F350" s="230">
        <v>75.377499999999998</v>
      </c>
      <c r="G350" s="230">
        <v>279.95499999999998</v>
      </c>
      <c r="H350" s="230">
        <v>6</v>
      </c>
      <c r="I350" s="230">
        <v>204.57749999999999</v>
      </c>
    </row>
    <row r="351" spans="1:9" x14ac:dyDescent="0.2">
      <c r="A351" s="230" t="s">
        <v>196</v>
      </c>
      <c r="B351" s="230">
        <v>2</v>
      </c>
      <c r="C351" s="230" t="s">
        <v>117</v>
      </c>
      <c r="D351" s="230" t="s">
        <v>8</v>
      </c>
      <c r="E351" s="230">
        <v>152.5</v>
      </c>
      <c r="F351" s="230">
        <v>117.63500000000001</v>
      </c>
      <c r="G351" s="230">
        <v>192.39500000000001</v>
      </c>
      <c r="H351" s="230">
        <v>4</v>
      </c>
      <c r="I351" s="230">
        <v>74.759999999999991</v>
      </c>
    </row>
    <row r="352" spans="1:9" x14ac:dyDescent="0.2">
      <c r="A352" s="230" t="s">
        <v>196</v>
      </c>
      <c r="B352" s="230">
        <v>2</v>
      </c>
      <c r="C352" s="230" t="s">
        <v>117</v>
      </c>
      <c r="D352" s="230" t="s">
        <v>9</v>
      </c>
      <c r="E352" s="230">
        <v>154.56</v>
      </c>
      <c r="F352" s="230">
        <v>36.28</v>
      </c>
      <c r="G352" s="230">
        <v>277.57249999999999</v>
      </c>
      <c r="H352" s="230">
        <v>4</v>
      </c>
      <c r="I352" s="230">
        <v>241.29249999999999</v>
      </c>
    </row>
    <row r="353" spans="1:9" x14ac:dyDescent="0.2">
      <c r="A353" s="230" t="s">
        <v>196</v>
      </c>
      <c r="B353" s="230">
        <v>2</v>
      </c>
      <c r="C353" s="230" t="s">
        <v>39</v>
      </c>
      <c r="D353" s="230" t="s">
        <v>8</v>
      </c>
      <c r="E353" s="230">
        <v>2165.2800000000002</v>
      </c>
      <c r="F353" s="230">
        <v>481.72</v>
      </c>
      <c r="G353" s="230">
        <v>3589.06</v>
      </c>
      <c r="H353" s="230">
        <v>5</v>
      </c>
      <c r="I353" s="230">
        <v>3107.34</v>
      </c>
    </row>
    <row r="354" spans="1:9" x14ac:dyDescent="0.2">
      <c r="A354" s="230" t="s">
        <v>196</v>
      </c>
      <c r="B354" s="230">
        <v>2</v>
      </c>
      <c r="C354" s="230" t="s">
        <v>39</v>
      </c>
      <c r="D354" s="230" t="s">
        <v>9</v>
      </c>
      <c r="E354" s="230">
        <v>169.71</v>
      </c>
      <c r="F354" s="230">
        <v>110.07</v>
      </c>
      <c r="G354" s="230">
        <v>350.3775</v>
      </c>
      <c r="H354" s="230">
        <v>4</v>
      </c>
      <c r="I354" s="230">
        <v>240.3075</v>
      </c>
    </row>
    <row r="355" spans="1:9" x14ac:dyDescent="0.2">
      <c r="A355" s="230" t="s">
        <v>196</v>
      </c>
      <c r="B355" s="230">
        <v>2</v>
      </c>
      <c r="C355" s="230" t="s">
        <v>26</v>
      </c>
      <c r="D355" s="230" t="s">
        <v>8</v>
      </c>
      <c r="E355" s="230">
        <v>253.24</v>
      </c>
      <c r="F355" s="230">
        <v>127.83750000000001</v>
      </c>
      <c r="G355" s="230">
        <v>1499.0650000000001</v>
      </c>
      <c r="H355" s="230">
        <v>4</v>
      </c>
      <c r="I355" s="230">
        <v>1371.2275</v>
      </c>
    </row>
    <row r="356" spans="1:9" x14ac:dyDescent="0.2">
      <c r="A356" s="230" t="s">
        <v>196</v>
      </c>
      <c r="B356" s="230">
        <v>2</v>
      </c>
      <c r="C356" s="230" t="s">
        <v>26</v>
      </c>
      <c r="D356" s="230" t="s">
        <v>9</v>
      </c>
      <c r="E356" s="230">
        <v>202.375</v>
      </c>
      <c r="F356" s="230">
        <v>164.39</v>
      </c>
      <c r="G356" s="230">
        <v>939.65250000000003</v>
      </c>
      <c r="H356" s="230">
        <v>6</v>
      </c>
      <c r="I356" s="230">
        <v>775.26250000000005</v>
      </c>
    </row>
    <row r="357" spans="1:9" x14ac:dyDescent="0.2">
      <c r="A357" s="230" t="s">
        <v>196</v>
      </c>
      <c r="B357" s="230">
        <v>3</v>
      </c>
      <c r="C357" s="230" t="s">
        <v>117</v>
      </c>
      <c r="D357" s="230" t="s">
        <v>8</v>
      </c>
      <c r="E357" s="230">
        <v>169.435</v>
      </c>
      <c r="F357" s="230">
        <v>151.935</v>
      </c>
      <c r="G357" s="230">
        <v>184.8725</v>
      </c>
      <c r="H357" s="230">
        <v>4</v>
      </c>
      <c r="I357" s="230">
        <v>32.9375</v>
      </c>
    </row>
    <row r="358" spans="1:9" x14ac:dyDescent="0.2">
      <c r="A358" s="230" t="s">
        <v>196</v>
      </c>
      <c r="B358" s="230">
        <v>3</v>
      </c>
      <c r="C358" s="230" t="s">
        <v>117</v>
      </c>
      <c r="D358" s="230" t="s">
        <v>9</v>
      </c>
      <c r="E358" s="230">
        <v>84.71</v>
      </c>
      <c r="F358" s="230">
        <v>50.23</v>
      </c>
      <c r="G358" s="230">
        <v>103.19</v>
      </c>
      <c r="H358" s="230">
        <v>3</v>
      </c>
      <c r="I358" s="230">
        <v>52.96</v>
      </c>
    </row>
    <row r="359" spans="1:9" x14ac:dyDescent="0.2">
      <c r="A359" s="230" t="s">
        <v>196</v>
      </c>
      <c r="B359" s="230">
        <v>3</v>
      </c>
      <c r="C359" s="230" t="s">
        <v>39</v>
      </c>
      <c r="D359" s="230" t="s">
        <v>8</v>
      </c>
      <c r="E359" s="230">
        <v>10649.24</v>
      </c>
      <c r="F359" s="230">
        <v>4909.62</v>
      </c>
      <c r="G359" s="230">
        <v>18160.16</v>
      </c>
      <c r="H359" s="230">
        <v>5</v>
      </c>
      <c r="I359" s="230">
        <v>13250.54</v>
      </c>
    </row>
    <row r="360" spans="1:9" x14ac:dyDescent="0.2">
      <c r="A360" s="230" t="s">
        <v>196</v>
      </c>
      <c r="B360" s="230">
        <v>3</v>
      </c>
      <c r="C360" s="230" t="s">
        <v>39</v>
      </c>
      <c r="D360" s="230" t="s">
        <v>9</v>
      </c>
      <c r="E360" s="230">
        <v>1541.585</v>
      </c>
      <c r="F360" s="230">
        <v>447.28750000000002</v>
      </c>
      <c r="G360" s="230">
        <v>2656.8425000000002</v>
      </c>
      <c r="H360" s="230">
        <v>4</v>
      </c>
      <c r="I360" s="230">
        <v>2209.5549999999998</v>
      </c>
    </row>
    <row r="361" spans="1:9" x14ac:dyDescent="0.2">
      <c r="A361" s="230" t="s">
        <v>196</v>
      </c>
      <c r="B361" s="230">
        <v>3</v>
      </c>
      <c r="C361" s="230" t="s">
        <v>26</v>
      </c>
      <c r="D361" s="230" t="s">
        <v>8</v>
      </c>
      <c r="E361" s="230">
        <v>1913.36</v>
      </c>
      <c r="F361" s="230">
        <v>608.62249999999995</v>
      </c>
      <c r="G361" s="230">
        <v>7899.7875000000004</v>
      </c>
      <c r="H361" s="230">
        <v>4</v>
      </c>
      <c r="I361" s="230">
        <v>7291.1650000000009</v>
      </c>
    </row>
    <row r="362" spans="1:9" x14ac:dyDescent="0.2">
      <c r="A362" s="230" t="s">
        <v>196</v>
      </c>
      <c r="B362" s="230">
        <v>3</v>
      </c>
      <c r="C362" s="230" t="s">
        <v>26</v>
      </c>
      <c r="D362" s="230" t="s">
        <v>9</v>
      </c>
      <c r="E362" s="230">
        <v>1170.01</v>
      </c>
      <c r="F362" s="230">
        <v>1074.925</v>
      </c>
      <c r="G362" s="230">
        <v>1510.7125000000001</v>
      </c>
      <c r="H362" s="230">
        <v>6</v>
      </c>
      <c r="I362" s="230">
        <v>435.78749999999968</v>
      </c>
    </row>
  </sheetData>
  <mergeCells count="2">
    <mergeCell ref="A1:I1"/>
    <mergeCell ref="K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40E1-84E5-D347-B715-36B3429B5017}">
  <dimension ref="A1:T361"/>
  <sheetViews>
    <sheetView zoomScale="10" zoomScaleNormal="10" workbookViewId="0">
      <selection activeCell="O18" sqref="O18"/>
    </sheetView>
  </sheetViews>
  <sheetFormatPr baseColWidth="10" defaultRowHeight="16" x14ac:dyDescent="0.2"/>
  <cols>
    <col min="1" max="1" width="8.6640625" style="230" bestFit="1" customWidth="1"/>
    <col min="2" max="2" width="11" style="230" bestFit="1" customWidth="1"/>
    <col min="3" max="3" width="5.33203125" style="230" bestFit="1" customWidth="1"/>
    <col min="4" max="4" width="9.1640625" style="230" bestFit="1" customWidth="1"/>
    <col min="5" max="5" width="9.33203125" style="230" bestFit="1" customWidth="1"/>
    <col min="6" max="6" width="23" style="230" bestFit="1" customWidth="1"/>
    <col min="7" max="7" width="15" style="230" bestFit="1" customWidth="1"/>
    <col min="8" max="9" width="12" style="230" bestFit="1" customWidth="1"/>
    <col min="10" max="10" width="15.6640625" style="230" bestFit="1" customWidth="1"/>
    <col min="11" max="11" width="11.1640625" style="230" bestFit="1" customWidth="1"/>
    <col min="12" max="13" width="9.1640625" style="230" bestFit="1" customWidth="1"/>
    <col min="14" max="14" width="11.83203125" bestFit="1" customWidth="1"/>
    <col min="15" max="15" width="11" bestFit="1" customWidth="1"/>
    <col min="16" max="17" width="8.1640625" bestFit="1" customWidth="1"/>
    <col min="18" max="18" width="9.83203125" bestFit="1" customWidth="1"/>
    <col min="19" max="19" width="12.33203125" bestFit="1" customWidth="1"/>
    <col min="20" max="20" width="14.33203125" bestFit="1" customWidth="1"/>
  </cols>
  <sheetData>
    <row r="1" spans="1:20" x14ac:dyDescent="0.2">
      <c r="A1" s="248" t="s">
        <v>349</v>
      </c>
      <c r="B1" s="248" t="s">
        <v>350</v>
      </c>
      <c r="C1" s="248" t="s">
        <v>53</v>
      </c>
      <c r="D1" s="248" t="s">
        <v>351</v>
      </c>
      <c r="E1" s="248" t="s">
        <v>352</v>
      </c>
      <c r="F1" s="248" t="s">
        <v>353</v>
      </c>
      <c r="G1" s="248" t="s">
        <v>664</v>
      </c>
      <c r="H1" s="248" t="s">
        <v>665</v>
      </c>
      <c r="I1" s="248" t="s">
        <v>666</v>
      </c>
      <c r="J1" s="248" t="s">
        <v>667</v>
      </c>
      <c r="K1" s="248" t="s">
        <v>668</v>
      </c>
      <c r="L1" s="248" t="s">
        <v>669</v>
      </c>
      <c r="M1" s="248" t="s">
        <v>670</v>
      </c>
      <c r="N1" s="248" t="s">
        <v>671</v>
      </c>
      <c r="O1" s="248" t="s">
        <v>672</v>
      </c>
      <c r="P1" s="248" t="s">
        <v>673</v>
      </c>
      <c r="Q1" s="248" t="s">
        <v>674</v>
      </c>
      <c r="R1" s="248" t="s">
        <v>675</v>
      </c>
      <c r="S1" s="248" t="s">
        <v>677</v>
      </c>
      <c r="T1" s="248" t="s">
        <v>678</v>
      </c>
    </row>
    <row r="2" spans="1:20" x14ac:dyDescent="0.2">
      <c r="A2" s="230" t="s">
        <v>345</v>
      </c>
      <c r="B2" s="230" t="s">
        <v>177</v>
      </c>
      <c r="C2" s="230">
        <v>1</v>
      </c>
      <c r="D2" s="230">
        <v>0.32400000000000001</v>
      </c>
      <c r="E2" s="230">
        <v>0.873</v>
      </c>
      <c r="F2" s="230" t="s">
        <v>356</v>
      </c>
      <c r="G2" s="230" t="s">
        <v>359</v>
      </c>
      <c r="H2" s="230">
        <v>0.90400000000000003</v>
      </c>
      <c r="I2" s="230">
        <v>0.90400000000000003</v>
      </c>
      <c r="J2" s="230">
        <v>1E-3</v>
      </c>
      <c r="K2" s="230" t="s">
        <v>357</v>
      </c>
      <c r="L2" s="230">
        <v>0.14599999999999999</v>
      </c>
      <c r="M2" s="230">
        <v>0.14599999999999999</v>
      </c>
      <c r="N2" s="230">
        <v>0.14499999999999999</v>
      </c>
      <c r="O2" s="230" t="s">
        <v>358</v>
      </c>
      <c r="P2" s="230">
        <v>1.4999999999999999E-2</v>
      </c>
      <c r="Q2" s="230">
        <v>0.03</v>
      </c>
      <c r="R2" s="230">
        <v>0.35399999999999998</v>
      </c>
      <c r="S2" s="230"/>
      <c r="T2" s="230"/>
    </row>
    <row r="3" spans="1:20" x14ac:dyDescent="0.2">
      <c r="A3" s="230" t="s">
        <v>345</v>
      </c>
      <c r="B3" s="230" t="s">
        <v>177</v>
      </c>
      <c r="C3" s="230">
        <v>2</v>
      </c>
      <c r="D3" s="230">
        <v>0.48399999999999999</v>
      </c>
      <c r="E3" s="230">
        <v>0.67500000000000004</v>
      </c>
      <c r="F3" s="230" t="s">
        <v>356</v>
      </c>
      <c r="G3" s="230" t="s">
        <v>362</v>
      </c>
      <c r="H3" s="230">
        <v>0.17799999999999999</v>
      </c>
      <c r="I3" s="230">
        <v>0.35599999999999998</v>
      </c>
      <c r="J3" s="230">
        <v>0.13500000000000001</v>
      </c>
      <c r="K3" s="230" t="s">
        <v>360</v>
      </c>
      <c r="L3" s="230">
        <v>2.0799999999999999E-2</v>
      </c>
      <c r="M3" s="230">
        <v>4.1500000000000002E-2</v>
      </c>
      <c r="N3" s="230">
        <v>0.34699999999999998</v>
      </c>
      <c r="O3" s="230" t="s">
        <v>361</v>
      </c>
      <c r="P3" s="230">
        <v>5.3400000000000003E-2</v>
      </c>
      <c r="Q3" s="230">
        <v>5.3400000000000003E-2</v>
      </c>
      <c r="R3" s="230">
        <v>0.25800000000000001</v>
      </c>
      <c r="S3" s="230"/>
      <c r="T3" s="230"/>
    </row>
    <row r="4" spans="1:20" x14ac:dyDescent="0.2">
      <c r="A4" s="230" t="s">
        <v>345</v>
      </c>
      <c r="B4" s="230" t="s">
        <v>177</v>
      </c>
      <c r="C4" s="230">
        <v>3</v>
      </c>
      <c r="D4" s="230">
        <v>1.12E-2</v>
      </c>
      <c r="E4" s="230">
        <v>0.83899999999999997</v>
      </c>
      <c r="F4" s="230" t="s">
        <v>676</v>
      </c>
      <c r="G4" s="230" t="s">
        <v>365</v>
      </c>
      <c r="H4" s="230">
        <v>0.44500000000000001</v>
      </c>
      <c r="I4" s="230">
        <v>0.61599999999999999</v>
      </c>
      <c r="J4" s="230">
        <v>4.9000000000000002E-2</v>
      </c>
      <c r="K4" s="230" t="s">
        <v>363</v>
      </c>
      <c r="L4" s="230">
        <v>0.27700000000000002</v>
      </c>
      <c r="M4" s="230">
        <v>0.55400000000000005</v>
      </c>
      <c r="N4" s="230">
        <v>9.8000000000000004E-2</v>
      </c>
      <c r="O4" s="230" t="s">
        <v>364</v>
      </c>
      <c r="P4" s="230">
        <v>0.55600000000000005</v>
      </c>
      <c r="Q4" s="230">
        <v>0.76200000000000001</v>
      </c>
      <c r="R4" s="230">
        <v>0.03</v>
      </c>
      <c r="S4" s="230"/>
      <c r="T4" s="230"/>
    </row>
    <row r="5" spans="1:20" x14ac:dyDescent="0.2">
      <c r="A5" s="230" t="s">
        <v>345</v>
      </c>
      <c r="B5" s="230" t="s">
        <v>178</v>
      </c>
      <c r="C5" s="230">
        <v>1</v>
      </c>
      <c r="D5" s="230">
        <v>0.78200000000000003</v>
      </c>
      <c r="E5" s="230">
        <v>0.17199999999999999</v>
      </c>
      <c r="F5" s="230" t="s">
        <v>356</v>
      </c>
      <c r="G5" s="230" t="s">
        <v>368</v>
      </c>
      <c r="H5" s="230">
        <v>0.35099999999999998</v>
      </c>
      <c r="I5" s="230">
        <v>0.70099999999999996</v>
      </c>
      <c r="J5" s="230">
        <v>6.2E-2</v>
      </c>
      <c r="K5" s="230" t="s">
        <v>366</v>
      </c>
      <c r="L5" s="230">
        <v>0.3</v>
      </c>
      <c r="M5" s="230">
        <v>0.36199999999999999</v>
      </c>
      <c r="N5" s="230">
        <v>7.5999999999999998E-2</v>
      </c>
      <c r="O5" s="230" t="s">
        <v>367</v>
      </c>
      <c r="P5" s="230">
        <v>0.42</v>
      </c>
      <c r="Q5" s="230">
        <v>0.84</v>
      </c>
      <c r="R5" s="230">
        <v>4.7E-2</v>
      </c>
      <c r="S5" s="230"/>
      <c r="T5" s="230"/>
    </row>
    <row r="6" spans="1:20" x14ac:dyDescent="0.2">
      <c r="A6" s="230" t="s">
        <v>345</v>
      </c>
      <c r="B6" s="230" t="s">
        <v>178</v>
      </c>
      <c r="C6" s="230">
        <v>2</v>
      </c>
      <c r="D6" s="230">
        <v>0.94299999999999995</v>
      </c>
      <c r="E6" s="230">
        <v>0.48099999999999998</v>
      </c>
      <c r="F6" s="230" t="s">
        <v>356</v>
      </c>
      <c r="G6" s="230" t="s">
        <v>371</v>
      </c>
      <c r="H6" s="230">
        <v>0.621</v>
      </c>
      <c r="I6" s="230">
        <v>0.621</v>
      </c>
      <c r="J6" s="230">
        <v>1.9E-2</v>
      </c>
      <c r="K6" s="230" t="s">
        <v>369</v>
      </c>
      <c r="L6" s="230">
        <v>0.41799999999999998</v>
      </c>
      <c r="M6" s="230">
        <v>0.43099999999999999</v>
      </c>
      <c r="N6" s="230">
        <v>5.0999999999999997E-2</v>
      </c>
      <c r="O6" s="230" t="s">
        <v>370</v>
      </c>
      <c r="P6" s="230">
        <v>5.0700000000000002E-2</v>
      </c>
      <c r="Q6" s="230">
        <v>5.4899999999999997E-2</v>
      </c>
      <c r="R6" s="230">
        <v>0.26300000000000001</v>
      </c>
      <c r="S6" s="230"/>
      <c r="T6" s="230"/>
    </row>
    <row r="7" spans="1:20" x14ac:dyDescent="0.2">
      <c r="A7" s="230" t="s">
        <v>345</v>
      </c>
      <c r="B7" s="230" t="s">
        <v>178</v>
      </c>
      <c r="C7" s="230">
        <v>3</v>
      </c>
      <c r="D7" s="230">
        <v>0.501</v>
      </c>
      <c r="E7" s="230">
        <v>2.9000000000000001E-2</v>
      </c>
      <c r="F7" s="230" t="s">
        <v>372</v>
      </c>
      <c r="G7" s="230" t="s">
        <v>375</v>
      </c>
      <c r="H7" s="230">
        <v>0.13900000000000001</v>
      </c>
      <c r="I7" s="230">
        <v>0.27900000000000003</v>
      </c>
      <c r="J7" s="230">
        <v>0.17299999999999999</v>
      </c>
      <c r="K7" s="230" t="s">
        <v>373</v>
      </c>
      <c r="L7" s="230">
        <v>3.3400000000000001E-3</v>
      </c>
      <c r="M7" s="230">
        <v>6.6699999999999997E-3</v>
      </c>
      <c r="N7" s="230">
        <v>0.52600000000000002</v>
      </c>
      <c r="O7" s="230" t="s">
        <v>374</v>
      </c>
      <c r="P7" s="230">
        <v>4.79E-3</v>
      </c>
      <c r="Q7" s="230">
        <v>9.5700000000000004E-3</v>
      </c>
      <c r="R7" s="230">
        <v>0.498</v>
      </c>
      <c r="S7" s="230"/>
      <c r="T7" s="230"/>
    </row>
    <row r="8" spans="1:20" x14ac:dyDescent="0.2">
      <c r="A8" s="230" t="s">
        <v>345</v>
      </c>
      <c r="B8" s="230" t="s">
        <v>179</v>
      </c>
      <c r="C8" s="230">
        <v>1</v>
      </c>
      <c r="D8" s="230">
        <v>2.61E-4</v>
      </c>
      <c r="E8" s="230">
        <v>0.64700000000000002</v>
      </c>
      <c r="F8" s="230" t="s">
        <v>676</v>
      </c>
      <c r="G8" s="230" t="s">
        <v>378</v>
      </c>
      <c r="H8" s="230">
        <v>0.17499999999999999</v>
      </c>
      <c r="I8" s="230">
        <v>0.35</v>
      </c>
      <c r="J8" s="230">
        <v>0.127</v>
      </c>
      <c r="K8" s="230" t="s">
        <v>376</v>
      </c>
      <c r="L8" s="230">
        <v>5.3200000000000003E-4</v>
      </c>
      <c r="M8" s="230">
        <v>1.06E-3</v>
      </c>
      <c r="N8" s="230">
        <v>0.58799999999999997</v>
      </c>
      <c r="O8" s="230" t="s">
        <v>377</v>
      </c>
      <c r="P8" s="230">
        <v>0.58099999999999996</v>
      </c>
      <c r="Q8" s="230">
        <v>0.58099999999999996</v>
      </c>
      <c r="R8" s="230">
        <v>2.1999999999999999E-2</v>
      </c>
      <c r="S8" s="230"/>
      <c r="T8" s="230"/>
    </row>
    <row r="9" spans="1:20" x14ac:dyDescent="0.2">
      <c r="A9" s="230" t="s">
        <v>345</v>
      </c>
      <c r="B9" s="230" t="s">
        <v>179</v>
      </c>
      <c r="C9" s="230">
        <v>2</v>
      </c>
      <c r="D9" s="230">
        <v>5.3600000000000002E-2</v>
      </c>
      <c r="E9" s="230">
        <v>0.625</v>
      </c>
      <c r="F9" s="230" t="s">
        <v>356</v>
      </c>
      <c r="G9" s="230" t="s">
        <v>381</v>
      </c>
      <c r="H9" s="230">
        <v>0.245</v>
      </c>
      <c r="I9" s="230">
        <v>0.245</v>
      </c>
      <c r="J9" s="230">
        <v>0.10299999999999999</v>
      </c>
      <c r="K9" s="230" t="s">
        <v>379</v>
      </c>
      <c r="L9" s="230">
        <v>3.4599999999999999E-2</v>
      </c>
      <c r="M9" s="230">
        <v>6.9199999999999998E-2</v>
      </c>
      <c r="N9" s="230">
        <v>0.3</v>
      </c>
      <c r="O9" s="230" t="s">
        <v>380</v>
      </c>
      <c r="P9" s="230">
        <v>0.70199999999999996</v>
      </c>
      <c r="Q9" s="230">
        <v>0.70199999999999996</v>
      </c>
      <c r="R9" s="230">
        <v>1.2E-2</v>
      </c>
      <c r="S9" s="230"/>
      <c r="T9" s="230"/>
    </row>
    <row r="10" spans="1:20" x14ac:dyDescent="0.2">
      <c r="A10" s="230" t="s">
        <v>345</v>
      </c>
      <c r="B10" s="230" t="s">
        <v>179</v>
      </c>
      <c r="C10" s="230">
        <v>3</v>
      </c>
      <c r="D10" s="230">
        <v>2.86E-2</v>
      </c>
      <c r="E10" s="230">
        <v>0.71499999999999997</v>
      </c>
      <c r="F10" s="230" t="s">
        <v>676</v>
      </c>
      <c r="G10" s="230" t="s">
        <v>384</v>
      </c>
      <c r="H10" s="230">
        <v>0.48199999999999998</v>
      </c>
      <c r="I10" s="230">
        <v>0.77900000000000003</v>
      </c>
      <c r="J10" s="230">
        <v>4.2000000000000003E-2</v>
      </c>
      <c r="K10" s="230" t="s">
        <v>382</v>
      </c>
      <c r="L10" s="230">
        <v>0.20899999999999999</v>
      </c>
      <c r="M10" s="230">
        <v>0.41699999999999998</v>
      </c>
      <c r="N10" s="230">
        <v>0.128</v>
      </c>
      <c r="O10" s="230" t="s">
        <v>383</v>
      </c>
      <c r="P10" s="230">
        <v>0.27800000000000002</v>
      </c>
      <c r="Q10" s="230">
        <v>0.48599999999999999</v>
      </c>
      <c r="R10" s="230">
        <v>9.7000000000000003E-2</v>
      </c>
      <c r="S10" s="230"/>
      <c r="T10" s="230"/>
    </row>
    <row r="11" spans="1:20" x14ac:dyDescent="0.2">
      <c r="A11" s="230" t="s">
        <v>345</v>
      </c>
      <c r="B11" s="230" t="s">
        <v>180</v>
      </c>
      <c r="C11" s="230">
        <v>1</v>
      </c>
      <c r="D11" s="230">
        <v>8.5300000000000001E-2</v>
      </c>
      <c r="E11" s="230">
        <v>0.32100000000000001</v>
      </c>
      <c r="F11" s="230" t="s">
        <v>356</v>
      </c>
      <c r="G11" s="230" t="s">
        <v>387</v>
      </c>
      <c r="H11" s="230">
        <v>7.8200000000000006E-2</v>
      </c>
      <c r="I11" s="230">
        <v>0.156</v>
      </c>
      <c r="J11" s="230">
        <v>0.20499999999999999</v>
      </c>
      <c r="K11" s="230" t="s">
        <v>385</v>
      </c>
      <c r="L11" s="230">
        <v>1.09E-2</v>
      </c>
      <c r="M11" s="230">
        <v>2.18E-2</v>
      </c>
      <c r="N11" s="230">
        <v>0.38100000000000001</v>
      </c>
      <c r="O11" s="230" t="s">
        <v>386</v>
      </c>
      <c r="P11" s="230">
        <v>0.21299999999999999</v>
      </c>
      <c r="Q11" s="230">
        <v>0.31900000000000001</v>
      </c>
      <c r="R11" s="230">
        <v>0.108</v>
      </c>
      <c r="S11" s="230"/>
      <c r="T11" s="230"/>
    </row>
    <row r="12" spans="1:20" x14ac:dyDescent="0.2">
      <c r="A12" s="230" t="s">
        <v>345</v>
      </c>
      <c r="B12" s="230" t="s">
        <v>180</v>
      </c>
      <c r="C12" s="230">
        <v>2</v>
      </c>
      <c r="D12" s="230">
        <v>0.64300000000000002</v>
      </c>
      <c r="E12" s="230">
        <v>0.54300000000000004</v>
      </c>
      <c r="F12" s="230" t="s">
        <v>356</v>
      </c>
      <c r="G12" s="230" t="s">
        <v>390</v>
      </c>
      <c r="H12" s="230">
        <v>9.8000000000000004E-2</v>
      </c>
      <c r="I12" s="230">
        <v>0.19600000000000001</v>
      </c>
      <c r="J12" s="230">
        <v>0.19600000000000001</v>
      </c>
      <c r="K12" s="230" t="s">
        <v>388</v>
      </c>
      <c r="L12" s="230">
        <v>0.193</v>
      </c>
      <c r="M12" s="230">
        <v>0.38500000000000001</v>
      </c>
      <c r="N12" s="230">
        <v>0.127</v>
      </c>
      <c r="O12" s="230" t="s">
        <v>389</v>
      </c>
      <c r="P12" s="230">
        <v>0.3</v>
      </c>
      <c r="Q12" s="230">
        <v>0.60099999999999998</v>
      </c>
      <c r="R12" s="230">
        <v>8.2000000000000003E-2</v>
      </c>
      <c r="S12" s="230"/>
      <c r="T12" s="230"/>
    </row>
    <row r="13" spans="1:20" x14ac:dyDescent="0.2">
      <c r="A13" s="230" t="s">
        <v>345</v>
      </c>
      <c r="B13" s="230" t="s">
        <v>180</v>
      </c>
      <c r="C13" s="230">
        <v>3</v>
      </c>
      <c r="D13" s="230">
        <v>5.9799999999999999E-2</v>
      </c>
      <c r="E13" s="230">
        <v>0.504</v>
      </c>
      <c r="F13" s="230" t="s">
        <v>356</v>
      </c>
      <c r="G13" s="230" t="s">
        <v>393</v>
      </c>
      <c r="H13" s="230">
        <v>0.20499999999999999</v>
      </c>
      <c r="I13" s="230">
        <v>0.41</v>
      </c>
      <c r="J13" s="230">
        <v>0.13</v>
      </c>
      <c r="K13" s="230" t="s">
        <v>391</v>
      </c>
      <c r="L13" s="230">
        <v>3.0700000000000002E-2</v>
      </c>
      <c r="M13" s="230">
        <v>6.13E-2</v>
      </c>
      <c r="N13" s="230">
        <v>0.33300000000000002</v>
      </c>
      <c r="O13" s="230" t="s">
        <v>392</v>
      </c>
      <c r="P13" s="230">
        <v>0.107</v>
      </c>
      <c r="Q13" s="230">
        <v>0.21299999999999999</v>
      </c>
      <c r="R13" s="230">
        <v>0.20200000000000001</v>
      </c>
      <c r="S13" s="230"/>
      <c r="T13" s="230"/>
    </row>
    <row r="14" spans="1:20" x14ac:dyDescent="0.2">
      <c r="A14" s="230" t="s">
        <v>345</v>
      </c>
      <c r="B14" s="230" t="s">
        <v>181</v>
      </c>
      <c r="C14" s="230">
        <v>1</v>
      </c>
      <c r="D14" s="230">
        <v>0.106</v>
      </c>
      <c r="E14" s="230">
        <v>1.84E-4</v>
      </c>
      <c r="F14" s="230" t="s">
        <v>372</v>
      </c>
      <c r="G14" s="230" t="s">
        <v>395</v>
      </c>
      <c r="H14" s="230">
        <v>0.28100000000000003</v>
      </c>
      <c r="I14" s="230">
        <v>0.28100000000000003</v>
      </c>
      <c r="J14" s="230">
        <v>8.2000000000000003E-2</v>
      </c>
      <c r="K14" s="230" t="s">
        <v>394</v>
      </c>
      <c r="L14" s="230">
        <v>8.14E-2</v>
      </c>
      <c r="M14" s="230">
        <v>0.16300000000000001</v>
      </c>
      <c r="N14" s="230">
        <v>0.20100000000000001</v>
      </c>
      <c r="O14" s="230" t="s">
        <v>394</v>
      </c>
      <c r="P14" s="230">
        <v>8.14E-2</v>
      </c>
      <c r="Q14" s="230">
        <v>0.16300000000000001</v>
      </c>
      <c r="R14" s="230">
        <v>0.20100000000000001</v>
      </c>
      <c r="S14" s="230"/>
      <c r="T14" s="230"/>
    </row>
    <row r="15" spans="1:20" x14ac:dyDescent="0.2">
      <c r="A15" s="230" t="s">
        <v>345</v>
      </c>
      <c r="B15" s="230" t="s">
        <v>181</v>
      </c>
      <c r="C15" s="230">
        <v>2</v>
      </c>
      <c r="D15" s="230">
        <v>3.49E-2</v>
      </c>
      <c r="E15" s="249">
        <v>1.6900000000000001E-5</v>
      </c>
      <c r="F15" s="230" t="s">
        <v>372</v>
      </c>
      <c r="G15" s="230" t="s">
        <v>396</v>
      </c>
      <c r="H15" s="230">
        <v>3.0800000000000001E-2</v>
      </c>
      <c r="I15" s="230">
        <v>6.1600000000000002E-2</v>
      </c>
      <c r="J15" s="230">
        <v>0.311</v>
      </c>
      <c r="K15" s="230" t="s">
        <v>396</v>
      </c>
      <c r="L15" s="230">
        <v>3.0800000000000001E-2</v>
      </c>
      <c r="M15" s="230">
        <v>6.1600000000000002E-2</v>
      </c>
      <c r="N15" s="230">
        <v>0.311</v>
      </c>
      <c r="O15" s="230" t="s">
        <v>396</v>
      </c>
      <c r="P15" s="230">
        <v>3.0800000000000001E-2</v>
      </c>
      <c r="Q15" s="230">
        <v>6.1600000000000002E-2</v>
      </c>
      <c r="R15" s="230">
        <v>0.311</v>
      </c>
      <c r="S15" s="230"/>
      <c r="T15" s="230"/>
    </row>
    <row r="16" spans="1:20" x14ac:dyDescent="0.2">
      <c r="A16" s="230" t="s">
        <v>345</v>
      </c>
      <c r="B16" s="230" t="s">
        <v>181</v>
      </c>
      <c r="C16" s="230">
        <v>3</v>
      </c>
      <c r="D16" s="230">
        <v>3.7400000000000003E-2</v>
      </c>
      <c r="E16" s="230">
        <v>6.2300000000000001E-2</v>
      </c>
      <c r="F16" s="230" t="s">
        <v>676</v>
      </c>
      <c r="G16" s="230" t="s">
        <v>397</v>
      </c>
      <c r="H16" s="230">
        <v>9.2200000000000008E-3</v>
      </c>
      <c r="I16" s="230">
        <v>1.84E-2</v>
      </c>
      <c r="J16" s="230">
        <v>0.44400000000000001</v>
      </c>
      <c r="N16" s="230"/>
      <c r="O16" s="230"/>
      <c r="P16" s="230"/>
      <c r="Q16" s="230"/>
      <c r="R16" s="230"/>
      <c r="S16" s="230">
        <v>9.2799999999999994E-2</v>
      </c>
      <c r="T16" s="230">
        <v>1.4599999999999999E-3</v>
      </c>
    </row>
    <row r="17" spans="1:20" x14ac:dyDescent="0.2">
      <c r="A17" s="230" t="s">
        <v>345</v>
      </c>
      <c r="B17" s="230" t="s">
        <v>182</v>
      </c>
      <c r="C17" s="230">
        <v>1</v>
      </c>
      <c r="D17" s="230">
        <v>5.11E-2</v>
      </c>
      <c r="E17" s="230">
        <v>0.49299999999999999</v>
      </c>
      <c r="F17" s="230" t="s">
        <v>356</v>
      </c>
      <c r="G17" s="230" t="s">
        <v>359</v>
      </c>
      <c r="H17" s="230">
        <v>0.89600000000000002</v>
      </c>
      <c r="I17" s="230">
        <v>0.89600000000000002</v>
      </c>
      <c r="J17" s="230">
        <v>1E-3</v>
      </c>
      <c r="K17" s="230" t="s">
        <v>398</v>
      </c>
      <c r="L17" s="230">
        <v>0.82</v>
      </c>
      <c r="M17" s="230">
        <v>0.9</v>
      </c>
      <c r="N17" s="230">
        <v>4.0000000000000001E-3</v>
      </c>
      <c r="O17" s="230" t="s">
        <v>399</v>
      </c>
      <c r="P17" s="230">
        <v>0.182</v>
      </c>
      <c r="Q17" s="230">
        <v>0.182</v>
      </c>
      <c r="R17" s="230">
        <v>0.124</v>
      </c>
      <c r="S17" s="230"/>
      <c r="T17" s="230"/>
    </row>
    <row r="18" spans="1:20" x14ac:dyDescent="0.2">
      <c r="A18" s="230" t="s">
        <v>345</v>
      </c>
      <c r="B18" s="230" t="s">
        <v>182</v>
      </c>
      <c r="C18" s="230">
        <v>2</v>
      </c>
      <c r="D18" s="230">
        <v>0.107</v>
      </c>
      <c r="E18" s="230">
        <v>0.49399999999999999</v>
      </c>
      <c r="F18" s="230" t="s">
        <v>356</v>
      </c>
      <c r="G18" s="230" t="s">
        <v>362</v>
      </c>
      <c r="H18" s="230">
        <v>0.17799999999999999</v>
      </c>
      <c r="I18" s="230">
        <v>0.17799999999999999</v>
      </c>
      <c r="J18" s="230">
        <v>0.13500000000000001</v>
      </c>
      <c r="K18" s="230" t="s">
        <v>400</v>
      </c>
      <c r="L18" s="230">
        <v>1.2E-2</v>
      </c>
      <c r="M18" s="230">
        <v>2.41E-2</v>
      </c>
      <c r="N18" s="230">
        <v>0.39500000000000002</v>
      </c>
      <c r="O18" s="230" t="s">
        <v>401</v>
      </c>
      <c r="P18" s="230">
        <v>5.0900000000000001E-2</v>
      </c>
      <c r="Q18" s="230">
        <v>6.7400000000000002E-2</v>
      </c>
      <c r="R18" s="230">
        <v>0.26200000000000001</v>
      </c>
      <c r="S18" s="230"/>
      <c r="T18" s="230"/>
    </row>
    <row r="19" spans="1:20" x14ac:dyDescent="0.2">
      <c r="A19" s="230" t="s">
        <v>345</v>
      </c>
      <c r="B19" s="230" t="s">
        <v>182</v>
      </c>
      <c r="C19" s="230">
        <v>3</v>
      </c>
      <c r="D19" s="230">
        <v>0.379</v>
      </c>
      <c r="E19" s="230">
        <v>0.59599999999999997</v>
      </c>
      <c r="F19" s="230" t="s">
        <v>356</v>
      </c>
      <c r="G19" s="230" t="s">
        <v>404</v>
      </c>
      <c r="H19" s="230">
        <v>0.437</v>
      </c>
      <c r="I19" s="230">
        <v>0.437</v>
      </c>
      <c r="J19" s="230">
        <v>5.0999999999999997E-2</v>
      </c>
      <c r="K19" s="230" t="s">
        <v>402</v>
      </c>
      <c r="L19" s="230">
        <v>1.93E-4</v>
      </c>
      <c r="M19" s="230">
        <v>3.8699999999999997E-4</v>
      </c>
      <c r="N19" s="230">
        <v>0.69899999999999995</v>
      </c>
      <c r="O19" s="230" t="s">
        <v>403</v>
      </c>
      <c r="P19" s="230">
        <v>2.3400000000000001E-2</v>
      </c>
      <c r="Q19" s="230">
        <v>3.6200000000000003E-2</v>
      </c>
      <c r="R19" s="230">
        <v>0.36</v>
      </c>
      <c r="S19" s="230"/>
      <c r="T19" s="230"/>
    </row>
    <row r="20" spans="1:20" x14ac:dyDescent="0.2">
      <c r="A20" s="230" t="s">
        <v>345</v>
      </c>
      <c r="B20" s="230" t="s">
        <v>183</v>
      </c>
      <c r="C20" s="230">
        <v>1</v>
      </c>
      <c r="D20" s="230">
        <v>3.5099999999999999E-2</v>
      </c>
      <c r="E20" s="230">
        <v>0.93100000000000005</v>
      </c>
      <c r="F20" s="230" t="s">
        <v>676</v>
      </c>
      <c r="G20" s="230" t="s">
        <v>407</v>
      </c>
      <c r="H20" s="230">
        <v>0.875</v>
      </c>
      <c r="I20" s="230">
        <v>0.875</v>
      </c>
      <c r="J20" s="230">
        <v>2E-3</v>
      </c>
      <c r="K20" s="230" t="s">
        <v>405</v>
      </c>
      <c r="L20" s="230">
        <v>0.91700000000000004</v>
      </c>
      <c r="M20" s="230">
        <v>0.94699999999999995</v>
      </c>
      <c r="N20" s="230">
        <v>1E-3</v>
      </c>
      <c r="O20" s="230" t="s">
        <v>406</v>
      </c>
      <c r="P20" s="230">
        <v>9.06E-2</v>
      </c>
      <c r="Q20" s="230">
        <v>0.18099999999999999</v>
      </c>
      <c r="R20" s="230">
        <v>0.191</v>
      </c>
      <c r="S20" s="230"/>
      <c r="T20" s="230"/>
    </row>
    <row r="21" spans="1:20" x14ac:dyDescent="0.2">
      <c r="A21" s="230" t="s">
        <v>345</v>
      </c>
      <c r="B21" s="230" t="s">
        <v>183</v>
      </c>
      <c r="C21" s="230">
        <v>2</v>
      </c>
      <c r="D21" s="230">
        <v>6.8199999999999997E-2</v>
      </c>
      <c r="E21" s="230">
        <v>0.81699999999999995</v>
      </c>
      <c r="F21" s="230" t="s">
        <v>356</v>
      </c>
      <c r="G21" s="230" t="s">
        <v>410</v>
      </c>
      <c r="H21" s="230">
        <v>0.60199999999999998</v>
      </c>
      <c r="I21" s="230">
        <v>0.60199999999999998</v>
      </c>
      <c r="J21" s="230">
        <v>2.1000000000000001E-2</v>
      </c>
      <c r="K21" s="230" t="s">
        <v>408</v>
      </c>
      <c r="L21" s="230">
        <v>1.9199999999999998E-2</v>
      </c>
      <c r="M21" s="230">
        <v>3.8399999999999997E-2</v>
      </c>
      <c r="N21" s="230">
        <v>0.35399999999999998</v>
      </c>
      <c r="O21" s="230" t="s">
        <v>409</v>
      </c>
      <c r="P21" s="230">
        <v>2.75E-2</v>
      </c>
      <c r="Q21" s="230">
        <v>5.5100000000000003E-2</v>
      </c>
      <c r="R21" s="230">
        <v>0.32100000000000001</v>
      </c>
      <c r="S21" s="230"/>
      <c r="T21" s="230"/>
    </row>
    <row r="22" spans="1:20" x14ac:dyDescent="0.2">
      <c r="A22" s="230" t="s">
        <v>345</v>
      </c>
      <c r="B22" s="230" t="s">
        <v>183</v>
      </c>
      <c r="C22" s="230">
        <v>3</v>
      </c>
      <c r="D22" s="230">
        <v>0.27700000000000002</v>
      </c>
      <c r="E22" s="230">
        <v>0.28299999999999997</v>
      </c>
      <c r="F22" s="230" t="s">
        <v>356</v>
      </c>
      <c r="G22" s="230" t="s">
        <v>413</v>
      </c>
      <c r="H22" s="230">
        <v>0.69699999999999995</v>
      </c>
      <c r="I22" s="230">
        <v>0.69699999999999995</v>
      </c>
      <c r="J22" s="230">
        <v>1.2999999999999999E-2</v>
      </c>
      <c r="K22" s="230" t="s">
        <v>411</v>
      </c>
      <c r="L22" s="230">
        <v>3.0600000000000001E-4</v>
      </c>
      <c r="M22" s="230">
        <v>6.11E-4</v>
      </c>
      <c r="N22" s="230">
        <v>0.67600000000000005</v>
      </c>
      <c r="O22" s="230" t="s">
        <v>412</v>
      </c>
      <c r="P22" s="230">
        <v>2.9000000000000001E-2</v>
      </c>
      <c r="Q22" s="230">
        <v>2.9000000000000001E-2</v>
      </c>
      <c r="R22" s="230">
        <v>0.33900000000000002</v>
      </c>
      <c r="S22" s="230"/>
      <c r="T22" s="230"/>
    </row>
    <row r="23" spans="1:20" x14ac:dyDescent="0.2">
      <c r="A23" s="230" t="s">
        <v>345</v>
      </c>
      <c r="B23" s="230" t="s">
        <v>184</v>
      </c>
      <c r="C23" s="230">
        <v>1</v>
      </c>
      <c r="D23" s="230">
        <v>5.8999999999999997E-2</v>
      </c>
      <c r="E23" s="230">
        <v>4.1099999999999998E-2</v>
      </c>
      <c r="F23" s="230" t="s">
        <v>372</v>
      </c>
      <c r="G23" s="230" t="s">
        <v>416</v>
      </c>
      <c r="H23" s="230">
        <v>0.65800000000000003</v>
      </c>
      <c r="I23" s="230">
        <v>0.65800000000000003</v>
      </c>
      <c r="J23" s="230">
        <v>1.4E-2</v>
      </c>
      <c r="K23" s="230" t="s">
        <v>414</v>
      </c>
      <c r="L23" s="230">
        <v>0.502</v>
      </c>
      <c r="M23" s="230">
        <v>0.61099999999999999</v>
      </c>
      <c r="N23" s="230">
        <v>3.3000000000000002E-2</v>
      </c>
      <c r="O23" s="230" t="s">
        <v>415</v>
      </c>
      <c r="P23" s="230">
        <v>0.48</v>
      </c>
      <c r="Q23" s="230">
        <v>0.96099999999999997</v>
      </c>
      <c r="R23" s="230">
        <v>3.5999999999999997E-2</v>
      </c>
      <c r="S23" s="230"/>
      <c r="T23" s="230"/>
    </row>
    <row r="24" spans="1:20" x14ac:dyDescent="0.2">
      <c r="A24" s="230" t="s">
        <v>345</v>
      </c>
      <c r="B24" s="230" t="s">
        <v>184</v>
      </c>
      <c r="C24" s="230">
        <v>2</v>
      </c>
      <c r="D24" s="230">
        <v>0.223</v>
      </c>
      <c r="E24" s="230">
        <v>0.13800000000000001</v>
      </c>
      <c r="F24" s="230" t="s">
        <v>356</v>
      </c>
      <c r="G24" s="230" t="s">
        <v>419</v>
      </c>
      <c r="H24" s="230">
        <v>0.67300000000000004</v>
      </c>
      <c r="I24" s="230">
        <v>0.67300000000000004</v>
      </c>
      <c r="J24" s="230">
        <v>1.4E-2</v>
      </c>
      <c r="K24" s="230" t="s">
        <v>417</v>
      </c>
      <c r="L24" s="230">
        <v>0.38300000000000001</v>
      </c>
      <c r="M24" s="230">
        <v>0.76500000000000001</v>
      </c>
      <c r="N24" s="230">
        <v>5.8999999999999997E-2</v>
      </c>
      <c r="O24" s="230" t="s">
        <v>418</v>
      </c>
      <c r="P24" s="230">
        <v>9.4899999999999998E-2</v>
      </c>
      <c r="Q24" s="230">
        <v>0.19</v>
      </c>
      <c r="R24" s="230">
        <v>0.2</v>
      </c>
      <c r="S24" s="230"/>
      <c r="T24" s="230"/>
    </row>
    <row r="25" spans="1:20" x14ac:dyDescent="0.2">
      <c r="A25" s="230" t="s">
        <v>345</v>
      </c>
      <c r="B25" s="230" t="s">
        <v>184</v>
      </c>
      <c r="C25" s="230">
        <v>3</v>
      </c>
      <c r="D25" s="230">
        <v>0.14299999999999999</v>
      </c>
      <c r="E25" s="230">
        <v>0.52300000000000002</v>
      </c>
      <c r="F25" s="230" t="s">
        <v>356</v>
      </c>
      <c r="G25" s="230" t="s">
        <v>422</v>
      </c>
      <c r="H25" s="230">
        <v>0.79200000000000004</v>
      </c>
      <c r="I25" s="230">
        <v>0.79200000000000004</v>
      </c>
      <c r="J25" s="230">
        <v>6.0000000000000001E-3</v>
      </c>
      <c r="K25" s="230" t="s">
        <v>420</v>
      </c>
      <c r="L25" s="230">
        <v>2.92E-2</v>
      </c>
      <c r="M25" s="230">
        <v>5.8500000000000003E-2</v>
      </c>
      <c r="N25" s="230">
        <v>0.33800000000000002</v>
      </c>
      <c r="O25" s="230" t="s">
        <v>421</v>
      </c>
      <c r="P25" s="230">
        <v>0.22900000000000001</v>
      </c>
      <c r="Q25" s="230">
        <v>0.45700000000000002</v>
      </c>
      <c r="R25" s="230">
        <v>0.11799999999999999</v>
      </c>
      <c r="S25" s="230"/>
      <c r="T25" s="230"/>
    </row>
    <row r="26" spans="1:20" x14ac:dyDescent="0.2">
      <c r="A26" s="230" t="s">
        <v>345</v>
      </c>
      <c r="B26" s="230" t="s">
        <v>185</v>
      </c>
      <c r="C26" s="230">
        <v>1</v>
      </c>
      <c r="D26" s="230">
        <v>6.5500000000000003E-2</v>
      </c>
      <c r="E26" s="230">
        <v>4.4600000000000001E-2</v>
      </c>
      <c r="F26" s="230" t="s">
        <v>372</v>
      </c>
      <c r="G26" s="230" t="s">
        <v>425</v>
      </c>
      <c r="H26" s="230">
        <v>0.36499999999999999</v>
      </c>
      <c r="I26" s="230">
        <v>0.72899999999999998</v>
      </c>
      <c r="J26" s="230">
        <v>5.8999999999999997E-2</v>
      </c>
      <c r="K26" s="230" t="s">
        <v>423</v>
      </c>
      <c r="L26" s="230">
        <v>2.7900000000000001E-2</v>
      </c>
      <c r="M26" s="230">
        <v>5.57E-2</v>
      </c>
      <c r="N26" s="230">
        <v>0.30099999999999999</v>
      </c>
      <c r="O26" s="230" t="s">
        <v>424</v>
      </c>
      <c r="P26" s="230">
        <v>0.40600000000000003</v>
      </c>
      <c r="Q26" s="230">
        <v>0.44500000000000001</v>
      </c>
      <c r="R26" s="230">
        <v>0.05</v>
      </c>
      <c r="S26" s="230"/>
      <c r="T26" s="230"/>
    </row>
    <row r="27" spans="1:20" x14ac:dyDescent="0.2">
      <c r="A27" s="230" t="s">
        <v>345</v>
      </c>
      <c r="B27" s="230" t="s">
        <v>185</v>
      </c>
      <c r="C27" s="230">
        <v>2</v>
      </c>
      <c r="D27" s="230">
        <v>0.53400000000000003</v>
      </c>
      <c r="E27" s="249">
        <v>2.48E-6</v>
      </c>
      <c r="F27" s="230" t="s">
        <v>372</v>
      </c>
      <c r="G27" s="230" t="s">
        <v>426</v>
      </c>
      <c r="H27" s="230">
        <v>0.42299999999999999</v>
      </c>
      <c r="I27" s="230">
        <v>0.42299999999999999</v>
      </c>
      <c r="J27" s="230">
        <v>0.05</v>
      </c>
      <c r="K27" s="230" t="s">
        <v>426</v>
      </c>
      <c r="L27" s="230">
        <v>0.42299999999999999</v>
      </c>
      <c r="M27" s="230">
        <v>0.42299999999999999</v>
      </c>
      <c r="N27" s="230">
        <v>0.05</v>
      </c>
      <c r="O27" s="230" t="s">
        <v>426</v>
      </c>
      <c r="P27" s="230">
        <v>0.42299999999999999</v>
      </c>
      <c r="Q27" s="230">
        <v>0.42299999999999999</v>
      </c>
      <c r="R27" s="230">
        <v>0.05</v>
      </c>
      <c r="S27" s="230"/>
      <c r="T27" s="230"/>
    </row>
    <row r="28" spans="1:20" x14ac:dyDescent="0.2">
      <c r="A28" s="230" t="s">
        <v>345</v>
      </c>
      <c r="B28" s="230" t="s">
        <v>185</v>
      </c>
      <c r="C28" s="230">
        <v>3</v>
      </c>
      <c r="D28" s="230">
        <v>0.57699999999999996</v>
      </c>
      <c r="E28" s="249">
        <v>5.1599999999999997E-6</v>
      </c>
      <c r="F28" s="230" t="s">
        <v>372</v>
      </c>
      <c r="G28" s="230" t="s">
        <v>428</v>
      </c>
      <c r="H28" s="230">
        <v>0.54600000000000004</v>
      </c>
      <c r="I28" s="230">
        <v>0.54600000000000004</v>
      </c>
      <c r="J28" s="230">
        <v>3.1E-2</v>
      </c>
      <c r="K28" s="230" t="s">
        <v>427</v>
      </c>
      <c r="L28" s="230">
        <v>0.46100000000000002</v>
      </c>
      <c r="M28" s="230">
        <v>0.46100000000000002</v>
      </c>
      <c r="N28" s="230">
        <v>4.5999999999999999E-2</v>
      </c>
      <c r="O28" s="230" t="s">
        <v>427</v>
      </c>
      <c r="P28" s="230">
        <v>0.46100000000000002</v>
      </c>
      <c r="Q28" s="230">
        <v>0.46100000000000002</v>
      </c>
      <c r="R28" s="230">
        <v>4.5999999999999999E-2</v>
      </c>
      <c r="S28" s="230"/>
      <c r="T28" s="230"/>
    </row>
    <row r="29" spans="1:20" x14ac:dyDescent="0.2">
      <c r="A29" s="230" t="s">
        <v>345</v>
      </c>
      <c r="B29" s="230" t="s">
        <v>186</v>
      </c>
      <c r="C29" s="230">
        <v>1</v>
      </c>
      <c r="D29" s="230">
        <v>0.36799999999999999</v>
      </c>
      <c r="E29" s="230">
        <v>7.28E-3</v>
      </c>
      <c r="F29" s="230" t="s">
        <v>372</v>
      </c>
      <c r="G29" s="230" t="s">
        <v>431</v>
      </c>
      <c r="H29" s="230">
        <v>0.72799999999999998</v>
      </c>
      <c r="I29" s="230">
        <v>0.72799999999999998</v>
      </c>
      <c r="J29" s="230">
        <v>8.9999999999999993E-3</v>
      </c>
      <c r="K29" s="230" t="s">
        <v>429</v>
      </c>
      <c r="L29" s="230">
        <v>0.24</v>
      </c>
      <c r="M29" s="230">
        <v>0.48</v>
      </c>
      <c r="N29" s="230">
        <v>9.7000000000000003E-2</v>
      </c>
      <c r="O29" s="230" t="s">
        <v>430</v>
      </c>
      <c r="P29" s="230">
        <v>5.9299999999999999E-2</v>
      </c>
      <c r="Q29" s="230">
        <v>0.11899999999999999</v>
      </c>
      <c r="R29" s="230">
        <v>0.23100000000000001</v>
      </c>
      <c r="S29" s="230"/>
      <c r="T29" s="230"/>
    </row>
    <row r="30" spans="1:20" x14ac:dyDescent="0.2">
      <c r="A30" s="230" t="s">
        <v>345</v>
      </c>
      <c r="B30" s="230" t="s">
        <v>186</v>
      </c>
      <c r="C30" s="230">
        <v>2</v>
      </c>
      <c r="D30" s="230">
        <v>1.0699999999999999E-2</v>
      </c>
      <c r="E30" s="230">
        <v>2.6400000000000002E-4</v>
      </c>
      <c r="F30" s="230" t="s">
        <v>372</v>
      </c>
      <c r="G30" s="230" t="s">
        <v>432</v>
      </c>
      <c r="H30" s="230">
        <v>1.75E-3</v>
      </c>
      <c r="I30" s="230">
        <v>3.49E-3</v>
      </c>
      <c r="J30" s="230">
        <v>0.54200000000000004</v>
      </c>
      <c r="N30" s="230"/>
      <c r="O30" s="230"/>
      <c r="P30" s="230"/>
      <c r="Q30" s="230"/>
      <c r="R30" s="230"/>
      <c r="S30" s="230">
        <v>1</v>
      </c>
      <c r="T30" s="230">
        <v>4.4200000000000003E-2</v>
      </c>
    </row>
    <row r="31" spans="1:20" x14ac:dyDescent="0.2">
      <c r="A31" s="230" t="s">
        <v>345</v>
      </c>
      <c r="B31" s="230" t="s">
        <v>186</v>
      </c>
      <c r="C31" s="230">
        <v>3</v>
      </c>
      <c r="D31" s="230">
        <v>0.151</v>
      </c>
      <c r="E31" s="230">
        <v>3.4700000000000002E-2</v>
      </c>
      <c r="F31" s="230" t="s">
        <v>372</v>
      </c>
      <c r="G31" s="230" t="s">
        <v>434</v>
      </c>
      <c r="H31" s="230">
        <v>0.224</v>
      </c>
      <c r="I31" s="230">
        <v>0.44900000000000001</v>
      </c>
      <c r="J31" s="230">
        <v>0.12</v>
      </c>
      <c r="K31" s="230" t="s">
        <v>433</v>
      </c>
      <c r="L31" s="230">
        <v>5.1500000000000001E-3</v>
      </c>
      <c r="M31" s="230">
        <v>1.03E-2</v>
      </c>
      <c r="N31" s="230">
        <v>0.49299999999999999</v>
      </c>
      <c r="O31" s="230" t="s">
        <v>434</v>
      </c>
      <c r="P31" s="230">
        <v>0.224</v>
      </c>
      <c r="Q31" s="230">
        <v>0.44900000000000001</v>
      </c>
      <c r="R31" s="230">
        <v>0.12</v>
      </c>
      <c r="S31" s="230"/>
      <c r="T31" s="230"/>
    </row>
    <row r="32" spans="1:20" x14ac:dyDescent="0.2">
      <c r="A32" s="230" t="s">
        <v>345</v>
      </c>
      <c r="B32" s="230" t="s">
        <v>187</v>
      </c>
      <c r="C32" s="230">
        <v>1</v>
      </c>
      <c r="D32" s="230">
        <v>0.56299999999999994</v>
      </c>
      <c r="E32" s="230">
        <v>0.496</v>
      </c>
      <c r="F32" s="230" t="s">
        <v>356</v>
      </c>
      <c r="G32" s="230" t="s">
        <v>437</v>
      </c>
      <c r="H32" s="230">
        <v>0.59699999999999998</v>
      </c>
      <c r="I32" s="230">
        <v>0.59699999999999998</v>
      </c>
      <c r="J32" s="230">
        <v>0.02</v>
      </c>
      <c r="K32" s="230" t="s">
        <v>435</v>
      </c>
      <c r="L32" s="230">
        <v>0.315</v>
      </c>
      <c r="M32" s="230">
        <v>0.315</v>
      </c>
      <c r="N32" s="230">
        <v>7.1999999999999995E-2</v>
      </c>
      <c r="O32" s="230" t="s">
        <v>436</v>
      </c>
      <c r="P32" s="230">
        <v>8.4000000000000005E-2</v>
      </c>
      <c r="Q32" s="230">
        <v>0.16800000000000001</v>
      </c>
      <c r="R32" s="230">
        <v>0.19800000000000001</v>
      </c>
      <c r="S32" s="230"/>
      <c r="T32" s="230"/>
    </row>
    <row r="33" spans="1:20" x14ac:dyDescent="0.2">
      <c r="A33" s="230" t="s">
        <v>345</v>
      </c>
      <c r="B33" s="230" t="s">
        <v>187</v>
      </c>
      <c r="C33" s="230">
        <v>2</v>
      </c>
      <c r="D33" s="230">
        <v>0.59</v>
      </c>
      <c r="E33" s="230">
        <v>1.3200000000000001E-4</v>
      </c>
      <c r="F33" s="230" t="s">
        <v>372</v>
      </c>
      <c r="G33" s="230" t="s">
        <v>438</v>
      </c>
      <c r="H33" s="230">
        <v>0.628</v>
      </c>
      <c r="I33" s="230">
        <v>0.628</v>
      </c>
      <c r="J33" s="230">
        <v>1.9E-2</v>
      </c>
      <c r="K33" s="230" t="s">
        <v>438</v>
      </c>
      <c r="L33" s="230">
        <v>0.628</v>
      </c>
      <c r="M33" s="230">
        <v>0.65600000000000003</v>
      </c>
      <c r="N33" s="230">
        <v>1.9E-2</v>
      </c>
      <c r="O33" s="230" t="s">
        <v>439</v>
      </c>
      <c r="P33" s="230">
        <v>0.20499999999999999</v>
      </c>
      <c r="Q33" s="230">
        <v>0.34</v>
      </c>
      <c r="R33" s="230">
        <v>0.12</v>
      </c>
      <c r="S33" s="230"/>
      <c r="T33" s="230"/>
    </row>
    <row r="34" spans="1:20" x14ac:dyDescent="0.2">
      <c r="A34" s="230" t="s">
        <v>345</v>
      </c>
      <c r="B34" s="230" t="s">
        <v>187</v>
      </c>
      <c r="C34" s="230">
        <v>3</v>
      </c>
      <c r="D34" s="230">
        <v>0.156</v>
      </c>
      <c r="E34" s="230">
        <v>0.33700000000000002</v>
      </c>
      <c r="F34" s="230" t="s">
        <v>356</v>
      </c>
      <c r="G34" s="230" t="s">
        <v>442</v>
      </c>
      <c r="H34" s="230">
        <v>0.82299999999999995</v>
      </c>
      <c r="I34" s="230">
        <v>0.82299999999999995</v>
      </c>
      <c r="J34" s="230">
        <v>4.0000000000000001E-3</v>
      </c>
      <c r="K34" s="230" t="s">
        <v>440</v>
      </c>
      <c r="L34" s="230">
        <v>0.41</v>
      </c>
      <c r="M34" s="230">
        <v>0.81499999999999995</v>
      </c>
      <c r="N34" s="230">
        <v>5.7000000000000002E-2</v>
      </c>
      <c r="O34" s="230" t="s">
        <v>441</v>
      </c>
      <c r="P34" s="230">
        <v>2.18E-2</v>
      </c>
      <c r="Q34" s="230">
        <v>4.3700000000000003E-2</v>
      </c>
      <c r="R34" s="230">
        <v>0.36599999999999999</v>
      </c>
      <c r="S34" s="230"/>
      <c r="T34" s="230"/>
    </row>
    <row r="35" spans="1:20" x14ac:dyDescent="0.2">
      <c r="A35" s="230" t="s">
        <v>345</v>
      </c>
      <c r="B35" s="230" t="s">
        <v>188</v>
      </c>
      <c r="C35" s="230">
        <v>1</v>
      </c>
      <c r="D35" s="230">
        <v>4.65E-2</v>
      </c>
      <c r="E35" s="230">
        <v>0.878</v>
      </c>
      <c r="F35" s="230" t="s">
        <v>676</v>
      </c>
      <c r="G35" s="230" t="s">
        <v>445</v>
      </c>
      <c r="H35" s="230">
        <v>0.55500000000000005</v>
      </c>
      <c r="I35" s="230">
        <v>0.55500000000000005</v>
      </c>
      <c r="J35" s="230">
        <v>2.5000000000000001E-2</v>
      </c>
      <c r="K35" s="230" t="s">
        <v>443</v>
      </c>
      <c r="L35" s="230">
        <v>0.69299999999999995</v>
      </c>
      <c r="M35" s="230">
        <v>0.752</v>
      </c>
      <c r="N35" s="230">
        <v>1.0999999999999999E-2</v>
      </c>
      <c r="O35" s="230" t="s">
        <v>444</v>
      </c>
      <c r="P35" s="230">
        <v>7.7399999999999997E-2</v>
      </c>
      <c r="Q35" s="230">
        <v>0.155</v>
      </c>
      <c r="R35" s="230">
        <v>0.20599999999999999</v>
      </c>
      <c r="S35" s="230"/>
      <c r="T35" s="230"/>
    </row>
    <row r="36" spans="1:20" x14ac:dyDescent="0.2">
      <c r="A36" s="230" t="s">
        <v>345</v>
      </c>
      <c r="B36" s="230" t="s">
        <v>188</v>
      </c>
      <c r="C36" s="230">
        <v>2</v>
      </c>
      <c r="D36" s="230">
        <v>0.217</v>
      </c>
      <c r="E36" s="230">
        <v>0.502</v>
      </c>
      <c r="F36" s="230" t="s">
        <v>356</v>
      </c>
      <c r="G36" s="230" t="s">
        <v>448</v>
      </c>
      <c r="H36" s="230">
        <v>0.41</v>
      </c>
      <c r="I36" s="230">
        <v>0.41</v>
      </c>
      <c r="J36" s="230">
        <v>5.2999999999999999E-2</v>
      </c>
      <c r="K36" s="230" t="s">
        <v>446</v>
      </c>
      <c r="L36" s="230">
        <v>3.4200000000000001E-2</v>
      </c>
      <c r="M36" s="230">
        <v>6.8400000000000002E-2</v>
      </c>
      <c r="N36" s="230">
        <v>0.30099999999999999</v>
      </c>
      <c r="O36" s="230" t="s">
        <v>447</v>
      </c>
      <c r="P36" s="230">
        <v>1.9E-2</v>
      </c>
      <c r="Q36" s="230">
        <v>3.8100000000000002E-2</v>
      </c>
      <c r="R36" s="230">
        <v>0.35499999999999998</v>
      </c>
      <c r="S36" s="230"/>
      <c r="T36" s="230"/>
    </row>
    <row r="37" spans="1:20" x14ac:dyDescent="0.2">
      <c r="A37" s="230" t="s">
        <v>345</v>
      </c>
      <c r="B37" s="230" t="s">
        <v>188</v>
      </c>
      <c r="C37" s="230">
        <v>3</v>
      </c>
      <c r="D37" s="230">
        <v>0.54500000000000004</v>
      </c>
      <c r="E37" s="230">
        <v>0.629</v>
      </c>
      <c r="F37" s="230" t="s">
        <v>356</v>
      </c>
      <c r="G37" s="230" t="s">
        <v>451</v>
      </c>
      <c r="H37" s="230">
        <v>0.28899999999999998</v>
      </c>
      <c r="I37" s="230">
        <v>0.28899999999999998</v>
      </c>
      <c r="J37" s="230">
        <v>9.2999999999999999E-2</v>
      </c>
      <c r="K37" s="230" t="s">
        <v>449</v>
      </c>
      <c r="L37" s="230">
        <v>1.25E-4</v>
      </c>
      <c r="M37" s="230">
        <v>2.5000000000000001E-4</v>
      </c>
      <c r="N37" s="230">
        <v>0.72</v>
      </c>
      <c r="O37" s="230" t="s">
        <v>450</v>
      </c>
      <c r="P37" s="230">
        <v>1.6199999999999999E-2</v>
      </c>
      <c r="Q37" s="230">
        <v>1.6199999999999999E-2</v>
      </c>
      <c r="R37" s="230">
        <v>0.39400000000000002</v>
      </c>
      <c r="S37" s="230"/>
      <c r="T37" s="230"/>
    </row>
    <row r="38" spans="1:20" x14ac:dyDescent="0.2">
      <c r="A38" s="230" t="s">
        <v>345</v>
      </c>
      <c r="B38" s="230" t="s">
        <v>189</v>
      </c>
      <c r="C38" s="230">
        <v>1</v>
      </c>
      <c r="D38" s="230">
        <v>0.42099999999999999</v>
      </c>
      <c r="E38" s="230">
        <v>0.30499999999999999</v>
      </c>
      <c r="F38" s="230" t="s">
        <v>356</v>
      </c>
      <c r="G38" s="230" t="s">
        <v>454</v>
      </c>
      <c r="H38" s="230">
        <v>0.56000000000000005</v>
      </c>
      <c r="I38" s="230">
        <v>0.56000000000000005</v>
      </c>
      <c r="J38" s="230">
        <v>2.5000000000000001E-2</v>
      </c>
      <c r="K38" s="230" t="s">
        <v>452</v>
      </c>
      <c r="L38" s="230">
        <v>0.56799999999999995</v>
      </c>
      <c r="M38" s="230">
        <v>0.56799999999999995</v>
      </c>
      <c r="N38" s="230">
        <v>2.4E-2</v>
      </c>
      <c r="O38" s="230" t="s">
        <v>453</v>
      </c>
      <c r="P38" s="230">
        <v>0.122</v>
      </c>
      <c r="Q38" s="230">
        <v>0.13300000000000001</v>
      </c>
      <c r="R38" s="230">
        <v>0.16200000000000001</v>
      </c>
      <c r="S38" s="230"/>
      <c r="T38" s="230"/>
    </row>
    <row r="39" spans="1:20" x14ac:dyDescent="0.2">
      <c r="A39" s="230" t="s">
        <v>345</v>
      </c>
      <c r="B39" s="230" t="s">
        <v>189</v>
      </c>
      <c r="C39" s="230">
        <v>2</v>
      </c>
      <c r="D39" s="230">
        <v>0.55800000000000005</v>
      </c>
      <c r="E39" s="230">
        <v>5.6599999999999998E-2</v>
      </c>
      <c r="F39" s="230" t="s">
        <v>356</v>
      </c>
      <c r="G39" s="230" t="s">
        <v>457</v>
      </c>
      <c r="H39" s="230">
        <v>0.501</v>
      </c>
      <c r="I39" s="230">
        <v>0.77900000000000003</v>
      </c>
      <c r="J39" s="230">
        <v>3.5000000000000003E-2</v>
      </c>
      <c r="K39" s="230" t="s">
        <v>455</v>
      </c>
      <c r="L39" s="230">
        <v>7.5499999999999998E-2</v>
      </c>
      <c r="M39" s="230">
        <v>0.151</v>
      </c>
      <c r="N39" s="230">
        <v>0.223</v>
      </c>
      <c r="O39" s="230" t="s">
        <v>456</v>
      </c>
      <c r="P39" s="230">
        <v>9.8099999999999993E-3</v>
      </c>
      <c r="Q39" s="230">
        <v>9.8099999999999993E-3</v>
      </c>
      <c r="R39" s="230">
        <v>0.41299999999999998</v>
      </c>
      <c r="S39" s="230"/>
      <c r="T39" s="230"/>
    </row>
    <row r="40" spans="1:20" x14ac:dyDescent="0.2">
      <c r="A40" s="230" t="s">
        <v>345</v>
      </c>
      <c r="B40" s="230" t="s">
        <v>189</v>
      </c>
      <c r="C40" s="230">
        <v>3</v>
      </c>
      <c r="D40" s="230">
        <v>0.46800000000000003</v>
      </c>
      <c r="E40" s="230">
        <v>0.42799999999999999</v>
      </c>
      <c r="F40" s="230" t="s">
        <v>356</v>
      </c>
      <c r="G40" s="230" t="s">
        <v>460</v>
      </c>
      <c r="H40" s="230">
        <v>0.53100000000000003</v>
      </c>
      <c r="I40" s="230">
        <v>0.89700000000000002</v>
      </c>
      <c r="J40" s="230">
        <v>3.4000000000000002E-2</v>
      </c>
      <c r="K40" s="230" t="s">
        <v>458</v>
      </c>
      <c r="L40" s="230">
        <v>0.26900000000000002</v>
      </c>
      <c r="M40" s="230">
        <v>0.26900000000000002</v>
      </c>
      <c r="N40" s="230">
        <v>0.10100000000000001</v>
      </c>
      <c r="O40" s="230" t="s">
        <v>459</v>
      </c>
      <c r="P40" s="230">
        <v>1.47E-2</v>
      </c>
      <c r="Q40" s="230">
        <v>2.9399999999999999E-2</v>
      </c>
      <c r="R40" s="230">
        <v>0.40300000000000002</v>
      </c>
      <c r="S40" s="230"/>
      <c r="T40" s="230"/>
    </row>
    <row r="41" spans="1:20" x14ac:dyDescent="0.2">
      <c r="A41" s="230" t="s">
        <v>345</v>
      </c>
      <c r="B41" s="230" t="s">
        <v>190</v>
      </c>
      <c r="C41" s="230">
        <v>1</v>
      </c>
      <c r="D41" s="230">
        <v>0.191</v>
      </c>
      <c r="E41" s="230">
        <v>8.9099999999999999E-2</v>
      </c>
      <c r="F41" s="230" t="s">
        <v>356</v>
      </c>
      <c r="G41" s="230" t="s">
        <v>463</v>
      </c>
      <c r="H41" s="230">
        <v>0.59</v>
      </c>
      <c r="I41" s="230">
        <v>0.59</v>
      </c>
      <c r="J41" s="230">
        <v>2.1000000000000001E-2</v>
      </c>
      <c r="K41" s="230" t="s">
        <v>461</v>
      </c>
      <c r="L41" s="230">
        <v>3.8800000000000001E-2</v>
      </c>
      <c r="M41" s="230">
        <v>7.7600000000000002E-2</v>
      </c>
      <c r="N41" s="230">
        <v>0.27100000000000002</v>
      </c>
      <c r="O41" s="230" t="s">
        <v>462</v>
      </c>
      <c r="P41" s="230">
        <v>0.13500000000000001</v>
      </c>
      <c r="Q41" s="230">
        <v>0.27</v>
      </c>
      <c r="R41" s="230">
        <v>0.152</v>
      </c>
      <c r="S41" s="230"/>
      <c r="T41" s="230"/>
    </row>
    <row r="42" spans="1:20" x14ac:dyDescent="0.2">
      <c r="A42" s="230" t="s">
        <v>345</v>
      </c>
      <c r="B42" s="230" t="s">
        <v>190</v>
      </c>
      <c r="C42" s="230">
        <v>2</v>
      </c>
      <c r="D42" s="230">
        <v>0.54300000000000004</v>
      </c>
      <c r="E42" s="230">
        <v>5.3199999999999997E-2</v>
      </c>
      <c r="F42" s="230" t="s">
        <v>356</v>
      </c>
      <c r="G42" s="230" t="s">
        <v>466</v>
      </c>
      <c r="H42" s="230">
        <v>0.312</v>
      </c>
      <c r="I42" s="230">
        <v>0.312</v>
      </c>
      <c r="J42" s="230">
        <v>7.8E-2</v>
      </c>
      <c r="K42" s="230" t="s">
        <v>464</v>
      </c>
      <c r="L42" s="230">
        <v>1.22E-4</v>
      </c>
      <c r="M42" s="230">
        <v>2.4399999999999999E-4</v>
      </c>
      <c r="N42" s="230">
        <v>0.69099999999999995</v>
      </c>
      <c r="O42" s="230" t="s">
        <v>465</v>
      </c>
      <c r="P42" s="230">
        <v>2.9899999999999999E-2</v>
      </c>
      <c r="Q42" s="230">
        <v>5.45E-2</v>
      </c>
      <c r="R42" s="230">
        <v>0.314</v>
      </c>
      <c r="S42" s="230"/>
      <c r="T42" s="230"/>
    </row>
    <row r="43" spans="1:20" x14ac:dyDescent="0.2">
      <c r="A43" s="230" t="s">
        <v>345</v>
      </c>
      <c r="B43" s="230" t="s">
        <v>190</v>
      </c>
      <c r="C43" s="230">
        <v>3</v>
      </c>
      <c r="D43" s="230">
        <v>0.13200000000000001</v>
      </c>
      <c r="E43" s="230">
        <v>0.61899999999999999</v>
      </c>
      <c r="F43" s="230" t="s">
        <v>356</v>
      </c>
      <c r="G43" s="230" t="s">
        <v>469</v>
      </c>
      <c r="H43" s="230">
        <v>0.35499999999999998</v>
      </c>
      <c r="I43" s="230">
        <v>0.35499999999999998</v>
      </c>
      <c r="J43" s="230">
        <v>7.1999999999999995E-2</v>
      </c>
      <c r="K43" s="230" t="s">
        <v>467</v>
      </c>
      <c r="L43" s="230">
        <v>4.75E-4</v>
      </c>
      <c r="M43" s="230">
        <v>9.5100000000000002E-4</v>
      </c>
      <c r="N43" s="230">
        <v>0.65200000000000002</v>
      </c>
      <c r="O43" s="230" t="s">
        <v>468</v>
      </c>
      <c r="P43" s="230">
        <v>8.4000000000000005E-2</v>
      </c>
      <c r="Q43" s="230">
        <v>8.4000000000000005E-2</v>
      </c>
      <c r="R43" s="230">
        <v>0.22800000000000001</v>
      </c>
      <c r="S43" s="230"/>
      <c r="T43" s="230"/>
    </row>
    <row r="44" spans="1:20" x14ac:dyDescent="0.2">
      <c r="A44" s="230" t="s">
        <v>345</v>
      </c>
      <c r="B44" s="230" t="s">
        <v>191</v>
      </c>
      <c r="C44" s="230">
        <v>1</v>
      </c>
      <c r="D44" s="230">
        <v>0.215</v>
      </c>
      <c r="E44" s="230">
        <v>0.72199999999999998</v>
      </c>
      <c r="F44" s="230" t="s">
        <v>356</v>
      </c>
      <c r="G44" s="230" t="s">
        <v>472</v>
      </c>
      <c r="H44" s="230">
        <v>0.24099999999999999</v>
      </c>
      <c r="I44" s="230">
        <v>0.48199999999999998</v>
      </c>
      <c r="J44" s="230">
        <v>9.7000000000000003E-2</v>
      </c>
      <c r="K44" s="230" t="s">
        <v>470</v>
      </c>
      <c r="L44" s="230">
        <v>0.23699999999999999</v>
      </c>
      <c r="M44" s="230">
        <v>0.23699999999999999</v>
      </c>
      <c r="N44" s="230">
        <v>9.8000000000000004E-2</v>
      </c>
      <c r="O44" s="230" t="s">
        <v>471</v>
      </c>
      <c r="P44" s="230">
        <v>0.51</v>
      </c>
      <c r="Q44" s="230">
        <v>0.51</v>
      </c>
      <c r="R44" s="230">
        <v>3.2000000000000001E-2</v>
      </c>
      <c r="S44" s="230"/>
      <c r="T44" s="230"/>
    </row>
    <row r="45" spans="1:20" x14ac:dyDescent="0.2">
      <c r="A45" s="230" t="s">
        <v>345</v>
      </c>
      <c r="B45" s="230" t="s">
        <v>191</v>
      </c>
      <c r="C45" s="230">
        <v>2</v>
      </c>
      <c r="D45" s="230">
        <v>0.16700000000000001</v>
      </c>
      <c r="E45" s="230">
        <v>0.502</v>
      </c>
      <c r="F45" s="230" t="s">
        <v>356</v>
      </c>
      <c r="G45" s="230" t="s">
        <v>475</v>
      </c>
      <c r="H45" s="230">
        <v>0.56399999999999995</v>
      </c>
      <c r="I45" s="230">
        <v>0.62</v>
      </c>
      <c r="J45" s="230">
        <v>2.5999999999999999E-2</v>
      </c>
      <c r="K45" s="230" t="s">
        <v>473</v>
      </c>
      <c r="L45" s="230">
        <v>3.7199999999999999E-4</v>
      </c>
      <c r="M45" s="230">
        <v>7.4399999999999998E-4</v>
      </c>
      <c r="N45" s="230">
        <v>0.63600000000000001</v>
      </c>
      <c r="O45" s="230" t="s">
        <v>474</v>
      </c>
      <c r="P45" s="230">
        <v>0.53700000000000003</v>
      </c>
      <c r="Q45" s="230">
        <v>0.53700000000000003</v>
      </c>
      <c r="R45" s="230">
        <v>0.03</v>
      </c>
      <c r="S45" s="230"/>
      <c r="T45" s="230"/>
    </row>
    <row r="46" spans="1:20" x14ac:dyDescent="0.2">
      <c r="A46" s="230" t="s">
        <v>345</v>
      </c>
      <c r="B46" s="230" t="s">
        <v>191</v>
      </c>
      <c r="C46" s="230">
        <v>3</v>
      </c>
      <c r="D46" s="230">
        <v>8.7499999999999994E-2</v>
      </c>
      <c r="E46" s="230">
        <v>0.308</v>
      </c>
      <c r="F46" s="230" t="s">
        <v>356</v>
      </c>
      <c r="G46" s="230" t="s">
        <v>478</v>
      </c>
      <c r="H46" s="230">
        <v>0.72199999999999998</v>
      </c>
      <c r="I46" s="230">
        <v>0.93200000000000005</v>
      </c>
      <c r="J46" s="230">
        <v>1.0999999999999999E-2</v>
      </c>
      <c r="K46" s="230" t="s">
        <v>476</v>
      </c>
      <c r="L46" s="230">
        <v>2.3900000000000001E-2</v>
      </c>
      <c r="M46" s="230">
        <v>4.7800000000000002E-2</v>
      </c>
      <c r="N46" s="230">
        <v>0.35799999999999998</v>
      </c>
      <c r="O46" s="230" t="s">
        <v>477</v>
      </c>
      <c r="P46" s="230">
        <v>0.5</v>
      </c>
      <c r="Q46" s="230">
        <v>0.629</v>
      </c>
      <c r="R46" s="230">
        <v>3.9E-2</v>
      </c>
      <c r="S46" s="230"/>
      <c r="T46" s="230"/>
    </row>
    <row r="47" spans="1:20" x14ac:dyDescent="0.2">
      <c r="A47" s="230" t="s">
        <v>345</v>
      </c>
      <c r="B47" s="230" t="s">
        <v>192</v>
      </c>
      <c r="C47" s="230">
        <v>1</v>
      </c>
      <c r="D47" s="230">
        <v>0.19500000000000001</v>
      </c>
      <c r="E47" s="230">
        <v>0.70099999999999996</v>
      </c>
      <c r="F47" s="230" t="s">
        <v>356</v>
      </c>
      <c r="G47" s="230" t="s">
        <v>481</v>
      </c>
      <c r="H47" s="230">
        <v>0.39400000000000002</v>
      </c>
      <c r="I47" s="230">
        <v>0.39400000000000002</v>
      </c>
      <c r="J47" s="230">
        <v>5.1999999999999998E-2</v>
      </c>
      <c r="K47" s="230" t="s">
        <v>479</v>
      </c>
      <c r="L47" s="230">
        <v>5.3100000000000001E-2</v>
      </c>
      <c r="M47" s="230">
        <v>0.106</v>
      </c>
      <c r="N47" s="230">
        <v>0.24199999999999999</v>
      </c>
      <c r="O47" s="230" t="s">
        <v>480</v>
      </c>
      <c r="P47" s="230">
        <v>0.13</v>
      </c>
      <c r="Q47" s="230">
        <v>0.25900000000000001</v>
      </c>
      <c r="R47" s="230">
        <v>0.156</v>
      </c>
      <c r="S47" s="230"/>
      <c r="T47" s="230"/>
    </row>
    <row r="48" spans="1:20" x14ac:dyDescent="0.2">
      <c r="A48" s="230" t="s">
        <v>345</v>
      </c>
      <c r="B48" s="230" t="s">
        <v>192</v>
      </c>
      <c r="C48" s="230">
        <v>2</v>
      </c>
      <c r="D48" s="230">
        <v>0.38600000000000001</v>
      </c>
      <c r="E48" s="230">
        <v>0.23</v>
      </c>
      <c r="F48" s="230" t="s">
        <v>356</v>
      </c>
      <c r="G48" s="230" t="s">
        <v>484</v>
      </c>
      <c r="H48" s="230">
        <v>9.9299999999999999E-2</v>
      </c>
      <c r="I48" s="230">
        <v>0.19900000000000001</v>
      </c>
      <c r="J48" s="230">
        <v>0.19500000000000001</v>
      </c>
      <c r="K48" s="230" t="s">
        <v>482</v>
      </c>
      <c r="L48" s="230">
        <v>3.1099999999999999E-3</v>
      </c>
      <c r="M48" s="230">
        <v>6.2100000000000002E-3</v>
      </c>
      <c r="N48" s="230">
        <v>0.502</v>
      </c>
      <c r="O48" s="230" t="s">
        <v>483</v>
      </c>
      <c r="P48" s="230">
        <v>4.5699999999999998E-2</v>
      </c>
      <c r="Q48" s="230">
        <v>4.5699999999999998E-2</v>
      </c>
      <c r="R48" s="230">
        <v>0.27300000000000002</v>
      </c>
      <c r="S48" s="230"/>
      <c r="T48" s="230"/>
    </row>
    <row r="49" spans="1:20" x14ac:dyDescent="0.2">
      <c r="A49" s="230" t="s">
        <v>345</v>
      </c>
      <c r="B49" s="230" t="s">
        <v>192</v>
      </c>
      <c r="C49" s="230">
        <v>3</v>
      </c>
      <c r="D49" s="230">
        <v>0.39800000000000002</v>
      </c>
      <c r="E49" s="230">
        <v>0.95699999999999996</v>
      </c>
      <c r="F49" s="230" t="s">
        <v>356</v>
      </c>
      <c r="G49" s="230" t="s">
        <v>384</v>
      </c>
      <c r="H49" s="230">
        <v>0.48199999999999998</v>
      </c>
      <c r="I49" s="230">
        <v>0.48199999999999998</v>
      </c>
      <c r="J49" s="230">
        <v>4.2000000000000003E-2</v>
      </c>
      <c r="K49" s="230" t="s">
        <v>485</v>
      </c>
      <c r="L49" s="230">
        <v>9.8499999999999994E-3</v>
      </c>
      <c r="M49" s="230">
        <v>1.9699999999999999E-2</v>
      </c>
      <c r="N49" s="230">
        <v>0.439</v>
      </c>
      <c r="O49" s="230" t="s">
        <v>486</v>
      </c>
      <c r="P49" s="230">
        <v>4.7899999999999998E-2</v>
      </c>
      <c r="Q49" s="230">
        <v>4.8300000000000003E-2</v>
      </c>
      <c r="R49" s="230">
        <v>0.28799999999999998</v>
      </c>
      <c r="S49" s="230"/>
      <c r="T49" s="230"/>
    </row>
    <row r="50" spans="1:20" x14ac:dyDescent="0.2">
      <c r="A50" s="230" t="s">
        <v>345</v>
      </c>
      <c r="B50" s="230" t="s">
        <v>193</v>
      </c>
      <c r="C50" s="230">
        <v>1</v>
      </c>
      <c r="D50" s="230">
        <v>3.6600000000000001E-2</v>
      </c>
      <c r="E50" s="230">
        <v>0.56100000000000005</v>
      </c>
      <c r="F50" s="230" t="s">
        <v>676</v>
      </c>
      <c r="G50" s="230" t="s">
        <v>431</v>
      </c>
      <c r="H50" s="230">
        <v>0.72599999999999998</v>
      </c>
      <c r="I50" s="230">
        <v>0.72599999999999998</v>
      </c>
      <c r="J50" s="230">
        <v>8.9999999999999993E-3</v>
      </c>
      <c r="K50" s="230" t="s">
        <v>487</v>
      </c>
      <c r="L50" s="230">
        <v>6.6500000000000004E-2</v>
      </c>
      <c r="M50" s="230">
        <v>0.13300000000000001</v>
      </c>
      <c r="N50" s="230">
        <v>0.221</v>
      </c>
      <c r="O50" s="230" t="s">
        <v>488</v>
      </c>
      <c r="P50" s="230">
        <v>0.27400000000000002</v>
      </c>
      <c r="Q50" s="230">
        <v>0.54800000000000004</v>
      </c>
      <c r="R50" s="230">
        <v>8.5000000000000006E-2</v>
      </c>
      <c r="S50" s="230"/>
      <c r="T50" s="230"/>
    </row>
    <row r="51" spans="1:20" x14ac:dyDescent="0.2">
      <c r="A51" s="230" t="s">
        <v>345</v>
      </c>
      <c r="B51" s="230" t="s">
        <v>193</v>
      </c>
      <c r="C51" s="230">
        <v>2</v>
      </c>
      <c r="D51" s="230">
        <v>1.26E-2</v>
      </c>
      <c r="E51" s="230">
        <v>0.93300000000000005</v>
      </c>
      <c r="F51" s="230" t="s">
        <v>676</v>
      </c>
      <c r="G51" s="230" t="s">
        <v>491</v>
      </c>
      <c r="H51" s="230">
        <v>0.39700000000000002</v>
      </c>
      <c r="I51" s="230">
        <v>0.42699999999999999</v>
      </c>
      <c r="J51" s="230">
        <v>5.6000000000000001E-2</v>
      </c>
      <c r="K51" s="230" t="s">
        <v>489</v>
      </c>
      <c r="L51" s="230">
        <v>7.9000000000000001E-4</v>
      </c>
      <c r="M51" s="230">
        <v>1.58E-3</v>
      </c>
      <c r="N51" s="230">
        <v>0.59299999999999997</v>
      </c>
      <c r="O51" s="230" t="s">
        <v>490</v>
      </c>
      <c r="P51" s="230">
        <v>7.1900000000000006E-2</v>
      </c>
      <c r="Q51" s="230">
        <v>7.1900000000000006E-2</v>
      </c>
      <c r="R51" s="230">
        <v>0.22800000000000001</v>
      </c>
      <c r="S51" s="230"/>
      <c r="T51" s="230"/>
    </row>
    <row r="52" spans="1:20" x14ac:dyDescent="0.2">
      <c r="A52" s="230" t="s">
        <v>345</v>
      </c>
      <c r="B52" s="230" t="s">
        <v>193</v>
      </c>
      <c r="C52" s="230">
        <v>3</v>
      </c>
      <c r="D52" s="230">
        <v>1.6199999999999999E-2</v>
      </c>
      <c r="E52" s="230">
        <v>0.374</v>
      </c>
      <c r="F52" s="230" t="s">
        <v>676</v>
      </c>
      <c r="G52" s="230" t="s">
        <v>494</v>
      </c>
      <c r="H52" s="230">
        <v>0.57999999999999996</v>
      </c>
      <c r="I52" s="230">
        <v>0.65700000000000003</v>
      </c>
      <c r="J52" s="230">
        <v>2.5999999999999999E-2</v>
      </c>
      <c r="K52" s="230" t="s">
        <v>492</v>
      </c>
      <c r="L52" s="230">
        <v>9.19E-4</v>
      </c>
      <c r="M52" s="230">
        <v>1.8400000000000001E-3</v>
      </c>
      <c r="N52" s="230">
        <v>0.61399999999999999</v>
      </c>
      <c r="O52" s="230" t="s">
        <v>493</v>
      </c>
      <c r="P52" s="230">
        <v>0.159</v>
      </c>
      <c r="Q52" s="230">
        <v>0.159</v>
      </c>
      <c r="R52" s="230">
        <v>0.159</v>
      </c>
      <c r="S52" s="230"/>
      <c r="T52" s="230"/>
    </row>
    <row r="53" spans="1:20" x14ac:dyDescent="0.2">
      <c r="A53" s="230" t="s">
        <v>345</v>
      </c>
      <c r="B53" s="230" t="s">
        <v>194</v>
      </c>
      <c r="C53" s="230">
        <v>1</v>
      </c>
      <c r="D53" s="230">
        <v>2.0199999999999999E-2</v>
      </c>
      <c r="E53" s="230">
        <v>0.35</v>
      </c>
      <c r="F53" s="230" t="s">
        <v>676</v>
      </c>
      <c r="G53" s="230" t="s">
        <v>496</v>
      </c>
      <c r="H53" s="230">
        <v>0.46700000000000003</v>
      </c>
      <c r="I53" s="230">
        <v>0.54200000000000004</v>
      </c>
      <c r="J53" s="230">
        <v>3.7999999999999999E-2</v>
      </c>
      <c r="K53" s="230" t="s">
        <v>495</v>
      </c>
      <c r="L53" s="230">
        <v>1.18E-2</v>
      </c>
      <c r="M53" s="230">
        <v>2.3599999999999999E-2</v>
      </c>
      <c r="N53" s="230">
        <v>0.374</v>
      </c>
      <c r="O53" s="230" t="s">
        <v>414</v>
      </c>
      <c r="P53" s="230">
        <v>0.503</v>
      </c>
      <c r="Q53" s="230">
        <v>0.503</v>
      </c>
      <c r="R53" s="230">
        <v>3.3000000000000002E-2</v>
      </c>
      <c r="S53" s="230"/>
      <c r="T53" s="230"/>
    </row>
    <row r="54" spans="1:20" x14ac:dyDescent="0.2">
      <c r="A54" s="230" t="s">
        <v>345</v>
      </c>
      <c r="B54" s="230" t="s">
        <v>194</v>
      </c>
      <c r="C54" s="230">
        <v>2</v>
      </c>
      <c r="D54" s="230">
        <v>5.7299999999999997E-2</v>
      </c>
      <c r="E54" s="230">
        <v>0.16800000000000001</v>
      </c>
      <c r="F54" s="230" t="s">
        <v>356</v>
      </c>
      <c r="G54" s="230" t="s">
        <v>499</v>
      </c>
      <c r="H54" s="230">
        <v>0.90400000000000003</v>
      </c>
      <c r="I54" s="230">
        <v>0.90400000000000003</v>
      </c>
      <c r="J54" s="230">
        <v>1E-3</v>
      </c>
      <c r="K54" s="230" t="s">
        <v>497</v>
      </c>
      <c r="L54" s="230">
        <v>4.9699999999999996E-3</v>
      </c>
      <c r="M54" s="230">
        <v>9.9399999999999992E-3</v>
      </c>
      <c r="N54" s="230">
        <v>0.46700000000000003</v>
      </c>
      <c r="O54" s="230" t="s">
        <v>498</v>
      </c>
      <c r="P54" s="230">
        <v>4.7199999999999999E-2</v>
      </c>
      <c r="Q54" s="230">
        <v>4.7199999999999999E-2</v>
      </c>
      <c r="R54" s="230">
        <v>0.27</v>
      </c>
      <c r="S54" s="230"/>
      <c r="T54" s="230"/>
    </row>
    <row r="55" spans="1:20" x14ac:dyDescent="0.2">
      <c r="A55" s="230" t="s">
        <v>345</v>
      </c>
      <c r="B55" s="230" t="s">
        <v>194</v>
      </c>
      <c r="C55" s="230">
        <v>3</v>
      </c>
      <c r="D55" s="230">
        <v>0.69199999999999995</v>
      </c>
      <c r="E55" s="230">
        <v>9.4E-2</v>
      </c>
      <c r="F55" s="230" t="s">
        <v>356</v>
      </c>
      <c r="G55" s="230" t="s">
        <v>502</v>
      </c>
      <c r="H55" s="230">
        <v>0.52600000000000002</v>
      </c>
      <c r="I55" s="230">
        <v>0.52600000000000002</v>
      </c>
      <c r="J55" s="230">
        <v>3.4000000000000002E-2</v>
      </c>
      <c r="K55" s="230" t="s">
        <v>500</v>
      </c>
      <c r="L55" s="249">
        <v>6.8499999999999998E-5</v>
      </c>
      <c r="M55" s="230">
        <v>1.37E-4</v>
      </c>
      <c r="N55" s="230">
        <v>0.746</v>
      </c>
      <c r="O55" s="230" t="s">
        <v>501</v>
      </c>
      <c r="P55" s="230">
        <v>2.2200000000000001E-2</v>
      </c>
      <c r="Q55" s="230">
        <v>2.2200000000000001E-2</v>
      </c>
      <c r="R55" s="230">
        <v>0.36499999999999999</v>
      </c>
      <c r="S55" s="230"/>
      <c r="T55" s="230"/>
    </row>
    <row r="56" spans="1:20" x14ac:dyDescent="0.2">
      <c r="A56" s="230" t="s">
        <v>345</v>
      </c>
      <c r="B56" s="230" t="s">
        <v>195</v>
      </c>
      <c r="C56" s="230">
        <v>1</v>
      </c>
      <c r="D56" s="230">
        <v>4.4499999999999998E-2</v>
      </c>
      <c r="E56" s="230">
        <v>0.40799999999999997</v>
      </c>
      <c r="F56" s="230" t="s">
        <v>676</v>
      </c>
      <c r="G56" s="230" t="s">
        <v>407</v>
      </c>
      <c r="H56" s="230">
        <v>0.874</v>
      </c>
      <c r="I56" s="230">
        <v>0.874</v>
      </c>
      <c r="J56" s="230">
        <v>2E-3</v>
      </c>
      <c r="K56" s="230" t="s">
        <v>503</v>
      </c>
      <c r="L56" s="230">
        <v>0.748</v>
      </c>
      <c r="M56" s="230">
        <v>0.748</v>
      </c>
      <c r="N56" s="230">
        <v>8.0000000000000002E-3</v>
      </c>
      <c r="O56" s="230" t="s">
        <v>504</v>
      </c>
      <c r="P56" s="230">
        <v>7.6200000000000004E-2</v>
      </c>
      <c r="Q56" s="230">
        <v>0.152</v>
      </c>
      <c r="R56" s="230">
        <v>0.20799999999999999</v>
      </c>
      <c r="S56" s="230"/>
      <c r="T56" s="230"/>
    </row>
    <row r="57" spans="1:20" x14ac:dyDescent="0.2">
      <c r="A57" s="230" t="s">
        <v>345</v>
      </c>
      <c r="B57" s="230" t="s">
        <v>195</v>
      </c>
      <c r="C57" s="230">
        <v>2</v>
      </c>
      <c r="D57" s="230">
        <v>0.49099999999999999</v>
      </c>
      <c r="E57" s="230">
        <v>0.65500000000000003</v>
      </c>
      <c r="F57" s="230" t="s">
        <v>356</v>
      </c>
      <c r="G57" s="230" t="s">
        <v>507</v>
      </c>
      <c r="H57" s="230">
        <v>0.13900000000000001</v>
      </c>
      <c r="I57" s="230">
        <v>0.17199999999999999</v>
      </c>
      <c r="J57" s="230">
        <v>0.161</v>
      </c>
      <c r="K57" s="230" t="s">
        <v>505</v>
      </c>
      <c r="L57" s="230">
        <v>9.92E-3</v>
      </c>
      <c r="M57" s="230">
        <v>1.9800000000000002E-2</v>
      </c>
      <c r="N57" s="230">
        <v>0.41199999999999998</v>
      </c>
      <c r="O57" s="230" t="s">
        <v>506</v>
      </c>
      <c r="P57" s="230">
        <v>7.6399999999999996E-2</v>
      </c>
      <c r="Q57" s="230">
        <v>7.6399999999999996E-2</v>
      </c>
      <c r="R57" s="230">
        <v>0.222</v>
      </c>
      <c r="S57" s="230"/>
      <c r="T57" s="230"/>
    </row>
    <row r="58" spans="1:20" x14ac:dyDescent="0.2">
      <c r="A58" s="230" t="s">
        <v>345</v>
      </c>
      <c r="B58" s="230" t="s">
        <v>195</v>
      </c>
      <c r="C58" s="230">
        <v>3</v>
      </c>
      <c r="D58" s="230">
        <v>0.03</v>
      </c>
      <c r="E58" s="230">
        <v>0.68200000000000005</v>
      </c>
      <c r="F58" s="230" t="s">
        <v>676</v>
      </c>
      <c r="G58" s="230" t="s">
        <v>510</v>
      </c>
      <c r="H58" s="230">
        <v>0.48299999999999998</v>
      </c>
      <c r="I58" s="230">
        <v>0.48299999999999998</v>
      </c>
      <c r="J58" s="230">
        <v>4.2000000000000003E-2</v>
      </c>
      <c r="K58" s="230" t="s">
        <v>508</v>
      </c>
      <c r="L58" s="230">
        <v>3.5699999999999998E-3</v>
      </c>
      <c r="M58" s="230">
        <v>7.1300000000000001E-3</v>
      </c>
      <c r="N58" s="230">
        <v>0.52100000000000002</v>
      </c>
      <c r="O58" s="230" t="s">
        <v>509</v>
      </c>
      <c r="P58" s="230">
        <v>0.122</v>
      </c>
      <c r="Q58" s="230">
        <v>0.15</v>
      </c>
      <c r="R58" s="230">
        <v>0.187</v>
      </c>
      <c r="S58" s="230"/>
      <c r="T58" s="230"/>
    </row>
    <row r="59" spans="1:20" x14ac:dyDescent="0.2">
      <c r="A59" s="230" t="s">
        <v>345</v>
      </c>
      <c r="B59" s="230" t="s">
        <v>196</v>
      </c>
      <c r="C59" s="230">
        <v>1</v>
      </c>
      <c r="D59" s="230">
        <v>3.9600000000000003E-2</v>
      </c>
      <c r="E59" s="230">
        <v>0.72</v>
      </c>
      <c r="F59" s="230" t="s">
        <v>676</v>
      </c>
      <c r="G59" s="230" t="s">
        <v>503</v>
      </c>
      <c r="H59" s="230">
        <v>0.74</v>
      </c>
      <c r="I59" s="230">
        <v>0.74</v>
      </c>
      <c r="J59" s="230">
        <v>8.0000000000000002E-3</v>
      </c>
      <c r="K59" s="230" t="s">
        <v>405</v>
      </c>
      <c r="L59" s="230">
        <v>0.93300000000000005</v>
      </c>
      <c r="M59" s="230">
        <v>0.98099999999999998</v>
      </c>
      <c r="N59" s="230">
        <v>1E-3</v>
      </c>
      <c r="O59" s="230" t="s">
        <v>511</v>
      </c>
      <c r="P59" s="230">
        <v>0.14499999999999999</v>
      </c>
      <c r="Q59" s="230">
        <v>0.28899999999999998</v>
      </c>
      <c r="R59" s="230">
        <v>0.14599999999999999</v>
      </c>
      <c r="S59" s="230"/>
      <c r="T59" s="230"/>
    </row>
    <row r="60" spans="1:20" x14ac:dyDescent="0.2">
      <c r="A60" s="230" t="s">
        <v>345</v>
      </c>
      <c r="B60" s="230" t="s">
        <v>196</v>
      </c>
      <c r="C60" s="230">
        <v>2</v>
      </c>
      <c r="D60" s="230">
        <v>0.13800000000000001</v>
      </c>
      <c r="E60" s="230">
        <v>0.98799999999999999</v>
      </c>
      <c r="F60" s="230" t="s">
        <v>356</v>
      </c>
      <c r="G60" s="230" t="s">
        <v>514</v>
      </c>
      <c r="H60" s="230">
        <v>0.154</v>
      </c>
      <c r="I60" s="230">
        <v>0.154</v>
      </c>
      <c r="J60" s="230">
        <v>0.15</v>
      </c>
      <c r="K60" s="230" t="s">
        <v>512</v>
      </c>
      <c r="L60" s="230">
        <v>1.8100000000000002E-2</v>
      </c>
      <c r="M60" s="230">
        <v>3.6200000000000003E-2</v>
      </c>
      <c r="N60" s="230">
        <v>0.36</v>
      </c>
      <c r="O60" s="230" t="s">
        <v>513</v>
      </c>
      <c r="P60" s="230">
        <v>4.4499999999999998E-2</v>
      </c>
      <c r="Q60" s="230">
        <v>8.8999999999999996E-2</v>
      </c>
      <c r="R60" s="230">
        <v>0.27600000000000002</v>
      </c>
      <c r="S60" s="230"/>
      <c r="T60" s="230"/>
    </row>
    <row r="61" spans="1:20" x14ac:dyDescent="0.2">
      <c r="A61" s="230" t="s">
        <v>345</v>
      </c>
      <c r="B61" s="230" t="s">
        <v>196</v>
      </c>
      <c r="C61" s="230">
        <v>3</v>
      </c>
      <c r="D61" s="230">
        <v>0.20399999999999999</v>
      </c>
      <c r="E61" s="230">
        <v>0.16600000000000001</v>
      </c>
      <c r="F61" s="230" t="s">
        <v>356</v>
      </c>
      <c r="G61" s="230" t="s">
        <v>517</v>
      </c>
      <c r="H61" s="230">
        <v>0.35</v>
      </c>
      <c r="I61" s="230">
        <v>0.35</v>
      </c>
      <c r="J61" s="230">
        <v>7.2999999999999995E-2</v>
      </c>
      <c r="K61" s="230" t="s">
        <v>515</v>
      </c>
      <c r="L61" s="249">
        <v>4.85E-5</v>
      </c>
      <c r="M61" s="249">
        <v>9.7E-5</v>
      </c>
      <c r="N61" s="230">
        <v>0.76</v>
      </c>
      <c r="O61" s="230" t="s">
        <v>516</v>
      </c>
      <c r="P61" s="230">
        <v>1.0200000000000001E-2</v>
      </c>
      <c r="Q61" s="230">
        <v>2.0400000000000001E-2</v>
      </c>
      <c r="R61" s="230">
        <v>0.436</v>
      </c>
      <c r="S61" s="230"/>
      <c r="T61" s="230"/>
    </row>
    <row r="62" spans="1:20" x14ac:dyDescent="0.2">
      <c r="A62" s="230" t="s">
        <v>518</v>
      </c>
      <c r="B62" s="230" t="s">
        <v>177</v>
      </c>
      <c r="C62" s="230">
        <v>1</v>
      </c>
      <c r="D62" s="230">
        <v>0.23100000000000001</v>
      </c>
      <c r="E62" s="230">
        <v>0.86299999999999999</v>
      </c>
      <c r="F62" s="230" t="s">
        <v>356</v>
      </c>
      <c r="G62" s="230" t="s">
        <v>521</v>
      </c>
      <c r="H62" s="230">
        <v>0.46700000000000003</v>
      </c>
      <c r="I62" s="230">
        <v>0.90400000000000003</v>
      </c>
      <c r="J62" s="230">
        <v>3.4000000000000002E-2</v>
      </c>
      <c r="K62" s="230" t="s">
        <v>519</v>
      </c>
      <c r="L62" s="230">
        <v>8.8999999999999996E-2</v>
      </c>
      <c r="M62" s="230">
        <v>0.14599999999999999</v>
      </c>
      <c r="N62" s="230">
        <v>0.17</v>
      </c>
      <c r="O62" s="230" t="s">
        <v>520</v>
      </c>
      <c r="P62" s="230">
        <v>6.6400000000000001E-2</v>
      </c>
      <c r="Q62" s="230">
        <v>6.6400000000000001E-2</v>
      </c>
      <c r="R62" s="230">
        <v>0.19500000000000001</v>
      </c>
      <c r="S62" s="230"/>
      <c r="T62" s="230"/>
    </row>
    <row r="63" spans="1:20" x14ac:dyDescent="0.2">
      <c r="A63" s="230" t="s">
        <v>518</v>
      </c>
      <c r="B63" s="230" t="s">
        <v>177</v>
      </c>
      <c r="C63" s="230">
        <v>2</v>
      </c>
      <c r="D63" s="230">
        <v>0.33600000000000002</v>
      </c>
      <c r="E63" s="230">
        <v>0.78600000000000003</v>
      </c>
      <c r="F63" s="230" t="s">
        <v>356</v>
      </c>
      <c r="G63" s="230" t="s">
        <v>524</v>
      </c>
      <c r="H63" s="230">
        <v>0.54500000000000004</v>
      </c>
      <c r="I63" s="230">
        <v>0.54500000000000004</v>
      </c>
      <c r="J63" s="230">
        <v>2.5000000000000001E-2</v>
      </c>
      <c r="K63" s="230" t="s">
        <v>522</v>
      </c>
      <c r="L63" s="230">
        <v>0.155</v>
      </c>
      <c r="M63" s="230">
        <v>0.155</v>
      </c>
      <c r="N63" s="230">
        <v>0.13</v>
      </c>
      <c r="O63" s="230" t="s">
        <v>523</v>
      </c>
      <c r="P63" s="230">
        <v>1.44E-2</v>
      </c>
      <c r="Q63" s="230">
        <v>2.8799999999999999E-2</v>
      </c>
      <c r="R63" s="230">
        <v>0.33800000000000002</v>
      </c>
      <c r="S63" s="230"/>
      <c r="T63" s="230"/>
    </row>
    <row r="64" spans="1:20" x14ac:dyDescent="0.2">
      <c r="A64" s="230" t="s">
        <v>518</v>
      </c>
      <c r="B64" s="230" t="s">
        <v>177</v>
      </c>
      <c r="C64" s="230">
        <v>3</v>
      </c>
      <c r="D64" s="230">
        <v>9.2200000000000008E-3</v>
      </c>
      <c r="E64" s="230">
        <v>0.82899999999999996</v>
      </c>
      <c r="F64" s="230" t="s">
        <v>676</v>
      </c>
      <c r="G64" s="230" t="s">
        <v>527</v>
      </c>
      <c r="H64" s="230">
        <v>0.61599999999999999</v>
      </c>
      <c r="I64" s="230">
        <v>0.61599999999999999</v>
      </c>
      <c r="J64" s="230">
        <v>1.7000000000000001E-2</v>
      </c>
      <c r="K64" s="230" t="s">
        <v>525</v>
      </c>
      <c r="L64" s="230">
        <v>0.90600000000000003</v>
      </c>
      <c r="M64" s="230">
        <v>0.90600000000000003</v>
      </c>
      <c r="N64" s="230">
        <v>1E-3</v>
      </c>
      <c r="O64" s="230" t="s">
        <v>526</v>
      </c>
      <c r="P64" s="230">
        <v>0.76200000000000001</v>
      </c>
      <c r="Q64" s="230">
        <v>0.76200000000000001</v>
      </c>
      <c r="R64" s="230">
        <v>6.0000000000000001E-3</v>
      </c>
      <c r="S64" s="230"/>
      <c r="T64" s="230"/>
    </row>
    <row r="65" spans="1:20" x14ac:dyDescent="0.2">
      <c r="A65" s="230" t="s">
        <v>518</v>
      </c>
      <c r="B65" s="230" t="s">
        <v>178</v>
      </c>
      <c r="C65" s="230">
        <v>1</v>
      </c>
      <c r="D65" s="230">
        <v>0.28000000000000003</v>
      </c>
      <c r="E65" s="230">
        <v>5.0299999999999997E-2</v>
      </c>
      <c r="F65" s="230" t="s">
        <v>356</v>
      </c>
      <c r="G65" s="230" t="s">
        <v>530</v>
      </c>
      <c r="H65" s="230">
        <v>0.89900000000000002</v>
      </c>
      <c r="I65" s="230">
        <v>0.89900000000000002</v>
      </c>
      <c r="J65" s="230">
        <v>1E-3</v>
      </c>
      <c r="K65" s="230" t="s">
        <v>528</v>
      </c>
      <c r="L65" s="230">
        <v>0.36199999999999999</v>
      </c>
      <c r="M65" s="230">
        <v>0.36199999999999999</v>
      </c>
      <c r="N65" s="230">
        <v>5.1999999999999998E-2</v>
      </c>
      <c r="O65" s="230" t="s">
        <v>529</v>
      </c>
      <c r="P65" s="230">
        <v>0.95499999999999996</v>
      </c>
      <c r="Q65" s="230">
        <v>0.95499999999999996</v>
      </c>
      <c r="R65" s="230">
        <v>0</v>
      </c>
      <c r="S65" s="230"/>
      <c r="T65" s="230"/>
    </row>
    <row r="66" spans="1:20" x14ac:dyDescent="0.2">
      <c r="A66" s="230" t="s">
        <v>518</v>
      </c>
      <c r="B66" s="230" t="s">
        <v>178</v>
      </c>
      <c r="C66" s="230">
        <v>2</v>
      </c>
      <c r="D66" s="230">
        <v>0.3</v>
      </c>
      <c r="E66" s="230">
        <v>0.41</v>
      </c>
      <c r="F66" s="230" t="s">
        <v>356</v>
      </c>
      <c r="G66" s="230" t="s">
        <v>533</v>
      </c>
      <c r="H66" s="230">
        <v>0.42599999999999999</v>
      </c>
      <c r="I66" s="230">
        <v>0.621</v>
      </c>
      <c r="J66" s="230">
        <v>4.2999999999999997E-2</v>
      </c>
      <c r="K66" s="230" t="s">
        <v>531</v>
      </c>
      <c r="L66" s="230">
        <v>0.43099999999999999</v>
      </c>
      <c r="M66" s="230">
        <v>0.43099999999999999</v>
      </c>
      <c r="N66" s="230">
        <v>4.2000000000000003E-2</v>
      </c>
      <c r="O66" s="230" t="s">
        <v>532</v>
      </c>
      <c r="P66" s="230">
        <v>5.4899999999999997E-2</v>
      </c>
      <c r="Q66" s="230">
        <v>5.4899999999999997E-2</v>
      </c>
      <c r="R66" s="230">
        <v>0.224</v>
      </c>
      <c r="S66" s="230"/>
      <c r="T66" s="230"/>
    </row>
    <row r="67" spans="1:20" x14ac:dyDescent="0.2">
      <c r="A67" s="230" t="s">
        <v>518</v>
      </c>
      <c r="B67" s="230" t="s">
        <v>178</v>
      </c>
      <c r="C67" s="230">
        <v>3</v>
      </c>
      <c r="D67" s="230">
        <v>0.35899999999999999</v>
      </c>
      <c r="E67" s="230">
        <v>0.115</v>
      </c>
      <c r="F67" s="230" t="s">
        <v>356</v>
      </c>
      <c r="G67" s="230" t="s">
        <v>536</v>
      </c>
      <c r="H67" s="230">
        <v>0.45800000000000002</v>
      </c>
      <c r="I67" s="230">
        <v>0.45800000000000002</v>
      </c>
      <c r="J67" s="230">
        <v>3.6999999999999998E-2</v>
      </c>
      <c r="K67" s="230" t="s">
        <v>534</v>
      </c>
      <c r="L67" s="230">
        <v>0.79700000000000004</v>
      </c>
      <c r="M67" s="230">
        <v>0.79700000000000004</v>
      </c>
      <c r="N67" s="230">
        <v>5.0000000000000001E-3</v>
      </c>
      <c r="O67" s="230" t="s">
        <v>535</v>
      </c>
      <c r="P67" s="230">
        <v>9.0200000000000002E-2</v>
      </c>
      <c r="Q67" s="230">
        <v>9.0200000000000002E-2</v>
      </c>
      <c r="R67" s="230">
        <v>0.17899999999999999</v>
      </c>
      <c r="S67" s="230"/>
      <c r="T67" s="230"/>
    </row>
    <row r="68" spans="1:20" x14ac:dyDescent="0.2">
      <c r="A68" s="230" t="s">
        <v>518</v>
      </c>
      <c r="B68" s="230" t="s">
        <v>179</v>
      </c>
      <c r="C68" s="230">
        <v>1</v>
      </c>
      <c r="D68" s="230">
        <v>8.4499999999999992E-3</v>
      </c>
      <c r="E68" s="230">
        <v>0.50700000000000001</v>
      </c>
      <c r="F68" s="230" t="s">
        <v>676</v>
      </c>
      <c r="G68" s="230" t="s">
        <v>530</v>
      </c>
      <c r="H68" s="230">
        <v>0.89300000000000002</v>
      </c>
      <c r="I68" s="230">
        <v>0.89300000000000002</v>
      </c>
      <c r="J68" s="230">
        <v>1E-3</v>
      </c>
      <c r="K68" s="230" t="s">
        <v>537</v>
      </c>
      <c r="L68" s="230">
        <v>0.78300000000000003</v>
      </c>
      <c r="M68" s="230">
        <v>0.78300000000000003</v>
      </c>
      <c r="N68" s="230">
        <v>5.0000000000000001E-3</v>
      </c>
      <c r="O68" s="230" t="s">
        <v>538</v>
      </c>
      <c r="P68" s="230">
        <v>0.193</v>
      </c>
      <c r="Q68" s="230">
        <v>0.38600000000000001</v>
      </c>
      <c r="R68" s="230">
        <v>0.10299999999999999</v>
      </c>
      <c r="S68" s="230"/>
      <c r="T68" s="230"/>
    </row>
    <row r="69" spans="1:20" x14ac:dyDescent="0.2">
      <c r="A69" s="230" t="s">
        <v>518</v>
      </c>
      <c r="B69" s="230" t="s">
        <v>179</v>
      </c>
      <c r="C69" s="230">
        <v>2</v>
      </c>
      <c r="D69" s="230">
        <v>2.4299999999999999E-3</v>
      </c>
      <c r="E69" s="230">
        <v>0.84899999999999998</v>
      </c>
      <c r="F69" s="230" t="s">
        <v>676</v>
      </c>
      <c r="G69" s="230" t="s">
        <v>541</v>
      </c>
      <c r="H69" s="230">
        <v>0.114</v>
      </c>
      <c r="I69" s="230">
        <v>0.22700000000000001</v>
      </c>
      <c r="J69" s="230">
        <v>0.158</v>
      </c>
      <c r="K69" s="230" t="s">
        <v>539</v>
      </c>
      <c r="L69" s="230">
        <v>0.57399999999999995</v>
      </c>
      <c r="M69" s="230">
        <v>0.57399999999999995</v>
      </c>
      <c r="N69" s="230">
        <v>2.1999999999999999E-2</v>
      </c>
      <c r="O69" s="230" t="s">
        <v>540</v>
      </c>
      <c r="P69" s="230">
        <v>0.46600000000000003</v>
      </c>
      <c r="Q69" s="230">
        <v>0.70199999999999996</v>
      </c>
      <c r="R69" s="230">
        <v>3.5999999999999997E-2</v>
      </c>
      <c r="S69" s="230"/>
      <c r="T69" s="230"/>
    </row>
    <row r="70" spans="1:20" x14ac:dyDescent="0.2">
      <c r="A70" s="230" t="s">
        <v>518</v>
      </c>
      <c r="B70" s="230" t="s">
        <v>179</v>
      </c>
      <c r="C70" s="230">
        <v>3</v>
      </c>
      <c r="D70" s="230">
        <v>1.7000000000000001E-2</v>
      </c>
      <c r="E70" s="230">
        <v>0.51800000000000002</v>
      </c>
      <c r="F70" s="230" t="s">
        <v>676</v>
      </c>
      <c r="G70" s="230" t="s">
        <v>544</v>
      </c>
      <c r="H70" s="230">
        <v>0.77900000000000003</v>
      </c>
      <c r="I70" s="230">
        <v>0.77900000000000003</v>
      </c>
      <c r="J70" s="230">
        <v>5.0000000000000001E-3</v>
      </c>
      <c r="K70" s="230" t="s">
        <v>542</v>
      </c>
      <c r="L70" s="230">
        <v>0.44600000000000001</v>
      </c>
      <c r="M70" s="230">
        <v>0.44600000000000001</v>
      </c>
      <c r="N70" s="230">
        <v>3.9E-2</v>
      </c>
      <c r="O70" s="230" t="s">
        <v>543</v>
      </c>
      <c r="P70" s="230">
        <v>0.48599999999999999</v>
      </c>
      <c r="Q70" s="230">
        <v>0.48599999999999999</v>
      </c>
      <c r="R70" s="230">
        <v>3.3000000000000002E-2</v>
      </c>
      <c r="S70" s="230"/>
      <c r="T70" s="230"/>
    </row>
    <row r="71" spans="1:20" x14ac:dyDescent="0.2">
      <c r="A71" s="230" t="s">
        <v>518</v>
      </c>
      <c r="B71" s="230" t="s">
        <v>180</v>
      </c>
      <c r="C71" s="230">
        <v>1</v>
      </c>
      <c r="D71" s="230">
        <v>0.125</v>
      </c>
      <c r="E71" s="230">
        <v>2.07E-2</v>
      </c>
      <c r="F71" s="230" t="s">
        <v>372</v>
      </c>
      <c r="G71" s="230" t="s">
        <v>547</v>
      </c>
      <c r="H71" s="230">
        <v>0.72599999999999998</v>
      </c>
      <c r="I71" s="230">
        <v>0.72599999999999998</v>
      </c>
      <c r="J71" s="230">
        <v>8.0000000000000002E-3</v>
      </c>
      <c r="K71" s="230" t="s">
        <v>545</v>
      </c>
      <c r="L71" s="230">
        <v>0.29699999999999999</v>
      </c>
      <c r="M71" s="230">
        <v>0.29699999999999999</v>
      </c>
      <c r="N71" s="230">
        <v>6.8000000000000005E-2</v>
      </c>
      <c r="O71" s="230" t="s">
        <v>546</v>
      </c>
      <c r="P71" s="230">
        <v>0.31900000000000001</v>
      </c>
      <c r="Q71" s="230">
        <v>0.31900000000000001</v>
      </c>
      <c r="R71" s="230">
        <v>6.2E-2</v>
      </c>
      <c r="S71" s="230"/>
      <c r="T71" s="230"/>
    </row>
    <row r="72" spans="1:20" x14ac:dyDescent="0.2">
      <c r="A72" s="230" t="s">
        <v>518</v>
      </c>
      <c r="B72" s="230" t="s">
        <v>180</v>
      </c>
      <c r="C72" s="230">
        <v>2</v>
      </c>
      <c r="D72" s="230">
        <v>0.376</v>
      </c>
      <c r="E72" s="230">
        <v>0.114</v>
      </c>
      <c r="F72" s="230" t="s">
        <v>356</v>
      </c>
      <c r="G72" s="230" t="s">
        <v>549</v>
      </c>
      <c r="H72" s="230">
        <v>0.64</v>
      </c>
      <c r="I72" s="230">
        <v>0.64</v>
      </c>
      <c r="J72" s="230">
        <v>1.4999999999999999E-2</v>
      </c>
      <c r="K72" s="230" t="s">
        <v>548</v>
      </c>
      <c r="L72" s="230">
        <v>0.96299999999999997</v>
      </c>
      <c r="M72" s="230">
        <v>0.96299999999999997</v>
      </c>
      <c r="N72" s="230">
        <v>0</v>
      </c>
      <c r="O72" s="230" t="s">
        <v>525</v>
      </c>
      <c r="P72" s="230">
        <v>0.94399999999999995</v>
      </c>
      <c r="Q72" s="230">
        <v>0.94399999999999995</v>
      </c>
      <c r="R72" s="230">
        <v>0</v>
      </c>
      <c r="S72" s="230"/>
      <c r="T72" s="230"/>
    </row>
    <row r="73" spans="1:20" x14ac:dyDescent="0.2">
      <c r="A73" s="230" t="s">
        <v>518</v>
      </c>
      <c r="B73" s="230" t="s">
        <v>180</v>
      </c>
      <c r="C73" s="230">
        <v>3</v>
      </c>
      <c r="D73" s="230">
        <v>2.6499999999999999E-2</v>
      </c>
      <c r="E73" s="230">
        <v>0.54300000000000004</v>
      </c>
      <c r="F73" s="230" t="s">
        <v>676</v>
      </c>
      <c r="G73" s="230" t="s">
        <v>548</v>
      </c>
      <c r="H73" s="230">
        <v>0.96799999999999997</v>
      </c>
      <c r="I73" s="230">
        <v>0.96799999999999997</v>
      </c>
      <c r="J73" s="230">
        <v>0</v>
      </c>
      <c r="K73" s="230" t="s">
        <v>550</v>
      </c>
      <c r="L73" s="230">
        <v>0.63200000000000001</v>
      </c>
      <c r="M73" s="230">
        <v>0.63200000000000001</v>
      </c>
      <c r="N73" s="230">
        <v>1.6E-2</v>
      </c>
      <c r="O73" s="230" t="s">
        <v>551</v>
      </c>
      <c r="P73" s="230">
        <v>0.74399999999999999</v>
      </c>
      <c r="Q73" s="230">
        <v>0.74399999999999999</v>
      </c>
      <c r="R73" s="230">
        <v>7.0000000000000001E-3</v>
      </c>
      <c r="S73" s="230"/>
      <c r="T73" s="230"/>
    </row>
    <row r="74" spans="1:20" x14ac:dyDescent="0.2">
      <c r="A74" s="230" t="s">
        <v>518</v>
      </c>
      <c r="B74" s="230" t="s">
        <v>181</v>
      </c>
      <c r="C74" s="230">
        <v>1</v>
      </c>
      <c r="D74" s="230">
        <v>0.23599999999999999</v>
      </c>
      <c r="E74" s="230">
        <v>9.3600000000000003E-3</v>
      </c>
      <c r="F74" s="230" t="s">
        <v>372</v>
      </c>
      <c r="G74" s="230" t="s">
        <v>554</v>
      </c>
      <c r="H74" s="230">
        <v>0.13</v>
      </c>
      <c r="I74" s="230">
        <v>0.26</v>
      </c>
      <c r="J74" s="230">
        <v>0.13700000000000001</v>
      </c>
      <c r="K74" s="230" t="s">
        <v>552</v>
      </c>
      <c r="L74" s="230">
        <v>0.82399999999999995</v>
      </c>
      <c r="M74" s="230">
        <v>0.82399999999999995</v>
      </c>
      <c r="N74" s="230">
        <v>3.0000000000000001E-3</v>
      </c>
      <c r="O74" s="230" t="s">
        <v>553</v>
      </c>
      <c r="P74" s="230">
        <v>0.495</v>
      </c>
      <c r="Q74" s="230">
        <v>0.495</v>
      </c>
      <c r="R74" s="230">
        <v>0.03</v>
      </c>
      <c r="S74" s="230"/>
      <c r="T74" s="230"/>
    </row>
    <row r="75" spans="1:20" x14ac:dyDescent="0.2">
      <c r="A75" s="230" t="s">
        <v>518</v>
      </c>
      <c r="B75" s="230" t="s">
        <v>181</v>
      </c>
      <c r="C75" s="230">
        <v>2</v>
      </c>
      <c r="D75" s="230">
        <v>0.14599999999999999</v>
      </c>
      <c r="E75" s="230">
        <v>2.0799999999999998E-3</v>
      </c>
      <c r="F75" s="230" t="s">
        <v>372</v>
      </c>
      <c r="G75" s="230" t="s">
        <v>557</v>
      </c>
      <c r="H75" s="230">
        <v>0.114</v>
      </c>
      <c r="I75" s="230">
        <v>0.114</v>
      </c>
      <c r="J75" s="230">
        <v>0.158</v>
      </c>
      <c r="K75" s="230" t="s">
        <v>555</v>
      </c>
      <c r="L75" s="230">
        <v>0.223</v>
      </c>
      <c r="M75" s="230">
        <v>0.223</v>
      </c>
      <c r="N75" s="230">
        <v>9.7000000000000003E-2</v>
      </c>
      <c r="O75" s="230" t="s">
        <v>556</v>
      </c>
      <c r="P75" s="230">
        <v>8.09E-2</v>
      </c>
      <c r="Q75" s="230">
        <v>8.09E-2</v>
      </c>
      <c r="R75" s="230">
        <v>0.189</v>
      </c>
      <c r="S75" s="230"/>
      <c r="T75" s="230"/>
    </row>
    <row r="76" spans="1:20" x14ac:dyDescent="0.2">
      <c r="A76" s="230" t="s">
        <v>518</v>
      </c>
      <c r="B76" s="230" t="s">
        <v>181</v>
      </c>
      <c r="C76" s="230">
        <v>3</v>
      </c>
      <c r="D76" s="230">
        <v>0.49199999999999999</v>
      </c>
      <c r="E76" s="230">
        <v>7.2700000000000004E-3</v>
      </c>
      <c r="F76" s="230" t="s">
        <v>372</v>
      </c>
      <c r="G76" s="230" t="s">
        <v>558</v>
      </c>
      <c r="H76" s="230">
        <v>4.9299999999999997E-2</v>
      </c>
      <c r="I76" s="230">
        <v>4.9299999999999997E-2</v>
      </c>
      <c r="J76" s="230">
        <v>0.23400000000000001</v>
      </c>
      <c r="N76" s="230"/>
      <c r="O76" s="230"/>
      <c r="P76" s="230"/>
      <c r="Q76" s="230"/>
      <c r="R76" s="230"/>
      <c r="S76" s="230">
        <v>0.66500000000000004</v>
      </c>
      <c r="T76" s="230">
        <v>0.17399999999999999</v>
      </c>
    </row>
    <row r="77" spans="1:20" x14ac:dyDescent="0.2">
      <c r="A77" s="230" t="s">
        <v>518</v>
      </c>
      <c r="B77" s="230" t="s">
        <v>182</v>
      </c>
      <c r="C77" s="230">
        <v>1</v>
      </c>
      <c r="D77" s="230">
        <v>6.0999999999999999E-2</v>
      </c>
      <c r="E77" s="230">
        <v>3.6700000000000003E-2</v>
      </c>
      <c r="F77" s="230" t="s">
        <v>372</v>
      </c>
      <c r="G77" s="230" t="s">
        <v>560</v>
      </c>
      <c r="H77" s="230">
        <v>0.106</v>
      </c>
      <c r="I77" s="230">
        <v>0.21199999999999999</v>
      </c>
      <c r="J77" s="230">
        <v>0.155</v>
      </c>
      <c r="K77" s="230" t="s">
        <v>530</v>
      </c>
      <c r="L77" s="230">
        <v>0.9</v>
      </c>
      <c r="M77" s="230">
        <v>0.9</v>
      </c>
      <c r="N77" s="230">
        <v>1E-3</v>
      </c>
      <c r="O77" s="230" t="s">
        <v>559</v>
      </c>
      <c r="P77" s="230">
        <v>0.159</v>
      </c>
      <c r="Q77" s="230">
        <v>0.182</v>
      </c>
      <c r="R77" s="230">
        <v>0.12</v>
      </c>
      <c r="S77" s="230"/>
      <c r="T77" s="230"/>
    </row>
    <row r="78" spans="1:20" x14ac:dyDescent="0.2">
      <c r="A78" s="230" t="s">
        <v>518</v>
      </c>
      <c r="B78" s="230" t="s">
        <v>182</v>
      </c>
      <c r="C78" s="230">
        <v>2</v>
      </c>
      <c r="D78" s="230">
        <v>0.435</v>
      </c>
      <c r="E78" s="230">
        <v>0.26400000000000001</v>
      </c>
      <c r="F78" s="230" t="s">
        <v>356</v>
      </c>
      <c r="G78" s="230" t="s">
        <v>563</v>
      </c>
      <c r="H78" s="230">
        <v>7.0800000000000002E-2</v>
      </c>
      <c r="I78" s="230">
        <v>0.14199999999999999</v>
      </c>
      <c r="J78" s="230">
        <v>0.20100000000000001</v>
      </c>
      <c r="K78" s="230" t="s">
        <v>561</v>
      </c>
      <c r="L78" s="230">
        <v>0.52700000000000002</v>
      </c>
      <c r="M78" s="230">
        <v>0.52700000000000002</v>
      </c>
      <c r="N78" s="230">
        <v>2.7E-2</v>
      </c>
      <c r="O78" s="230" t="s">
        <v>562</v>
      </c>
      <c r="P78" s="230">
        <v>6.7400000000000002E-2</v>
      </c>
      <c r="Q78" s="230">
        <v>6.7400000000000002E-2</v>
      </c>
      <c r="R78" s="230">
        <v>0.20599999999999999</v>
      </c>
      <c r="S78" s="230"/>
      <c r="T78" s="230"/>
    </row>
    <row r="79" spans="1:20" x14ac:dyDescent="0.2">
      <c r="A79" s="230" t="s">
        <v>518</v>
      </c>
      <c r="B79" s="230" t="s">
        <v>182</v>
      </c>
      <c r="C79" s="230">
        <v>3</v>
      </c>
      <c r="D79" s="230">
        <v>0.17100000000000001</v>
      </c>
      <c r="E79" s="230">
        <v>0.875</v>
      </c>
      <c r="F79" s="230" t="s">
        <v>356</v>
      </c>
      <c r="G79" s="230" t="s">
        <v>566</v>
      </c>
      <c r="H79" s="230">
        <v>0.123</v>
      </c>
      <c r="I79" s="230">
        <v>0.246</v>
      </c>
      <c r="J79" s="230">
        <v>0.151</v>
      </c>
      <c r="K79" s="230" t="s">
        <v>564</v>
      </c>
      <c r="L79" s="230">
        <v>0.36399999999999999</v>
      </c>
      <c r="M79" s="230">
        <v>0.36399999999999999</v>
      </c>
      <c r="N79" s="230">
        <v>5.5E-2</v>
      </c>
      <c r="O79" s="230" t="s">
        <v>565</v>
      </c>
      <c r="P79" s="230">
        <v>3.6200000000000003E-2</v>
      </c>
      <c r="Q79" s="230">
        <v>3.6200000000000003E-2</v>
      </c>
      <c r="R79" s="230">
        <v>0.26100000000000001</v>
      </c>
      <c r="S79" s="230"/>
      <c r="T79" s="230"/>
    </row>
    <row r="80" spans="1:20" x14ac:dyDescent="0.2">
      <c r="A80" s="230" t="s">
        <v>518</v>
      </c>
      <c r="B80" s="230" t="s">
        <v>183</v>
      </c>
      <c r="C80" s="230">
        <v>1</v>
      </c>
      <c r="D80" s="230">
        <v>0.29399999999999998</v>
      </c>
      <c r="E80" s="230">
        <v>0.877</v>
      </c>
      <c r="F80" s="230" t="s">
        <v>356</v>
      </c>
      <c r="G80" s="230" t="s">
        <v>568</v>
      </c>
      <c r="H80" s="230">
        <v>0.255</v>
      </c>
      <c r="I80" s="230">
        <v>0.51100000000000001</v>
      </c>
      <c r="J80" s="230">
        <v>0.08</v>
      </c>
      <c r="K80" s="230" t="s">
        <v>529</v>
      </c>
      <c r="L80" s="230">
        <v>0.94699999999999995</v>
      </c>
      <c r="M80" s="230">
        <v>0.94699999999999995</v>
      </c>
      <c r="N80" s="230">
        <v>0</v>
      </c>
      <c r="O80" s="230" t="s">
        <v>567</v>
      </c>
      <c r="P80" s="230">
        <v>0.254</v>
      </c>
      <c r="Q80" s="230">
        <v>0.254</v>
      </c>
      <c r="R80" s="230">
        <v>0.08</v>
      </c>
      <c r="S80" s="230"/>
      <c r="T80" s="230"/>
    </row>
    <row r="81" spans="1:20" x14ac:dyDescent="0.2">
      <c r="A81" s="230" t="s">
        <v>518</v>
      </c>
      <c r="B81" s="230" t="s">
        <v>183</v>
      </c>
      <c r="C81" s="230">
        <v>2</v>
      </c>
      <c r="D81" s="230">
        <v>0.91100000000000003</v>
      </c>
      <c r="E81" s="230">
        <v>0.16800000000000001</v>
      </c>
      <c r="F81" s="230" t="s">
        <v>356</v>
      </c>
      <c r="G81" s="230" t="s">
        <v>571</v>
      </c>
      <c r="H81" s="230">
        <v>0.10199999999999999</v>
      </c>
      <c r="I81" s="230">
        <v>0.20399999999999999</v>
      </c>
      <c r="J81" s="230">
        <v>0.16800000000000001</v>
      </c>
      <c r="K81" s="230" t="s">
        <v>569</v>
      </c>
      <c r="L81" s="230">
        <v>0.47299999999999998</v>
      </c>
      <c r="M81" s="230">
        <v>0.47299999999999998</v>
      </c>
      <c r="N81" s="230">
        <v>3.5000000000000003E-2</v>
      </c>
      <c r="O81" s="230" t="s">
        <v>570</v>
      </c>
      <c r="P81" s="230">
        <v>7.9799999999999996E-2</v>
      </c>
      <c r="Q81" s="230">
        <v>7.9799999999999996E-2</v>
      </c>
      <c r="R81" s="230">
        <v>0.191</v>
      </c>
      <c r="S81" s="230"/>
      <c r="T81" s="230"/>
    </row>
    <row r="82" spans="1:20" x14ac:dyDescent="0.2">
      <c r="A82" s="230" t="s">
        <v>518</v>
      </c>
      <c r="B82" s="230" t="s">
        <v>183</v>
      </c>
      <c r="C82" s="230">
        <v>3</v>
      </c>
      <c r="D82" s="230">
        <v>0.254</v>
      </c>
      <c r="E82" s="230">
        <v>0.90100000000000002</v>
      </c>
      <c r="F82" s="230" t="s">
        <v>356</v>
      </c>
      <c r="G82" s="230" t="s">
        <v>574</v>
      </c>
      <c r="H82" s="230">
        <v>8.6699999999999999E-2</v>
      </c>
      <c r="I82" s="230">
        <v>0.17299999999999999</v>
      </c>
      <c r="J82" s="230">
        <v>0.183</v>
      </c>
      <c r="K82" s="230" t="s">
        <v>572</v>
      </c>
      <c r="L82" s="230">
        <v>0.72399999999999998</v>
      </c>
      <c r="M82" s="230">
        <v>0.72399999999999998</v>
      </c>
      <c r="N82" s="230">
        <v>8.9999999999999993E-3</v>
      </c>
      <c r="O82" s="230" t="s">
        <v>573</v>
      </c>
      <c r="P82" s="230">
        <v>1.1599999999999999E-2</v>
      </c>
      <c r="Q82" s="230">
        <v>2.3199999999999998E-2</v>
      </c>
      <c r="R82" s="230">
        <v>0.35499999999999998</v>
      </c>
      <c r="S82" s="230"/>
      <c r="T82" s="230"/>
    </row>
    <row r="83" spans="1:20" x14ac:dyDescent="0.2">
      <c r="A83" s="230" t="s">
        <v>518</v>
      </c>
      <c r="B83" s="230" t="s">
        <v>184</v>
      </c>
      <c r="C83" s="230">
        <v>1</v>
      </c>
      <c r="D83" s="230">
        <v>0.46300000000000002</v>
      </c>
      <c r="E83" s="230">
        <v>1.8499999999999999E-2</v>
      </c>
      <c r="F83" s="230" t="s">
        <v>372</v>
      </c>
      <c r="G83" s="230" t="s">
        <v>576</v>
      </c>
      <c r="H83" s="230">
        <v>0.42299999999999999</v>
      </c>
      <c r="I83" s="230">
        <v>0.65800000000000003</v>
      </c>
      <c r="J83" s="230">
        <v>4.1000000000000002E-2</v>
      </c>
      <c r="K83" s="230" t="s">
        <v>575</v>
      </c>
      <c r="L83" s="230">
        <v>0.61099999999999999</v>
      </c>
      <c r="M83" s="230">
        <v>0.61099999999999999</v>
      </c>
      <c r="N83" s="230">
        <v>1.7000000000000001E-2</v>
      </c>
      <c r="O83" s="230" t="s">
        <v>529</v>
      </c>
      <c r="P83" s="230">
        <v>0.96599999999999997</v>
      </c>
      <c r="Q83" s="230">
        <v>0.96599999999999997</v>
      </c>
      <c r="R83" s="230">
        <v>0</v>
      </c>
      <c r="S83" s="230"/>
      <c r="T83" s="230"/>
    </row>
    <row r="84" spans="1:20" x14ac:dyDescent="0.2">
      <c r="A84" s="230" t="s">
        <v>518</v>
      </c>
      <c r="B84" s="230" t="s">
        <v>184</v>
      </c>
      <c r="C84" s="230">
        <v>2</v>
      </c>
      <c r="D84" s="230">
        <v>0.5</v>
      </c>
      <c r="E84" s="230">
        <v>7.5700000000000003E-2</v>
      </c>
      <c r="F84" s="230" t="s">
        <v>356</v>
      </c>
      <c r="G84" s="230" t="s">
        <v>579</v>
      </c>
      <c r="H84" s="230">
        <v>0.13100000000000001</v>
      </c>
      <c r="I84" s="230">
        <v>0.26200000000000001</v>
      </c>
      <c r="J84" s="230">
        <v>0.14499999999999999</v>
      </c>
      <c r="K84" s="230" t="s">
        <v>577</v>
      </c>
      <c r="L84" s="230">
        <v>0.81599999999999995</v>
      </c>
      <c r="M84" s="230">
        <v>0.81599999999999995</v>
      </c>
      <c r="N84" s="230">
        <v>4.0000000000000001E-3</v>
      </c>
      <c r="O84" s="230" t="s">
        <v>578</v>
      </c>
      <c r="P84" s="230">
        <v>0.71299999999999997</v>
      </c>
      <c r="Q84" s="230">
        <v>0.71299999999999997</v>
      </c>
      <c r="R84" s="230">
        <v>8.9999999999999993E-3</v>
      </c>
      <c r="S84" s="230"/>
      <c r="T84" s="230"/>
    </row>
    <row r="85" spans="1:20" x14ac:dyDescent="0.2">
      <c r="A85" s="230" t="s">
        <v>518</v>
      </c>
      <c r="B85" s="230" t="s">
        <v>184</v>
      </c>
      <c r="C85" s="230">
        <v>3</v>
      </c>
      <c r="D85" s="230">
        <v>0.65300000000000002</v>
      </c>
      <c r="E85" s="230">
        <v>0.27500000000000002</v>
      </c>
      <c r="F85" s="230" t="s">
        <v>356</v>
      </c>
      <c r="G85" s="230" t="s">
        <v>581</v>
      </c>
      <c r="H85" s="230">
        <v>0.17899999999999999</v>
      </c>
      <c r="I85" s="230">
        <v>0.35899999999999999</v>
      </c>
      <c r="J85" s="230">
        <v>0.11700000000000001</v>
      </c>
      <c r="K85" s="230" t="s">
        <v>580</v>
      </c>
      <c r="L85" s="230">
        <v>0.40200000000000002</v>
      </c>
      <c r="M85" s="230">
        <v>0.40200000000000002</v>
      </c>
      <c r="N85" s="230">
        <v>4.7E-2</v>
      </c>
      <c r="O85" s="230" t="s">
        <v>548</v>
      </c>
      <c r="P85" s="230">
        <v>0.99299999999999999</v>
      </c>
      <c r="Q85" s="230">
        <v>0.99299999999999999</v>
      </c>
      <c r="R85" s="230">
        <v>0</v>
      </c>
      <c r="S85" s="230"/>
      <c r="T85" s="230"/>
    </row>
    <row r="86" spans="1:20" x14ac:dyDescent="0.2">
      <c r="A86" s="230" t="s">
        <v>518</v>
      </c>
      <c r="B86" s="230" t="s">
        <v>185</v>
      </c>
      <c r="C86" s="230">
        <v>1</v>
      </c>
      <c r="D86" s="230">
        <v>0.71699999999999997</v>
      </c>
      <c r="E86" s="230">
        <v>1.9400000000000001E-2</v>
      </c>
      <c r="F86" s="230" t="s">
        <v>372</v>
      </c>
      <c r="G86" s="230" t="s">
        <v>584</v>
      </c>
      <c r="H86" s="230">
        <v>0.94399999999999995</v>
      </c>
      <c r="I86" s="230">
        <v>0.94399999999999995</v>
      </c>
      <c r="J86" s="230">
        <v>0</v>
      </c>
      <c r="K86" s="230" t="s">
        <v>582</v>
      </c>
      <c r="L86" s="230">
        <v>0.47799999999999998</v>
      </c>
      <c r="M86" s="230">
        <v>0.47799999999999998</v>
      </c>
      <c r="N86" s="230">
        <v>3.2000000000000001E-2</v>
      </c>
      <c r="O86" s="230" t="s">
        <v>583</v>
      </c>
      <c r="P86" s="230">
        <v>0.44500000000000001</v>
      </c>
      <c r="Q86" s="230">
        <v>0.44500000000000001</v>
      </c>
      <c r="R86" s="230">
        <v>3.6999999999999998E-2</v>
      </c>
      <c r="S86" s="230"/>
      <c r="T86" s="230"/>
    </row>
    <row r="87" spans="1:20" x14ac:dyDescent="0.2">
      <c r="A87" s="230" t="s">
        <v>518</v>
      </c>
      <c r="B87" s="230" t="s">
        <v>185</v>
      </c>
      <c r="C87" s="230">
        <v>2</v>
      </c>
      <c r="D87" s="230">
        <v>0.45400000000000001</v>
      </c>
      <c r="E87" s="249">
        <v>5.9500000000000002E-7</v>
      </c>
      <c r="F87" s="230" t="s">
        <v>372</v>
      </c>
      <c r="G87" s="230" t="s">
        <v>586</v>
      </c>
      <c r="H87" s="230">
        <v>0.24399999999999999</v>
      </c>
      <c r="I87" s="230">
        <v>0.42299999999999999</v>
      </c>
      <c r="J87" s="230">
        <v>8.8999999999999996E-2</v>
      </c>
      <c r="K87" s="230" t="s">
        <v>585</v>
      </c>
      <c r="L87" s="230">
        <v>0.36699999999999999</v>
      </c>
      <c r="M87" s="230">
        <v>0.42299999999999999</v>
      </c>
      <c r="N87" s="230">
        <v>5.5E-2</v>
      </c>
      <c r="O87" s="230" t="s">
        <v>585</v>
      </c>
      <c r="P87" s="230">
        <v>0.36699999999999999</v>
      </c>
      <c r="Q87" s="230">
        <v>0.42299999999999999</v>
      </c>
      <c r="R87" s="230">
        <v>5.5E-2</v>
      </c>
      <c r="S87" s="230"/>
      <c r="T87" s="230"/>
    </row>
    <row r="88" spans="1:20" x14ac:dyDescent="0.2">
      <c r="A88" s="230" t="s">
        <v>518</v>
      </c>
      <c r="B88" s="230" t="s">
        <v>185</v>
      </c>
      <c r="C88" s="230">
        <v>3</v>
      </c>
      <c r="D88" s="230">
        <v>0.45400000000000001</v>
      </c>
      <c r="E88" s="249">
        <v>5.9500000000000002E-7</v>
      </c>
      <c r="F88" s="230" t="s">
        <v>372</v>
      </c>
      <c r="G88" s="230" t="s">
        <v>586</v>
      </c>
      <c r="H88" s="230">
        <v>0.24399999999999999</v>
      </c>
      <c r="I88" s="230">
        <v>0.48799999999999999</v>
      </c>
      <c r="J88" s="230">
        <v>8.8999999999999996E-2</v>
      </c>
      <c r="K88" s="230" t="s">
        <v>585</v>
      </c>
      <c r="L88" s="230">
        <v>0.36699999999999999</v>
      </c>
      <c r="M88" s="230">
        <v>0.46100000000000002</v>
      </c>
      <c r="N88" s="230">
        <v>5.5E-2</v>
      </c>
      <c r="O88" s="230" t="s">
        <v>585</v>
      </c>
      <c r="P88" s="230">
        <v>0.36699999999999999</v>
      </c>
      <c r="Q88" s="230">
        <v>0.46100000000000002</v>
      </c>
      <c r="R88" s="230">
        <v>5.5E-2</v>
      </c>
      <c r="S88" s="230"/>
      <c r="T88" s="230"/>
    </row>
    <row r="89" spans="1:20" x14ac:dyDescent="0.2">
      <c r="A89" s="230" t="s">
        <v>518</v>
      </c>
      <c r="B89" s="230" t="s">
        <v>186</v>
      </c>
      <c r="C89" s="230">
        <v>1</v>
      </c>
      <c r="D89" s="230">
        <v>0.85899999999999999</v>
      </c>
      <c r="E89" s="230">
        <v>2.3699999999999999E-2</v>
      </c>
      <c r="F89" s="230" t="s">
        <v>372</v>
      </c>
      <c r="G89" s="230" t="s">
        <v>588</v>
      </c>
      <c r="H89" s="230">
        <v>0.61699999999999999</v>
      </c>
      <c r="I89" s="230">
        <v>0.72799999999999998</v>
      </c>
      <c r="J89" s="230">
        <v>1.6E-2</v>
      </c>
      <c r="K89" s="230" t="s">
        <v>587</v>
      </c>
      <c r="L89" s="230">
        <v>0.79800000000000004</v>
      </c>
      <c r="M89" s="230">
        <v>0.79800000000000004</v>
      </c>
      <c r="N89" s="230">
        <v>4.0000000000000001E-3</v>
      </c>
      <c r="O89" s="230" t="s">
        <v>529</v>
      </c>
      <c r="P89" s="230">
        <v>0.97799999999999998</v>
      </c>
      <c r="Q89" s="230">
        <v>0.97799999999999998</v>
      </c>
      <c r="R89" s="230">
        <v>0</v>
      </c>
      <c r="S89" s="230"/>
      <c r="T89" s="230"/>
    </row>
    <row r="90" spans="1:20" x14ac:dyDescent="0.2">
      <c r="A90" s="230" t="s">
        <v>518</v>
      </c>
      <c r="B90" s="230" t="s">
        <v>186</v>
      </c>
      <c r="C90" s="230">
        <v>2</v>
      </c>
      <c r="D90" s="230">
        <v>0.17</v>
      </c>
      <c r="E90" s="230">
        <v>0.377</v>
      </c>
      <c r="F90" s="230" t="s">
        <v>356</v>
      </c>
      <c r="G90" s="230" t="s">
        <v>591</v>
      </c>
      <c r="H90" s="230">
        <v>0.106</v>
      </c>
      <c r="I90" s="230">
        <v>0.106</v>
      </c>
      <c r="J90" s="230">
        <v>0.16500000000000001</v>
      </c>
      <c r="K90" s="230" t="s">
        <v>589</v>
      </c>
      <c r="L90" s="230">
        <v>3.8800000000000001E-2</v>
      </c>
      <c r="M90" s="230">
        <v>3.8800000000000001E-2</v>
      </c>
      <c r="N90" s="230">
        <v>0.255</v>
      </c>
      <c r="O90" s="230" t="s">
        <v>590</v>
      </c>
      <c r="P90" s="230">
        <v>5.0200000000000002E-2</v>
      </c>
      <c r="Q90" s="230">
        <v>5.0200000000000002E-2</v>
      </c>
      <c r="R90" s="230">
        <v>0.23200000000000001</v>
      </c>
      <c r="S90" s="230"/>
      <c r="T90" s="230"/>
    </row>
    <row r="91" spans="1:20" x14ac:dyDescent="0.2">
      <c r="A91" s="230" t="s">
        <v>518</v>
      </c>
      <c r="B91" s="230" t="s">
        <v>186</v>
      </c>
      <c r="C91" s="230">
        <v>3</v>
      </c>
      <c r="D91" s="230">
        <v>0.66500000000000004</v>
      </c>
      <c r="E91" s="230">
        <v>0.504</v>
      </c>
      <c r="F91" s="230" t="s">
        <v>356</v>
      </c>
      <c r="G91" s="230" t="s">
        <v>593</v>
      </c>
      <c r="H91" s="230">
        <v>0.51400000000000001</v>
      </c>
      <c r="I91" s="230">
        <v>0.51400000000000001</v>
      </c>
      <c r="J91" s="230">
        <v>2.9000000000000001E-2</v>
      </c>
      <c r="K91" s="230" t="s">
        <v>592</v>
      </c>
      <c r="L91" s="230">
        <v>0.17399999999999999</v>
      </c>
      <c r="M91" s="230">
        <v>0.17399999999999999</v>
      </c>
      <c r="N91" s="230">
        <v>0.11899999999999999</v>
      </c>
      <c r="O91" s="230" t="s">
        <v>548</v>
      </c>
      <c r="P91" s="230">
        <v>0.96099999999999997</v>
      </c>
      <c r="Q91" s="230">
        <v>0.96099999999999997</v>
      </c>
      <c r="R91" s="230">
        <v>0</v>
      </c>
      <c r="S91" s="230"/>
      <c r="T91" s="230"/>
    </row>
    <row r="92" spans="1:20" x14ac:dyDescent="0.2">
      <c r="A92" s="230" t="s">
        <v>518</v>
      </c>
      <c r="B92" s="230" t="s">
        <v>187</v>
      </c>
      <c r="C92" s="230">
        <v>1</v>
      </c>
      <c r="D92" s="230">
        <v>0.50800000000000001</v>
      </c>
      <c r="E92" s="230">
        <v>9.98E-2</v>
      </c>
      <c r="F92" s="230" t="s">
        <v>356</v>
      </c>
      <c r="G92" s="230" t="s">
        <v>596</v>
      </c>
      <c r="H92" s="230">
        <v>0.156</v>
      </c>
      <c r="I92" s="230">
        <v>0.313</v>
      </c>
      <c r="J92" s="230">
        <v>0.121</v>
      </c>
      <c r="K92" s="230" t="s">
        <v>594</v>
      </c>
      <c r="L92" s="230">
        <v>0.10299999999999999</v>
      </c>
      <c r="M92" s="230">
        <v>0.20699999999999999</v>
      </c>
      <c r="N92" s="230">
        <v>0.157</v>
      </c>
      <c r="O92" s="230" t="s">
        <v>595</v>
      </c>
      <c r="P92" s="230">
        <v>0.216</v>
      </c>
      <c r="Q92" s="230">
        <v>0.216</v>
      </c>
      <c r="R92" s="230">
        <v>9.4E-2</v>
      </c>
      <c r="S92" s="230"/>
      <c r="T92" s="230"/>
    </row>
    <row r="93" spans="1:20" x14ac:dyDescent="0.2">
      <c r="A93" s="230" t="s">
        <v>518</v>
      </c>
      <c r="B93" s="230" t="s">
        <v>187</v>
      </c>
      <c r="C93" s="230">
        <v>2</v>
      </c>
      <c r="D93" s="230">
        <v>0.66200000000000003</v>
      </c>
      <c r="E93" s="230">
        <v>1.8200000000000001E-4</v>
      </c>
      <c r="F93" s="230" t="s">
        <v>372</v>
      </c>
      <c r="G93" s="230" t="s">
        <v>599</v>
      </c>
      <c r="H93" s="230">
        <v>0.38700000000000001</v>
      </c>
      <c r="I93" s="230">
        <v>0.628</v>
      </c>
      <c r="J93" s="230">
        <v>0.05</v>
      </c>
      <c r="K93" s="230" t="s">
        <v>597</v>
      </c>
      <c r="L93" s="230">
        <v>0.65600000000000003</v>
      </c>
      <c r="M93" s="230">
        <v>0.65600000000000003</v>
      </c>
      <c r="N93" s="230">
        <v>1.4E-2</v>
      </c>
      <c r="O93" s="230" t="s">
        <v>598</v>
      </c>
      <c r="P93" s="230">
        <v>0.34</v>
      </c>
      <c r="Q93" s="230">
        <v>0.34</v>
      </c>
      <c r="R93" s="230">
        <v>6.0999999999999999E-2</v>
      </c>
      <c r="S93" s="230"/>
      <c r="T93" s="230"/>
    </row>
    <row r="94" spans="1:20" x14ac:dyDescent="0.2">
      <c r="A94" s="230" t="s">
        <v>518</v>
      </c>
      <c r="B94" s="230" t="s">
        <v>187</v>
      </c>
      <c r="C94" s="230">
        <v>3</v>
      </c>
      <c r="D94" s="230">
        <v>0.748</v>
      </c>
      <c r="E94" s="230">
        <v>0.39300000000000002</v>
      </c>
      <c r="F94" s="230" t="s">
        <v>356</v>
      </c>
      <c r="G94" s="230" t="s">
        <v>601</v>
      </c>
      <c r="H94" s="230">
        <v>0.34899999999999998</v>
      </c>
      <c r="I94" s="230">
        <v>0.69899999999999995</v>
      </c>
      <c r="J94" s="230">
        <v>5.8999999999999997E-2</v>
      </c>
      <c r="K94" s="230" t="s">
        <v>577</v>
      </c>
      <c r="L94" s="230">
        <v>0.81499999999999995</v>
      </c>
      <c r="M94" s="230">
        <v>0.81499999999999995</v>
      </c>
      <c r="N94" s="230">
        <v>4.0000000000000001E-3</v>
      </c>
      <c r="O94" s="230" t="s">
        <v>600</v>
      </c>
      <c r="P94" s="230">
        <v>0.113</v>
      </c>
      <c r="Q94" s="230">
        <v>0.113</v>
      </c>
      <c r="R94" s="230">
        <v>0.159</v>
      </c>
      <c r="S94" s="230"/>
      <c r="T94" s="230"/>
    </row>
    <row r="95" spans="1:20" x14ac:dyDescent="0.2">
      <c r="A95" s="230" t="s">
        <v>518</v>
      </c>
      <c r="B95" s="230" t="s">
        <v>188</v>
      </c>
      <c r="C95" s="230">
        <v>1</v>
      </c>
      <c r="D95" s="230">
        <v>0.378</v>
      </c>
      <c r="E95" s="230">
        <v>0.94499999999999995</v>
      </c>
      <c r="F95" s="230" t="s">
        <v>356</v>
      </c>
      <c r="G95" s="230" t="s">
        <v>603</v>
      </c>
      <c r="H95" s="230">
        <v>0.14599999999999999</v>
      </c>
      <c r="I95" s="230">
        <v>0.29199999999999998</v>
      </c>
      <c r="J95" s="230">
        <v>0.127</v>
      </c>
      <c r="K95" s="230" t="s">
        <v>602</v>
      </c>
      <c r="L95" s="230">
        <v>0.752</v>
      </c>
      <c r="M95" s="230">
        <v>0.752</v>
      </c>
      <c r="N95" s="230">
        <v>6.0000000000000001E-3</v>
      </c>
      <c r="O95" s="230" t="s">
        <v>567</v>
      </c>
      <c r="P95" s="230">
        <v>0.254</v>
      </c>
      <c r="Q95" s="230">
        <v>0.254</v>
      </c>
      <c r="R95" s="230">
        <v>0.08</v>
      </c>
      <c r="S95" s="230"/>
      <c r="T95" s="230"/>
    </row>
    <row r="96" spans="1:20" x14ac:dyDescent="0.2">
      <c r="A96" s="230" t="s">
        <v>518</v>
      </c>
      <c r="B96" s="230" t="s">
        <v>188</v>
      </c>
      <c r="C96" s="230">
        <v>2</v>
      </c>
      <c r="D96" s="230">
        <v>0.84699999999999998</v>
      </c>
      <c r="E96" s="230">
        <v>0.48599999999999999</v>
      </c>
      <c r="F96" s="230" t="s">
        <v>356</v>
      </c>
      <c r="G96" s="230" t="s">
        <v>606</v>
      </c>
      <c r="H96" s="230">
        <v>5.6000000000000001E-2</v>
      </c>
      <c r="I96" s="230">
        <v>0.112</v>
      </c>
      <c r="J96" s="230">
        <v>0.222</v>
      </c>
      <c r="K96" s="230" t="s">
        <v>604</v>
      </c>
      <c r="L96" s="230">
        <v>0.25700000000000001</v>
      </c>
      <c r="M96" s="230">
        <v>0.25700000000000001</v>
      </c>
      <c r="N96" s="230">
        <v>8.5000000000000006E-2</v>
      </c>
      <c r="O96" s="230" t="s">
        <v>605</v>
      </c>
      <c r="P96" s="230">
        <v>7.6399999999999996E-2</v>
      </c>
      <c r="Q96" s="230">
        <v>7.6399999999999996E-2</v>
      </c>
      <c r="R96" s="230">
        <v>0.19500000000000001</v>
      </c>
      <c r="S96" s="230"/>
      <c r="T96" s="230"/>
    </row>
    <row r="97" spans="1:20" x14ac:dyDescent="0.2">
      <c r="A97" s="230" t="s">
        <v>518</v>
      </c>
      <c r="B97" s="230" t="s">
        <v>188</v>
      </c>
      <c r="C97" s="230">
        <v>3</v>
      </c>
      <c r="D97" s="230">
        <v>0.45300000000000001</v>
      </c>
      <c r="E97" s="230">
        <v>0.69499999999999995</v>
      </c>
      <c r="F97" s="230" t="s">
        <v>356</v>
      </c>
      <c r="G97" s="230" t="s">
        <v>608</v>
      </c>
      <c r="H97" s="230">
        <v>0.104</v>
      </c>
      <c r="I97" s="230">
        <v>0.20899999999999999</v>
      </c>
      <c r="J97" s="230">
        <v>0.16600000000000001</v>
      </c>
      <c r="K97" s="230" t="s">
        <v>551</v>
      </c>
      <c r="L97" s="230">
        <v>0.745</v>
      </c>
      <c r="M97" s="230">
        <v>0.745</v>
      </c>
      <c r="N97" s="230">
        <v>7.0000000000000001E-3</v>
      </c>
      <c r="O97" s="230" t="s">
        <v>607</v>
      </c>
      <c r="P97" s="230">
        <v>1.29E-2</v>
      </c>
      <c r="Q97" s="230">
        <v>1.6199999999999999E-2</v>
      </c>
      <c r="R97" s="230">
        <v>0.34599999999999997</v>
      </c>
      <c r="S97" s="230"/>
      <c r="T97" s="230"/>
    </row>
    <row r="98" spans="1:20" x14ac:dyDescent="0.2">
      <c r="A98" s="230" t="s">
        <v>518</v>
      </c>
      <c r="B98" s="230" t="s">
        <v>189</v>
      </c>
      <c r="C98" s="230">
        <v>1</v>
      </c>
      <c r="D98" s="230">
        <v>0.245</v>
      </c>
      <c r="E98" s="230">
        <v>2.2100000000000002E-2</v>
      </c>
      <c r="F98" s="230" t="s">
        <v>372</v>
      </c>
      <c r="G98" s="230" t="s">
        <v>611</v>
      </c>
      <c r="H98" s="230">
        <v>0.32100000000000001</v>
      </c>
      <c r="I98" s="230">
        <v>0.56000000000000005</v>
      </c>
      <c r="J98" s="230">
        <v>6.2E-2</v>
      </c>
      <c r="K98" s="230" t="s">
        <v>609</v>
      </c>
      <c r="L98" s="230">
        <v>0.52500000000000002</v>
      </c>
      <c r="M98" s="230">
        <v>0.56799999999999995</v>
      </c>
      <c r="N98" s="230">
        <v>2.5999999999999999E-2</v>
      </c>
      <c r="O98" s="230" t="s">
        <v>610</v>
      </c>
      <c r="P98" s="230">
        <v>0.13300000000000001</v>
      </c>
      <c r="Q98" s="230">
        <v>0.13300000000000001</v>
      </c>
      <c r="R98" s="230">
        <v>0.13500000000000001</v>
      </c>
      <c r="S98" s="230"/>
      <c r="T98" s="230"/>
    </row>
    <row r="99" spans="1:20" x14ac:dyDescent="0.2">
      <c r="A99" s="230" t="s">
        <v>518</v>
      </c>
      <c r="B99" s="230" t="s">
        <v>189</v>
      </c>
      <c r="C99" s="230">
        <v>2</v>
      </c>
      <c r="D99" s="230">
        <v>0.314</v>
      </c>
      <c r="E99" s="230">
        <v>0.23100000000000001</v>
      </c>
      <c r="F99" s="230" t="s">
        <v>356</v>
      </c>
      <c r="G99" s="230" t="s">
        <v>544</v>
      </c>
      <c r="H99" s="230">
        <v>0.77900000000000003</v>
      </c>
      <c r="I99" s="230">
        <v>0.77900000000000003</v>
      </c>
      <c r="J99" s="230">
        <v>5.0000000000000001E-3</v>
      </c>
      <c r="K99" s="230" t="s">
        <v>612</v>
      </c>
      <c r="L99" s="230">
        <v>0.21299999999999999</v>
      </c>
      <c r="M99" s="230">
        <v>0.21299999999999999</v>
      </c>
      <c r="N99" s="230">
        <v>0.10100000000000001</v>
      </c>
      <c r="O99" s="230" t="s">
        <v>613</v>
      </c>
      <c r="P99" s="230">
        <v>9.6200000000000001E-3</v>
      </c>
      <c r="Q99" s="230">
        <v>9.8099999999999993E-3</v>
      </c>
      <c r="R99" s="230">
        <v>0.37</v>
      </c>
      <c r="S99" s="230"/>
      <c r="T99" s="230"/>
    </row>
    <row r="100" spans="1:20" x14ac:dyDescent="0.2">
      <c r="A100" s="230" t="s">
        <v>518</v>
      </c>
      <c r="B100" s="230" t="s">
        <v>189</v>
      </c>
      <c r="C100" s="230">
        <v>3</v>
      </c>
      <c r="D100" s="230">
        <v>0.13200000000000001</v>
      </c>
      <c r="E100" s="230">
        <v>0.63300000000000001</v>
      </c>
      <c r="F100" s="230" t="s">
        <v>356</v>
      </c>
      <c r="G100" s="230" t="s">
        <v>616</v>
      </c>
      <c r="H100" s="230">
        <v>0.89700000000000002</v>
      </c>
      <c r="I100" s="230">
        <v>0.89700000000000002</v>
      </c>
      <c r="J100" s="230">
        <v>1E-3</v>
      </c>
      <c r="K100" s="230" t="s">
        <v>614</v>
      </c>
      <c r="L100" s="230">
        <v>0.14000000000000001</v>
      </c>
      <c r="M100" s="230">
        <v>0.26900000000000002</v>
      </c>
      <c r="N100" s="230">
        <v>0.13900000000000001</v>
      </c>
      <c r="O100" s="230" t="s">
        <v>615</v>
      </c>
      <c r="P100" s="230">
        <v>6.1699999999999998E-2</v>
      </c>
      <c r="Q100" s="230">
        <v>6.1699999999999998E-2</v>
      </c>
      <c r="R100" s="230">
        <v>0.214</v>
      </c>
      <c r="S100" s="230"/>
      <c r="T100" s="230"/>
    </row>
    <row r="101" spans="1:20" x14ac:dyDescent="0.2">
      <c r="A101" s="230" t="s">
        <v>518</v>
      </c>
      <c r="B101" s="230" t="s">
        <v>190</v>
      </c>
      <c r="C101" s="230">
        <v>1</v>
      </c>
      <c r="D101" s="230">
        <v>0.125</v>
      </c>
      <c r="E101" s="230">
        <v>1.03E-2</v>
      </c>
      <c r="F101" s="230" t="s">
        <v>372</v>
      </c>
      <c r="G101" s="230" t="s">
        <v>619</v>
      </c>
      <c r="H101" s="230">
        <v>8.3299999999999999E-2</v>
      </c>
      <c r="I101" s="230">
        <v>0.16700000000000001</v>
      </c>
      <c r="J101" s="230">
        <v>0.17599999999999999</v>
      </c>
      <c r="K101" s="230" t="s">
        <v>617</v>
      </c>
      <c r="L101" s="230">
        <v>0.86399999999999999</v>
      </c>
      <c r="M101" s="230">
        <v>0.86399999999999999</v>
      </c>
      <c r="N101" s="230">
        <v>2E-3</v>
      </c>
      <c r="O101" s="230" t="s">
        <v>618</v>
      </c>
      <c r="P101" s="230">
        <v>0.28799999999999998</v>
      </c>
      <c r="Q101" s="230">
        <v>0.28799999999999998</v>
      </c>
      <c r="R101" s="230">
        <v>7.0000000000000007E-2</v>
      </c>
      <c r="S101" s="230"/>
      <c r="T101" s="230"/>
    </row>
    <row r="102" spans="1:20" x14ac:dyDescent="0.2">
      <c r="A102" s="230" t="s">
        <v>518</v>
      </c>
      <c r="B102" s="230" t="s">
        <v>190</v>
      </c>
      <c r="C102" s="230">
        <v>2</v>
      </c>
      <c r="D102" s="230">
        <v>0.64200000000000002</v>
      </c>
      <c r="E102" s="230">
        <v>4.9099999999999998E-2</v>
      </c>
      <c r="F102" s="230" t="s">
        <v>372</v>
      </c>
      <c r="G102" s="230" t="s">
        <v>621</v>
      </c>
      <c r="H102" s="230">
        <v>1.6799999999999999E-2</v>
      </c>
      <c r="I102" s="230">
        <v>3.3700000000000001E-2</v>
      </c>
      <c r="J102" s="230">
        <v>0.32500000000000001</v>
      </c>
      <c r="N102" s="230"/>
      <c r="O102" s="230"/>
      <c r="P102" s="230"/>
      <c r="Q102" s="230"/>
      <c r="R102" s="230"/>
      <c r="S102" s="230">
        <v>0.17100000000000001</v>
      </c>
      <c r="T102" s="230">
        <v>0.111</v>
      </c>
    </row>
    <row r="103" spans="1:20" x14ac:dyDescent="0.2">
      <c r="A103" s="230" t="s">
        <v>518</v>
      </c>
      <c r="B103" s="230" t="s">
        <v>190</v>
      </c>
      <c r="C103" s="230">
        <v>3</v>
      </c>
      <c r="D103" s="230">
        <v>0.13900000000000001</v>
      </c>
      <c r="E103" s="230">
        <v>0.54400000000000004</v>
      </c>
      <c r="F103" s="230" t="s">
        <v>356</v>
      </c>
      <c r="G103" s="230" t="s">
        <v>623</v>
      </c>
      <c r="H103" s="230">
        <v>0.19400000000000001</v>
      </c>
      <c r="I103" s="230">
        <v>0.35499999999999998</v>
      </c>
      <c r="J103" s="230">
        <v>0.11</v>
      </c>
      <c r="K103" s="230" t="s">
        <v>548</v>
      </c>
      <c r="L103" s="230">
        <v>0.98699999999999999</v>
      </c>
      <c r="M103" s="230">
        <v>0.98699999999999999</v>
      </c>
      <c r="N103" s="230">
        <v>0</v>
      </c>
      <c r="O103" s="230" t="s">
        <v>622</v>
      </c>
      <c r="P103" s="230">
        <v>7.1499999999999994E-2</v>
      </c>
      <c r="Q103" s="230">
        <v>8.4000000000000005E-2</v>
      </c>
      <c r="R103" s="230">
        <v>0.2</v>
      </c>
      <c r="S103" s="230"/>
      <c r="T103" s="230"/>
    </row>
    <row r="104" spans="1:20" x14ac:dyDescent="0.2">
      <c r="A104" s="230" t="s">
        <v>518</v>
      </c>
      <c r="B104" s="230" t="s">
        <v>191</v>
      </c>
      <c r="C104" s="230">
        <v>1</v>
      </c>
      <c r="D104" s="230">
        <v>0.21099999999999999</v>
      </c>
      <c r="E104" s="230">
        <v>0.90700000000000003</v>
      </c>
      <c r="F104" s="230" t="s">
        <v>356</v>
      </c>
      <c r="G104" s="230" t="s">
        <v>626</v>
      </c>
      <c r="H104" s="230">
        <v>0.747</v>
      </c>
      <c r="I104" s="230">
        <v>0.747</v>
      </c>
      <c r="J104" s="230">
        <v>7.0000000000000001E-3</v>
      </c>
      <c r="K104" s="230" t="s">
        <v>624</v>
      </c>
      <c r="L104" s="230">
        <v>0.125</v>
      </c>
      <c r="M104" s="230">
        <v>0.23699999999999999</v>
      </c>
      <c r="N104" s="230">
        <v>0.14099999999999999</v>
      </c>
      <c r="O104" s="230" t="s">
        <v>625</v>
      </c>
      <c r="P104" s="230">
        <v>0.36899999999999999</v>
      </c>
      <c r="Q104" s="230">
        <v>0.51</v>
      </c>
      <c r="R104" s="230">
        <v>5.0999999999999997E-2</v>
      </c>
      <c r="S104" s="230"/>
      <c r="T104" s="230"/>
    </row>
    <row r="105" spans="1:20" x14ac:dyDescent="0.2">
      <c r="A105" s="230" t="s">
        <v>518</v>
      </c>
      <c r="B105" s="230" t="s">
        <v>191</v>
      </c>
      <c r="C105" s="230">
        <v>2</v>
      </c>
      <c r="D105" s="230">
        <v>0.97699999999999998</v>
      </c>
      <c r="E105" s="230">
        <v>0.82499999999999996</v>
      </c>
      <c r="F105" s="230" t="s">
        <v>356</v>
      </c>
      <c r="G105" s="230" t="s">
        <v>527</v>
      </c>
      <c r="H105" s="230">
        <v>0.62</v>
      </c>
      <c r="I105" s="230">
        <v>0.62</v>
      </c>
      <c r="J105" s="230">
        <v>1.7000000000000001E-2</v>
      </c>
      <c r="K105" s="230" t="s">
        <v>627</v>
      </c>
      <c r="L105" s="230">
        <v>0.30499999999999999</v>
      </c>
      <c r="M105" s="230">
        <v>0.30499999999999999</v>
      </c>
      <c r="N105" s="230">
        <v>7.0000000000000007E-2</v>
      </c>
      <c r="O105" s="230" t="s">
        <v>628</v>
      </c>
      <c r="P105" s="230">
        <v>1.78E-2</v>
      </c>
      <c r="Q105" s="230">
        <v>3.56E-2</v>
      </c>
      <c r="R105" s="230">
        <v>0.32100000000000001</v>
      </c>
      <c r="S105" s="230"/>
      <c r="T105" s="230"/>
    </row>
    <row r="106" spans="1:20" x14ac:dyDescent="0.2">
      <c r="A106" s="230" t="s">
        <v>518</v>
      </c>
      <c r="B106" s="230" t="s">
        <v>191</v>
      </c>
      <c r="C106" s="230">
        <v>3</v>
      </c>
      <c r="D106" s="230">
        <v>6.8400000000000002E-2</v>
      </c>
      <c r="E106" s="230">
        <v>9.4200000000000006E-2</v>
      </c>
      <c r="F106" s="230" t="s">
        <v>356</v>
      </c>
      <c r="G106" s="230" t="s">
        <v>525</v>
      </c>
      <c r="H106" s="230">
        <v>0.93200000000000005</v>
      </c>
      <c r="I106" s="230">
        <v>0.93200000000000005</v>
      </c>
      <c r="J106" s="230">
        <v>1E-3</v>
      </c>
      <c r="K106" s="230" t="s">
        <v>534</v>
      </c>
      <c r="L106" s="230">
        <v>0.79200000000000004</v>
      </c>
      <c r="M106" s="230">
        <v>0.79200000000000004</v>
      </c>
      <c r="N106" s="230">
        <v>5.0000000000000001E-3</v>
      </c>
      <c r="O106" s="230" t="s">
        <v>550</v>
      </c>
      <c r="P106" s="230">
        <v>0.629</v>
      </c>
      <c r="Q106" s="230">
        <v>0.629</v>
      </c>
      <c r="R106" s="230">
        <v>1.6E-2</v>
      </c>
      <c r="S106" s="230"/>
      <c r="T106" s="230"/>
    </row>
    <row r="107" spans="1:20" x14ac:dyDescent="0.2">
      <c r="A107" s="230" t="s">
        <v>518</v>
      </c>
      <c r="B107" s="230" t="s">
        <v>192</v>
      </c>
      <c r="C107" s="230">
        <v>1</v>
      </c>
      <c r="D107" s="230">
        <v>0.33300000000000002</v>
      </c>
      <c r="E107" s="230">
        <v>0.746</v>
      </c>
      <c r="F107" s="230" t="s">
        <v>356</v>
      </c>
      <c r="G107" s="230" t="s">
        <v>631</v>
      </c>
      <c r="H107" s="230">
        <v>0.307</v>
      </c>
      <c r="I107" s="230">
        <v>0.39400000000000002</v>
      </c>
      <c r="J107" s="230">
        <v>6.5000000000000002E-2</v>
      </c>
      <c r="K107" s="230" t="s">
        <v>629</v>
      </c>
      <c r="L107" s="230">
        <v>0.183</v>
      </c>
      <c r="M107" s="230">
        <v>0.183</v>
      </c>
      <c r="N107" s="230">
        <v>0.108</v>
      </c>
      <c r="O107" s="230" t="s">
        <v>630</v>
      </c>
      <c r="P107" s="230">
        <v>0.28399999999999997</v>
      </c>
      <c r="Q107" s="230">
        <v>0.28399999999999997</v>
      </c>
      <c r="R107" s="230">
        <v>7.0999999999999994E-2</v>
      </c>
      <c r="S107" s="230"/>
      <c r="T107" s="230"/>
    </row>
    <row r="108" spans="1:20" x14ac:dyDescent="0.2">
      <c r="A108" s="230" t="s">
        <v>518</v>
      </c>
      <c r="B108" s="230" t="s">
        <v>192</v>
      </c>
      <c r="C108" s="230">
        <v>2</v>
      </c>
      <c r="D108" s="230">
        <v>0.99299999999999999</v>
      </c>
      <c r="E108" s="230">
        <v>0.67</v>
      </c>
      <c r="F108" s="230" t="s">
        <v>356</v>
      </c>
      <c r="G108" s="230" t="s">
        <v>634</v>
      </c>
      <c r="H108" s="230">
        <v>0.218</v>
      </c>
      <c r="I108" s="230">
        <v>0.218</v>
      </c>
      <c r="J108" s="230">
        <v>9.9000000000000005E-2</v>
      </c>
      <c r="K108" s="230" t="s">
        <v>632</v>
      </c>
      <c r="L108" s="230">
        <v>0.218</v>
      </c>
      <c r="M108" s="230">
        <v>0.218</v>
      </c>
      <c r="N108" s="230">
        <v>9.9000000000000005E-2</v>
      </c>
      <c r="O108" s="230" t="s">
        <v>633</v>
      </c>
      <c r="P108" s="230">
        <v>2.6499999999999999E-2</v>
      </c>
      <c r="Q108" s="230">
        <v>4.5699999999999998E-2</v>
      </c>
      <c r="R108" s="230">
        <v>0.28799999999999998</v>
      </c>
      <c r="S108" s="230"/>
      <c r="T108" s="230"/>
    </row>
    <row r="109" spans="1:20" x14ac:dyDescent="0.2">
      <c r="A109" s="230" t="s">
        <v>518</v>
      </c>
      <c r="B109" s="230" t="s">
        <v>192</v>
      </c>
      <c r="C109" s="230">
        <v>3</v>
      </c>
      <c r="D109" s="230">
        <v>8.8099999999999998E-2</v>
      </c>
      <c r="E109" s="230">
        <v>1.9400000000000001E-2</v>
      </c>
      <c r="F109" s="230" t="s">
        <v>372</v>
      </c>
      <c r="G109" s="230" t="s">
        <v>637</v>
      </c>
      <c r="H109" s="230">
        <v>0.1</v>
      </c>
      <c r="I109" s="230">
        <v>0.2</v>
      </c>
      <c r="J109" s="230">
        <v>0.17</v>
      </c>
      <c r="K109" s="230" t="s">
        <v>635</v>
      </c>
      <c r="L109" s="230">
        <v>0.41599999999999998</v>
      </c>
      <c r="M109" s="230">
        <v>0.41599999999999998</v>
      </c>
      <c r="N109" s="230">
        <v>4.4999999999999998E-2</v>
      </c>
      <c r="O109" s="230" t="s">
        <v>636</v>
      </c>
      <c r="P109" s="230">
        <v>4.8300000000000003E-2</v>
      </c>
      <c r="Q109" s="230">
        <v>4.8300000000000003E-2</v>
      </c>
      <c r="R109" s="230">
        <v>0.23599999999999999</v>
      </c>
      <c r="S109" s="230"/>
      <c r="T109" s="230"/>
    </row>
    <row r="110" spans="1:20" x14ac:dyDescent="0.2">
      <c r="A110" s="230" t="s">
        <v>518</v>
      </c>
      <c r="B110" s="230" t="s">
        <v>193</v>
      </c>
      <c r="C110" s="230">
        <v>1</v>
      </c>
      <c r="D110" s="230">
        <v>9.1200000000000003E-2</v>
      </c>
      <c r="E110" s="230">
        <v>1.11E-2</v>
      </c>
      <c r="F110" s="230" t="s">
        <v>372</v>
      </c>
      <c r="G110" s="230" t="s">
        <v>639</v>
      </c>
      <c r="H110" s="230">
        <v>0.127</v>
      </c>
      <c r="I110" s="230">
        <v>0.254</v>
      </c>
      <c r="J110" s="230">
        <v>0.13900000000000001</v>
      </c>
      <c r="K110" s="230" t="s">
        <v>587</v>
      </c>
      <c r="L110" s="230">
        <v>0.78800000000000003</v>
      </c>
      <c r="M110" s="230">
        <v>0.78800000000000003</v>
      </c>
      <c r="N110" s="230">
        <v>5.0000000000000001E-3</v>
      </c>
      <c r="O110" s="230" t="s">
        <v>638</v>
      </c>
      <c r="P110" s="230">
        <v>0.85299999999999998</v>
      </c>
      <c r="Q110" s="230">
        <v>0.85299999999999998</v>
      </c>
      <c r="R110" s="230">
        <v>2E-3</v>
      </c>
      <c r="S110" s="230"/>
      <c r="T110" s="230"/>
    </row>
    <row r="111" spans="1:20" x14ac:dyDescent="0.2">
      <c r="A111" s="230" t="s">
        <v>518</v>
      </c>
      <c r="B111" s="230" t="s">
        <v>193</v>
      </c>
      <c r="C111" s="230">
        <v>2</v>
      </c>
      <c r="D111" s="230">
        <v>0.23200000000000001</v>
      </c>
      <c r="E111" s="230">
        <v>0.73799999999999999</v>
      </c>
      <c r="F111" s="230" t="s">
        <v>356</v>
      </c>
      <c r="G111" s="230" t="s">
        <v>533</v>
      </c>
      <c r="H111" s="230">
        <v>0.42699999999999999</v>
      </c>
      <c r="I111" s="230">
        <v>0.42699999999999999</v>
      </c>
      <c r="J111" s="230">
        <v>4.2999999999999997E-2</v>
      </c>
      <c r="K111" s="230" t="s">
        <v>640</v>
      </c>
      <c r="L111" s="230">
        <v>0.7</v>
      </c>
      <c r="M111" s="230">
        <v>0.7</v>
      </c>
      <c r="N111" s="230">
        <v>0.01</v>
      </c>
      <c r="O111" s="230" t="s">
        <v>641</v>
      </c>
      <c r="P111" s="230">
        <v>6.7900000000000002E-2</v>
      </c>
      <c r="Q111" s="230">
        <v>7.1900000000000006E-2</v>
      </c>
      <c r="R111" s="230">
        <v>0.20499999999999999</v>
      </c>
      <c r="S111" s="230"/>
      <c r="T111" s="230"/>
    </row>
    <row r="112" spans="1:20" x14ac:dyDescent="0.2">
      <c r="A112" s="230" t="s">
        <v>518</v>
      </c>
      <c r="B112" s="230" t="s">
        <v>193</v>
      </c>
      <c r="C112" s="230">
        <v>3</v>
      </c>
      <c r="D112" s="230">
        <v>1.7899999999999999E-3</v>
      </c>
      <c r="E112" s="230">
        <v>0.81599999999999995</v>
      </c>
      <c r="F112" s="230" t="s">
        <v>676</v>
      </c>
      <c r="G112" s="230" t="s">
        <v>597</v>
      </c>
      <c r="H112" s="230">
        <v>0.65700000000000003</v>
      </c>
      <c r="I112" s="230">
        <v>0.65700000000000003</v>
      </c>
      <c r="J112" s="230">
        <v>1.2999999999999999E-2</v>
      </c>
      <c r="K112" s="230" t="s">
        <v>642</v>
      </c>
      <c r="L112" s="230">
        <v>0.624</v>
      </c>
      <c r="M112" s="230">
        <v>0.624</v>
      </c>
      <c r="N112" s="230">
        <v>1.6E-2</v>
      </c>
      <c r="O112" s="230" t="s">
        <v>643</v>
      </c>
      <c r="P112" s="230">
        <v>0.11700000000000001</v>
      </c>
      <c r="Q112" s="230">
        <v>0.159</v>
      </c>
      <c r="R112" s="230">
        <v>0.156</v>
      </c>
      <c r="S112" s="230"/>
      <c r="T112" s="230"/>
    </row>
    <row r="113" spans="1:20" x14ac:dyDescent="0.2">
      <c r="A113" s="230" t="s">
        <v>518</v>
      </c>
      <c r="B113" s="230" t="s">
        <v>194</v>
      </c>
      <c r="C113" s="230">
        <v>1</v>
      </c>
      <c r="D113" s="230">
        <v>0.18099999999999999</v>
      </c>
      <c r="E113" s="230">
        <v>0.11700000000000001</v>
      </c>
      <c r="F113" s="230" t="s">
        <v>356</v>
      </c>
      <c r="G113" s="230" t="s">
        <v>646</v>
      </c>
      <c r="H113" s="230">
        <v>0.54200000000000004</v>
      </c>
      <c r="I113" s="230">
        <v>0.54200000000000004</v>
      </c>
      <c r="J113" s="230">
        <v>2.4E-2</v>
      </c>
      <c r="K113" s="230" t="s">
        <v>644</v>
      </c>
      <c r="L113" s="230">
        <v>0.63200000000000001</v>
      </c>
      <c r="M113" s="230">
        <v>0.63200000000000001</v>
      </c>
      <c r="N113" s="230">
        <v>1.4999999999999999E-2</v>
      </c>
      <c r="O113" s="230" t="s">
        <v>645</v>
      </c>
      <c r="P113" s="230">
        <v>0.49</v>
      </c>
      <c r="Q113" s="230">
        <v>0.503</v>
      </c>
      <c r="R113" s="230">
        <v>0.03</v>
      </c>
      <c r="S113" s="230"/>
      <c r="T113" s="230"/>
    </row>
    <row r="114" spans="1:20" x14ac:dyDescent="0.2">
      <c r="A114" s="230" t="s">
        <v>518</v>
      </c>
      <c r="B114" s="230" t="s">
        <v>194</v>
      </c>
      <c r="C114" s="230">
        <v>2</v>
      </c>
      <c r="D114" s="230">
        <v>0.64600000000000002</v>
      </c>
      <c r="E114" s="230">
        <v>0.20799999999999999</v>
      </c>
      <c r="F114" s="230" t="s">
        <v>356</v>
      </c>
      <c r="G114" s="230" t="s">
        <v>616</v>
      </c>
      <c r="H114" s="230">
        <v>0.89900000000000002</v>
      </c>
      <c r="I114" s="230">
        <v>0.90400000000000003</v>
      </c>
      <c r="J114" s="230">
        <v>1E-3</v>
      </c>
      <c r="K114" s="230" t="s">
        <v>647</v>
      </c>
      <c r="L114" s="230">
        <v>0.54</v>
      </c>
      <c r="M114" s="230">
        <v>0.54</v>
      </c>
      <c r="N114" s="230">
        <v>2.5000000000000001E-2</v>
      </c>
      <c r="O114" s="230" t="s">
        <v>648</v>
      </c>
      <c r="P114" s="230">
        <v>6.1500000000000001E-3</v>
      </c>
      <c r="Q114" s="230">
        <v>1.23E-2</v>
      </c>
      <c r="R114" s="230">
        <v>0.40300000000000002</v>
      </c>
      <c r="S114" s="230"/>
      <c r="T114" s="230"/>
    </row>
    <row r="115" spans="1:20" x14ac:dyDescent="0.2">
      <c r="A115" s="230" t="s">
        <v>518</v>
      </c>
      <c r="B115" s="230" t="s">
        <v>194</v>
      </c>
      <c r="C115" s="230">
        <v>3</v>
      </c>
      <c r="D115" s="230">
        <v>0.34300000000000003</v>
      </c>
      <c r="E115" s="230">
        <v>0.52400000000000002</v>
      </c>
      <c r="F115" s="230" t="s">
        <v>356</v>
      </c>
      <c r="G115" s="230" t="s">
        <v>650</v>
      </c>
      <c r="H115" s="230">
        <v>5.16E-2</v>
      </c>
      <c r="I115" s="230">
        <v>0.10299999999999999</v>
      </c>
      <c r="J115" s="230">
        <v>0.23</v>
      </c>
      <c r="K115" s="230" t="s">
        <v>649</v>
      </c>
      <c r="L115" s="230">
        <v>0.86399999999999999</v>
      </c>
      <c r="M115" s="230">
        <v>0.86399999999999999</v>
      </c>
      <c r="N115" s="230">
        <v>2E-3</v>
      </c>
      <c r="O115" s="230" t="s">
        <v>628</v>
      </c>
      <c r="P115" s="230">
        <v>1.78E-2</v>
      </c>
      <c r="Q115" s="230">
        <v>2.2200000000000001E-2</v>
      </c>
      <c r="R115" s="230">
        <v>0.32100000000000001</v>
      </c>
      <c r="S115" s="230"/>
      <c r="T115" s="230"/>
    </row>
    <row r="116" spans="1:20" x14ac:dyDescent="0.2">
      <c r="A116" s="230" t="s">
        <v>518</v>
      </c>
      <c r="B116" s="230" t="s">
        <v>195</v>
      </c>
      <c r="C116" s="230">
        <v>1</v>
      </c>
      <c r="D116" s="230">
        <v>2.4799999999999999E-2</v>
      </c>
      <c r="E116" s="230">
        <v>0.20100000000000001</v>
      </c>
      <c r="F116" s="230" t="s">
        <v>676</v>
      </c>
      <c r="G116" s="230" t="s">
        <v>546</v>
      </c>
      <c r="H116" s="230">
        <v>0.318</v>
      </c>
      <c r="I116" s="230">
        <v>0.63600000000000001</v>
      </c>
      <c r="J116" s="230">
        <v>6.2E-2</v>
      </c>
      <c r="K116" s="230" t="s">
        <v>651</v>
      </c>
      <c r="L116" s="230">
        <v>0.54800000000000004</v>
      </c>
      <c r="M116" s="230">
        <v>0.748</v>
      </c>
      <c r="N116" s="230">
        <v>2.3E-2</v>
      </c>
      <c r="O116" s="230" t="s">
        <v>652</v>
      </c>
      <c r="P116" s="230">
        <v>0.24399999999999999</v>
      </c>
      <c r="Q116" s="230">
        <v>0.24399999999999999</v>
      </c>
      <c r="R116" s="230">
        <v>8.4000000000000005E-2</v>
      </c>
      <c r="S116" s="230"/>
      <c r="T116" s="230"/>
    </row>
    <row r="117" spans="1:20" x14ac:dyDescent="0.2">
      <c r="A117" s="230" t="s">
        <v>518</v>
      </c>
      <c r="B117" s="230" t="s">
        <v>195</v>
      </c>
      <c r="C117" s="230">
        <v>2</v>
      </c>
      <c r="D117" s="230">
        <v>0.55800000000000005</v>
      </c>
      <c r="E117" s="230">
        <v>0.19700000000000001</v>
      </c>
      <c r="F117" s="230" t="s">
        <v>356</v>
      </c>
      <c r="G117" s="230" t="s">
        <v>653</v>
      </c>
      <c r="H117" s="230">
        <v>0.17199999999999999</v>
      </c>
      <c r="I117" s="230">
        <v>0.17199999999999999</v>
      </c>
      <c r="J117" s="230">
        <v>0.121</v>
      </c>
      <c r="K117" s="230" t="s">
        <v>534</v>
      </c>
      <c r="L117" s="230">
        <v>0.79400000000000004</v>
      </c>
      <c r="M117" s="230">
        <v>0.79400000000000004</v>
      </c>
      <c r="N117" s="230">
        <v>5.0000000000000001E-3</v>
      </c>
      <c r="O117" s="230" t="s">
        <v>641</v>
      </c>
      <c r="P117" s="230">
        <v>6.7799999999999999E-2</v>
      </c>
      <c r="Q117" s="230">
        <v>7.6399999999999996E-2</v>
      </c>
      <c r="R117" s="230">
        <v>0.20499999999999999</v>
      </c>
      <c r="S117" s="230"/>
      <c r="T117" s="230"/>
    </row>
    <row r="118" spans="1:20" x14ac:dyDescent="0.2">
      <c r="A118" s="230" t="s">
        <v>518</v>
      </c>
      <c r="B118" s="230" t="s">
        <v>195</v>
      </c>
      <c r="C118" s="230">
        <v>3</v>
      </c>
      <c r="D118" s="230">
        <v>0.249</v>
      </c>
      <c r="E118" s="230">
        <v>0.128</v>
      </c>
      <c r="F118" s="230" t="s">
        <v>356</v>
      </c>
      <c r="G118" s="230" t="s">
        <v>656</v>
      </c>
      <c r="H118" s="230">
        <v>0.34499999999999997</v>
      </c>
      <c r="I118" s="230">
        <v>0.48299999999999998</v>
      </c>
      <c r="J118" s="230">
        <v>5.8999999999999997E-2</v>
      </c>
      <c r="K118" s="230" t="s">
        <v>654</v>
      </c>
      <c r="L118" s="230">
        <v>0.53900000000000003</v>
      </c>
      <c r="M118" s="230">
        <v>0.53900000000000003</v>
      </c>
      <c r="N118" s="230">
        <v>2.5999999999999999E-2</v>
      </c>
      <c r="O118" s="230" t="s">
        <v>655</v>
      </c>
      <c r="P118" s="230">
        <v>0.15</v>
      </c>
      <c r="Q118" s="230">
        <v>0.15</v>
      </c>
      <c r="R118" s="230">
        <v>0.13300000000000001</v>
      </c>
      <c r="S118" s="230"/>
      <c r="T118" s="230"/>
    </row>
    <row r="119" spans="1:20" x14ac:dyDescent="0.2">
      <c r="A119" s="230" t="s">
        <v>518</v>
      </c>
      <c r="B119" s="230" t="s">
        <v>196</v>
      </c>
      <c r="C119" s="230">
        <v>1</v>
      </c>
      <c r="D119" s="230">
        <v>6.6699999999999995E-2</v>
      </c>
      <c r="E119" s="230">
        <v>0.40300000000000002</v>
      </c>
      <c r="F119" s="230" t="s">
        <v>356</v>
      </c>
      <c r="G119" s="230" t="s">
        <v>658</v>
      </c>
      <c r="H119" s="230">
        <v>0.29899999999999999</v>
      </c>
      <c r="I119" s="230">
        <v>0.59799999999999998</v>
      </c>
      <c r="J119" s="230">
        <v>6.7000000000000004E-2</v>
      </c>
      <c r="K119" s="230" t="s">
        <v>529</v>
      </c>
      <c r="L119" s="230">
        <v>0.98099999999999998</v>
      </c>
      <c r="M119" s="230">
        <v>0.98099999999999998</v>
      </c>
      <c r="N119" s="230">
        <v>0</v>
      </c>
      <c r="O119" s="230" t="s">
        <v>657</v>
      </c>
      <c r="P119" s="230">
        <v>0.35</v>
      </c>
      <c r="Q119" s="230">
        <v>0.35</v>
      </c>
      <c r="R119" s="230">
        <v>5.5E-2</v>
      </c>
      <c r="S119" s="230"/>
      <c r="T119" s="230"/>
    </row>
    <row r="120" spans="1:20" x14ac:dyDescent="0.2">
      <c r="A120" s="230" t="s">
        <v>518</v>
      </c>
      <c r="B120" s="230" t="s">
        <v>196</v>
      </c>
      <c r="C120" s="230">
        <v>2</v>
      </c>
      <c r="D120" s="230">
        <v>0.68100000000000005</v>
      </c>
      <c r="E120" s="230">
        <v>0.21199999999999999</v>
      </c>
      <c r="F120" s="230" t="s">
        <v>356</v>
      </c>
      <c r="G120" s="230" t="s">
        <v>661</v>
      </c>
      <c r="H120" s="230">
        <v>0.129</v>
      </c>
      <c r="I120" s="230">
        <v>0.154</v>
      </c>
      <c r="J120" s="230">
        <v>0.14699999999999999</v>
      </c>
      <c r="K120" s="230" t="s">
        <v>659</v>
      </c>
      <c r="L120" s="230">
        <v>0.433</v>
      </c>
      <c r="M120" s="230">
        <v>0.433</v>
      </c>
      <c r="N120" s="230">
        <v>4.1000000000000002E-2</v>
      </c>
      <c r="O120" s="230" t="s">
        <v>660</v>
      </c>
      <c r="P120" s="230">
        <v>0.10299999999999999</v>
      </c>
      <c r="Q120" s="230">
        <v>0.10299999999999999</v>
      </c>
      <c r="R120" s="230">
        <v>0.16800000000000001</v>
      </c>
      <c r="S120" s="230"/>
      <c r="T120" s="230"/>
    </row>
    <row r="121" spans="1:20" x14ac:dyDescent="0.2">
      <c r="A121" s="230" t="s">
        <v>518</v>
      </c>
      <c r="B121" s="230" t="s">
        <v>196</v>
      </c>
      <c r="C121" s="230">
        <v>3</v>
      </c>
      <c r="D121" s="230">
        <v>7.9200000000000007E-2</v>
      </c>
      <c r="E121" s="230">
        <v>0.65200000000000002</v>
      </c>
      <c r="F121" s="230" t="s">
        <v>356</v>
      </c>
      <c r="G121" s="230" t="s">
        <v>663</v>
      </c>
      <c r="H121" s="230">
        <v>0.14399999999999999</v>
      </c>
      <c r="I121" s="230">
        <v>0.28799999999999998</v>
      </c>
      <c r="J121" s="230">
        <v>0.13700000000000001</v>
      </c>
      <c r="K121" s="230" t="s">
        <v>533</v>
      </c>
      <c r="L121" s="230">
        <v>0.42499999999999999</v>
      </c>
      <c r="M121" s="230">
        <v>0.42499999999999999</v>
      </c>
      <c r="N121" s="230">
        <v>4.2999999999999997E-2</v>
      </c>
      <c r="O121" s="230" t="s">
        <v>662</v>
      </c>
      <c r="P121" s="230">
        <v>3.4299999999999997E-2</v>
      </c>
      <c r="Q121" s="230">
        <v>3.4299999999999997E-2</v>
      </c>
      <c r="R121" s="230">
        <v>0.26500000000000001</v>
      </c>
      <c r="S121" s="230"/>
      <c r="T121" s="230"/>
    </row>
    <row r="122" spans="1:20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20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20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20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20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20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20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spans="1:13" x14ac:dyDescent="0.2">
      <c r="A161"/>
      <c r="B161"/>
      <c r="C161"/>
      <c r="D161"/>
      <c r="E161"/>
      <c r="F161"/>
      <c r="G161"/>
      <c r="H161"/>
      <c r="I161" s="251"/>
      <c r="J161"/>
      <c r="K161"/>
      <c r="L161"/>
      <c r="M161" s="251"/>
    </row>
    <row r="162" spans="1:13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 s="251"/>
    </row>
    <row r="163" spans="1:13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 s="251"/>
    </row>
    <row r="164" spans="1:13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9:10" customFormat="1" x14ac:dyDescent="0.2"/>
    <row r="178" spans="9:10" customFormat="1" x14ac:dyDescent="0.2"/>
    <row r="179" spans="9:10" customFormat="1" x14ac:dyDescent="0.2">
      <c r="I179" s="251"/>
      <c r="J179" s="251"/>
    </row>
    <row r="180" spans="9:10" customFormat="1" x14ac:dyDescent="0.2"/>
    <row r="181" spans="9:10" customFormat="1" x14ac:dyDescent="0.2"/>
    <row r="182" spans="9:10" customFormat="1" x14ac:dyDescent="0.2"/>
    <row r="183" spans="9:10" customFormat="1" x14ac:dyDescent="0.2"/>
    <row r="184" spans="9:10" customFormat="1" x14ac:dyDescent="0.2"/>
    <row r="185" spans="9:10" customFormat="1" x14ac:dyDescent="0.2"/>
    <row r="186" spans="9:10" customFormat="1" x14ac:dyDescent="0.2"/>
    <row r="187" spans="9:10" customFormat="1" x14ac:dyDescent="0.2"/>
    <row r="188" spans="9:10" customFormat="1" x14ac:dyDescent="0.2"/>
    <row r="189" spans="9:10" customFormat="1" x14ac:dyDescent="0.2"/>
    <row r="190" spans="9:10" customFormat="1" x14ac:dyDescent="0.2"/>
    <row r="191" spans="9:10" customFormat="1" x14ac:dyDescent="0.2"/>
    <row r="192" spans="9:10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spans="6:6" customFormat="1" x14ac:dyDescent="0.2">
      <c r="F257" s="251"/>
    </row>
    <row r="258" spans="6:6" customFormat="1" x14ac:dyDescent="0.2">
      <c r="F258" s="251"/>
    </row>
    <row r="259" spans="6:6" customFormat="1" x14ac:dyDescent="0.2">
      <c r="F259" s="251"/>
    </row>
    <row r="260" spans="6:6" customFormat="1" x14ac:dyDescent="0.2">
      <c r="F260" s="251"/>
    </row>
    <row r="261" spans="6:6" customFormat="1" x14ac:dyDescent="0.2">
      <c r="F261" s="251"/>
    </row>
    <row r="262" spans="6:6" customFormat="1" x14ac:dyDescent="0.2">
      <c r="F262" s="251"/>
    </row>
    <row r="263" spans="6:6" customFormat="1" x14ac:dyDescent="0.2"/>
    <row r="264" spans="6:6" customFormat="1" x14ac:dyDescent="0.2"/>
    <row r="265" spans="6:6" customFormat="1" x14ac:dyDescent="0.2"/>
    <row r="266" spans="6:6" customFormat="1" x14ac:dyDescent="0.2"/>
    <row r="267" spans="6:6" customFormat="1" x14ac:dyDescent="0.2"/>
    <row r="268" spans="6:6" customFormat="1" x14ac:dyDescent="0.2"/>
    <row r="269" spans="6:6" customFormat="1" x14ac:dyDescent="0.2"/>
    <row r="270" spans="6:6" customFormat="1" x14ac:dyDescent="0.2"/>
    <row r="271" spans="6:6" customFormat="1" x14ac:dyDescent="0.2"/>
    <row r="272" spans="6:6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69AB-878A-B944-B05B-50C6DA8CCA54}">
  <dimension ref="A1:M109"/>
  <sheetViews>
    <sheetView zoomScale="115" workbookViewId="0">
      <selection activeCell="J14" sqref="J14"/>
    </sheetView>
  </sheetViews>
  <sheetFormatPr baseColWidth="10" defaultRowHeight="16" x14ac:dyDescent="0.2"/>
  <cols>
    <col min="1" max="1" width="7" bestFit="1" customWidth="1"/>
    <col min="2" max="2" width="7.83203125" bestFit="1" customWidth="1"/>
    <col min="3" max="3" width="9.6640625" bestFit="1" customWidth="1"/>
    <col min="4" max="4" width="10.5" bestFit="1" customWidth="1"/>
    <col min="5" max="5" width="18" bestFit="1" customWidth="1"/>
    <col min="6" max="6" width="12.1640625" bestFit="1" customWidth="1"/>
    <col min="7" max="7" width="14.83203125" bestFit="1" customWidth="1"/>
    <col min="8" max="8" width="22.5" bestFit="1" customWidth="1"/>
    <col min="9" max="9" width="8.6640625" bestFit="1" customWidth="1"/>
    <col min="10" max="10" width="13.1640625" bestFit="1" customWidth="1"/>
    <col min="11" max="11" width="12.1640625" bestFit="1" customWidth="1"/>
    <col min="12" max="12" width="14.1640625" bestFit="1" customWidth="1"/>
    <col min="13" max="13" width="18.5" bestFit="1" customWidth="1"/>
    <col min="14" max="14" width="18.83203125" customWidth="1"/>
  </cols>
  <sheetData>
    <row r="1" spans="1:13" x14ac:dyDescent="0.2">
      <c r="A1" s="248" t="s">
        <v>262</v>
      </c>
      <c r="B1" s="248" t="s">
        <v>6</v>
      </c>
      <c r="C1" s="248" t="s">
        <v>118</v>
      </c>
      <c r="D1" s="248" t="s">
        <v>263</v>
      </c>
      <c r="E1" s="248" t="s">
        <v>264</v>
      </c>
      <c r="F1" s="254" t="s">
        <v>259</v>
      </c>
      <c r="G1" s="254" t="s">
        <v>261</v>
      </c>
      <c r="H1" s="254" t="s">
        <v>260</v>
      </c>
      <c r="I1" s="248" t="s">
        <v>254</v>
      </c>
      <c r="J1" s="248" t="s">
        <v>255</v>
      </c>
      <c r="K1" s="248" t="s">
        <v>256</v>
      </c>
      <c r="L1" s="248" t="s">
        <v>257</v>
      </c>
      <c r="M1" s="248" t="s">
        <v>258</v>
      </c>
    </row>
    <row r="2" spans="1:13" x14ac:dyDescent="0.2">
      <c r="A2" s="230" t="s">
        <v>44</v>
      </c>
      <c r="B2" s="230" t="s">
        <v>8</v>
      </c>
      <c r="C2" s="230" t="s">
        <v>39</v>
      </c>
      <c r="D2" s="230" t="s">
        <v>269</v>
      </c>
      <c r="E2" s="230" t="s">
        <v>303</v>
      </c>
      <c r="F2" s="63">
        <v>0.17301093449999999</v>
      </c>
      <c r="G2" s="63">
        <v>220.40623199714901</v>
      </c>
      <c r="H2" s="63">
        <v>79.635828349335</v>
      </c>
      <c r="I2" s="230">
        <v>5054.5</v>
      </c>
      <c r="J2" s="230">
        <v>1087.10321</v>
      </c>
      <c r="K2" s="230">
        <v>0.30019059449999902</v>
      </c>
      <c r="L2" s="230">
        <v>0.89661928599999996</v>
      </c>
      <c r="M2" s="230">
        <v>199.03835315000001</v>
      </c>
    </row>
    <row r="3" spans="1:13" x14ac:dyDescent="0.2">
      <c r="A3" s="230" t="s">
        <v>45</v>
      </c>
      <c r="B3" s="230" t="s">
        <v>9</v>
      </c>
      <c r="C3" s="230" t="s">
        <v>26</v>
      </c>
      <c r="D3" s="230" t="s">
        <v>269</v>
      </c>
      <c r="E3" s="230" t="s">
        <v>297</v>
      </c>
      <c r="F3" s="63">
        <v>0.15354584099999999</v>
      </c>
      <c r="G3" s="63">
        <v>193.056553574145</v>
      </c>
      <c r="H3" s="63">
        <v>34.589299182034402</v>
      </c>
      <c r="I3" s="230">
        <v>5130</v>
      </c>
      <c r="J3" s="230">
        <v>1229.633693</v>
      </c>
      <c r="K3" s="230">
        <v>0.259597315</v>
      </c>
      <c r="L3" s="230">
        <v>0.843844382</v>
      </c>
      <c r="M3" s="230">
        <v>213.8684944</v>
      </c>
    </row>
    <row r="4" spans="1:13" x14ac:dyDescent="0.2">
      <c r="A4" s="230" t="s">
        <v>46</v>
      </c>
      <c r="B4" s="230" t="s">
        <v>9</v>
      </c>
      <c r="C4" s="230" t="s">
        <v>26</v>
      </c>
      <c r="D4" s="230" t="s">
        <v>269</v>
      </c>
      <c r="E4" s="230" t="s">
        <v>335</v>
      </c>
      <c r="F4" s="63">
        <v>0.16175516600000001</v>
      </c>
      <c r="G4" s="63">
        <v>222.015036610267</v>
      </c>
      <c r="H4" s="63">
        <v>65.960989137833096</v>
      </c>
      <c r="I4" s="230">
        <v>5553</v>
      </c>
      <c r="J4" s="230">
        <v>1343.137264</v>
      </c>
      <c r="K4" s="230">
        <v>0.26505794399999999</v>
      </c>
      <c r="L4" s="230">
        <v>0.86782314000000005</v>
      </c>
      <c r="M4" s="230">
        <v>213.74908060000001</v>
      </c>
    </row>
    <row r="5" spans="1:13" x14ac:dyDescent="0.2">
      <c r="A5" s="230" t="s">
        <v>47</v>
      </c>
      <c r="B5" s="230" t="s">
        <v>8</v>
      </c>
      <c r="C5" s="230" t="s">
        <v>39</v>
      </c>
      <c r="D5" s="230" t="s">
        <v>269</v>
      </c>
      <c r="E5" s="230" t="s">
        <v>283</v>
      </c>
      <c r="F5" s="63">
        <v>0.16988521649999999</v>
      </c>
      <c r="G5" s="63">
        <v>239.711887354564</v>
      </c>
      <c r="H5" s="63">
        <v>90.093058334601295</v>
      </c>
      <c r="I5" s="230">
        <v>5310.5</v>
      </c>
      <c r="J5" s="230">
        <v>1113.7214819999999</v>
      </c>
      <c r="K5" s="230">
        <v>0.29765214200000001</v>
      </c>
      <c r="L5" s="230">
        <v>0.87399830499999998</v>
      </c>
      <c r="M5" s="230">
        <v>214.41992625</v>
      </c>
    </row>
    <row r="6" spans="1:13" x14ac:dyDescent="0.2">
      <c r="A6" s="230" t="s">
        <v>49</v>
      </c>
      <c r="B6" s="230" t="s">
        <v>9</v>
      </c>
      <c r="C6" s="230" t="s">
        <v>26</v>
      </c>
      <c r="D6" s="230" t="s">
        <v>269</v>
      </c>
      <c r="E6" s="230" t="s">
        <v>296</v>
      </c>
      <c r="F6" s="63">
        <v>0.152657231</v>
      </c>
      <c r="G6" s="63">
        <v>231.66786428897399</v>
      </c>
      <c r="H6" s="63">
        <v>51.481747619772101</v>
      </c>
      <c r="I6" s="230">
        <v>5896</v>
      </c>
      <c r="J6" s="230">
        <v>1380.444876</v>
      </c>
      <c r="K6" s="230">
        <v>0.24531847800000001</v>
      </c>
      <c r="L6" s="230">
        <v>0.85497949900000003</v>
      </c>
      <c r="M6" s="230">
        <v>217.59238529999999</v>
      </c>
    </row>
    <row r="7" spans="1:13" x14ac:dyDescent="0.2">
      <c r="A7" s="230" t="s">
        <v>50</v>
      </c>
      <c r="B7" s="230" t="s">
        <v>9</v>
      </c>
      <c r="C7" s="230" t="s">
        <v>26</v>
      </c>
      <c r="D7" s="230" t="s">
        <v>269</v>
      </c>
      <c r="E7" s="230" t="s">
        <v>286</v>
      </c>
      <c r="F7" s="63">
        <v>0.17198446099999901</v>
      </c>
      <c r="G7" s="63">
        <v>226.84145044962099</v>
      </c>
      <c r="H7" s="63">
        <v>74.005012203422496</v>
      </c>
      <c r="I7" s="230">
        <v>5387</v>
      </c>
      <c r="J7" s="230">
        <v>1194.3108394999999</v>
      </c>
      <c r="K7" s="230">
        <v>0.28090114300000002</v>
      </c>
      <c r="L7" s="230">
        <v>0.86897731199999995</v>
      </c>
      <c r="M7" s="230">
        <v>207.85704079999999</v>
      </c>
    </row>
    <row r="8" spans="1:13" x14ac:dyDescent="0.2">
      <c r="A8" s="230" t="s">
        <v>51</v>
      </c>
      <c r="B8" s="230" t="s">
        <v>8</v>
      </c>
      <c r="C8" s="230" t="s">
        <v>39</v>
      </c>
      <c r="D8" s="230" t="s">
        <v>269</v>
      </c>
      <c r="E8" s="230" t="s">
        <v>323</v>
      </c>
      <c r="F8" s="63">
        <v>0.151554878</v>
      </c>
      <c r="G8" s="63">
        <v>204.31818586597001</v>
      </c>
      <c r="H8" s="63">
        <v>68.374196057509906</v>
      </c>
      <c r="I8" s="230">
        <v>5586</v>
      </c>
      <c r="J8" s="230">
        <v>1353.936254</v>
      </c>
      <c r="K8" s="230">
        <v>0.25279263699999999</v>
      </c>
      <c r="L8" s="230">
        <v>0.85738135199999999</v>
      </c>
      <c r="M8" s="230">
        <v>218.338157</v>
      </c>
    </row>
    <row r="9" spans="1:13" x14ac:dyDescent="0.2">
      <c r="A9" s="230" t="s">
        <v>52</v>
      </c>
      <c r="B9" s="230" t="s">
        <v>8</v>
      </c>
      <c r="C9" s="230" t="s">
        <v>26</v>
      </c>
      <c r="D9" s="230" t="s">
        <v>269</v>
      </c>
      <c r="E9" s="230" t="s">
        <v>276</v>
      </c>
      <c r="F9" s="63">
        <v>0.15071131700000001</v>
      </c>
      <c r="G9" s="63">
        <v>190.64334665446799</v>
      </c>
      <c r="H9" s="63">
        <v>42.633322247623802</v>
      </c>
      <c r="I9" s="230">
        <v>5359</v>
      </c>
      <c r="J9" s="230">
        <v>1246.6397899999999</v>
      </c>
      <c r="K9" s="230">
        <v>0.25211684499999998</v>
      </c>
      <c r="L9" s="230">
        <v>0.85122195199999995</v>
      </c>
      <c r="M9" s="230">
        <v>223.2932093</v>
      </c>
    </row>
    <row r="10" spans="1:13" x14ac:dyDescent="0.2">
      <c r="A10" s="230" t="s">
        <v>68</v>
      </c>
      <c r="B10" s="230" t="s">
        <v>9</v>
      </c>
      <c r="C10" s="230" t="s">
        <v>117</v>
      </c>
      <c r="D10" s="230" t="s">
        <v>269</v>
      </c>
      <c r="E10" s="230" t="s">
        <v>273</v>
      </c>
      <c r="F10" s="63">
        <v>0.12835677200000001</v>
      </c>
      <c r="G10" s="63">
        <v>139.96600134125501</v>
      </c>
      <c r="H10" s="63">
        <v>16.0880461311788</v>
      </c>
      <c r="I10" s="230">
        <v>5318</v>
      </c>
      <c r="J10" s="230">
        <v>1256.3138879999999</v>
      </c>
      <c r="K10" s="230">
        <v>0.225442634</v>
      </c>
      <c r="L10" s="230">
        <v>0.867070538</v>
      </c>
      <c r="M10" s="230">
        <v>238.99175750000001</v>
      </c>
    </row>
    <row r="11" spans="1:13" x14ac:dyDescent="0.2">
      <c r="A11" s="230" t="s">
        <v>69</v>
      </c>
      <c r="B11" s="230" t="s">
        <v>9</v>
      </c>
      <c r="C11" s="230" t="s">
        <v>39</v>
      </c>
      <c r="D11" s="230" t="s">
        <v>269</v>
      </c>
      <c r="E11" s="230" t="s">
        <v>338</v>
      </c>
      <c r="F11" s="63">
        <v>0.13635361800000001</v>
      </c>
      <c r="G11" s="63">
        <v>144.792415180609</v>
      </c>
      <c r="H11" s="63">
        <v>12.0660345983841</v>
      </c>
      <c r="I11" s="230">
        <v>5237</v>
      </c>
      <c r="J11" s="230">
        <v>1450.3743314999999</v>
      </c>
      <c r="K11" s="230">
        <v>0.22644204000000001</v>
      </c>
      <c r="L11" s="230">
        <v>0.84627606749999995</v>
      </c>
      <c r="M11" s="230">
        <v>227.27098369999999</v>
      </c>
    </row>
    <row r="12" spans="1:13" x14ac:dyDescent="0.2">
      <c r="A12" s="230" t="s">
        <v>70</v>
      </c>
      <c r="B12" s="230" t="s">
        <v>8</v>
      </c>
      <c r="C12" s="230" t="s">
        <v>39</v>
      </c>
      <c r="D12" s="230" t="s">
        <v>269</v>
      </c>
      <c r="E12" s="230" t="s">
        <v>294</v>
      </c>
      <c r="F12" s="63">
        <v>0.15865310999999899</v>
      </c>
      <c r="G12" s="63">
        <v>210.41663933382901</v>
      </c>
      <c r="H12" s="63">
        <v>69.868073292313994</v>
      </c>
      <c r="I12" s="230">
        <v>5647</v>
      </c>
      <c r="J12" s="230">
        <v>1456.4723114999999</v>
      </c>
      <c r="K12" s="230">
        <v>0.25652547650000002</v>
      </c>
      <c r="L12" s="230">
        <v>0.86183749599999904</v>
      </c>
      <c r="M12" s="230">
        <v>218.95316514999999</v>
      </c>
    </row>
    <row r="13" spans="1:13" x14ac:dyDescent="0.2">
      <c r="A13" s="230" t="s">
        <v>71</v>
      </c>
      <c r="B13" s="230" t="s">
        <v>8</v>
      </c>
      <c r="C13" s="230" t="s">
        <v>117</v>
      </c>
      <c r="D13" s="230" t="s">
        <v>269</v>
      </c>
      <c r="E13" s="230" t="s">
        <v>279</v>
      </c>
      <c r="F13" s="63">
        <v>0.132800415</v>
      </c>
      <c r="G13" s="63">
        <v>153.640840552757</v>
      </c>
      <c r="H13" s="63">
        <v>11.2616322918251</v>
      </c>
      <c r="I13" s="230">
        <v>5174.5</v>
      </c>
      <c r="J13" s="230">
        <v>1257.1545085</v>
      </c>
      <c r="K13" s="230">
        <v>0.23118675799999999</v>
      </c>
      <c r="L13" s="230">
        <v>0.88492353149999903</v>
      </c>
      <c r="M13" s="230">
        <v>223.31665799999999</v>
      </c>
    </row>
    <row r="14" spans="1:13" x14ac:dyDescent="0.2">
      <c r="A14" s="230" t="s">
        <v>72</v>
      </c>
      <c r="B14" s="230" t="s">
        <v>9</v>
      </c>
      <c r="C14" s="230" t="s">
        <v>39</v>
      </c>
      <c r="D14" s="230" t="s">
        <v>269</v>
      </c>
      <c r="E14" s="230" t="s">
        <v>292</v>
      </c>
      <c r="F14" s="63">
        <v>0.15783435300000001</v>
      </c>
      <c r="G14" s="63">
        <v>210.75340431844199</v>
      </c>
      <c r="H14" s="63">
        <v>53.894954539448896</v>
      </c>
      <c r="I14" s="230">
        <v>5687</v>
      </c>
      <c r="J14" s="230">
        <v>1424.8824300000001</v>
      </c>
      <c r="K14" s="230">
        <v>0.25681255200000003</v>
      </c>
      <c r="L14" s="230">
        <v>0.84476187400000002</v>
      </c>
      <c r="M14" s="230">
        <v>218.24943160000001</v>
      </c>
    </row>
    <row r="15" spans="1:13" x14ac:dyDescent="0.2">
      <c r="A15" s="230" t="s">
        <v>73</v>
      </c>
      <c r="B15" s="230" t="s">
        <v>9</v>
      </c>
      <c r="C15" s="230" t="s">
        <v>117</v>
      </c>
      <c r="D15" s="230" t="s">
        <v>269</v>
      </c>
      <c r="E15" s="230" t="s">
        <v>270</v>
      </c>
      <c r="F15" s="63">
        <v>0.130378401</v>
      </c>
      <c r="G15" s="63">
        <v>180.18611666920199</v>
      </c>
      <c r="H15" s="63">
        <v>26.545276116444999</v>
      </c>
      <c r="I15" s="230">
        <v>5407</v>
      </c>
      <c r="J15" s="230">
        <v>1406.9301579999999</v>
      </c>
      <c r="K15" s="230">
        <v>0.21457806700000001</v>
      </c>
      <c r="L15" s="230">
        <v>0.84857373899999999</v>
      </c>
      <c r="M15" s="230">
        <v>233.95612180000001</v>
      </c>
    </row>
    <row r="16" spans="1:13" x14ac:dyDescent="0.2">
      <c r="A16" s="230" t="s">
        <v>74</v>
      </c>
      <c r="B16" s="230" t="s">
        <v>8</v>
      </c>
      <c r="C16" s="230" t="s">
        <v>117</v>
      </c>
      <c r="D16" s="230" t="s">
        <v>269</v>
      </c>
      <c r="E16" s="230" t="s">
        <v>283</v>
      </c>
      <c r="F16" s="63">
        <v>0.14757969300000001</v>
      </c>
      <c r="G16" s="63">
        <v>154.44524285931601</v>
      </c>
      <c r="H16" s="63">
        <v>17.696850744296601</v>
      </c>
      <c r="I16" s="230">
        <v>4941</v>
      </c>
      <c r="J16" s="230">
        <v>1106.6215</v>
      </c>
      <c r="K16" s="230">
        <v>0.246839525</v>
      </c>
      <c r="L16" s="230">
        <v>0.87772318100000002</v>
      </c>
      <c r="M16" s="230">
        <v>207.0608269</v>
      </c>
    </row>
    <row r="17" spans="1:13" x14ac:dyDescent="0.2">
      <c r="A17" s="230" t="s">
        <v>75</v>
      </c>
      <c r="B17" s="230" t="s">
        <v>8</v>
      </c>
      <c r="C17" s="230" t="s">
        <v>117</v>
      </c>
      <c r="D17" s="230" t="s">
        <v>269</v>
      </c>
      <c r="E17" s="230" t="s">
        <v>309</v>
      </c>
      <c r="F17" s="63">
        <v>0.1440792695</v>
      </c>
      <c r="G17" s="63">
        <v>195.46976049382201</v>
      </c>
      <c r="H17" s="63">
        <v>43.437724554182701</v>
      </c>
      <c r="I17" s="230">
        <v>6093.5</v>
      </c>
      <c r="J17" s="230">
        <v>1542.3987179999999</v>
      </c>
      <c r="K17" s="230">
        <v>0.22757424799999901</v>
      </c>
      <c r="L17" s="230">
        <v>0.86514848550000001</v>
      </c>
      <c r="M17" s="230">
        <v>245.11120890000001</v>
      </c>
    </row>
    <row r="18" spans="1:13" x14ac:dyDescent="0.2">
      <c r="A18" s="230" t="s">
        <v>76</v>
      </c>
      <c r="B18" s="230" t="s">
        <v>9</v>
      </c>
      <c r="C18" s="230" t="s">
        <v>39</v>
      </c>
      <c r="D18" s="230" t="s">
        <v>269</v>
      </c>
      <c r="E18" s="230" t="s">
        <v>324</v>
      </c>
      <c r="F18" s="63">
        <v>0.14755999049999999</v>
      </c>
      <c r="G18" s="63">
        <v>185.816932815115</v>
      </c>
      <c r="H18" s="63">
        <v>34.589299182034402</v>
      </c>
      <c r="I18" s="230">
        <v>5314.5</v>
      </c>
      <c r="J18" s="230">
        <v>1282.1808974999999</v>
      </c>
      <c r="K18" s="230">
        <v>0.24835659999999901</v>
      </c>
      <c r="L18" s="230">
        <v>0.85763908150000001</v>
      </c>
      <c r="M18" s="230">
        <v>219.41332890000001</v>
      </c>
    </row>
    <row r="19" spans="1:13" x14ac:dyDescent="0.2">
      <c r="A19" s="230" t="s">
        <v>77</v>
      </c>
      <c r="B19" s="230" t="s">
        <v>9</v>
      </c>
      <c r="C19" s="230" t="s">
        <v>117</v>
      </c>
      <c r="D19" s="230" t="s">
        <v>269</v>
      </c>
      <c r="E19" s="230" t="s">
        <v>289</v>
      </c>
      <c r="F19" s="63">
        <v>0.134617019999999</v>
      </c>
      <c r="G19" s="63">
        <v>145.423082782839</v>
      </c>
      <c r="H19" s="63">
        <v>6.4993556550989799</v>
      </c>
      <c r="I19" s="230">
        <v>4637.5</v>
      </c>
      <c r="J19" s="230">
        <v>1219.7519649999999</v>
      </c>
      <c r="K19" s="230">
        <v>0.2350294855</v>
      </c>
      <c r="L19" s="230">
        <v>0.88585797649999998</v>
      </c>
      <c r="M19" s="230">
        <v>228.1224995</v>
      </c>
    </row>
    <row r="20" spans="1:13" x14ac:dyDescent="0.2">
      <c r="A20" s="230" t="s">
        <v>87</v>
      </c>
      <c r="B20" s="230" t="s">
        <v>8</v>
      </c>
      <c r="C20" s="230" t="s">
        <v>117</v>
      </c>
      <c r="D20" s="230" t="s">
        <v>269</v>
      </c>
      <c r="E20" s="230" t="s">
        <v>317</v>
      </c>
      <c r="F20" s="63">
        <v>0.14354568649999999</v>
      </c>
      <c r="G20" s="63">
        <v>115.029529837928</v>
      </c>
      <c r="H20" s="63">
        <v>8.8484253721483395</v>
      </c>
      <c r="I20" s="230">
        <v>5449.5</v>
      </c>
      <c r="J20" s="230">
        <v>1231.2519649999999</v>
      </c>
      <c r="K20" s="230">
        <v>0.24295623299999999</v>
      </c>
      <c r="L20" s="230">
        <v>0.84862949499999996</v>
      </c>
      <c r="M20" s="230">
        <v>229.09539294999999</v>
      </c>
    </row>
    <row r="21" spans="1:13" x14ac:dyDescent="0.2">
      <c r="A21" s="230" t="s">
        <v>88</v>
      </c>
      <c r="B21" s="230" t="s">
        <v>8</v>
      </c>
      <c r="C21" s="230" t="s">
        <v>26</v>
      </c>
      <c r="D21" s="230" t="s">
        <v>269</v>
      </c>
      <c r="E21" s="230" t="s">
        <v>300</v>
      </c>
      <c r="F21" s="63">
        <v>0.160341701</v>
      </c>
      <c r="G21" s="63">
        <v>127.095564436312</v>
      </c>
      <c r="H21" s="63">
        <v>29.762885342680701</v>
      </c>
      <c r="I21" s="230">
        <v>5071</v>
      </c>
      <c r="J21" s="230">
        <v>1244.204761</v>
      </c>
      <c r="K21" s="230">
        <v>0.2662312765</v>
      </c>
      <c r="L21" s="230">
        <v>0.87047473549999999</v>
      </c>
      <c r="M21" s="230">
        <v>212.69485315</v>
      </c>
    </row>
    <row r="22" spans="1:13" x14ac:dyDescent="0.2">
      <c r="A22" s="230" t="s">
        <v>89</v>
      </c>
      <c r="B22" s="230" t="s">
        <v>9</v>
      </c>
      <c r="C22" s="230" t="s">
        <v>39</v>
      </c>
      <c r="D22" s="230" t="s">
        <v>269</v>
      </c>
      <c r="E22" s="230" t="s">
        <v>317</v>
      </c>
      <c r="F22" s="63">
        <v>0.165488417</v>
      </c>
      <c r="G22" s="63">
        <v>241.320691967682</v>
      </c>
      <c r="H22" s="63">
        <v>72.396207590304599</v>
      </c>
      <c r="I22" s="230">
        <v>5113</v>
      </c>
      <c r="J22" s="230">
        <v>1252.3971489999999</v>
      </c>
      <c r="K22" s="230">
        <v>0.27729229700000002</v>
      </c>
      <c r="L22" s="230">
        <v>0.88203384100000004</v>
      </c>
      <c r="M22" s="230">
        <v>203.5429115</v>
      </c>
    </row>
    <row r="23" spans="1:13" x14ac:dyDescent="0.2">
      <c r="A23" s="230" t="s">
        <v>90</v>
      </c>
      <c r="B23" s="230" t="s">
        <v>9</v>
      </c>
      <c r="C23" s="230" t="s">
        <v>26</v>
      </c>
      <c r="D23" s="230" t="s">
        <v>269</v>
      </c>
      <c r="E23" s="230" t="s">
        <v>328</v>
      </c>
      <c r="F23" s="63">
        <v>0.1736141735</v>
      </c>
      <c r="G23" s="63">
        <v>123.073552903517</v>
      </c>
      <c r="H23" s="63">
        <v>28.958483036121802</v>
      </c>
      <c r="I23" s="230">
        <v>5501</v>
      </c>
      <c r="J23" s="230">
        <v>1342.5545265000001</v>
      </c>
      <c r="K23" s="230">
        <v>0.278989137</v>
      </c>
      <c r="L23" s="230">
        <v>0.85370314899999999</v>
      </c>
      <c r="M23" s="230">
        <v>195.07258605000001</v>
      </c>
    </row>
    <row r="24" spans="1:13" x14ac:dyDescent="0.2">
      <c r="A24" s="230" t="s">
        <v>92</v>
      </c>
      <c r="B24" s="230" t="s">
        <v>8</v>
      </c>
      <c r="C24" s="230" t="s">
        <v>39</v>
      </c>
      <c r="D24" s="230" t="s">
        <v>269</v>
      </c>
      <c r="E24" s="230" t="s">
        <v>313</v>
      </c>
      <c r="F24" s="63">
        <v>0.15178312450000001</v>
      </c>
      <c r="G24" s="63">
        <v>159.874958428589</v>
      </c>
      <c r="H24" s="63">
        <v>30.768388225879399</v>
      </c>
      <c r="I24" s="230">
        <v>4916</v>
      </c>
      <c r="J24" s="230">
        <v>1231.5270915000001</v>
      </c>
      <c r="K24" s="230">
        <v>0.25218811099999999</v>
      </c>
      <c r="L24" s="230">
        <v>0.851988831</v>
      </c>
      <c r="M24" s="230">
        <v>205.91642920000001</v>
      </c>
    </row>
    <row r="25" spans="1:13" x14ac:dyDescent="0.2">
      <c r="A25" s="230" t="s">
        <v>93</v>
      </c>
      <c r="B25" s="230" t="s">
        <v>9</v>
      </c>
      <c r="C25" s="230" t="s">
        <v>117</v>
      </c>
      <c r="D25" s="230" t="s">
        <v>269</v>
      </c>
      <c r="E25" s="230" t="s">
        <v>330</v>
      </c>
      <c r="F25" s="63">
        <v>0.13756678</v>
      </c>
      <c r="G25" s="63">
        <v>143.183610567491</v>
      </c>
      <c r="H25" s="63">
        <v>24.1320691967682</v>
      </c>
      <c r="I25" s="230">
        <v>5380</v>
      </c>
      <c r="J25" s="230">
        <v>1299.4804099999999</v>
      </c>
      <c r="K25" s="230">
        <v>0.23372926599999999</v>
      </c>
      <c r="L25" s="230">
        <v>0.86014695500000005</v>
      </c>
      <c r="M25" s="230">
        <v>234.79754399999999</v>
      </c>
    </row>
    <row r="26" spans="1:13" x14ac:dyDescent="0.2">
      <c r="A26" s="230" t="s">
        <v>94</v>
      </c>
      <c r="B26" s="230" t="s">
        <v>9</v>
      </c>
      <c r="C26" s="230" t="s">
        <v>26</v>
      </c>
      <c r="D26" s="230" t="s">
        <v>269</v>
      </c>
      <c r="E26" s="230" t="s">
        <v>308</v>
      </c>
      <c r="F26" s="63">
        <v>0.15588300399999999</v>
      </c>
      <c r="G26" s="63">
        <v>176.16410513640699</v>
      </c>
      <c r="H26" s="63">
        <v>38.611310714829102</v>
      </c>
      <c r="I26" s="230">
        <v>5355</v>
      </c>
      <c r="J26" s="230">
        <v>1295.4240609999999</v>
      </c>
      <c r="K26" s="230">
        <v>0.25848971599999998</v>
      </c>
      <c r="L26" s="230">
        <v>0.85393619999999903</v>
      </c>
      <c r="M26" s="230">
        <v>208.67380545</v>
      </c>
    </row>
    <row r="27" spans="1:13" x14ac:dyDescent="0.2">
      <c r="A27" s="230" t="s">
        <v>95</v>
      </c>
      <c r="B27" s="230" t="s">
        <v>8</v>
      </c>
      <c r="C27" s="230" t="s">
        <v>26</v>
      </c>
      <c r="D27" s="230" t="s">
        <v>269</v>
      </c>
      <c r="E27" s="230" t="s">
        <v>319</v>
      </c>
      <c r="F27" s="63">
        <v>0.14408955200000001</v>
      </c>
      <c r="G27" s="63">
        <v>201.904978946293</v>
      </c>
      <c r="H27" s="63">
        <v>66.765391444391994</v>
      </c>
      <c r="I27" s="230">
        <v>5274</v>
      </c>
      <c r="J27" s="230">
        <v>1227.704761</v>
      </c>
      <c r="K27" s="230">
        <v>0.237477044</v>
      </c>
      <c r="L27" s="230">
        <v>0.88021540700000001</v>
      </c>
      <c r="M27" s="230">
        <v>225.9555287</v>
      </c>
    </row>
    <row r="28" spans="1:13" x14ac:dyDescent="0.2">
      <c r="A28" s="230" t="s">
        <v>96</v>
      </c>
      <c r="B28" s="230" t="s">
        <v>8</v>
      </c>
      <c r="C28" s="230" t="s">
        <v>26</v>
      </c>
      <c r="D28" s="230" t="s">
        <v>269</v>
      </c>
      <c r="E28" s="230" t="s">
        <v>306</v>
      </c>
      <c r="F28" s="63">
        <v>0.16813639</v>
      </c>
      <c r="G28" s="63">
        <v>139.48335995732</v>
      </c>
      <c r="H28" s="63">
        <v>37.646027946958398</v>
      </c>
      <c r="I28" s="230">
        <v>5430</v>
      </c>
      <c r="J28" s="230">
        <v>1319.5453809999999</v>
      </c>
      <c r="K28" s="230">
        <v>0.27670003500000001</v>
      </c>
      <c r="L28" s="230">
        <v>0.86958677699999998</v>
      </c>
      <c r="M28" s="230">
        <v>208.15497769999999</v>
      </c>
    </row>
    <row r="29" spans="1:13" x14ac:dyDescent="0.2">
      <c r="A29" s="230" t="s">
        <v>44</v>
      </c>
      <c r="B29" s="230" t="s">
        <v>8</v>
      </c>
      <c r="C29" s="230" t="s">
        <v>39</v>
      </c>
      <c r="D29" s="230" t="s">
        <v>267</v>
      </c>
      <c r="E29" s="230" t="s">
        <v>280</v>
      </c>
      <c r="F29" s="63">
        <v>0.14114433600000001</v>
      </c>
      <c r="G29" s="63">
        <v>127.549854731317</v>
      </c>
      <c r="H29" s="63">
        <v>31.6843588186075</v>
      </c>
      <c r="I29" s="230">
        <v>4656</v>
      </c>
      <c r="J29" s="230">
        <v>1077.8519470000001</v>
      </c>
      <c r="K29" s="230">
        <v>0.23800058199999999</v>
      </c>
      <c r="L29" s="230">
        <v>0.87942144300000002</v>
      </c>
      <c r="M29" s="230">
        <v>214.15424469999999</v>
      </c>
    </row>
    <row r="30" spans="1:13" x14ac:dyDescent="0.2">
      <c r="A30" s="230" t="s">
        <v>45</v>
      </c>
      <c r="B30" s="230" t="s">
        <v>9</v>
      </c>
      <c r="C30" s="230" t="s">
        <v>26</v>
      </c>
      <c r="D30" s="230" t="s">
        <v>267</v>
      </c>
      <c r="E30" s="230" t="s">
        <v>322</v>
      </c>
      <c r="F30" s="63">
        <v>0.131227285</v>
      </c>
      <c r="G30" s="63">
        <v>155.24964516587499</v>
      </c>
      <c r="H30" s="63">
        <v>33.784896875475397</v>
      </c>
      <c r="I30" s="230">
        <v>5580</v>
      </c>
      <c r="J30" s="230">
        <v>1430.906817</v>
      </c>
      <c r="K30" s="230">
        <v>0.21400523599999999</v>
      </c>
      <c r="L30" s="230">
        <v>0.859217228</v>
      </c>
      <c r="M30" s="230">
        <v>250.46010749999999</v>
      </c>
    </row>
    <row r="31" spans="1:13" x14ac:dyDescent="0.2">
      <c r="A31" s="230" t="s">
        <v>46</v>
      </c>
      <c r="B31" s="230" t="s">
        <v>9</v>
      </c>
      <c r="C31" s="230" t="s">
        <v>26</v>
      </c>
      <c r="D31" s="230" t="s">
        <v>267</v>
      </c>
      <c r="E31" s="230" t="s">
        <v>303</v>
      </c>
      <c r="F31" s="63">
        <v>0.1489782405</v>
      </c>
      <c r="G31" s="63">
        <v>157.662852085552</v>
      </c>
      <c r="H31" s="63">
        <v>57.112563765684698</v>
      </c>
      <c r="I31" s="230">
        <v>5268</v>
      </c>
      <c r="J31" s="230">
        <v>1244.423538</v>
      </c>
      <c r="K31" s="230">
        <v>0.24150567349999999</v>
      </c>
      <c r="L31" s="230">
        <v>0.87633724000000002</v>
      </c>
      <c r="M31" s="230">
        <v>232.95748745</v>
      </c>
    </row>
    <row r="32" spans="1:13" x14ac:dyDescent="0.2">
      <c r="A32" s="230" t="s">
        <v>47</v>
      </c>
      <c r="B32" s="230" t="s">
        <v>8</v>
      </c>
      <c r="C32" s="230" t="s">
        <v>39</v>
      </c>
      <c r="D32" s="230" t="s">
        <v>267</v>
      </c>
      <c r="E32" s="230" t="s">
        <v>282</v>
      </c>
      <c r="F32" s="63">
        <v>0.1411463385</v>
      </c>
      <c r="G32" s="63">
        <v>180.99051897576101</v>
      </c>
      <c r="H32" s="63">
        <v>69.983000670627703</v>
      </c>
      <c r="I32" s="230">
        <v>5173.5</v>
      </c>
      <c r="J32" s="230">
        <v>1149.597636</v>
      </c>
      <c r="K32" s="230">
        <v>0.25116847549999999</v>
      </c>
      <c r="L32" s="230">
        <v>0.8877289115</v>
      </c>
      <c r="M32" s="230">
        <v>226.84311839999901</v>
      </c>
    </row>
    <row r="33" spans="1:13" x14ac:dyDescent="0.2">
      <c r="A33" s="230" t="s">
        <v>49</v>
      </c>
      <c r="B33" s="230" t="s">
        <v>9</v>
      </c>
      <c r="C33" s="230" t="s">
        <v>26</v>
      </c>
      <c r="D33" s="230" t="s">
        <v>267</v>
      </c>
      <c r="E33" s="230" t="s">
        <v>295</v>
      </c>
      <c r="F33" s="63">
        <v>0.13044114099999901</v>
      </c>
      <c r="G33" s="63">
        <v>97.0109181710081</v>
      </c>
      <c r="H33" s="63">
        <v>23.649427812832801</v>
      </c>
      <c r="I33" s="230">
        <v>5182</v>
      </c>
      <c r="J33" s="230">
        <v>1333.2108575</v>
      </c>
      <c r="K33" s="230">
        <v>0.223310658</v>
      </c>
      <c r="L33" s="230">
        <v>0.90354119899999996</v>
      </c>
      <c r="M33" s="230">
        <v>245.04536759999999</v>
      </c>
    </row>
    <row r="34" spans="1:13" x14ac:dyDescent="0.2">
      <c r="A34" s="230" t="s">
        <v>50</v>
      </c>
      <c r="B34" s="230" t="s">
        <v>9</v>
      </c>
      <c r="C34" s="230" t="s">
        <v>26</v>
      </c>
      <c r="D34" s="230" t="s">
        <v>267</v>
      </c>
      <c r="E34" s="230" t="s">
        <v>285</v>
      </c>
      <c r="F34" s="63">
        <v>0.14563421800000001</v>
      </c>
      <c r="G34" s="63">
        <v>107.991009655537</v>
      </c>
      <c r="H34" s="63">
        <v>41.6278193644251</v>
      </c>
      <c r="I34" s="230">
        <v>5051</v>
      </c>
      <c r="J34" s="230">
        <v>1097.887481</v>
      </c>
      <c r="K34" s="230">
        <v>0.246574929</v>
      </c>
      <c r="L34" s="230">
        <v>0.87557856499999998</v>
      </c>
      <c r="M34" s="230">
        <v>206.7477164</v>
      </c>
    </row>
    <row r="35" spans="1:13" x14ac:dyDescent="0.2">
      <c r="A35" s="230" t="s">
        <v>51</v>
      </c>
      <c r="B35" s="230" t="s">
        <v>8</v>
      </c>
      <c r="C35" s="230" t="s">
        <v>39</v>
      </c>
      <c r="D35" s="230" t="s">
        <v>267</v>
      </c>
      <c r="E35" s="230" t="s">
        <v>332</v>
      </c>
      <c r="F35" s="63">
        <v>0.133855422</v>
      </c>
      <c r="G35" s="63">
        <v>132.726380582225</v>
      </c>
      <c r="H35" s="63">
        <v>53.894954539448896</v>
      </c>
      <c r="I35" s="230">
        <v>5751</v>
      </c>
      <c r="J35" s="230">
        <v>1389.386002</v>
      </c>
      <c r="K35" s="230">
        <v>0.21824996999999999</v>
      </c>
      <c r="L35" s="230">
        <v>0.86793100199999995</v>
      </c>
      <c r="M35" s="230">
        <v>244.23693370000001</v>
      </c>
    </row>
    <row r="36" spans="1:13" x14ac:dyDescent="0.2">
      <c r="A36" s="230" t="s">
        <v>52</v>
      </c>
      <c r="B36" s="230" t="s">
        <v>8</v>
      </c>
      <c r="C36" s="230" t="s">
        <v>26</v>
      </c>
      <c r="D36" s="230" t="s">
        <v>267</v>
      </c>
      <c r="E36" s="230" t="s">
        <v>275</v>
      </c>
      <c r="F36" s="63">
        <v>0.13631864599999999</v>
      </c>
      <c r="G36" s="63">
        <v>89.288656028042297</v>
      </c>
      <c r="H36" s="63">
        <v>12.870436904943</v>
      </c>
      <c r="I36" s="230">
        <v>5369</v>
      </c>
      <c r="J36" s="230">
        <v>1250.6042560000001</v>
      </c>
      <c r="K36" s="230">
        <v>0.236712698</v>
      </c>
      <c r="L36" s="230">
        <v>0.87241209500000005</v>
      </c>
      <c r="M36" s="230">
        <v>227.0110123</v>
      </c>
    </row>
    <row r="37" spans="1:13" x14ac:dyDescent="0.2">
      <c r="A37" s="230" t="s">
        <v>68</v>
      </c>
      <c r="B37" s="230" t="s">
        <v>9</v>
      </c>
      <c r="C37" s="230" t="s">
        <v>117</v>
      </c>
      <c r="D37" s="230" t="s">
        <v>267</v>
      </c>
      <c r="E37" s="230" t="s">
        <v>271</v>
      </c>
      <c r="F37" s="63">
        <v>0.115258343</v>
      </c>
      <c r="G37" s="63">
        <v>86.875449108365501</v>
      </c>
      <c r="H37" s="63">
        <v>11.2616322918251</v>
      </c>
      <c r="I37" s="230">
        <v>4772.5</v>
      </c>
      <c r="J37" s="230">
        <v>1241.0565285</v>
      </c>
      <c r="K37" s="230">
        <v>0.1875069355</v>
      </c>
      <c r="L37" s="230">
        <v>0.85758181200000005</v>
      </c>
      <c r="M37" s="230">
        <v>241.76868524999901</v>
      </c>
    </row>
    <row r="38" spans="1:13" x14ac:dyDescent="0.2">
      <c r="A38" s="230" t="s">
        <v>69</v>
      </c>
      <c r="B38" s="230" t="s">
        <v>9</v>
      </c>
      <c r="C38" s="230" t="s">
        <v>39</v>
      </c>
      <c r="D38" s="230" t="s">
        <v>267</v>
      </c>
      <c r="E38" s="230" t="s">
        <v>337</v>
      </c>
      <c r="F38" s="63">
        <v>0.130898138</v>
      </c>
      <c r="G38" s="63">
        <v>75.613816816540293</v>
      </c>
      <c r="H38" s="63">
        <v>16.892448437737698</v>
      </c>
      <c r="I38" s="230">
        <v>4804</v>
      </c>
      <c r="J38" s="230">
        <v>1278.012373</v>
      </c>
      <c r="K38" s="230">
        <v>0.21881566399999999</v>
      </c>
      <c r="L38" s="230">
        <v>0.85408174800000003</v>
      </c>
      <c r="M38" s="230">
        <v>241.17920179999999</v>
      </c>
    </row>
    <row r="39" spans="1:13" x14ac:dyDescent="0.2">
      <c r="A39" s="230" t="s">
        <v>70</v>
      </c>
      <c r="B39" s="230" t="s">
        <v>8</v>
      </c>
      <c r="C39" s="230" t="s">
        <v>39</v>
      </c>
      <c r="D39" s="230" t="s">
        <v>267</v>
      </c>
      <c r="E39" s="230" t="s">
        <v>297</v>
      </c>
      <c r="F39" s="63">
        <v>0.1398979035</v>
      </c>
      <c r="G39" s="63">
        <v>161.68486361834599</v>
      </c>
      <c r="H39" s="63">
        <v>61.134575298479398</v>
      </c>
      <c r="I39" s="230">
        <v>5873.5</v>
      </c>
      <c r="J39" s="230">
        <v>1429.087012</v>
      </c>
      <c r="K39" s="230">
        <v>0.23697895099999999</v>
      </c>
      <c r="L39" s="230">
        <v>0.85185264949999995</v>
      </c>
      <c r="M39" s="230">
        <v>248.18518589999999</v>
      </c>
    </row>
    <row r="40" spans="1:13" x14ac:dyDescent="0.2">
      <c r="A40" s="230" t="s">
        <v>71</v>
      </c>
      <c r="B40" s="230" t="s">
        <v>8</v>
      </c>
      <c r="C40" s="230" t="s">
        <v>117</v>
      </c>
      <c r="D40" s="230" t="s">
        <v>267</v>
      </c>
      <c r="E40" s="230" t="s">
        <v>278</v>
      </c>
      <c r="F40" s="63">
        <v>0.12998347399999999</v>
      </c>
      <c r="G40" s="63">
        <v>80.440230655893998</v>
      </c>
      <c r="H40" s="63">
        <v>8.0440230655893998</v>
      </c>
      <c r="I40" s="230">
        <v>4713</v>
      </c>
      <c r="J40" s="230">
        <v>1288.6631299999999</v>
      </c>
      <c r="K40" s="230">
        <v>0.22101242500000001</v>
      </c>
      <c r="L40" s="230">
        <v>0.83900917699999999</v>
      </c>
      <c r="M40" s="230">
        <v>223.1952163</v>
      </c>
    </row>
    <row r="41" spans="1:13" x14ac:dyDescent="0.2">
      <c r="A41" s="230" t="s">
        <v>72</v>
      </c>
      <c r="B41" s="230" t="s">
        <v>9</v>
      </c>
      <c r="C41" s="230" t="s">
        <v>39</v>
      </c>
      <c r="D41" s="230" t="s">
        <v>267</v>
      </c>
      <c r="E41" s="230" t="s">
        <v>291</v>
      </c>
      <c r="F41" s="63">
        <v>0.12542853400000001</v>
      </c>
      <c r="G41" s="63">
        <v>94.115069867396002</v>
      </c>
      <c r="H41" s="63">
        <v>22.925465736929699</v>
      </c>
      <c r="I41" s="230">
        <v>5111</v>
      </c>
      <c r="J41" s="230">
        <v>1321.101731</v>
      </c>
      <c r="K41" s="230">
        <v>0.21380296300000001</v>
      </c>
      <c r="L41" s="230">
        <v>0.87109976600000005</v>
      </c>
      <c r="M41" s="230">
        <v>244.40918819999999</v>
      </c>
    </row>
    <row r="42" spans="1:13" x14ac:dyDescent="0.2">
      <c r="A42" s="230" t="s">
        <v>73</v>
      </c>
      <c r="B42" s="230" t="s">
        <v>9</v>
      </c>
      <c r="C42" s="230" t="s">
        <v>117</v>
      </c>
      <c r="D42" s="230" t="s">
        <v>267</v>
      </c>
      <c r="E42" s="230" t="s">
        <v>268</v>
      </c>
      <c r="F42" s="63">
        <v>0.12167705199999999</v>
      </c>
      <c r="G42" s="63">
        <v>94.115069867396002</v>
      </c>
      <c r="H42" s="63">
        <v>8.0440230655893998</v>
      </c>
      <c r="I42" s="230">
        <v>5925</v>
      </c>
      <c r="J42" s="230">
        <v>1447.735244</v>
      </c>
      <c r="K42" s="230">
        <v>0.19707043899999999</v>
      </c>
      <c r="L42" s="230">
        <v>0.87559863299999996</v>
      </c>
      <c r="M42" s="230">
        <v>270.56815590000002</v>
      </c>
    </row>
    <row r="43" spans="1:13" x14ac:dyDescent="0.2">
      <c r="A43" s="230" t="s">
        <v>74</v>
      </c>
      <c r="B43" s="230" t="s">
        <v>8</v>
      </c>
      <c r="C43" s="230" t="s">
        <v>117</v>
      </c>
      <c r="D43" s="230" t="s">
        <v>267</v>
      </c>
      <c r="E43" s="230" t="s">
        <v>326</v>
      </c>
      <c r="F43" s="63">
        <v>0.13550951249999901</v>
      </c>
      <c r="G43" s="63">
        <v>74.005012203422496</v>
      </c>
      <c r="H43" s="63">
        <v>7.2396207590304602</v>
      </c>
      <c r="I43" s="230">
        <v>4601.5</v>
      </c>
      <c r="J43" s="230">
        <v>1169.8641405000001</v>
      </c>
      <c r="K43" s="230">
        <v>0.244791761</v>
      </c>
      <c r="L43" s="230">
        <v>0.86326575900000002</v>
      </c>
      <c r="M43" s="230">
        <v>229.10373805</v>
      </c>
    </row>
    <row r="44" spans="1:13" x14ac:dyDescent="0.2">
      <c r="A44" s="230" t="s">
        <v>75</v>
      </c>
      <c r="B44" s="230" t="s">
        <v>8</v>
      </c>
      <c r="C44" s="230" t="s">
        <v>117</v>
      </c>
      <c r="D44" s="230" t="s">
        <v>267</v>
      </c>
      <c r="E44" s="230" t="s">
        <v>309</v>
      </c>
      <c r="F44" s="63">
        <v>0.11585442</v>
      </c>
      <c r="G44" s="63">
        <v>103.58348075313999</v>
      </c>
      <c r="H44" s="63">
        <v>18.2794377799658</v>
      </c>
      <c r="I44" s="230">
        <v>5441</v>
      </c>
      <c r="J44" s="230">
        <v>1514.3098829999999</v>
      </c>
      <c r="K44" s="230">
        <v>0.18801478699999999</v>
      </c>
      <c r="L44" s="230">
        <v>0.80931408199999999</v>
      </c>
      <c r="M44" s="230">
        <v>249.04009360000001</v>
      </c>
    </row>
    <row r="45" spans="1:13" x14ac:dyDescent="0.2">
      <c r="A45" s="230" t="s">
        <v>76</v>
      </c>
      <c r="B45" s="230" t="s">
        <v>9</v>
      </c>
      <c r="C45" s="230" t="s">
        <v>39</v>
      </c>
      <c r="D45" s="230" t="s">
        <v>267</v>
      </c>
      <c r="E45" s="230" t="s">
        <v>319</v>
      </c>
      <c r="F45" s="63">
        <v>0.13737273799999999</v>
      </c>
      <c r="G45" s="63">
        <v>129.50877135598901</v>
      </c>
      <c r="H45" s="63">
        <v>20.914459970532398</v>
      </c>
      <c r="I45" s="230">
        <v>5274</v>
      </c>
      <c r="J45" s="230">
        <v>1280.8286069999999</v>
      </c>
      <c r="K45" s="230">
        <v>0.228823467</v>
      </c>
      <c r="L45" s="230">
        <v>0.88322085299999997</v>
      </c>
      <c r="M45" s="230">
        <v>243.7568449</v>
      </c>
    </row>
    <row r="46" spans="1:13" x14ac:dyDescent="0.2">
      <c r="A46" s="230" t="s">
        <v>77</v>
      </c>
      <c r="B46" s="230" t="s">
        <v>9</v>
      </c>
      <c r="C46" s="230" t="s">
        <v>117</v>
      </c>
      <c r="D46" s="230" t="s">
        <v>267</v>
      </c>
      <c r="E46" s="230" t="s">
        <v>289</v>
      </c>
      <c r="F46" s="63">
        <v>0.1136664635</v>
      </c>
      <c r="G46" s="63">
        <v>44.683070128805497</v>
      </c>
      <c r="H46" s="63">
        <v>3.24967782754949</v>
      </c>
      <c r="I46" s="230">
        <v>5514</v>
      </c>
      <c r="J46" s="230">
        <v>1504.262156</v>
      </c>
      <c r="K46" s="230">
        <v>0.20039923300000001</v>
      </c>
      <c r="L46" s="230">
        <v>0.86624527650000005</v>
      </c>
      <c r="M46" s="230">
        <v>272.51404459999998</v>
      </c>
    </row>
    <row r="47" spans="1:13" x14ac:dyDescent="0.2">
      <c r="A47" s="230" t="s">
        <v>87</v>
      </c>
      <c r="B47" s="230" t="s">
        <v>8</v>
      </c>
      <c r="C47" s="230" t="s">
        <v>117</v>
      </c>
      <c r="D47" s="230" t="s">
        <v>267</v>
      </c>
      <c r="E47" s="230" t="s">
        <v>316</v>
      </c>
      <c r="F47" s="63">
        <v>0.11596298400000001</v>
      </c>
      <c r="G47" s="63">
        <v>103.58348075313999</v>
      </c>
      <c r="H47" s="63">
        <v>14.6235502239727</v>
      </c>
      <c r="I47" s="230">
        <v>5259</v>
      </c>
      <c r="J47" s="230">
        <v>1438.776875</v>
      </c>
      <c r="K47" s="230">
        <v>0.19730853000000001</v>
      </c>
      <c r="L47" s="230">
        <v>0.840495616</v>
      </c>
      <c r="M47" s="230">
        <v>247.36552119999999</v>
      </c>
    </row>
    <row r="48" spans="1:13" x14ac:dyDescent="0.2">
      <c r="A48" s="230" t="s">
        <v>88</v>
      </c>
      <c r="B48" s="230" t="s">
        <v>8</v>
      </c>
      <c r="C48" s="230" t="s">
        <v>26</v>
      </c>
      <c r="D48" s="230" t="s">
        <v>267</v>
      </c>
      <c r="E48" s="230" t="s">
        <v>299</v>
      </c>
      <c r="F48" s="63">
        <v>0.13380456299999999</v>
      </c>
      <c r="G48" s="63">
        <v>102.963495239544</v>
      </c>
      <c r="H48" s="63">
        <v>28.154080729562899</v>
      </c>
      <c r="I48" s="230">
        <v>5091</v>
      </c>
      <c r="J48" s="230">
        <v>1196.834703</v>
      </c>
      <c r="K48" s="230">
        <v>0.22444255499999999</v>
      </c>
      <c r="L48" s="230">
        <v>0.84468397299999998</v>
      </c>
      <c r="M48" s="230">
        <v>225.34783859999999</v>
      </c>
    </row>
    <row r="49" spans="1:13" x14ac:dyDescent="0.2">
      <c r="A49" s="230" t="s">
        <v>89</v>
      </c>
      <c r="B49" s="230" t="s">
        <v>9</v>
      </c>
      <c r="C49" s="230" t="s">
        <v>39</v>
      </c>
      <c r="D49" s="230" t="s">
        <v>267</v>
      </c>
      <c r="E49" s="230" t="s">
        <v>268</v>
      </c>
      <c r="F49" s="63">
        <v>0.120858073</v>
      </c>
      <c r="G49" s="63">
        <v>115.83393214448699</v>
      </c>
      <c r="H49" s="63">
        <v>37.002506101711198</v>
      </c>
      <c r="I49" s="230">
        <v>4753</v>
      </c>
      <c r="J49" s="230">
        <v>1206.751442</v>
      </c>
      <c r="K49" s="230">
        <v>0.220477849</v>
      </c>
      <c r="L49" s="230">
        <v>0.877594243</v>
      </c>
      <c r="M49" s="230">
        <v>242.05241720000001</v>
      </c>
    </row>
    <row r="50" spans="1:13" x14ac:dyDescent="0.2">
      <c r="A50" s="230" t="s">
        <v>90</v>
      </c>
      <c r="B50" s="230" t="s">
        <v>9</v>
      </c>
      <c r="C50" s="230" t="s">
        <v>26</v>
      </c>
      <c r="D50" s="230" t="s">
        <v>267</v>
      </c>
      <c r="E50" s="230" t="s">
        <v>278</v>
      </c>
      <c r="F50" s="63">
        <v>0.13771975549999901</v>
      </c>
      <c r="G50" s="63">
        <v>133.53078288878399</v>
      </c>
      <c r="H50" s="63">
        <v>42.633322247623802</v>
      </c>
      <c r="I50" s="230">
        <v>5301.5</v>
      </c>
      <c r="J50" s="230">
        <v>1289.3083145000001</v>
      </c>
      <c r="K50" s="230">
        <v>0.23735882349999901</v>
      </c>
      <c r="L50" s="230">
        <v>0.86645450349999997</v>
      </c>
      <c r="M50" s="230">
        <v>233.78639679999901</v>
      </c>
    </row>
    <row r="51" spans="1:13" x14ac:dyDescent="0.2">
      <c r="A51" s="230" t="s">
        <v>92</v>
      </c>
      <c r="B51" s="230" t="s">
        <v>8</v>
      </c>
      <c r="C51" s="230" t="s">
        <v>39</v>
      </c>
      <c r="D51" s="230" t="s">
        <v>267</v>
      </c>
      <c r="E51" s="230" t="s">
        <v>296</v>
      </c>
      <c r="F51" s="63">
        <v>0.13031125299999999</v>
      </c>
      <c r="G51" s="63">
        <v>119.051541370723</v>
      </c>
      <c r="H51" s="63">
        <v>26.545276116444999</v>
      </c>
      <c r="I51" s="230">
        <v>5076</v>
      </c>
      <c r="J51" s="230">
        <v>1291.9240609999999</v>
      </c>
      <c r="K51" s="230">
        <v>0.22124207600000001</v>
      </c>
      <c r="L51" s="230">
        <v>0.86075059399999998</v>
      </c>
      <c r="M51" s="230">
        <v>248.3487949</v>
      </c>
    </row>
    <row r="52" spans="1:13" x14ac:dyDescent="0.2">
      <c r="A52" s="230" t="s">
        <v>93</v>
      </c>
      <c r="B52" s="230" t="s">
        <v>9</v>
      </c>
      <c r="C52" s="230" t="s">
        <v>117</v>
      </c>
      <c r="D52" s="230" t="s">
        <v>267</v>
      </c>
      <c r="E52" s="230" t="s">
        <v>330</v>
      </c>
      <c r="F52" s="63">
        <v>0.12701338600000001</v>
      </c>
      <c r="G52" s="63">
        <v>104.572299852662</v>
      </c>
      <c r="H52" s="63">
        <v>18.501253050855599</v>
      </c>
      <c r="I52" s="230">
        <v>5116</v>
      </c>
      <c r="J52" s="230">
        <v>1279.6875170000001</v>
      </c>
      <c r="K52" s="230">
        <v>0.20551492499999999</v>
      </c>
      <c r="L52" s="230">
        <v>0.89286553000000002</v>
      </c>
      <c r="M52" s="230">
        <v>248.20477450000001</v>
      </c>
    </row>
    <row r="53" spans="1:13" x14ac:dyDescent="0.2">
      <c r="A53" s="230" t="s">
        <v>94</v>
      </c>
      <c r="B53" s="230" t="s">
        <v>9</v>
      </c>
      <c r="C53" s="230" t="s">
        <v>26</v>
      </c>
      <c r="D53" s="230" t="s">
        <v>267</v>
      </c>
      <c r="E53" s="230" t="s">
        <v>291</v>
      </c>
      <c r="F53" s="63">
        <v>0.13057781399999999</v>
      </c>
      <c r="G53" s="63">
        <v>127.899966742871</v>
      </c>
      <c r="H53" s="63">
        <v>34.388198605394599</v>
      </c>
      <c r="I53" s="230">
        <v>5596</v>
      </c>
      <c r="J53" s="230">
        <v>1357.7646810000001</v>
      </c>
      <c r="K53" s="230">
        <v>0.218438878</v>
      </c>
      <c r="L53" s="230">
        <v>0.87606952299999996</v>
      </c>
      <c r="M53" s="230">
        <v>253.3643625</v>
      </c>
    </row>
    <row r="54" spans="1:13" x14ac:dyDescent="0.2">
      <c r="A54" s="230" t="s">
        <v>95</v>
      </c>
      <c r="B54" s="230" t="s">
        <v>8</v>
      </c>
      <c r="C54" s="230" t="s">
        <v>26</v>
      </c>
      <c r="D54" s="230" t="s">
        <v>267</v>
      </c>
      <c r="E54" s="230" t="s">
        <v>319</v>
      </c>
      <c r="F54" s="63">
        <v>0.14066712100000001</v>
      </c>
      <c r="G54" s="63">
        <v>111.811920611692</v>
      </c>
      <c r="H54" s="63">
        <v>48.264138393536399</v>
      </c>
      <c r="I54" s="230">
        <v>5821</v>
      </c>
      <c r="J54" s="230">
        <v>1380.800215</v>
      </c>
      <c r="K54" s="230">
        <v>0.225324355</v>
      </c>
      <c r="L54" s="230">
        <v>0.83856886200000003</v>
      </c>
      <c r="M54" s="230">
        <v>248.42393269999999</v>
      </c>
    </row>
    <row r="55" spans="1:13" x14ac:dyDescent="0.2">
      <c r="A55" s="230" t="s">
        <v>96</v>
      </c>
      <c r="B55" s="230" t="s">
        <v>8</v>
      </c>
      <c r="C55" s="230" t="s">
        <v>26</v>
      </c>
      <c r="D55" s="230" t="s">
        <v>267</v>
      </c>
      <c r="E55" s="230" t="s">
        <v>305</v>
      </c>
      <c r="F55" s="63">
        <v>0.13780219799999999</v>
      </c>
      <c r="G55" s="63">
        <v>101.957992356345</v>
      </c>
      <c r="H55" s="63">
        <v>19.305655357414501</v>
      </c>
      <c r="I55" s="230">
        <v>5290</v>
      </c>
      <c r="J55" s="230">
        <v>1310.8407999999999</v>
      </c>
      <c r="K55" s="230">
        <v>0.227036881</v>
      </c>
      <c r="L55" s="230">
        <v>0.85140400400000005</v>
      </c>
      <c r="M55" s="230">
        <v>221.90627509999999</v>
      </c>
    </row>
    <row r="56" spans="1:13" x14ac:dyDescent="0.2">
      <c r="A56" s="230" t="s">
        <v>44</v>
      </c>
      <c r="B56" s="230" t="s">
        <v>8</v>
      </c>
      <c r="C56" s="230" t="s">
        <v>39</v>
      </c>
      <c r="D56" s="230" t="s">
        <v>731</v>
      </c>
      <c r="E56" s="230" t="s">
        <v>301</v>
      </c>
      <c r="F56" s="63">
        <v>0.19823468299999999</v>
      </c>
      <c r="G56" s="63">
        <v>225.151367575785</v>
      </c>
      <c r="H56" s="63">
        <v>68.170830738223998</v>
      </c>
      <c r="I56" s="230">
        <v>4807</v>
      </c>
      <c r="J56" s="230">
        <v>1050.1829</v>
      </c>
      <c r="K56" s="230">
        <v>0.325091721</v>
      </c>
      <c r="L56" s="230">
        <v>0.88186587999999999</v>
      </c>
      <c r="M56" s="230">
        <v>181.85157280000001</v>
      </c>
    </row>
    <row r="57" spans="1:13" x14ac:dyDescent="0.2">
      <c r="A57" s="230" t="s">
        <v>45</v>
      </c>
      <c r="B57" s="230" t="s">
        <v>9</v>
      </c>
      <c r="C57" s="230" t="s">
        <v>26</v>
      </c>
      <c r="D57" s="230" t="s">
        <v>731</v>
      </c>
      <c r="E57" s="230" t="s">
        <v>268</v>
      </c>
      <c r="F57" s="63">
        <v>0.17441236399999999</v>
      </c>
      <c r="G57" s="63">
        <v>231.37957293809399</v>
      </c>
      <c r="H57" s="63">
        <v>71.258201810645005</v>
      </c>
      <c r="I57" s="230">
        <v>5272</v>
      </c>
      <c r="J57" s="230">
        <v>1194.0148979999999</v>
      </c>
      <c r="K57" s="230">
        <v>0.28400145999999998</v>
      </c>
      <c r="L57" s="230">
        <v>0.84434754699999903</v>
      </c>
      <c r="M57" s="230">
        <v>200.24524235000001</v>
      </c>
    </row>
    <row r="58" spans="1:13" x14ac:dyDescent="0.2">
      <c r="A58" s="230" t="s">
        <v>46</v>
      </c>
      <c r="B58" s="230" t="s">
        <v>9</v>
      </c>
      <c r="C58" s="230" t="s">
        <v>26</v>
      </c>
      <c r="D58" s="230" t="s">
        <v>731</v>
      </c>
      <c r="E58" s="230" t="s">
        <v>333</v>
      </c>
      <c r="F58" s="63">
        <v>0.169211325</v>
      </c>
      <c r="G58" s="63">
        <v>307.89470826655401</v>
      </c>
      <c r="H58" s="63">
        <v>91.934757961281093</v>
      </c>
      <c r="I58" s="230">
        <v>4864</v>
      </c>
      <c r="J58" s="230">
        <v>1141.8463735</v>
      </c>
      <c r="K58" s="230">
        <v>0.27702996149999998</v>
      </c>
      <c r="L58" s="230">
        <v>0.84791103700000003</v>
      </c>
      <c r="M58" s="230">
        <v>198.86495335000001</v>
      </c>
    </row>
    <row r="59" spans="1:13" x14ac:dyDescent="0.2">
      <c r="A59" s="230" t="s">
        <v>47</v>
      </c>
      <c r="B59" s="230" t="s">
        <v>8</v>
      </c>
      <c r="C59" s="230" t="s">
        <v>39</v>
      </c>
      <c r="D59" s="230" t="s">
        <v>731</v>
      </c>
      <c r="E59" s="230" t="s">
        <v>280</v>
      </c>
      <c r="F59" s="63">
        <v>0.174779877</v>
      </c>
      <c r="G59" s="63">
        <v>261.82077859049099</v>
      </c>
      <c r="H59" s="63">
        <v>91.763552624963296</v>
      </c>
      <c r="I59" s="230">
        <v>5234</v>
      </c>
      <c r="J59" s="230">
        <v>1107.42554</v>
      </c>
      <c r="K59" s="230">
        <v>0.28740227400000001</v>
      </c>
      <c r="L59" s="230">
        <v>0.87191001999999995</v>
      </c>
      <c r="M59" s="230">
        <v>211.5685258</v>
      </c>
    </row>
    <row r="60" spans="1:13" x14ac:dyDescent="0.2">
      <c r="A60" s="230" t="s">
        <v>49</v>
      </c>
      <c r="B60" s="230" t="s">
        <v>9</v>
      </c>
      <c r="C60" s="230" t="s">
        <v>26</v>
      </c>
      <c r="D60" s="230" t="s">
        <v>731</v>
      </c>
      <c r="E60" s="230" t="s">
        <v>293</v>
      </c>
      <c r="F60" s="63">
        <v>0.16057505699999999</v>
      </c>
      <c r="G60" s="63">
        <v>246.96515599400101</v>
      </c>
      <c r="H60" s="63">
        <v>102.338300942719</v>
      </c>
      <c r="I60" s="230">
        <v>5363</v>
      </c>
      <c r="J60" s="230">
        <v>1184.677326</v>
      </c>
      <c r="K60" s="230">
        <v>0.26614750799999998</v>
      </c>
      <c r="L60" s="230">
        <v>0.87886853450000002</v>
      </c>
      <c r="M60" s="230">
        <v>225.08277720000001</v>
      </c>
    </row>
    <row r="61" spans="1:13" x14ac:dyDescent="0.2">
      <c r="A61" s="230" t="s">
        <v>50</v>
      </c>
      <c r="B61" s="230" t="s">
        <v>9</v>
      </c>
      <c r="C61" s="230" t="s">
        <v>26</v>
      </c>
      <c r="D61" s="230" t="s">
        <v>731</v>
      </c>
      <c r="E61" s="230" t="s">
        <v>284</v>
      </c>
      <c r="F61" s="63">
        <v>0.17364051149999901</v>
      </c>
      <c r="G61" s="63">
        <v>253.364125790342</v>
      </c>
      <c r="H61" s="63">
        <v>75.375827422626898</v>
      </c>
      <c r="I61" s="230">
        <v>5044.5</v>
      </c>
      <c r="J61" s="230">
        <v>1131.06819899999</v>
      </c>
      <c r="K61" s="230">
        <v>0.27902226499999999</v>
      </c>
      <c r="L61" s="230">
        <v>0.86434969549999996</v>
      </c>
      <c r="M61" s="230">
        <v>199.27761104999999</v>
      </c>
    </row>
    <row r="62" spans="1:13" x14ac:dyDescent="0.2">
      <c r="A62" s="230" t="s">
        <v>51</v>
      </c>
      <c r="B62" s="230" t="s">
        <v>8</v>
      </c>
      <c r="C62" s="230" t="s">
        <v>39</v>
      </c>
      <c r="D62" s="230" t="s">
        <v>731</v>
      </c>
      <c r="E62" s="230" t="s">
        <v>331</v>
      </c>
      <c r="F62" s="63">
        <v>0.15644778649999999</v>
      </c>
      <c r="G62" s="63">
        <v>200.112621096151</v>
      </c>
      <c r="H62" s="63">
        <v>83.221439249510595</v>
      </c>
      <c r="I62" s="230">
        <v>5346</v>
      </c>
      <c r="J62" s="230">
        <v>1231.4265865</v>
      </c>
      <c r="K62" s="230">
        <v>0.25757578849999901</v>
      </c>
      <c r="L62" s="230">
        <v>0.87873015699999901</v>
      </c>
      <c r="M62" s="230">
        <v>220.52524589999999</v>
      </c>
    </row>
    <row r="63" spans="1:13" x14ac:dyDescent="0.2">
      <c r="A63" s="230" t="s">
        <v>52</v>
      </c>
      <c r="B63" s="230" t="s">
        <v>8</v>
      </c>
      <c r="C63" s="230" t="s">
        <v>26</v>
      </c>
      <c r="D63" s="230" t="s">
        <v>731</v>
      </c>
      <c r="E63" s="230" t="s">
        <v>274</v>
      </c>
      <c r="F63" s="63">
        <v>0.15414404399999901</v>
      </c>
      <c r="G63" s="63">
        <v>187.217490848111</v>
      </c>
      <c r="H63" s="63">
        <v>58.426935063336799</v>
      </c>
      <c r="I63" s="230">
        <v>5826</v>
      </c>
      <c r="J63" s="230">
        <v>1311.7286245</v>
      </c>
      <c r="K63" s="230">
        <v>0.2618275605</v>
      </c>
      <c r="L63" s="230">
        <v>0.86076436499999998</v>
      </c>
      <c r="M63" s="230">
        <v>225.14100485</v>
      </c>
    </row>
    <row r="64" spans="1:13" x14ac:dyDescent="0.2">
      <c r="A64" s="230" t="s">
        <v>68</v>
      </c>
      <c r="B64" s="230" t="s">
        <v>9</v>
      </c>
      <c r="C64" s="230" t="s">
        <v>117</v>
      </c>
      <c r="D64" s="230" t="s">
        <v>731</v>
      </c>
      <c r="E64" s="230" t="s">
        <v>271</v>
      </c>
      <c r="F64" s="63">
        <v>0.13924771999999999</v>
      </c>
      <c r="G64" s="63">
        <v>137.68903553983699</v>
      </c>
      <c r="H64" s="63">
        <v>17.84857868109</v>
      </c>
      <c r="I64" s="230">
        <v>4809</v>
      </c>
      <c r="J64" s="230">
        <v>1208.82251</v>
      </c>
      <c r="K64" s="230">
        <v>0.23375663799999999</v>
      </c>
      <c r="L64" s="230">
        <v>0.89343131099999995</v>
      </c>
      <c r="M64" s="230">
        <v>239.0177271</v>
      </c>
    </row>
    <row r="65" spans="1:13" x14ac:dyDescent="0.2">
      <c r="A65" s="230" t="s">
        <v>69</v>
      </c>
      <c r="B65" s="230" t="s">
        <v>9</v>
      </c>
      <c r="C65" s="230" t="s">
        <v>39</v>
      </c>
      <c r="D65" s="230" t="s">
        <v>731</v>
      </c>
      <c r="E65" s="230" t="s">
        <v>282</v>
      </c>
      <c r="F65" s="63">
        <v>0.15679262299999999</v>
      </c>
      <c r="G65" s="63">
        <v>170.586662460615</v>
      </c>
      <c r="H65" s="63">
        <v>53.2563238901433</v>
      </c>
      <c r="I65" s="230">
        <v>4982</v>
      </c>
      <c r="J65" s="230">
        <v>1183.562625</v>
      </c>
      <c r="K65" s="230">
        <v>0.261205986</v>
      </c>
      <c r="L65" s="230">
        <v>0.86994374699999999</v>
      </c>
      <c r="M65" s="230">
        <v>216.86550650000001</v>
      </c>
    </row>
    <row r="66" spans="1:13" x14ac:dyDescent="0.2">
      <c r="A66" s="230" t="s">
        <v>70</v>
      </c>
      <c r="B66" s="230" t="s">
        <v>8</v>
      </c>
      <c r="C66" s="230" t="s">
        <v>39</v>
      </c>
      <c r="D66" s="230" t="s">
        <v>731</v>
      </c>
      <c r="E66" s="230" t="s">
        <v>297</v>
      </c>
      <c r="F66" s="63">
        <v>0.17217945100000001</v>
      </c>
      <c r="G66" s="63">
        <v>264.60242902913001</v>
      </c>
      <c r="H66" s="63">
        <v>82.520079561627</v>
      </c>
      <c r="I66" s="230">
        <v>5360</v>
      </c>
      <c r="J66" s="230">
        <v>1233.5270909999999</v>
      </c>
      <c r="K66" s="230">
        <v>0.27558496799999999</v>
      </c>
      <c r="L66" s="230">
        <v>0.85512243099999996</v>
      </c>
      <c r="M66" s="230">
        <v>205.1335029</v>
      </c>
    </row>
    <row r="67" spans="1:13" x14ac:dyDescent="0.2">
      <c r="A67" s="230" t="s">
        <v>71</v>
      </c>
      <c r="B67" s="230" t="s">
        <v>8</v>
      </c>
      <c r="C67" s="230" t="s">
        <v>117</v>
      </c>
      <c r="D67" s="230" t="s">
        <v>731</v>
      </c>
      <c r="E67" s="230" t="s">
        <v>277</v>
      </c>
      <c r="F67" s="63">
        <v>0.136697544</v>
      </c>
      <c r="G67" s="63">
        <v>138.16051349779499</v>
      </c>
      <c r="H67" s="63">
        <v>8.6350320936122191</v>
      </c>
      <c r="I67" s="230">
        <v>4612.5</v>
      </c>
      <c r="J67" s="230">
        <v>1162.2336754999999</v>
      </c>
      <c r="K67" s="230">
        <v>0.2218091485</v>
      </c>
      <c r="L67" s="230">
        <v>0.88668509549999996</v>
      </c>
      <c r="M67" s="230">
        <v>241.30542885</v>
      </c>
    </row>
    <row r="68" spans="1:13" x14ac:dyDescent="0.2">
      <c r="A68" s="230" t="s">
        <v>72</v>
      </c>
      <c r="B68" s="230" t="s">
        <v>9</v>
      </c>
      <c r="C68" s="230" t="s">
        <v>39</v>
      </c>
      <c r="D68" s="230" t="s">
        <v>731</v>
      </c>
      <c r="E68" s="230" t="s">
        <v>290</v>
      </c>
      <c r="F68" s="63">
        <v>0.16497121649999999</v>
      </c>
      <c r="G68" s="63">
        <v>218.067333717879</v>
      </c>
      <c r="H68" s="63">
        <v>47.0341308018955</v>
      </c>
      <c r="I68" s="230">
        <v>4674</v>
      </c>
      <c r="J68" s="230">
        <v>1098.396103</v>
      </c>
      <c r="K68" s="230">
        <v>0.27801728049999902</v>
      </c>
      <c r="L68" s="230">
        <v>0.85747313699999905</v>
      </c>
      <c r="M68" s="230">
        <v>198.52517814999999</v>
      </c>
    </row>
    <row r="69" spans="1:13" x14ac:dyDescent="0.2">
      <c r="A69" s="230" t="s">
        <v>73</v>
      </c>
      <c r="B69" s="230" t="s">
        <v>9</v>
      </c>
      <c r="C69" s="230" t="s">
        <v>117</v>
      </c>
      <c r="D69" s="230" t="s">
        <v>731</v>
      </c>
      <c r="E69" s="230" t="s">
        <v>265</v>
      </c>
      <c r="F69" s="63">
        <v>0.144285949</v>
      </c>
      <c r="G69" s="63">
        <v>126.429953426149</v>
      </c>
      <c r="H69" s="63">
        <v>13.5763708377073</v>
      </c>
      <c r="I69" s="230">
        <v>4835</v>
      </c>
      <c r="J69" s="230">
        <v>1146.3544730000001</v>
      </c>
      <c r="K69" s="230">
        <v>0.241672467</v>
      </c>
      <c r="L69" s="230">
        <v>0.86121413199999997</v>
      </c>
      <c r="M69" s="230">
        <v>217.82163220000001</v>
      </c>
    </row>
    <row r="70" spans="1:13" x14ac:dyDescent="0.2">
      <c r="A70" s="230" t="s">
        <v>74</v>
      </c>
      <c r="B70" s="230" t="s">
        <v>8</v>
      </c>
      <c r="C70" s="230" t="s">
        <v>117</v>
      </c>
      <c r="D70" s="230" t="s">
        <v>731</v>
      </c>
      <c r="E70" s="230" t="s">
        <v>283</v>
      </c>
      <c r="F70" s="63">
        <v>0.14676383999999901</v>
      </c>
      <c r="G70" s="63">
        <v>143.64801735784101</v>
      </c>
      <c r="H70" s="63">
        <v>19.321078358072199</v>
      </c>
      <c r="I70" s="230">
        <v>4490.5</v>
      </c>
      <c r="J70" s="230">
        <v>1074.5554824999999</v>
      </c>
      <c r="K70" s="230">
        <v>0.238039204999999</v>
      </c>
      <c r="L70" s="230">
        <v>0.87385104749999998</v>
      </c>
      <c r="M70" s="230">
        <v>203.31597120000001</v>
      </c>
    </row>
    <row r="71" spans="1:13" x14ac:dyDescent="0.2">
      <c r="A71" s="230" t="s">
        <v>75</v>
      </c>
      <c r="B71" s="230" t="s">
        <v>8</v>
      </c>
      <c r="C71" s="230" t="s">
        <v>117</v>
      </c>
      <c r="D71" s="230" t="s">
        <v>731</v>
      </c>
      <c r="E71" s="230" t="s">
        <v>309</v>
      </c>
      <c r="F71" s="63">
        <v>0.14444444400000001</v>
      </c>
      <c r="G71" s="63">
        <v>149.64816768636601</v>
      </c>
      <c r="H71" s="63">
        <v>25.257074714998499</v>
      </c>
      <c r="I71" s="230">
        <v>4864</v>
      </c>
      <c r="J71" s="230">
        <v>1189.414393</v>
      </c>
      <c r="K71" s="230">
        <v>0.24111923499999999</v>
      </c>
      <c r="L71" s="230">
        <v>0.82581941000000003</v>
      </c>
      <c r="M71" s="230">
        <v>206.98650190000001</v>
      </c>
    </row>
    <row r="72" spans="1:13" x14ac:dyDescent="0.2">
      <c r="A72" s="230" t="s">
        <v>76</v>
      </c>
      <c r="B72" s="230" t="s">
        <v>9</v>
      </c>
      <c r="C72" s="230" t="s">
        <v>39</v>
      </c>
      <c r="D72" s="230" t="s">
        <v>731</v>
      </c>
      <c r="E72" s="230" t="s">
        <v>320</v>
      </c>
      <c r="F72" s="63">
        <v>0.13977910900000001</v>
      </c>
      <c r="G72" s="63">
        <v>190.65332987755701</v>
      </c>
      <c r="H72" s="63">
        <v>40.973741947369803</v>
      </c>
      <c r="I72" s="230">
        <v>5185</v>
      </c>
      <c r="J72" s="230">
        <v>1196.077344</v>
      </c>
      <c r="K72" s="230">
        <v>0.238374899</v>
      </c>
      <c r="L72" s="230">
        <v>0.87571506499999996</v>
      </c>
      <c r="M72" s="230">
        <v>231.10194050000001</v>
      </c>
    </row>
    <row r="73" spans="1:13" x14ac:dyDescent="0.2">
      <c r="A73" s="230" t="s">
        <v>77</v>
      </c>
      <c r="B73" s="230" t="s">
        <v>9</v>
      </c>
      <c r="C73" s="230" t="s">
        <v>117</v>
      </c>
      <c r="D73" s="230" t="s">
        <v>731</v>
      </c>
      <c r="E73" s="230" t="s">
        <v>287</v>
      </c>
      <c r="F73" s="63">
        <v>0.12734304399999999</v>
      </c>
      <c r="G73" s="63">
        <v>105.365348668134</v>
      </c>
      <c r="H73" s="63">
        <v>10.725813936277101</v>
      </c>
      <c r="I73" s="230">
        <v>4176</v>
      </c>
      <c r="J73" s="230">
        <v>1137.0001789999999</v>
      </c>
      <c r="K73" s="230">
        <v>0.22367811200000001</v>
      </c>
      <c r="L73" s="230">
        <v>0.86005249399999995</v>
      </c>
      <c r="M73" s="230">
        <v>222.32133339999999</v>
      </c>
    </row>
    <row r="74" spans="1:13" x14ac:dyDescent="0.2">
      <c r="A74" s="230" t="s">
        <v>87</v>
      </c>
      <c r="B74" s="230" t="s">
        <v>8</v>
      </c>
      <c r="C74" s="230" t="s">
        <v>117</v>
      </c>
      <c r="D74" s="230" t="s">
        <v>731</v>
      </c>
      <c r="E74" s="230" t="s">
        <v>314</v>
      </c>
      <c r="F74" s="63">
        <v>0.137581169</v>
      </c>
      <c r="G74" s="63">
        <v>164.418351943391</v>
      </c>
      <c r="H74" s="63">
        <v>21.079275890178302</v>
      </c>
      <c r="I74" s="230">
        <v>4851</v>
      </c>
      <c r="J74" s="230">
        <v>1253.1839460000001</v>
      </c>
      <c r="K74" s="230">
        <v>0.22639225199999999</v>
      </c>
      <c r="L74" s="230">
        <v>0.86240075999999999</v>
      </c>
      <c r="M74" s="230">
        <v>223.09149840000001</v>
      </c>
    </row>
    <row r="75" spans="1:13" x14ac:dyDescent="0.2">
      <c r="A75" s="230" t="s">
        <v>88</v>
      </c>
      <c r="B75" s="230" t="s">
        <v>8</v>
      </c>
      <c r="C75" s="230" t="s">
        <v>26</v>
      </c>
      <c r="D75" s="230" t="s">
        <v>731</v>
      </c>
      <c r="E75" s="230" t="s">
        <v>280</v>
      </c>
      <c r="F75" s="63">
        <v>0.184940312</v>
      </c>
      <c r="G75" s="63">
        <v>228.036693007515</v>
      </c>
      <c r="H75" s="63">
        <v>69.402471784895994</v>
      </c>
      <c r="I75" s="230">
        <v>5188</v>
      </c>
      <c r="J75" s="230">
        <v>1141.1179279999999</v>
      </c>
      <c r="K75" s="230">
        <v>0.30486040800000003</v>
      </c>
      <c r="L75" s="230">
        <v>0.85965383699999998</v>
      </c>
      <c r="M75" s="230">
        <v>190.62763649999999</v>
      </c>
    </row>
    <row r="76" spans="1:13" x14ac:dyDescent="0.2">
      <c r="A76" s="230" t="s">
        <v>89</v>
      </c>
      <c r="B76" s="230" t="s">
        <v>9</v>
      </c>
      <c r="C76" s="230" t="s">
        <v>39</v>
      </c>
      <c r="D76" s="230" t="s">
        <v>731</v>
      </c>
      <c r="E76" s="230" t="s">
        <v>321</v>
      </c>
      <c r="F76" s="63">
        <v>0.167984039</v>
      </c>
      <c r="G76" s="63">
        <v>235.68987582176899</v>
      </c>
      <c r="H76" s="63">
        <v>57.916966072243603</v>
      </c>
      <c r="I76" s="230">
        <v>4404</v>
      </c>
      <c r="J76" s="230">
        <v>974.68237664999901</v>
      </c>
      <c r="K76" s="230">
        <v>0.28266508750000002</v>
      </c>
      <c r="L76" s="230">
        <v>0.88953864149999995</v>
      </c>
      <c r="M76" s="230">
        <v>197.71570174999999</v>
      </c>
    </row>
    <row r="77" spans="1:13" x14ac:dyDescent="0.2">
      <c r="A77" s="230" t="s">
        <v>90</v>
      </c>
      <c r="B77" s="230" t="s">
        <v>9</v>
      </c>
      <c r="C77" s="230" t="s">
        <v>26</v>
      </c>
      <c r="D77" s="230" t="s">
        <v>731</v>
      </c>
      <c r="E77" s="230" t="s">
        <v>326</v>
      </c>
      <c r="F77" s="63">
        <v>0.16853174600000001</v>
      </c>
      <c r="G77" s="63">
        <v>186.51404813747399</v>
      </c>
      <c r="H77" s="63">
        <v>45.110374433249703</v>
      </c>
      <c r="I77" s="230">
        <v>4586</v>
      </c>
      <c r="J77" s="230">
        <v>1112.0712470000001</v>
      </c>
      <c r="K77" s="230">
        <v>0.27089630799999997</v>
      </c>
      <c r="L77" s="230">
        <v>0.84463406500000004</v>
      </c>
      <c r="M77" s="230">
        <v>194.56866070000001</v>
      </c>
    </row>
    <row r="78" spans="1:13" x14ac:dyDescent="0.2">
      <c r="A78" s="230" t="s">
        <v>92</v>
      </c>
      <c r="B78" s="230" t="s">
        <v>8</v>
      </c>
      <c r="C78" s="230" t="s">
        <v>39</v>
      </c>
      <c r="D78" s="230" t="s">
        <v>731</v>
      </c>
      <c r="E78" s="230" t="s">
        <v>311</v>
      </c>
      <c r="F78" s="63">
        <v>0.18220737100000001</v>
      </c>
      <c r="G78" s="63">
        <v>183.928173552978</v>
      </c>
      <c r="H78" s="63">
        <v>48.876018146945199</v>
      </c>
      <c r="I78" s="230">
        <v>5389.5</v>
      </c>
      <c r="J78" s="230">
        <v>1171.2128600000001</v>
      </c>
      <c r="K78" s="230">
        <v>0.297501511</v>
      </c>
      <c r="L78" s="230">
        <v>0.85499440250000003</v>
      </c>
      <c r="M78" s="230">
        <v>208.018777</v>
      </c>
    </row>
    <row r="79" spans="1:13" x14ac:dyDescent="0.2">
      <c r="A79" s="230" t="s">
        <v>93</v>
      </c>
      <c r="B79" s="230" t="s">
        <v>9</v>
      </c>
      <c r="C79" s="230" t="s">
        <v>117</v>
      </c>
      <c r="D79" s="230" t="s">
        <v>731</v>
      </c>
      <c r="E79" s="230" t="s">
        <v>329</v>
      </c>
      <c r="F79" s="63">
        <v>0.144278924</v>
      </c>
      <c r="G79" s="63">
        <v>126.01674323682801</v>
      </c>
      <c r="H79" s="63">
        <v>9.8836661362218301</v>
      </c>
      <c r="I79" s="230">
        <v>4830.5</v>
      </c>
      <c r="J79" s="230">
        <v>1197.988509</v>
      </c>
      <c r="K79" s="230">
        <v>0.24744749150000001</v>
      </c>
      <c r="L79" s="230">
        <v>0.87422905899999903</v>
      </c>
      <c r="M79" s="230">
        <v>219.15775065</v>
      </c>
    </row>
    <row r="80" spans="1:13" x14ac:dyDescent="0.2">
      <c r="A80" s="230" t="s">
        <v>94</v>
      </c>
      <c r="B80" s="230" t="s">
        <v>9</v>
      </c>
      <c r="C80" s="230" t="s">
        <v>26</v>
      </c>
      <c r="D80" s="230" t="s">
        <v>731</v>
      </c>
      <c r="E80" s="230" t="s">
        <v>307</v>
      </c>
      <c r="F80" s="63">
        <v>0.16751338099999999</v>
      </c>
      <c r="G80" s="63">
        <v>187.47737619929501</v>
      </c>
      <c r="H80" s="63">
        <v>40.535648907955803</v>
      </c>
      <c r="I80" s="230">
        <v>5027.5</v>
      </c>
      <c r="J80" s="230">
        <v>1166.2808795000001</v>
      </c>
      <c r="K80" s="230">
        <v>0.28224433249999997</v>
      </c>
      <c r="L80" s="230">
        <v>0.87016524499999903</v>
      </c>
      <c r="M80" s="230">
        <v>198.8321516</v>
      </c>
    </row>
    <row r="81" spans="1:13" x14ac:dyDescent="0.2">
      <c r="A81" s="230" t="s">
        <v>95</v>
      </c>
      <c r="B81" s="230" t="s">
        <v>8</v>
      </c>
      <c r="C81" s="230" t="s">
        <v>26</v>
      </c>
      <c r="D81" s="230" t="s">
        <v>731</v>
      </c>
      <c r="E81" s="230" t="s">
        <v>318</v>
      </c>
      <c r="F81" s="63">
        <v>0.16220269200000001</v>
      </c>
      <c r="G81" s="63">
        <v>231.339216993625</v>
      </c>
      <c r="H81" s="63">
        <v>60.747348347246799</v>
      </c>
      <c r="I81" s="230">
        <v>5110</v>
      </c>
      <c r="J81" s="230">
        <v>1168.5027050000001</v>
      </c>
      <c r="K81" s="230">
        <v>0.26735360600000002</v>
      </c>
      <c r="L81" s="230">
        <v>0.85696841800000001</v>
      </c>
      <c r="M81" s="230">
        <v>211.35609980000001</v>
      </c>
    </row>
    <row r="82" spans="1:13" x14ac:dyDescent="0.2">
      <c r="A82" s="230" t="s">
        <v>96</v>
      </c>
      <c r="B82" s="230" t="s">
        <v>8</v>
      </c>
      <c r="C82" s="230" t="s">
        <v>26</v>
      </c>
      <c r="D82" s="230" t="s">
        <v>731</v>
      </c>
      <c r="E82" s="230" t="s">
        <v>280</v>
      </c>
      <c r="F82" s="63">
        <v>0.17542111399999999</v>
      </c>
      <c r="G82" s="63">
        <v>244.754436947199</v>
      </c>
      <c r="H82" s="63">
        <v>102.260415436843</v>
      </c>
      <c r="I82" s="230">
        <v>5749</v>
      </c>
      <c r="J82" s="230">
        <v>1275.255013</v>
      </c>
      <c r="K82" s="230">
        <v>0.28590594000000003</v>
      </c>
      <c r="L82" s="230">
        <v>0.84231550499999996</v>
      </c>
      <c r="M82" s="230">
        <v>201.1636183</v>
      </c>
    </row>
    <row r="83" spans="1:13" x14ac:dyDescent="0.2">
      <c r="A83" s="230" t="s">
        <v>44</v>
      </c>
      <c r="B83" s="230" t="s">
        <v>8</v>
      </c>
      <c r="C83" s="230" t="s">
        <v>39</v>
      </c>
      <c r="D83" s="230" t="s">
        <v>727</v>
      </c>
      <c r="E83" s="230" t="s">
        <v>302</v>
      </c>
      <c r="F83" s="63">
        <v>0.18691176500000001</v>
      </c>
      <c r="G83" s="63">
        <v>112.723199643122</v>
      </c>
      <c r="H83" s="63">
        <v>34.730931781935098</v>
      </c>
      <c r="I83" s="230">
        <v>4635</v>
      </c>
      <c r="J83" s="230">
        <v>996.51994869999999</v>
      </c>
      <c r="K83" s="230">
        <v>0.312522046</v>
      </c>
      <c r="L83" s="230">
        <v>0.88571050299999998</v>
      </c>
      <c r="M83" s="230">
        <v>189.8716646</v>
      </c>
    </row>
    <row r="84" spans="1:13" x14ac:dyDescent="0.2">
      <c r="A84" s="230" t="s">
        <v>45</v>
      </c>
      <c r="B84" s="230" t="s">
        <v>9</v>
      </c>
      <c r="C84" s="230" t="s">
        <v>26</v>
      </c>
      <c r="D84" s="230" t="s">
        <v>727</v>
      </c>
      <c r="E84" s="230" t="s">
        <v>265</v>
      </c>
      <c r="F84" s="63">
        <v>0.14735042700000001</v>
      </c>
      <c r="G84" s="63">
        <v>109.39871369201499</v>
      </c>
      <c r="H84" s="63">
        <v>18.501253050855599</v>
      </c>
      <c r="I84" s="230">
        <v>5172</v>
      </c>
      <c r="J84" s="230">
        <v>1240.0001789999999</v>
      </c>
      <c r="K84" s="230">
        <v>0.24926859500000001</v>
      </c>
      <c r="L84" s="230">
        <v>0.89081530900000006</v>
      </c>
      <c r="M84" s="230">
        <v>212.78547420000001</v>
      </c>
    </row>
    <row r="85" spans="1:13" x14ac:dyDescent="0.2">
      <c r="A85" s="230" t="s">
        <v>46</v>
      </c>
      <c r="B85" s="230" t="s">
        <v>9</v>
      </c>
      <c r="C85" s="230" t="s">
        <v>26</v>
      </c>
      <c r="D85" s="230" t="s">
        <v>727</v>
      </c>
      <c r="E85" s="230" t="s">
        <v>334</v>
      </c>
      <c r="F85" s="63">
        <v>0.17897904349999999</v>
      </c>
      <c r="G85" s="63">
        <v>165.70687515114099</v>
      </c>
      <c r="H85" s="63">
        <v>37.002506101711198</v>
      </c>
      <c r="I85" s="230">
        <v>5311</v>
      </c>
      <c r="J85" s="230">
        <v>1203.5179465000001</v>
      </c>
      <c r="K85" s="230">
        <v>0.28972944899999997</v>
      </c>
      <c r="L85" s="230">
        <v>0.86700979899999997</v>
      </c>
      <c r="M85" s="230">
        <v>200.79363044999999</v>
      </c>
    </row>
    <row r="86" spans="1:13" x14ac:dyDescent="0.2">
      <c r="A86" s="230" t="s">
        <v>47</v>
      </c>
      <c r="B86" s="230" t="s">
        <v>8</v>
      </c>
      <c r="C86" s="230" t="s">
        <v>39</v>
      </c>
      <c r="D86" s="230" t="s">
        <v>727</v>
      </c>
      <c r="E86" s="230" t="s">
        <v>281</v>
      </c>
      <c r="F86" s="63">
        <v>0.164838385</v>
      </c>
      <c r="G86" s="63">
        <v>191.84995011430701</v>
      </c>
      <c r="H86" s="63">
        <v>67.569793750950893</v>
      </c>
      <c r="I86" s="230">
        <v>5017</v>
      </c>
      <c r="J86" s="230">
        <v>1100.239249</v>
      </c>
      <c r="K86" s="230">
        <v>0.27813164600000001</v>
      </c>
      <c r="L86" s="230">
        <v>0.88518694849999902</v>
      </c>
      <c r="M86" s="230">
        <v>205.84769474999999</v>
      </c>
    </row>
    <row r="87" spans="1:13" x14ac:dyDescent="0.2">
      <c r="A87" s="230" t="s">
        <v>49</v>
      </c>
      <c r="B87" s="230" t="s">
        <v>9</v>
      </c>
      <c r="C87" s="230" t="s">
        <v>26</v>
      </c>
      <c r="D87" s="230" t="s">
        <v>727</v>
      </c>
      <c r="E87" s="230" t="s">
        <v>294</v>
      </c>
      <c r="F87" s="63">
        <v>0.14726375899999999</v>
      </c>
      <c r="G87" s="63">
        <v>132.42437147264101</v>
      </c>
      <c r="H87" s="63">
        <v>13.811130767085301</v>
      </c>
      <c r="I87" s="230">
        <v>4849</v>
      </c>
      <c r="J87" s="230">
        <v>1167.2600640000001</v>
      </c>
      <c r="K87" s="230">
        <v>0.25022421500000003</v>
      </c>
      <c r="L87" s="230">
        <v>0.87454590799999998</v>
      </c>
      <c r="M87" s="230">
        <v>213.48618540000001</v>
      </c>
    </row>
    <row r="88" spans="1:13" x14ac:dyDescent="0.2">
      <c r="A88" s="230" t="s">
        <v>50</v>
      </c>
      <c r="B88" s="230" t="s">
        <v>9</v>
      </c>
      <c r="C88" s="230" t="s">
        <v>26</v>
      </c>
      <c r="D88" s="230" t="s">
        <v>727</v>
      </c>
      <c r="E88" s="230" t="s">
        <v>278</v>
      </c>
      <c r="F88" s="63">
        <v>0.16132885650000001</v>
      </c>
      <c r="G88" s="63">
        <v>123.073552903517</v>
      </c>
      <c r="H88" s="63">
        <v>45.046529167300598</v>
      </c>
      <c r="I88" s="230">
        <v>5376.5</v>
      </c>
      <c r="J88" s="230">
        <v>1247.4737905</v>
      </c>
      <c r="K88" s="230">
        <v>0.27636316500000002</v>
      </c>
      <c r="L88" s="230">
        <v>0.86039426899999905</v>
      </c>
      <c r="M88" s="230">
        <v>204.84126130000001</v>
      </c>
    </row>
    <row r="89" spans="1:13" x14ac:dyDescent="0.2">
      <c r="A89" s="230" t="s">
        <v>51</v>
      </c>
      <c r="B89" s="230" t="s">
        <v>8</v>
      </c>
      <c r="C89" s="230" t="s">
        <v>39</v>
      </c>
      <c r="D89" s="230" t="s">
        <v>727</v>
      </c>
      <c r="E89" s="230" t="s">
        <v>323</v>
      </c>
      <c r="F89" s="63">
        <v>0.14534810500000001</v>
      </c>
      <c r="G89" s="63">
        <v>133.53078288878399</v>
      </c>
      <c r="H89" s="63">
        <v>45.850931473859497</v>
      </c>
      <c r="I89" s="230">
        <v>5454</v>
      </c>
      <c r="J89" s="230">
        <v>1265.769732</v>
      </c>
      <c r="K89" s="230">
        <v>0.239503088</v>
      </c>
      <c r="L89" s="230">
        <v>0.85868818899999999</v>
      </c>
      <c r="M89" s="230">
        <v>218.10345609999999</v>
      </c>
    </row>
    <row r="90" spans="1:13" x14ac:dyDescent="0.2">
      <c r="A90" s="230" t="s">
        <v>52</v>
      </c>
      <c r="B90" s="230" t="s">
        <v>8</v>
      </c>
      <c r="C90" s="230" t="s">
        <v>26</v>
      </c>
      <c r="D90" s="230" t="s">
        <v>727</v>
      </c>
      <c r="E90" s="230" t="s">
        <v>275</v>
      </c>
      <c r="F90" s="63">
        <v>0.130847989</v>
      </c>
      <c r="G90" s="63">
        <v>103.767897546103</v>
      </c>
      <c r="H90" s="63">
        <v>12.870436904943</v>
      </c>
      <c r="I90" s="230">
        <v>5210</v>
      </c>
      <c r="J90" s="230">
        <v>1308.3260809999999</v>
      </c>
      <c r="K90" s="230">
        <v>0.22095379900000001</v>
      </c>
      <c r="L90" s="230">
        <v>0.87525962599999996</v>
      </c>
      <c r="M90" s="230">
        <v>239.01137199999999</v>
      </c>
    </row>
    <row r="91" spans="1:13" x14ac:dyDescent="0.2">
      <c r="A91" s="230" t="s">
        <v>68</v>
      </c>
      <c r="B91" s="230" t="s">
        <v>9</v>
      </c>
      <c r="C91" s="230" t="s">
        <v>117</v>
      </c>
      <c r="D91" s="230" t="s">
        <v>727</v>
      </c>
      <c r="E91" s="230" t="s">
        <v>272</v>
      </c>
      <c r="F91" s="63">
        <v>0.120903577</v>
      </c>
      <c r="G91" s="63">
        <v>96.528276787072798</v>
      </c>
      <c r="H91" s="63">
        <v>8.0440230655893998</v>
      </c>
      <c r="I91" s="230">
        <v>5058</v>
      </c>
      <c r="J91" s="230">
        <v>1296.680897</v>
      </c>
      <c r="K91" s="230">
        <v>0.21881815399999999</v>
      </c>
      <c r="L91" s="230">
        <v>0.88945536400000003</v>
      </c>
      <c r="M91" s="230">
        <v>249.34331184999999</v>
      </c>
    </row>
    <row r="92" spans="1:13" x14ac:dyDescent="0.2">
      <c r="A92" s="230" t="s">
        <v>69</v>
      </c>
      <c r="B92" s="230" t="s">
        <v>9</v>
      </c>
      <c r="C92" s="230" t="s">
        <v>39</v>
      </c>
      <c r="D92" s="230" t="s">
        <v>727</v>
      </c>
      <c r="E92" s="230" t="s">
        <v>336</v>
      </c>
      <c r="F92" s="63">
        <v>0.1395546295</v>
      </c>
      <c r="G92" s="63">
        <v>97.131578516991993</v>
      </c>
      <c r="H92" s="63">
        <v>11.4627328684648</v>
      </c>
      <c r="I92" s="230">
        <v>5682</v>
      </c>
      <c r="J92" s="230">
        <v>1404.8596130000001</v>
      </c>
      <c r="K92" s="230">
        <v>0.240588846</v>
      </c>
      <c r="L92" s="230">
        <v>0.85628785699999999</v>
      </c>
      <c r="M92" s="230">
        <v>225.77994645000001</v>
      </c>
    </row>
    <row r="93" spans="1:13" x14ac:dyDescent="0.2">
      <c r="A93" s="230" t="s">
        <v>70</v>
      </c>
      <c r="B93" s="230" t="s">
        <v>8</v>
      </c>
      <c r="C93" s="230" t="s">
        <v>39</v>
      </c>
      <c r="D93" s="230" t="s">
        <v>727</v>
      </c>
      <c r="E93" s="230" t="s">
        <v>298</v>
      </c>
      <c r="F93" s="63">
        <v>0.166362067</v>
      </c>
      <c r="G93" s="63">
        <v>187.02353627495299</v>
      </c>
      <c r="H93" s="63">
        <v>50.074043583293999</v>
      </c>
      <c r="I93" s="230">
        <v>5291</v>
      </c>
      <c r="J93" s="230">
        <v>1305.0479069999999</v>
      </c>
      <c r="K93" s="230">
        <v>0.26871616799999998</v>
      </c>
      <c r="L93" s="230">
        <v>0.85723845600000004</v>
      </c>
      <c r="M93" s="230">
        <v>209.31117889999999</v>
      </c>
    </row>
    <row r="94" spans="1:13" x14ac:dyDescent="0.2">
      <c r="A94" s="230" t="s">
        <v>71</v>
      </c>
      <c r="B94" s="230" t="s">
        <v>8</v>
      </c>
      <c r="C94" s="230" t="s">
        <v>117</v>
      </c>
      <c r="D94" s="230" t="s">
        <v>727</v>
      </c>
      <c r="E94" s="230" t="s">
        <v>272</v>
      </c>
      <c r="F94" s="63">
        <v>0.138830484</v>
      </c>
      <c r="G94" s="63">
        <v>114.225127531369</v>
      </c>
      <c r="H94" s="63">
        <v>11.2616322918251</v>
      </c>
      <c r="I94" s="230">
        <v>4721</v>
      </c>
      <c r="J94" s="230">
        <v>1188.970742</v>
      </c>
      <c r="K94" s="230">
        <v>0.24405676000000001</v>
      </c>
      <c r="L94" s="230">
        <v>0.86032555300000002</v>
      </c>
      <c r="M94" s="230">
        <v>225.9510616</v>
      </c>
    </row>
    <row r="95" spans="1:13" x14ac:dyDescent="0.2">
      <c r="A95" s="230" t="s">
        <v>72</v>
      </c>
      <c r="B95" s="230" t="s">
        <v>9</v>
      </c>
      <c r="C95" s="230" t="s">
        <v>39</v>
      </c>
      <c r="D95" s="230" t="s">
        <v>727</v>
      </c>
      <c r="E95" s="230" t="s">
        <v>279</v>
      </c>
      <c r="F95" s="63">
        <v>0.15994051049999999</v>
      </c>
      <c r="G95" s="63">
        <v>136.74839211501899</v>
      </c>
      <c r="H95" s="63">
        <v>33.784896875475397</v>
      </c>
      <c r="I95" s="230">
        <v>5152</v>
      </c>
      <c r="J95" s="230">
        <v>1297.2494394999901</v>
      </c>
      <c r="K95" s="230">
        <v>0.25381987149999902</v>
      </c>
      <c r="L95" s="230">
        <v>0.81644846699999996</v>
      </c>
      <c r="M95" s="230">
        <v>201.88721924999999</v>
      </c>
    </row>
    <row r="96" spans="1:13" x14ac:dyDescent="0.2">
      <c r="A96" s="230" t="s">
        <v>73</v>
      </c>
      <c r="B96" s="230" t="s">
        <v>9</v>
      </c>
      <c r="C96" s="230" t="s">
        <v>117</v>
      </c>
      <c r="D96" s="230" t="s">
        <v>727</v>
      </c>
      <c r="E96" s="230" t="s">
        <v>266</v>
      </c>
      <c r="F96" s="63">
        <v>0.15329312749999999</v>
      </c>
      <c r="G96" s="63">
        <v>142.37920826093199</v>
      </c>
      <c r="H96" s="63">
        <v>13.272638058222499</v>
      </c>
      <c r="I96" s="230">
        <v>4271.5</v>
      </c>
      <c r="J96" s="230">
        <v>964.06105624999998</v>
      </c>
      <c r="K96" s="230">
        <v>0.270731361</v>
      </c>
      <c r="L96" s="230">
        <v>0.89354919349999995</v>
      </c>
      <c r="M96" s="230">
        <v>199.2556185</v>
      </c>
    </row>
    <row r="97" spans="1:13" x14ac:dyDescent="0.2">
      <c r="A97" s="230" t="s">
        <v>74</v>
      </c>
      <c r="B97" s="230" t="s">
        <v>8</v>
      </c>
      <c r="C97" s="230" t="s">
        <v>117</v>
      </c>
      <c r="D97" s="230" t="s">
        <v>727</v>
      </c>
      <c r="E97" s="230" t="s">
        <v>325</v>
      </c>
      <c r="F97" s="63">
        <v>0.15117296899999999</v>
      </c>
      <c r="G97" s="63">
        <v>93.310667560837004</v>
      </c>
      <c r="H97" s="63">
        <v>4.8264138393536404</v>
      </c>
      <c r="I97" s="230">
        <v>4374</v>
      </c>
      <c r="J97" s="230">
        <v>977.61435710000001</v>
      </c>
      <c r="K97" s="230">
        <v>0.25008841500000001</v>
      </c>
      <c r="L97" s="230">
        <v>0.88781406500000004</v>
      </c>
      <c r="M97" s="230">
        <v>206.50628320000001</v>
      </c>
    </row>
    <row r="98" spans="1:13" x14ac:dyDescent="0.2">
      <c r="A98" s="230" t="s">
        <v>75</v>
      </c>
      <c r="B98" s="230" t="s">
        <v>8</v>
      </c>
      <c r="C98" s="230" t="s">
        <v>117</v>
      </c>
      <c r="D98" s="230" t="s">
        <v>727</v>
      </c>
      <c r="E98" s="230" t="s">
        <v>310</v>
      </c>
      <c r="F98" s="63">
        <v>0.1534270925</v>
      </c>
      <c r="G98" s="63">
        <v>126.69336328303299</v>
      </c>
      <c r="H98" s="63">
        <v>4.8264138393536404</v>
      </c>
      <c r="I98" s="230">
        <v>4219.5</v>
      </c>
      <c r="J98" s="230">
        <v>947.48946545000001</v>
      </c>
      <c r="K98" s="230">
        <v>0.27419514099999998</v>
      </c>
      <c r="L98" s="230">
        <v>0.91962489150000004</v>
      </c>
      <c r="M98" s="230">
        <v>216.85842450000001</v>
      </c>
    </row>
    <row r="99" spans="1:13" x14ac:dyDescent="0.2">
      <c r="A99" s="230" t="s">
        <v>76</v>
      </c>
      <c r="B99" s="230" t="s">
        <v>9</v>
      </c>
      <c r="C99" s="230" t="s">
        <v>39</v>
      </c>
      <c r="D99" s="230" t="s">
        <v>727</v>
      </c>
      <c r="E99" s="230" t="s">
        <v>323</v>
      </c>
      <c r="F99" s="63">
        <v>0.1578359845</v>
      </c>
      <c r="G99" s="63">
        <v>115.029529837928</v>
      </c>
      <c r="H99" s="63">
        <v>12.870436904943</v>
      </c>
      <c r="I99" s="230">
        <v>4585</v>
      </c>
      <c r="J99" s="230">
        <v>1107.313365</v>
      </c>
      <c r="K99" s="230">
        <v>0.24811956099999999</v>
      </c>
      <c r="L99" s="230">
        <v>0.85374402599999999</v>
      </c>
      <c r="M99" s="230">
        <v>199.47901379999999</v>
      </c>
    </row>
    <row r="100" spans="1:13" x14ac:dyDescent="0.2">
      <c r="A100" s="230" t="s">
        <v>77</v>
      </c>
      <c r="B100" s="230" t="s">
        <v>9</v>
      </c>
      <c r="C100" s="230" t="s">
        <v>117</v>
      </c>
      <c r="D100" s="230" t="s">
        <v>727</v>
      </c>
      <c r="E100" s="230" t="s">
        <v>288</v>
      </c>
      <c r="F100" s="63">
        <v>0.13117130299999999</v>
      </c>
      <c r="G100" s="63">
        <v>90.990979171385703</v>
      </c>
      <c r="H100" s="63">
        <v>6.4993556550989799</v>
      </c>
      <c r="I100" s="230">
        <v>4760</v>
      </c>
      <c r="J100" s="230">
        <v>1215.1869939999999</v>
      </c>
      <c r="K100" s="230">
        <v>0.23336388350000001</v>
      </c>
      <c r="L100" s="230">
        <v>0.86954583799999996</v>
      </c>
      <c r="M100" s="230">
        <v>232.74401505</v>
      </c>
    </row>
    <row r="101" spans="1:13" x14ac:dyDescent="0.2">
      <c r="A101" s="230" t="s">
        <v>87</v>
      </c>
      <c r="B101" s="230" t="s">
        <v>8</v>
      </c>
      <c r="C101" s="230" t="s">
        <v>117</v>
      </c>
      <c r="D101" s="230" t="s">
        <v>727</v>
      </c>
      <c r="E101" s="230" t="s">
        <v>315</v>
      </c>
      <c r="F101" s="63">
        <v>0.13007407400000001</v>
      </c>
      <c r="G101" s="63">
        <v>128.50326847279001</v>
      </c>
      <c r="H101" s="63">
        <v>12.6693363283033</v>
      </c>
      <c r="I101" s="230">
        <v>5268</v>
      </c>
      <c r="J101" s="230">
        <v>1354.296644</v>
      </c>
      <c r="K101" s="230">
        <v>0.20579119100000001</v>
      </c>
      <c r="L101" s="230">
        <v>0.86552279600000004</v>
      </c>
      <c r="M101" s="230">
        <v>240.62281479999999</v>
      </c>
    </row>
    <row r="102" spans="1:13" x14ac:dyDescent="0.2">
      <c r="A102" s="230" t="s">
        <v>88</v>
      </c>
      <c r="B102" s="230" t="s">
        <v>8</v>
      </c>
      <c r="C102" s="230" t="s">
        <v>26</v>
      </c>
      <c r="D102" s="230" t="s">
        <v>727</v>
      </c>
      <c r="E102" s="230" t="s">
        <v>279</v>
      </c>
      <c r="F102" s="63">
        <v>0.17356194699999999</v>
      </c>
      <c r="G102" s="63">
        <v>101.35469062642601</v>
      </c>
      <c r="H102" s="63">
        <v>28.154080729562899</v>
      </c>
      <c r="I102" s="230">
        <v>4508</v>
      </c>
      <c r="J102" s="230">
        <v>1039.38391</v>
      </c>
      <c r="K102" s="230">
        <v>0.27213681299999998</v>
      </c>
      <c r="L102" s="230">
        <v>0.85686842399999996</v>
      </c>
      <c r="M102" s="230">
        <v>191.1418587</v>
      </c>
    </row>
    <row r="103" spans="1:13" x14ac:dyDescent="0.2">
      <c r="A103" s="230" t="s">
        <v>89</v>
      </c>
      <c r="B103" s="230" t="s">
        <v>9</v>
      </c>
      <c r="C103" s="230" t="s">
        <v>39</v>
      </c>
      <c r="D103" s="230" t="s">
        <v>727</v>
      </c>
      <c r="E103" s="230" t="s">
        <v>317</v>
      </c>
      <c r="F103" s="63">
        <v>0.18638940000000001</v>
      </c>
      <c r="G103" s="63">
        <v>158.46725439211099</v>
      </c>
      <c r="H103" s="63">
        <v>47.459736086977401</v>
      </c>
      <c r="I103" s="230">
        <v>4413</v>
      </c>
      <c r="J103" s="230">
        <v>956.82756059999997</v>
      </c>
      <c r="K103" s="230">
        <v>0.291586648</v>
      </c>
      <c r="L103" s="230">
        <v>0.86945529700000002</v>
      </c>
      <c r="M103" s="230">
        <v>182.36849240000001</v>
      </c>
    </row>
    <row r="104" spans="1:13" x14ac:dyDescent="0.2">
      <c r="A104" s="230" t="s">
        <v>90</v>
      </c>
      <c r="B104" s="230" t="s">
        <v>9</v>
      </c>
      <c r="C104" s="230" t="s">
        <v>26</v>
      </c>
      <c r="D104" s="230" t="s">
        <v>727</v>
      </c>
      <c r="E104" s="230" t="s">
        <v>327</v>
      </c>
      <c r="F104" s="63">
        <v>0.21182983699999999</v>
      </c>
      <c r="G104" s="63">
        <v>150.82543247980101</v>
      </c>
      <c r="H104" s="63">
        <v>16.892448437737698</v>
      </c>
      <c r="I104" s="230">
        <v>4261</v>
      </c>
      <c r="J104" s="230">
        <v>807.93311630000005</v>
      </c>
      <c r="K104" s="230">
        <v>0.35442150900000002</v>
      </c>
      <c r="L104" s="230">
        <v>0.90894568399999998</v>
      </c>
      <c r="M104" s="230">
        <v>173.54238770000001</v>
      </c>
    </row>
    <row r="105" spans="1:13" x14ac:dyDescent="0.2">
      <c r="A105" s="230" t="s">
        <v>92</v>
      </c>
      <c r="B105" s="230" t="s">
        <v>8</v>
      </c>
      <c r="C105" s="230" t="s">
        <v>39</v>
      </c>
      <c r="D105" s="230" t="s">
        <v>727</v>
      </c>
      <c r="E105" s="230" t="s">
        <v>312</v>
      </c>
      <c r="F105" s="63">
        <v>0.16660240800000001</v>
      </c>
      <c r="G105" s="63">
        <v>119.855943677282</v>
      </c>
      <c r="H105" s="63">
        <v>15.2836438246198</v>
      </c>
      <c r="I105" s="230">
        <v>4900</v>
      </c>
      <c r="J105" s="230">
        <v>1125.3788589999999</v>
      </c>
      <c r="K105" s="230">
        <v>0.27272227999999998</v>
      </c>
      <c r="L105" s="230">
        <v>0.86843495500000001</v>
      </c>
      <c r="M105" s="230">
        <v>195.18965</v>
      </c>
    </row>
    <row r="106" spans="1:13" x14ac:dyDescent="0.2">
      <c r="A106" s="230" t="s">
        <v>93</v>
      </c>
      <c r="B106" s="230" t="s">
        <v>9</v>
      </c>
      <c r="C106" s="230" t="s">
        <v>117</v>
      </c>
      <c r="D106" s="230" t="s">
        <v>727</v>
      </c>
      <c r="E106" s="230" t="s">
        <v>329</v>
      </c>
      <c r="F106" s="63">
        <v>0.14159760599999999</v>
      </c>
      <c r="G106" s="63">
        <v>125.48675982319401</v>
      </c>
      <c r="H106" s="63">
        <v>3.2176092262357598</v>
      </c>
      <c r="I106" s="230">
        <v>4198</v>
      </c>
      <c r="J106" s="230">
        <v>1004.62655</v>
      </c>
      <c r="K106" s="230">
        <v>0.251133938</v>
      </c>
      <c r="L106" s="230">
        <v>0.91570299899999996</v>
      </c>
      <c r="M106" s="230">
        <v>221.8277818</v>
      </c>
    </row>
    <row r="107" spans="1:13" x14ac:dyDescent="0.2">
      <c r="A107" s="230" t="s">
        <v>94</v>
      </c>
      <c r="B107" s="230" t="s">
        <v>9</v>
      </c>
      <c r="C107" s="230" t="s">
        <v>26</v>
      </c>
      <c r="D107" s="230" t="s">
        <v>727</v>
      </c>
      <c r="E107" s="230" t="s">
        <v>291</v>
      </c>
      <c r="F107" s="63">
        <v>0.15318601200000001</v>
      </c>
      <c r="G107" s="63">
        <v>94.718371597315198</v>
      </c>
      <c r="H107" s="63">
        <v>11.4627328684648</v>
      </c>
      <c r="I107" s="230">
        <v>4975</v>
      </c>
      <c r="J107" s="230">
        <v>1270.0062760000001</v>
      </c>
      <c r="K107" s="230">
        <v>0.24527676500000001</v>
      </c>
      <c r="L107" s="230">
        <v>0.89295665899999999</v>
      </c>
      <c r="M107" s="230">
        <v>213.95612929999999</v>
      </c>
    </row>
    <row r="108" spans="1:13" x14ac:dyDescent="0.2">
      <c r="A108" s="230" t="s">
        <v>95</v>
      </c>
      <c r="B108" s="230" t="s">
        <v>8</v>
      </c>
      <c r="C108" s="230" t="s">
        <v>26</v>
      </c>
      <c r="D108" s="230" t="s">
        <v>727</v>
      </c>
      <c r="E108" s="230" t="s">
        <v>319</v>
      </c>
      <c r="F108" s="63">
        <v>0.193668228</v>
      </c>
      <c r="G108" s="63">
        <v>152.032035939639</v>
      </c>
      <c r="H108" s="63">
        <v>39.415713021388001</v>
      </c>
      <c r="I108" s="230">
        <v>4273</v>
      </c>
      <c r="J108" s="230">
        <v>882.40725039999995</v>
      </c>
      <c r="K108" s="230">
        <v>0.341840117</v>
      </c>
      <c r="L108" s="230">
        <v>0.903803193</v>
      </c>
      <c r="M108" s="230">
        <v>186.7355714</v>
      </c>
    </row>
    <row r="109" spans="1:13" x14ac:dyDescent="0.2">
      <c r="A109" s="230" t="s">
        <v>96</v>
      </c>
      <c r="B109" s="230" t="s">
        <v>8</v>
      </c>
      <c r="C109" s="230" t="s">
        <v>26</v>
      </c>
      <c r="D109" s="230" t="s">
        <v>727</v>
      </c>
      <c r="E109" s="230" t="s">
        <v>304</v>
      </c>
      <c r="F109" s="63">
        <v>0.16037011200000001</v>
      </c>
      <c r="G109" s="63">
        <v>84.462242188688705</v>
      </c>
      <c r="H109" s="63">
        <v>14.479241518060901</v>
      </c>
      <c r="I109" s="230">
        <v>4758</v>
      </c>
      <c r="J109" s="230">
        <v>1044.1707060000001</v>
      </c>
      <c r="K109" s="230">
        <v>0.27001328000000002</v>
      </c>
      <c r="L109" s="230">
        <v>0.85944965799999995</v>
      </c>
      <c r="M109" s="230">
        <v>191.78623379999999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0421c2-8d03-46e9-9634-d1b5745f02cf" xsi:nil="true"/>
    <lcf76f155ced4ddcb4097134ff3c332f xmlns="d62ffdd8-52c3-4c37-97e0-d8da9bc22b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FC8AFDB34F24F9E83F3678D11AFC4" ma:contentTypeVersion="19" ma:contentTypeDescription="Create a new document." ma:contentTypeScope="" ma:versionID="a41ec9160143a38907d97b728a28e921">
  <xsd:schema xmlns:xsd="http://www.w3.org/2001/XMLSchema" xmlns:xs="http://www.w3.org/2001/XMLSchema" xmlns:p="http://schemas.microsoft.com/office/2006/metadata/properties" xmlns:ns2="d62ffdd8-52c3-4c37-97e0-d8da9bc22b99" xmlns:ns3="510421c2-8d03-46e9-9634-d1b5745f02cf" targetNamespace="http://schemas.microsoft.com/office/2006/metadata/properties" ma:root="true" ma:fieldsID="2c1199efda5ac7e0c3439d1d69a5766a" ns2:_="" ns3:_="">
    <xsd:import namespace="d62ffdd8-52c3-4c37-97e0-d8da9bc22b99"/>
    <xsd:import namespace="510421c2-8d03-46e9-9634-d1b5745f0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fdd8-52c3-4c37-97e0-d8da9bc22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3f7c956-802a-45ac-b2ba-cc7850678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421c2-8d03-46e9-9634-d1b5745f02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01ff23-dc93-4dd2-87d7-ce7c19340352}" ma:internalName="TaxCatchAll" ma:showField="CatchAllData" ma:web="510421c2-8d03-46e9-9634-d1b5745f02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E56DF-FE61-4CE6-A50B-477A312FAB77}">
  <ds:schemaRefs>
    <ds:schemaRef ds:uri="d62ffdd8-52c3-4c37-97e0-d8da9bc22b99"/>
    <ds:schemaRef ds:uri="http://purl.org/dc/elements/1.1/"/>
    <ds:schemaRef ds:uri="http://purl.org/dc/dcmitype/"/>
    <ds:schemaRef ds:uri="http://purl.org/dc/terms/"/>
    <ds:schemaRef ds:uri="510421c2-8d03-46e9-9634-d1b5745f02c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601533-FFC3-4346-B33D-775D59E1E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A695AA-852F-4D5B-88BD-1F604C050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fdd8-52c3-4c37-97e0-d8da9bc22b99"/>
    <ds:schemaRef ds:uri="510421c2-8d03-46e9-9634-d1b5745f0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Experiment 1 Animals</vt:lpstr>
      <vt:lpstr>Experiment 2 Animals</vt:lpstr>
      <vt:lpstr>PTZ Data</vt:lpstr>
      <vt:lpstr>PTZ Statistical Analysis</vt:lpstr>
      <vt:lpstr>Cytokines Raw</vt:lpstr>
      <vt:lpstr>Cytokines</vt:lpstr>
      <vt:lpstr>Cytokines Summary and log2 FC</vt:lpstr>
      <vt:lpstr>Cytokines Statistical Analysis</vt:lpstr>
      <vt:lpstr>Microglia</vt:lpstr>
      <vt:lpstr>Microglia Statistical Analysis</vt:lpstr>
      <vt:lpstr>Western blots</vt:lpstr>
      <vt:lpstr>Western Blot Stats</vt:lpstr>
      <vt:lpstr>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Lawlor</dc:creator>
  <cp:lastModifiedBy>Georgia Lawlor</cp:lastModifiedBy>
  <dcterms:created xsi:type="dcterms:W3CDTF">2024-03-12T18:25:01Z</dcterms:created>
  <dcterms:modified xsi:type="dcterms:W3CDTF">2026-02-12T21:39:56Z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0x01010011CFC8AFDB34F24F9E83F3678D11AFC4</vt:lpwstr>
  </property>
  <property fmtid="{D5CDD505-2E9C-101B-9397-08002B2CF9AE}" pid="3" name="MediaServiceImageTags">
    <vt:lpwstr/>
  </property>
</Properties>
</file>