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ice/Dropbox/Thèse/Articles/Article_2_longreads/soumission/Tables_supp/"/>
    </mc:Choice>
  </mc:AlternateContent>
  <xr:revisionPtr revIDLastSave="0" documentId="13_ncr:1_{6C7AC909-196B-D946-AAA1-CB821F3E15C9}" xr6:coauthVersionLast="47" xr6:coauthVersionMax="47" xr10:uidLastSave="{00000000-0000-0000-0000-000000000000}"/>
  <bookViews>
    <workbookView xWindow="1600" yWindow="760" windowWidth="27640" windowHeight="16940" xr2:uid="{B00B4BAC-AB4A-2F4F-BBDA-094468ECCD93}"/>
  </bookViews>
  <sheets>
    <sheet name="Feuil1" sheetId="1" r:id="rId1"/>
  </sheets>
  <definedNames>
    <definedName name="table_result" localSheetId="0">Feuil1!$A$1:$AX$7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7" i="1" l="1"/>
  <c r="AT7" i="1"/>
  <c r="AM7" i="1"/>
  <c r="BA7" i="1" s="1"/>
  <c r="AI7" i="1"/>
  <c r="AB7" i="1"/>
  <c r="AZ7" i="1" s="1"/>
  <c r="X7" i="1"/>
  <c r="Q7" i="1"/>
  <c r="M7" i="1"/>
  <c r="AX6" i="1"/>
  <c r="AY6" i="1" s="1"/>
  <c r="AT6" i="1"/>
  <c r="AM6" i="1"/>
  <c r="AI6" i="1"/>
  <c r="AB6" i="1"/>
  <c r="X6" i="1"/>
  <c r="Q6" i="1"/>
  <c r="M6" i="1"/>
  <c r="AX5" i="1"/>
  <c r="AY5" i="1" s="1"/>
  <c r="AT5" i="1"/>
  <c r="AM5" i="1"/>
  <c r="BA5" i="1" s="1"/>
  <c r="AI5" i="1"/>
  <c r="AB5" i="1"/>
  <c r="X5" i="1"/>
  <c r="Q5" i="1"/>
  <c r="M5" i="1"/>
  <c r="AX4" i="1"/>
  <c r="AT4" i="1"/>
  <c r="AM4" i="1"/>
  <c r="AI4" i="1"/>
  <c r="AB4" i="1"/>
  <c r="X4" i="1"/>
  <c r="Q4" i="1"/>
  <c r="M4" i="1"/>
  <c r="AX3" i="1"/>
  <c r="AT3" i="1"/>
  <c r="AM3" i="1"/>
  <c r="AI3" i="1"/>
  <c r="AB3" i="1"/>
  <c r="X3" i="1"/>
  <c r="Q3" i="1"/>
  <c r="M3" i="1"/>
  <c r="BA4" i="1" l="1"/>
  <c r="BA3" i="1"/>
  <c r="BA6" i="1"/>
  <c r="AY7" i="1"/>
  <c r="AZ3" i="1"/>
  <c r="AZ4" i="1"/>
  <c r="AZ5" i="1"/>
  <c r="AZ6" i="1"/>
  <c r="AY3" i="1"/>
  <c r="AY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9010A21-2EA3-0D47-809C-E9DE2A5E68A3}" name="table_result" type="6" refreshedVersion="8" background="1" saveData="1">
    <textPr sourceFile="/Users/alice/Dropbox/Thèse/AXE_1_qPCR_ADN/sequençage_LR_cel/Quantification_wolbachia/qPCR_wolbachia/table_result.csv" decimal="," thousands=" " comma="1">
      <textFields count="4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<sst xmlns="http://schemas.openxmlformats.org/spreadsheetml/2006/main" count="59" uniqueCount="33">
  <si>
    <t>ace2</t>
  </si>
  <si>
    <t>GP11</t>
  </si>
  <si>
    <t>GPW</t>
  </si>
  <si>
    <t>wsp</t>
  </si>
  <si>
    <t>Ratios</t>
  </si>
  <si>
    <t>Extraction</t>
  </si>
  <si>
    <t>qPCR</t>
  </si>
  <si>
    <t>TM</t>
  </si>
  <si>
    <t>CP</t>
  </si>
  <si>
    <t>CP_mean</t>
  </si>
  <si>
    <t>Concentration</t>
  </si>
  <si>
    <t>Concentration_mean</t>
  </si>
  <si>
    <t>Concentration1</t>
  </si>
  <si>
    <t>Concentration2</t>
  </si>
  <si>
    <t>Concentration3</t>
  </si>
  <si>
    <t>wsp_ace2</t>
  </si>
  <si>
    <t>GP11_wsp</t>
  </si>
  <si>
    <t>GPW_wsp</t>
  </si>
  <si>
    <t>ov_grav1</t>
  </si>
  <si>
    <t>Culex pipiens molestus</t>
  </si>
  <si>
    <t>celestine</t>
  </si>
  <si>
    <t>ov_grav2</t>
  </si>
  <si>
    <t>78,73/87,22</t>
  </si>
  <si>
    <t>ov_grav3</t>
  </si>
  <si>
    <t>ov_grav4</t>
  </si>
  <si>
    <t>79,18/86,93</t>
  </si>
  <si>
    <t>ov_grav5</t>
  </si>
  <si>
    <t>79,12/87,19</t>
  </si>
  <si>
    <t>species</t>
  </si>
  <si>
    <t>strain</t>
  </si>
  <si>
    <t>organ</t>
  </si>
  <si>
    <t>Ovaries</t>
  </si>
  <si>
    <t>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</si>
</sst>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i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" fontId="0" fillId="0" borderId="2" xfId="0" applyNumberFormat="1" applyFill="1" applyBorder="1"/>
    <xf numFmtId="11" fontId="0" fillId="0" borderId="2" xfId="0" applyNumberFormat="1" applyFill="1" applyBorder="1"/>
    <xf numFmtId="2" fontId="0" fillId="0" borderId="2" xfId="0" applyNumberFormat="1" applyFill="1" applyBorder="1"/>
    <xf numFmtId="16" fontId="1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able_result" connectionId="1" xr16:uid="{E92C15E7-551E-E54C-A4BA-5C23B20767EC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91038-7B28-B74E-AD02-090841F5C7F7}">
  <dimension ref="A1:BA7"/>
  <sheetViews>
    <sheetView tabSelected="1" workbookViewId="0">
      <selection activeCell="B13" sqref="B13"/>
    </sheetView>
  </sheetViews>
  <sheetFormatPr baseColWidth="10" defaultRowHeight="16" x14ac:dyDescent="0.2"/>
  <cols>
    <col min="2" max="2" width="24.1640625" customWidth="1"/>
  </cols>
  <sheetData>
    <row r="1" spans="1:53" x14ac:dyDescent="0.2">
      <c r="A1" s="1"/>
      <c r="B1" s="1"/>
      <c r="C1" s="1"/>
      <c r="D1" s="1"/>
      <c r="E1" s="1"/>
      <c r="F1" s="1"/>
      <c r="G1" s="2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1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3</v>
      </c>
      <c r="AO1" s="2"/>
      <c r="AP1" s="2"/>
      <c r="AQ1" s="2"/>
      <c r="AR1" s="2"/>
      <c r="AS1" s="2"/>
      <c r="AT1" s="2"/>
      <c r="AU1" s="2"/>
      <c r="AV1" s="2"/>
      <c r="AW1" s="2"/>
      <c r="AX1" s="2"/>
      <c r="AY1" s="3" t="s">
        <v>4</v>
      </c>
      <c r="AZ1" s="3"/>
      <c r="BA1" s="3"/>
    </row>
    <row r="2" spans="1:53" x14ac:dyDescent="0.2">
      <c r="A2" s="4" t="s">
        <v>32</v>
      </c>
      <c r="B2" s="4" t="s">
        <v>28</v>
      </c>
      <c r="C2" s="4" t="s">
        <v>29</v>
      </c>
      <c r="D2" s="4" t="s">
        <v>30</v>
      </c>
      <c r="E2" s="4" t="s">
        <v>5</v>
      </c>
      <c r="F2" s="4" t="s">
        <v>6</v>
      </c>
      <c r="G2" s="5" t="s">
        <v>7</v>
      </c>
      <c r="H2" s="5"/>
      <c r="I2" s="5"/>
      <c r="J2" s="5" t="s">
        <v>8</v>
      </c>
      <c r="K2" s="5"/>
      <c r="L2" s="5"/>
      <c r="M2" s="4" t="s">
        <v>9</v>
      </c>
      <c r="N2" s="5" t="s">
        <v>10</v>
      </c>
      <c r="O2" s="5"/>
      <c r="P2" s="5"/>
      <c r="Q2" s="4" t="s">
        <v>11</v>
      </c>
      <c r="R2" s="6" t="s">
        <v>7</v>
      </c>
      <c r="S2" s="7"/>
      <c r="T2" s="8"/>
      <c r="U2" s="6" t="s">
        <v>8</v>
      </c>
      <c r="V2" s="7"/>
      <c r="W2" s="8"/>
      <c r="X2" s="4" t="s">
        <v>9</v>
      </c>
      <c r="Y2" s="4" t="s">
        <v>12</v>
      </c>
      <c r="Z2" s="4" t="s">
        <v>13</v>
      </c>
      <c r="AA2" s="4" t="s">
        <v>14</v>
      </c>
      <c r="AB2" s="4" t="s">
        <v>11</v>
      </c>
      <c r="AC2" s="5" t="s">
        <v>7</v>
      </c>
      <c r="AD2" s="5"/>
      <c r="AE2" s="5"/>
      <c r="AF2" s="5" t="s">
        <v>8</v>
      </c>
      <c r="AG2" s="5"/>
      <c r="AH2" s="5"/>
      <c r="AI2" s="4" t="s">
        <v>9</v>
      </c>
      <c r="AJ2" s="5" t="s">
        <v>10</v>
      </c>
      <c r="AK2" s="5"/>
      <c r="AL2" s="5"/>
      <c r="AM2" s="4" t="s">
        <v>11</v>
      </c>
      <c r="AN2" s="5" t="s">
        <v>7</v>
      </c>
      <c r="AO2" s="5"/>
      <c r="AP2" s="5"/>
      <c r="AQ2" s="5" t="s">
        <v>8</v>
      </c>
      <c r="AR2" s="5"/>
      <c r="AS2" s="5"/>
      <c r="AT2" s="4" t="s">
        <v>9</v>
      </c>
      <c r="AU2" s="5" t="s">
        <v>10</v>
      </c>
      <c r="AV2" s="5"/>
      <c r="AW2" s="5"/>
      <c r="AX2" s="4" t="s">
        <v>11</v>
      </c>
      <c r="AY2" s="4" t="s">
        <v>15</v>
      </c>
      <c r="AZ2" s="4" t="s">
        <v>16</v>
      </c>
      <c r="BA2" s="4" t="s">
        <v>17</v>
      </c>
    </row>
    <row r="3" spans="1:53" x14ac:dyDescent="0.2">
      <c r="A3" s="4" t="s">
        <v>18</v>
      </c>
      <c r="B3" s="12" t="s">
        <v>19</v>
      </c>
      <c r="C3" s="9" t="s">
        <v>20</v>
      </c>
      <c r="D3" s="9" t="s">
        <v>31</v>
      </c>
      <c r="E3" s="4">
        <v>18022025</v>
      </c>
      <c r="F3" s="4">
        <v>18022025</v>
      </c>
      <c r="G3" s="4">
        <v>86.99</v>
      </c>
      <c r="H3" s="4">
        <v>87.1</v>
      </c>
      <c r="I3" s="4">
        <v>87.11</v>
      </c>
      <c r="J3" s="4">
        <v>21.79</v>
      </c>
      <c r="K3" s="4">
        <v>21.71</v>
      </c>
      <c r="L3" s="4">
        <v>23.41</v>
      </c>
      <c r="M3" s="4">
        <f t="shared" ref="M3:M7" si="0">AVERAGE(J3:L3)</f>
        <v>22.303333333333331</v>
      </c>
      <c r="N3" s="10">
        <v>2.9600000000000001E-5</v>
      </c>
      <c r="O3" s="10">
        <v>3.1099999999999997E-5</v>
      </c>
      <c r="P3" s="10">
        <v>1.03E-5</v>
      </c>
      <c r="Q3" s="10">
        <f t="shared" ref="Q3:Q7" si="1">AVERAGE(N3:P3)</f>
        <v>2.3666666666666665E-5</v>
      </c>
      <c r="R3" s="4">
        <v>83.44</v>
      </c>
      <c r="S3" s="4">
        <v>83.38</v>
      </c>
      <c r="T3" s="4">
        <v>83.5</v>
      </c>
      <c r="U3" s="4">
        <v>15.39</v>
      </c>
      <c r="V3" s="4">
        <v>15.59</v>
      </c>
      <c r="W3" s="4">
        <v>15.49</v>
      </c>
      <c r="X3" s="4">
        <f t="shared" ref="X3:X7" si="2">AVERAGE(U3:W3)</f>
        <v>15.49</v>
      </c>
      <c r="Y3" s="10">
        <v>1.6199999999999999E-3</v>
      </c>
      <c r="Z3" s="10">
        <v>1.42E-3</v>
      </c>
      <c r="AA3" s="10">
        <v>1.5200000000000001E-3</v>
      </c>
      <c r="AB3" s="10">
        <f t="shared" ref="AB3:AB7" si="3">AVERAGE(Y3:AA3)</f>
        <v>1.5199999999999999E-3</v>
      </c>
      <c r="AC3" s="4">
        <v>80.489999999999995</v>
      </c>
      <c r="AD3" s="4">
        <v>80.58</v>
      </c>
      <c r="AE3" s="4">
        <v>80.5</v>
      </c>
      <c r="AF3" s="4">
        <v>13.17</v>
      </c>
      <c r="AG3" s="4">
        <v>13.08</v>
      </c>
      <c r="AH3" s="4">
        <v>12.94</v>
      </c>
      <c r="AI3" s="4">
        <f t="shared" ref="AI3:AI7" si="4">AVERAGE(AF3:AH3)</f>
        <v>13.063333333333333</v>
      </c>
      <c r="AJ3" s="10">
        <v>1.0500000000000001E-2</v>
      </c>
      <c r="AK3" s="10">
        <v>1.1299999999999999E-2</v>
      </c>
      <c r="AL3" s="10">
        <v>1.24E-2</v>
      </c>
      <c r="AM3" s="10">
        <f t="shared" ref="AM3:AM7" si="5">AVERAGE(AJ3:AL3)</f>
        <v>1.14E-2</v>
      </c>
      <c r="AN3" s="4">
        <v>80.78</v>
      </c>
      <c r="AO3" s="4">
        <v>80.599999999999994</v>
      </c>
      <c r="AP3" s="4">
        <v>80.84</v>
      </c>
      <c r="AQ3" s="4">
        <v>16.64</v>
      </c>
      <c r="AR3" s="4">
        <v>16.18</v>
      </c>
      <c r="AS3" s="4">
        <v>16.18</v>
      </c>
      <c r="AT3" s="4">
        <f t="shared" ref="AT3:AT7" si="6">AVERAGE(AQ3:AS3)</f>
        <v>16.333333333333332</v>
      </c>
      <c r="AU3" s="10">
        <v>9.4700000000000003E-4</v>
      </c>
      <c r="AV3" s="10">
        <v>1.2899999999999999E-3</v>
      </c>
      <c r="AW3" s="10">
        <v>1.2999999999999999E-3</v>
      </c>
      <c r="AX3" s="10">
        <f t="shared" ref="AX3:AX7" si="7">AVERAGE(AU3:AW3)</f>
        <v>1.1789999999999999E-3</v>
      </c>
      <c r="AY3" s="11">
        <f>AX3/Q3</f>
        <v>49.816901408450704</v>
      </c>
      <c r="AZ3" s="11">
        <f>AB3/AX3</f>
        <v>1.2892281594571671</v>
      </c>
      <c r="BA3" s="11">
        <f>AM3/AX3</f>
        <v>9.6692111959287548</v>
      </c>
    </row>
    <row r="4" spans="1:53" x14ac:dyDescent="0.2">
      <c r="A4" s="4" t="s">
        <v>21</v>
      </c>
      <c r="B4" s="12" t="s">
        <v>19</v>
      </c>
      <c r="C4" s="9" t="s">
        <v>20</v>
      </c>
      <c r="D4" s="9" t="s">
        <v>31</v>
      </c>
      <c r="E4" s="4">
        <v>18022025</v>
      </c>
      <c r="F4" s="4">
        <v>18022025</v>
      </c>
      <c r="G4" s="4">
        <v>87.28</v>
      </c>
      <c r="H4" s="4">
        <v>87</v>
      </c>
      <c r="I4" s="4" t="s">
        <v>22</v>
      </c>
      <c r="J4" s="4">
        <v>21.69</v>
      </c>
      <c r="K4" s="4">
        <v>21.79</v>
      </c>
      <c r="L4" s="4">
        <v>20.91</v>
      </c>
      <c r="M4" s="4">
        <f t="shared" si="0"/>
        <v>21.463333333333335</v>
      </c>
      <c r="N4" s="10">
        <v>3.1600000000000002E-5</v>
      </c>
      <c r="O4" s="10">
        <v>2.97E-5</v>
      </c>
      <c r="P4" s="10">
        <v>5.27E-5</v>
      </c>
      <c r="Q4" s="10">
        <f t="shared" si="1"/>
        <v>3.8000000000000002E-5</v>
      </c>
      <c r="R4" s="4">
        <v>83.37</v>
      </c>
      <c r="S4" s="4">
        <v>83.31</v>
      </c>
      <c r="T4" s="4">
        <v>83.4</v>
      </c>
      <c r="U4" s="4">
        <v>14.52</v>
      </c>
      <c r="V4" s="4">
        <v>15.11</v>
      </c>
      <c r="W4" s="4">
        <v>14.28</v>
      </c>
      <c r="X4" s="4">
        <f t="shared" si="2"/>
        <v>14.636666666666665</v>
      </c>
      <c r="Y4" s="10">
        <v>2.8700000000000002E-3</v>
      </c>
      <c r="Z4" s="10">
        <v>1.9400000000000001E-3</v>
      </c>
      <c r="AA4" s="10">
        <v>3.3700000000000002E-3</v>
      </c>
      <c r="AB4" s="10">
        <f t="shared" si="3"/>
        <v>2.7266666666666667E-3</v>
      </c>
      <c r="AC4" s="4">
        <v>80.39</v>
      </c>
      <c r="AD4" s="4">
        <v>80.48</v>
      </c>
      <c r="AE4" s="4">
        <v>80.47</v>
      </c>
      <c r="AF4" s="4">
        <v>12.46</v>
      </c>
      <c r="AG4" s="4">
        <v>13.26</v>
      </c>
      <c r="AH4" s="4">
        <v>12.48</v>
      </c>
      <c r="AI4" s="4">
        <f t="shared" si="4"/>
        <v>12.733333333333334</v>
      </c>
      <c r="AJ4" s="10">
        <v>1.7399999999999999E-2</v>
      </c>
      <c r="AK4" s="10">
        <v>9.9299999999999996E-3</v>
      </c>
      <c r="AL4" s="10">
        <v>1.72E-2</v>
      </c>
      <c r="AM4" s="10">
        <f t="shared" si="5"/>
        <v>1.4843333333333333E-2</v>
      </c>
      <c r="AN4" s="4">
        <v>80.61</v>
      </c>
      <c r="AO4" s="4">
        <v>80.760000000000005</v>
      </c>
      <c r="AP4" s="4">
        <v>80.650000000000006</v>
      </c>
      <c r="AQ4" s="4">
        <v>15.75</v>
      </c>
      <c r="AR4" s="4">
        <v>15.87</v>
      </c>
      <c r="AS4" s="4">
        <v>15.82</v>
      </c>
      <c r="AT4" s="4">
        <f t="shared" si="6"/>
        <v>15.813333333333333</v>
      </c>
      <c r="AU4" s="10">
        <v>1.74E-3</v>
      </c>
      <c r="AV4" s="10">
        <v>1.5900000000000001E-3</v>
      </c>
      <c r="AW4" s="10">
        <v>1.66E-3</v>
      </c>
      <c r="AX4" s="10">
        <f t="shared" si="7"/>
        <v>1.6633333333333333E-3</v>
      </c>
      <c r="AY4" s="11">
        <f t="shared" ref="AY4:AY7" si="8">AX4/Q4</f>
        <v>43.771929824561397</v>
      </c>
      <c r="AZ4" s="11">
        <f t="shared" ref="AZ4:AZ7" si="9">AB4/AX4</f>
        <v>1.6392785571142285</v>
      </c>
      <c r="BA4" s="11">
        <f t="shared" ref="BA4:BA7" si="10">AM4/AX4</f>
        <v>8.9238476953907817</v>
      </c>
    </row>
    <row r="5" spans="1:53" x14ac:dyDescent="0.2">
      <c r="A5" s="4" t="s">
        <v>23</v>
      </c>
      <c r="B5" s="12" t="s">
        <v>19</v>
      </c>
      <c r="C5" s="9" t="s">
        <v>20</v>
      </c>
      <c r="D5" s="9" t="s">
        <v>31</v>
      </c>
      <c r="E5" s="4">
        <v>18022025</v>
      </c>
      <c r="F5" s="4">
        <v>18022025</v>
      </c>
      <c r="G5" s="4">
        <v>86.79</v>
      </c>
      <c r="H5" s="4">
        <v>86.88</v>
      </c>
      <c r="I5" s="4">
        <v>86.85</v>
      </c>
      <c r="J5" s="4">
        <v>21.97</v>
      </c>
      <c r="K5" s="4">
        <v>21.48</v>
      </c>
      <c r="L5" s="4">
        <v>21.58</v>
      </c>
      <c r="M5" s="4">
        <f t="shared" si="0"/>
        <v>21.676666666666666</v>
      </c>
      <c r="N5" s="10">
        <v>2.62E-5</v>
      </c>
      <c r="O5" s="10">
        <v>3.6300000000000001E-5</v>
      </c>
      <c r="P5" s="10">
        <v>3.4100000000000002E-5</v>
      </c>
      <c r="Q5" s="10">
        <f t="shared" si="1"/>
        <v>3.2200000000000003E-5</v>
      </c>
      <c r="R5" s="4">
        <v>83.29</v>
      </c>
      <c r="S5" s="4">
        <v>83.36</v>
      </c>
      <c r="T5" s="4">
        <v>83.12</v>
      </c>
      <c r="U5" s="4">
        <v>14.73</v>
      </c>
      <c r="V5" s="4">
        <v>14.8</v>
      </c>
      <c r="W5" s="4">
        <v>14.74</v>
      </c>
      <c r="X5" s="4">
        <f t="shared" si="2"/>
        <v>14.756666666666668</v>
      </c>
      <c r="Y5" s="10">
        <v>2.49E-3</v>
      </c>
      <c r="Z5" s="10">
        <v>2.3900000000000002E-3</v>
      </c>
      <c r="AA5" s="10">
        <v>2.48E-3</v>
      </c>
      <c r="AB5" s="10">
        <f t="shared" si="3"/>
        <v>2.4533333333333334E-3</v>
      </c>
      <c r="AC5" s="4">
        <v>80.400000000000006</v>
      </c>
      <c r="AD5" s="4">
        <v>80.41</v>
      </c>
      <c r="AE5" s="4">
        <v>80.44</v>
      </c>
      <c r="AF5" s="4">
        <v>12.94</v>
      </c>
      <c r="AG5" s="4">
        <v>12.62</v>
      </c>
      <c r="AH5" s="4">
        <v>12.57</v>
      </c>
      <c r="AI5" s="4">
        <f t="shared" si="4"/>
        <v>12.709999999999999</v>
      </c>
      <c r="AJ5" s="10">
        <v>1.24E-2</v>
      </c>
      <c r="AK5" s="10">
        <v>1.55E-2</v>
      </c>
      <c r="AL5" s="10">
        <v>1.61E-2</v>
      </c>
      <c r="AM5" s="10">
        <f t="shared" si="5"/>
        <v>1.4666666666666666E-2</v>
      </c>
      <c r="AN5" s="4">
        <v>80.58</v>
      </c>
      <c r="AO5" s="4">
        <v>80.650000000000006</v>
      </c>
      <c r="AP5" s="4">
        <v>80.540000000000006</v>
      </c>
      <c r="AQ5" s="4">
        <v>16.260000000000002</v>
      </c>
      <c r="AR5" s="4">
        <v>16.09</v>
      </c>
      <c r="AS5" s="4">
        <v>15.95</v>
      </c>
      <c r="AT5" s="4">
        <f t="shared" si="6"/>
        <v>16.099999999999998</v>
      </c>
      <c r="AU5" s="10">
        <v>1.23E-3</v>
      </c>
      <c r="AV5" s="10">
        <v>1.3699999999999999E-3</v>
      </c>
      <c r="AW5" s="10">
        <v>1.5200000000000001E-3</v>
      </c>
      <c r="AX5" s="10">
        <f t="shared" si="7"/>
        <v>1.3733333333333334E-3</v>
      </c>
      <c r="AY5" s="11">
        <f t="shared" si="8"/>
        <v>42.650103519668733</v>
      </c>
      <c r="AZ5" s="11">
        <f t="shared" si="9"/>
        <v>1.7864077669902911</v>
      </c>
      <c r="BA5" s="11">
        <f t="shared" si="10"/>
        <v>10.679611650485436</v>
      </c>
    </row>
    <row r="6" spans="1:53" x14ac:dyDescent="0.2">
      <c r="A6" s="4" t="s">
        <v>24</v>
      </c>
      <c r="B6" s="12" t="s">
        <v>19</v>
      </c>
      <c r="C6" s="9" t="s">
        <v>20</v>
      </c>
      <c r="D6" s="9" t="s">
        <v>31</v>
      </c>
      <c r="E6" s="4">
        <v>18022025</v>
      </c>
      <c r="F6" s="4">
        <v>18022025</v>
      </c>
      <c r="G6" s="4">
        <v>86.86</v>
      </c>
      <c r="H6" s="4" t="s">
        <v>25</v>
      </c>
      <c r="I6" s="4">
        <v>86.96</v>
      </c>
      <c r="J6" s="4">
        <v>21.03</v>
      </c>
      <c r="K6" s="4">
        <v>21.05</v>
      </c>
      <c r="L6" s="4">
        <v>21.33</v>
      </c>
      <c r="M6" s="4">
        <f t="shared" si="0"/>
        <v>21.136666666666667</v>
      </c>
      <c r="N6" s="10">
        <v>4.8699999999999998E-5</v>
      </c>
      <c r="O6" s="10">
        <v>4.7899999999999999E-5</v>
      </c>
      <c r="P6" s="10">
        <v>3.9900000000000001E-5</v>
      </c>
      <c r="Q6" s="10">
        <f t="shared" si="1"/>
        <v>4.5499999999999995E-5</v>
      </c>
      <c r="R6" s="4">
        <v>83.31</v>
      </c>
      <c r="S6" s="4">
        <v>83.31</v>
      </c>
      <c r="T6" s="4">
        <v>83.18</v>
      </c>
      <c r="U6" s="4">
        <v>14.34</v>
      </c>
      <c r="V6" s="4">
        <v>14.4</v>
      </c>
      <c r="W6" s="4">
        <v>14.33</v>
      </c>
      <c r="X6" s="4">
        <f t="shared" si="2"/>
        <v>14.356666666666667</v>
      </c>
      <c r="Y6" s="10">
        <v>3.2200000000000002E-3</v>
      </c>
      <c r="Z6" s="10">
        <v>3.1099999999999999E-3</v>
      </c>
      <c r="AA6" s="10">
        <v>3.2399999999999998E-3</v>
      </c>
      <c r="AB6" s="10">
        <f t="shared" si="3"/>
        <v>3.1900000000000001E-3</v>
      </c>
      <c r="AC6" s="4">
        <v>80.42</v>
      </c>
      <c r="AD6" s="4">
        <v>80.5</v>
      </c>
      <c r="AE6" s="4">
        <v>80.400000000000006</v>
      </c>
      <c r="AF6" s="4">
        <v>12.63</v>
      </c>
      <c r="AG6" s="4">
        <v>12.84</v>
      </c>
      <c r="AH6" s="4">
        <v>12.74</v>
      </c>
      <c r="AI6" s="4">
        <f t="shared" si="4"/>
        <v>12.736666666666666</v>
      </c>
      <c r="AJ6" s="10">
        <v>1.54E-2</v>
      </c>
      <c r="AK6" s="10">
        <v>1.3299999999999999E-2</v>
      </c>
      <c r="AL6" s="10">
        <v>1.43E-2</v>
      </c>
      <c r="AM6" s="10">
        <f t="shared" si="5"/>
        <v>1.4333333333333332E-2</v>
      </c>
      <c r="AN6" s="4">
        <v>80.53</v>
      </c>
      <c r="AO6" s="4">
        <v>80.7</v>
      </c>
      <c r="AP6" s="4">
        <v>80.64</v>
      </c>
      <c r="AQ6" s="4">
        <v>15.93</v>
      </c>
      <c r="AR6" s="4">
        <v>16.45</v>
      </c>
      <c r="AS6" s="4">
        <v>16.010000000000002</v>
      </c>
      <c r="AT6" s="4">
        <f t="shared" si="6"/>
        <v>16.13</v>
      </c>
      <c r="AU6" s="10">
        <v>1.5399999999999999E-3</v>
      </c>
      <c r="AV6" s="10">
        <v>1.08E-3</v>
      </c>
      <c r="AW6" s="10">
        <v>1.4599999999999999E-3</v>
      </c>
      <c r="AX6" s="10">
        <f t="shared" si="7"/>
        <v>1.3600000000000001E-3</v>
      </c>
      <c r="AY6" s="11">
        <f t="shared" si="8"/>
        <v>29.890109890109894</v>
      </c>
      <c r="AZ6" s="11">
        <f t="shared" si="9"/>
        <v>2.3455882352941178</v>
      </c>
      <c r="BA6" s="11">
        <f t="shared" si="10"/>
        <v>10.539215686274508</v>
      </c>
    </row>
    <row r="7" spans="1:53" ht="17" customHeight="1" x14ac:dyDescent="0.2">
      <c r="A7" s="4" t="s">
        <v>26</v>
      </c>
      <c r="B7" s="12" t="s">
        <v>19</v>
      </c>
      <c r="C7" s="9" t="s">
        <v>20</v>
      </c>
      <c r="D7" s="9" t="s">
        <v>31</v>
      </c>
      <c r="E7" s="4">
        <v>18022025</v>
      </c>
      <c r="F7" s="4">
        <v>18022025</v>
      </c>
      <c r="G7" s="4">
        <v>87.01</v>
      </c>
      <c r="H7" s="4">
        <v>87.26</v>
      </c>
      <c r="I7" s="4" t="s">
        <v>27</v>
      </c>
      <c r="J7" s="4">
        <v>21.51</v>
      </c>
      <c r="K7" s="4">
        <v>22.36</v>
      </c>
      <c r="L7" s="4">
        <v>21.34</v>
      </c>
      <c r="M7" s="4">
        <f t="shared" si="0"/>
        <v>21.736666666666668</v>
      </c>
      <c r="N7" s="10">
        <v>3.5599999999999998E-5</v>
      </c>
      <c r="O7" s="10">
        <v>2.0400000000000001E-5</v>
      </c>
      <c r="P7" s="10">
        <v>3.9799999999999998E-5</v>
      </c>
      <c r="Q7" s="10">
        <f t="shared" si="1"/>
        <v>3.1933333333333335E-5</v>
      </c>
      <c r="R7" s="4">
        <v>83.41</v>
      </c>
      <c r="S7" s="4">
        <v>83.45</v>
      </c>
      <c r="T7" s="4">
        <v>83.46</v>
      </c>
      <c r="U7" s="4">
        <v>15.7</v>
      </c>
      <c r="V7" s="4">
        <v>14.75</v>
      </c>
      <c r="W7" s="4">
        <v>14.7</v>
      </c>
      <c r="X7" s="4">
        <f t="shared" si="2"/>
        <v>15.049999999999999</v>
      </c>
      <c r="Y7" s="10">
        <v>1.32E-3</v>
      </c>
      <c r="Z7" s="10">
        <v>2.47E-3</v>
      </c>
      <c r="AA7" s="10">
        <v>2.5400000000000002E-3</v>
      </c>
      <c r="AB7" s="10">
        <f t="shared" si="3"/>
        <v>2.1100000000000003E-3</v>
      </c>
      <c r="AC7" s="4">
        <v>80.599999999999994</v>
      </c>
      <c r="AD7" s="4">
        <v>80.739999999999995</v>
      </c>
      <c r="AE7" s="4">
        <v>80.63</v>
      </c>
      <c r="AF7" s="4">
        <v>12.95</v>
      </c>
      <c r="AG7" s="4">
        <v>13.12</v>
      </c>
      <c r="AH7" s="4">
        <v>12.78</v>
      </c>
      <c r="AI7" s="4">
        <f t="shared" si="4"/>
        <v>12.950000000000001</v>
      </c>
      <c r="AJ7" s="10">
        <v>1.23E-2</v>
      </c>
      <c r="AK7" s="10">
        <v>1.0999999999999999E-2</v>
      </c>
      <c r="AL7" s="10">
        <v>1.3899999999999999E-2</v>
      </c>
      <c r="AM7" s="10">
        <f t="shared" si="5"/>
        <v>1.24E-2</v>
      </c>
      <c r="AN7" s="4">
        <v>80.63</v>
      </c>
      <c r="AO7" s="4">
        <v>80.73</v>
      </c>
      <c r="AP7" s="4">
        <v>80.760000000000005</v>
      </c>
      <c r="AQ7" s="4">
        <v>15.98</v>
      </c>
      <c r="AR7" s="4">
        <v>16.010000000000002</v>
      </c>
      <c r="AS7" s="4">
        <v>15.7</v>
      </c>
      <c r="AT7" s="4">
        <f t="shared" si="6"/>
        <v>15.896666666666667</v>
      </c>
      <c r="AU7" s="10">
        <v>1.48E-3</v>
      </c>
      <c r="AV7" s="10">
        <v>1.4499999999999999E-3</v>
      </c>
      <c r="AW7" s="10">
        <v>1.8E-3</v>
      </c>
      <c r="AX7" s="10">
        <f t="shared" si="7"/>
        <v>1.5766666666666665E-3</v>
      </c>
      <c r="AY7" s="11">
        <f t="shared" si="8"/>
        <v>49.373695198329848</v>
      </c>
      <c r="AZ7" s="11">
        <f t="shared" si="9"/>
        <v>1.338266384778013</v>
      </c>
      <c r="BA7" s="11">
        <f t="shared" si="10"/>
        <v>7.8646934460887952</v>
      </c>
    </row>
  </sheetData>
  <mergeCells count="16">
    <mergeCell ref="AC2:AE2"/>
    <mergeCell ref="AF2:AH2"/>
    <mergeCell ref="AJ2:AL2"/>
    <mergeCell ref="AN2:AP2"/>
    <mergeCell ref="AQ2:AS2"/>
    <mergeCell ref="AU2:AW2"/>
    <mergeCell ref="G1:Q1"/>
    <mergeCell ref="R1:AB1"/>
    <mergeCell ref="AC1:AM1"/>
    <mergeCell ref="AN1:AX1"/>
    <mergeCell ref="AY1:BA1"/>
    <mergeCell ref="G2:I2"/>
    <mergeCell ref="J2:L2"/>
    <mergeCell ref="N2:P2"/>
    <mergeCell ref="R2:T2"/>
    <mergeCell ref="U2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Feuil1!table_result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Brunner</dc:creator>
  <cp:lastModifiedBy>Alice Brunner</cp:lastModifiedBy>
  <dcterms:created xsi:type="dcterms:W3CDTF">2025-11-27T15:13:17Z</dcterms:created>
  <dcterms:modified xsi:type="dcterms:W3CDTF">2025-11-28T08:33:30Z</dcterms:modified>
</cp:coreProperties>
</file>