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45" windowWidth="18975" windowHeight="11760"/>
  </bookViews>
  <sheets>
    <sheet name="Φύλλο1" sheetId="1" r:id="rId1"/>
    <sheet name="Φύλλο2" sheetId="2" r:id="rId2"/>
    <sheet name="Φύλλο3" sheetId="3" r:id="rId3"/>
  </sheets>
  <calcPr calcId="125725"/>
</workbook>
</file>

<file path=xl/calcChain.xml><?xml version="1.0" encoding="utf-8"?>
<calcChain xmlns="http://schemas.openxmlformats.org/spreadsheetml/2006/main">
  <c r="J11" i="1"/>
  <c r="E11"/>
  <c r="I11"/>
  <c r="K11" s="1"/>
  <c r="M10"/>
  <c r="L10"/>
  <c r="J10"/>
  <c r="E10"/>
  <c r="I10"/>
  <c r="K10" s="1"/>
  <c r="M9"/>
  <c r="L9"/>
  <c r="E9"/>
  <c r="J9"/>
  <c r="I9"/>
  <c r="K9" s="1"/>
  <c r="J8"/>
  <c r="E8"/>
  <c r="I8"/>
  <c r="K8" s="1"/>
  <c r="E7"/>
  <c r="K7"/>
  <c r="J7"/>
  <c r="I7"/>
  <c r="J6"/>
  <c r="E6"/>
  <c r="I6"/>
  <c r="K6" s="1"/>
  <c r="E5"/>
  <c r="K5"/>
  <c r="J5"/>
  <c r="I5"/>
  <c r="J4"/>
  <c r="E4"/>
  <c r="K4"/>
  <c r="I4"/>
</calcChain>
</file>

<file path=xl/sharedStrings.xml><?xml version="1.0" encoding="utf-8"?>
<sst xmlns="http://schemas.openxmlformats.org/spreadsheetml/2006/main" count="15" uniqueCount="13">
  <si>
    <t>P = x^6 + rx^2 + sx + t</t>
  </si>
  <si>
    <t>r</t>
  </si>
  <si>
    <t>s</t>
  </si>
  <si>
    <t>t</t>
  </si>
  <si>
    <t>Random polyonim</t>
  </si>
  <si>
    <t>Theoretical polynim</t>
  </si>
  <si>
    <t>t'</t>
  </si>
  <si>
    <t>t/t'</t>
  </si>
  <si>
    <t>p1</t>
  </si>
  <si>
    <t>p1'</t>
  </si>
  <si>
    <t xml:space="preserve"> </t>
  </si>
  <si>
    <t>p1/p1' R</t>
  </si>
  <si>
    <t>p1/p1' Im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</si>
</sst>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l-GR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</c:spPr>
          </c:marker>
          <c:yVal>
            <c:numRef>
              <c:f>Φύλλο1!$J$15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ser>
          <c:idx val="1"/>
          <c:order val="1"/>
          <c:tx>
            <c:v>Real roots ratio as a function of t/t' ratio</c:v>
          </c:tx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trendline>
            <c:trendlineType val="poly"/>
            <c:order val="4"/>
            <c:dispRSqr val="1"/>
            <c:dispEq val="1"/>
            <c:trendlineLbl>
              <c:layout>
                <c:manualLayout>
                  <c:x val="-0.2516806649168854"/>
                  <c:y val="-0.7185571595217265"/>
                </c:manualLayout>
              </c:layout>
              <c:numFmt formatCode="General" sourceLinked="0"/>
            </c:trendlineLbl>
          </c:trendline>
          <c:xVal>
            <c:numRef>
              <c:f>Φύλλο1!$K$4:$K$11</c:f>
              <c:numCache>
                <c:formatCode>General</c:formatCode>
                <c:ptCount val="8"/>
                <c:pt idx="0">
                  <c:v>4</c:v>
                </c:pt>
                <c:pt idx="1">
                  <c:v>8</c:v>
                </c:pt>
                <c:pt idx="2">
                  <c:v>2</c:v>
                </c:pt>
                <c:pt idx="3">
                  <c:v>4</c:v>
                </c:pt>
                <c:pt idx="4">
                  <c:v>1</c:v>
                </c:pt>
                <c:pt idx="5">
                  <c:v>2</c:v>
                </c:pt>
                <c:pt idx="6">
                  <c:v>0.5</c:v>
                </c:pt>
                <c:pt idx="7">
                  <c:v>1</c:v>
                </c:pt>
              </c:numCache>
            </c:numRef>
          </c:xVal>
          <c:yVal>
            <c:numRef>
              <c:f>Φύλλο1!$L$4:$L$11</c:f>
              <c:numCache>
                <c:formatCode>General</c:formatCode>
                <c:ptCount val="8"/>
                <c:pt idx="0">
                  <c:v>0.10835</c:v>
                </c:pt>
                <c:pt idx="1">
                  <c:v>-1.9376</c:v>
                </c:pt>
                <c:pt idx="2">
                  <c:v>1.3519000000000001</c:v>
                </c:pt>
                <c:pt idx="3">
                  <c:v>2.1324000000000001</c:v>
                </c:pt>
                <c:pt idx="4">
                  <c:v>1</c:v>
                </c:pt>
                <c:pt idx="5">
                  <c:v>-3.1453387376954258</c:v>
                </c:pt>
                <c:pt idx="6">
                  <c:v>0.9625315998555436</c:v>
                </c:pt>
                <c:pt idx="7">
                  <c:v>1</c:v>
                </c:pt>
              </c:numCache>
            </c:numRef>
          </c:yVal>
        </c:ser>
        <c:axId val="36039680"/>
        <c:axId val="36038144"/>
      </c:scatterChart>
      <c:valAx>
        <c:axId val="36039680"/>
        <c:scaling>
          <c:orientation val="minMax"/>
          <c:max val="8"/>
        </c:scaling>
        <c:axPos val="b"/>
        <c:tickLblPos val="nextTo"/>
        <c:crossAx val="36038144"/>
        <c:crosses val="autoZero"/>
        <c:crossBetween val="midCat"/>
      </c:valAx>
      <c:valAx>
        <c:axId val="36038144"/>
        <c:scaling>
          <c:orientation val="minMax"/>
        </c:scaling>
        <c:axPos val="l"/>
        <c:numFmt formatCode="General" sourceLinked="1"/>
        <c:tickLblPos val="nextTo"/>
        <c:crossAx val="36039680"/>
        <c:crosses val="autoZero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l-GR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trendline>
            <c:trendlineType val="poly"/>
            <c:order val="4"/>
            <c:dispRSqr val="1"/>
            <c:dispEq val="1"/>
            <c:trendlineLbl>
              <c:layout>
                <c:manualLayout>
                  <c:x val="-0.23523622047244094"/>
                  <c:y val="-0.74349992709244683"/>
                </c:manualLayout>
              </c:layout>
              <c:numFmt formatCode="General" sourceLinked="0"/>
            </c:trendlineLbl>
          </c:trendline>
          <c:xVal>
            <c:numRef>
              <c:f>Φύλλο1!$K$4:$K$11</c:f>
              <c:numCache>
                <c:formatCode>General</c:formatCode>
                <c:ptCount val="8"/>
                <c:pt idx="0">
                  <c:v>4</c:v>
                </c:pt>
                <c:pt idx="1">
                  <c:v>8</c:v>
                </c:pt>
                <c:pt idx="2">
                  <c:v>2</c:v>
                </c:pt>
                <c:pt idx="3">
                  <c:v>4</c:v>
                </c:pt>
                <c:pt idx="4">
                  <c:v>1</c:v>
                </c:pt>
                <c:pt idx="5">
                  <c:v>2</c:v>
                </c:pt>
                <c:pt idx="6">
                  <c:v>0.5</c:v>
                </c:pt>
                <c:pt idx="7">
                  <c:v>1</c:v>
                </c:pt>
              </c:numCache>
            </c:numRef>
          </c:xVal>
          <c:yVal>
            <c:numRef>
              <c:f>Φύλλο1!$M$4:$M$11</c:f>
              <c:numCache>
                <c:formatCode>General</c:formatCode>
                <c:ptCount val="8"/>
                <c:pt idx="0">
                  <c:v>1.95</c:v>
                </c:pt>
                <c:pt idx="1">
                  <c:v>-1.9887999999999999</c:v>
                </c:pt>
                <c:pt idx="2">
                  <c:v>-0.29609999999999997</c:v>
                </c:pt>
                <c:pt idx="3">
                  <c:v>0.88600000000000001</c:v>
                </c:pt>
                <c:pt idx="4">
                  <c:v>1</c:v>
                </c:pt>
                <c:pt idx="5">
                  <c:v>0.77864039016621878</c:v>
                </c:pt>
                <c:pt idx="6">
                  <c:v>1.0060542554430085</c:v>
                </c:pt>
                <c:pt idx="7">
                  <c:v>1</c:v>
                </c:pt>
              </c:numCache>
            </c:numRef>
          </c:yVal>
        </c:ser>
        <c:axId val="85125760"/>
        <c:axId val="85127936"/>
      </c:scatterChart>
      <c:valAx>
        <c:axId val="85125760"/>
        <c:scaling>
          <c:orientation val="minMax"/>
          <c:max val="8"/>
        </c:scaling>
        <c:axPos val="b"/>
        <c:numFmt formatCode="General" sourceLinked="1"/>
        <c:tickLblPos val="nextTo"/>
        <c:crossAx val="85127936"/>
        <c:crosses val="autoZero"/>
        <c:crossBetween val="midCat"/>
      </c:valAx>
      <c:valAx>
        <c:axId val="85127936"/>
        <c:scaling>
          <c:orientation val="minMax"/>
        </c:scaling>
        <c:axPos val="l"/>
        <c:numFmt formatCode="General" sourceLinked="1"/>
        <c:tickLblPos val="nextTo"/>
        <c:crossAx val="85125760"/>
        <c:crosses val="autoZero"/>
        <c:crossBetween val="midCat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12</xdr:row>
      <xdr:rowOff>9525</xdr:rowOff>
    </xdr:from>
    <xdr:to>
      <xdr:col>9</xdr:col>
      <xdr:colOff>742950</xdr:colOff>
      <xdr:row>26</xdr:row>
      <xdr:rowOff>85725</xdr:rowOff>
    </xdr:to>
    <xdr:graphicFrame macro="">
      <xdr:nvGraphicFramePr>
        <xdr:cNvPr id="2" name="1 - Γράφημα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114300</xdr:colOff>
      <xdr:row>27</xdr:row>
      <xdr:rowOff>95250</xdr:rowOff>
    </xdr:from>
    <xdr:to>
      <xdr:col>9</xdr:col>
      <xdr:colOff>742950</xdr:colOff>
      <xdr:row>41</xdr:row>
      <xdr:rowOff>171450</xdr:rowOff>
    </xdr:to>
    <xdr:graphicFrame macro="">
      <xdr:nvGraphicFramePr>
        <xdr:cNvPr id="3" name="2 - Γράφημα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>
      <selection activeCell="J19" sqref="J19"/>
    </sheetView>
  </sheetViews>
  <sheetFormatPr defaultRowHeight="15"/>
  <cols>
    <col min="1" max="1" width="4.7109375" customWidth="1"/>
    <col min="2" max="2" width="4.28515625" customWidth="1"/>
    <col min="3" max="3" width="4.140625" customWidth="1"/>
    <col min="4" max="4" width="4.28515625" customWidth="1"/>
    <col min="5" max="5" width="24.28515625" customWidth="1"/>
    <col min="6" max="6" width="4.28515625" customWidth="1"/>
    <col min="7" max="8" width="4.140625" customWidth="1"/>
    <col min="9" max="9" width="4.85546875" customWidth="1"/>
    <col min="10" max="10" width="32.7109375" customWidth="1"/>
    <col min="11" max="11" width="6.140625" customWidth="1"/>
    <col min="12" max="12" width="11.5703125" customWidth="1"/>
    <col min="13" max="13" width="11.28515625" customWidth="1"/>
    <col min="14" max="14" width="11.5703125" customWidth="1"/>
    <col min="17" max="17" width="11.7109375" customWidth="1"/>
  </cols>
  <sheetData>
    <row r="1" spans="1:13">
      <c r="A1" t="s">
        <v>0</v>
      </c>
    </row>
    <row r="2" spans="1:13">
      <c r="A2" t="s">
        <v>4</v>
      </c>
      <c r="F2" t="s">
        <v>5</v>
      </c>
      <c r="K2" t="s">
        <v>7</v>
      </c>
      <c r="L2" t="s">
        <v>11</v>
      </c>
      <c r="M2" t="s">
        <v>12</v>
      </c>
    </row>
    <row r="3" spans="1:13">
      <c r="A3">
        <v>1</v>
      </c>
      <c r="B3" t="s">
        <v>1</v>
      </c>
      <c r="C3" t="s">
        <v>2</v>
      </c>
      <c r="D3" t="s">
        <v>3</v>
      </c>
      <c r="E3" t="s">
        <v>8</v>
      </c>
      <c r="F3">
        <v>1</v>
      </c>
      <c r="G3" t="s">
        <v>1</v>
      </c>
      <c r="H3" t="s">
        <v>2</v>
      </c>
      <c r="I3" t="s">
        <v>6</v>
      </c>
      <c r="J3" t="s">
        <v>9</v>
      </c>
    </row>
    <row r="4" spans="1:13">
      <c r="A4">
        <v>1</v>
      </c>
      <c r="B4">
        <v>1</v>
      </c>
      <c r="C4">
        <v>1</v>
      </c>
      <c r="D4">
        <v>1</v>
      </c>
      <c r="E4" t="str">
        <f>COMPLEX(-0.209232046, -0.869524107)</f>
        <v>-0,209232046-0,869524107i</v>
      </c>
      <c r="F4">
        <v>1</v>
      </c>
      <c r="G4">
        <v>1</v>
      </c>
      <c r="H4">
        <v>1</v>
      </c>
      <c r="I4">
        <f t="shared" ref="I4:I11" si="0">(H4^2)/4*G4</f>
        <v>0.25</v>
      </c>
      <c r="J4" t="str">
        <f>COMPLEX(-0.450474144, 0.082267089)</f>
        <v>-0,450474144+0,082267089i</v>
      </c>
      <c r="K4">
        <f t="shared" ref="K4:K11" si="1">D4/I4</f>
        <v>4</v>
      </c>
      <c r="L4">
        <v>0.10835</v>
      </c>
      <c r="M4">
        <v>1.95</v>
      </c>
    </row>
    <row r="5" spans="1:13">
      <c r="A5">
        <v>1</v>
      </c>
      <c r="B5">
        <v>1</v>
      </c>
      <c r="C5">
        <v>1</v>
      </c>
      <c r="D5">
        <v>2</v>
      </c>
      <c r="E5" t="str">
        <f>COMPLEX(1.036457048, 0.736505867)</f>
        <v>1,036457048+0,736505867i</v>
      </c>
      <c r="F5">
        <v>1</v>
      </c>
      <c r="G5">
        <v>1</v>
      </c>
      <c r="H5">
        <v>1</v>
      </c>
      <c r="I5">
        <f t="shared" si="0"/>
        <v>0.25</v>
      </c>
      <c r="J5" t="str">
        <f>COMPLEX(-0.450474144, 0.082267089)</f>
        <v>-0,450474144+0,082267089i</v>
      </c>
      <c r="K5">
        <f t="shared" si="1"/>
        <v>8</v>
      </c>
      <c r="L5">
        <v>-1.9376</v>
      </c>
      <c r="M5">
        <v>-1.9887999999999999</v>
      </c>
    </row>
    <row r="6" spans="1:13">
      <c r="A6">
        <v>1</v>
      </c>
      <c r="B6">
        <v>2</v>
      </c>
      <c r="C6">
        <v>1</v>
      </c>
      <c r="D6">
        <v>1</v>
      </c>
      <c r="E6" t="str">
        <f>COMPLEX(-0.206017486, 0.672473714)</f>
        <v>-0,206017486+0,672473714i</v>
      </c>
      <c r="F6">
        <v>1</v>
      </c>
      <c r="G6">
        <v>2</v>
      </c>
      <c r="H6">
        <v>1</v>
      </c>
      <c r="I6">
        <f t="shared" si="0"/>
        <v>0.5</v>
      </c>
      <c r="J6" t="str">
        <f>COMPLEX(-0.249374523, 0.442829378)</f>
        <v>-0,249374523+0,442829378i</v>
      </c>
      <c r="K6">
        <f t="shared" si="1"/>
        <v>2</v>
      </c>
      <c r="L6">
        <v>1.3519000000000001</v>
      </c>
      <c r="M6">
        <v>-0.29609999999999997</v>
      </c>
    </row>
    <row r="7" spans="1:13">
      <c r="A7">
        <v>1</v>
      </c>
      <c r="B7">
        <v>2</v>
      </c>
      <c r="C7">
        <v>1</v>
      </c>
      <c r="D7">
        <v>2</v>
      </c>
      <c r="E7" t="str">
        <f>COMPLEX(-0.924122256, 0.723323164)</f>
        <v>-0,924122256+0,723323164i</v>
      </c>
      <c r="F7">
        <v>1</v>
      </c>
      <c r="G7">
        <v>2</v>
      </c>
      <c r="H7">
        <v>1</v>
      </c>
      <c r="I7">
        <f t="shared" si="0"/>
        <v>0.5</v>
      </c>
      <c r="J7" t="str">
        <f>COMPLEX(-0.249374523, 0.442829378)</f>
        <v>-0,249374523+0,442829378i</v>
      </c>
      <c r="K7">
        <f t="shared" si="1"/>
        <v>4</v>
      </c>
      <c r="L7">
        <v>2.1324000000000001</v>
      </c>
      <c r="M7">
        <v>0.88600000000000001</v>
      </c>
    </row>
    <row r="8" spans="1:13">
      <c r="A8">
        <v>1</v>
      </c>
      <c r="B8">
        <v>1</v>
      </c>
      <c r="C8">
        <v>2</v>
      </c>
      <c r="D8">
        <v>1</v>
      </c>
      <c r="E8" t="str">
        <f>COMPLEX(-0.345379301, 1.004698822)</f>
        <v>-0,345379301+1,004698822i</v>
      </c>
      <c r="F8">
        <v>1</v>
      </c>
      <c r="G8">
        <v>1</v>
      </c>
      <c r="H8">
        <v>2</v>
      </c>
      <c r="I8">
        <f t="shared" si="0"/>
        <v>1</v>
      </c>
      <c r="J8" t="str">
        <f>COMPLEX(-0.345379301, 1.004698822)</f>
        <v>-0,345379301+1,004698822i</v>
      </c>
      <c r="K8">
        <f t="shared" si="1"/>
        <v>1</v>
      </c>
      <c r="L8">
        <v>1</v>
      </c>
      <c r="M8">
        <v>1</v>
      </c>
    </row>
    <row r="9" spans="1:13">
      <c r="A9">
        <v>1</v>
      </c>
      <c r="B9">
        <v>1</v>
      </c>
      <c r="C9">
        <v>2</v>
      </c>
      <c r="D9">
        <v>2</v>
      </c>
      <c r="E9" t="str">
        <f>COMPLEX(1.086351185, 0.782296211)</f>
        <v>1,086351185+0,782296211i</v>
      </c>
      <c r="F9">
        <v>1</v>
      </c>
      <c r="G9">
        <v>1</v>
      </c>
      <c r="H9">
        <v>2</v>
      </c>
      <c r="I9">
        <f t="shared" si="0"/>
        <v>1</v>
      </c>
      <c r="J9" t="str">
        <f>COMPLEX(-0.345379301, 1.004698822)</f>
        <v>-0,345379301+1,004698822i</v>
      </c>
      <c r="K9">
        <f t="shared" si="1"/>
        <v>2</v>
      </c>
      <c r="L9">
        <f>1.0864/-0.3454</f>
        <v>-3.1453387376954258</v>
      </c>
      <c r="M9">
        <f>0.7823/1.0047</f>
        <v>0.77864039016621878</v>
      </c>
    </row>
    <row r="10" spans="1:13">
      <c r="A10">
        <v>1</v>
      </c>
      <c r="B10">
        <v>2</v>
      </c>
      <c r="C10">
        <v>2</v>
      </c>
      <c r="D10">
        <v>1</v>
      </c>
      <c r="E10" t="str">
        <f>COMPLEX(1.066120941, 0.864054191)</f>
        <v>1,066120941+0,864054191i</v>
      </c>
      <c r="F10">
        <v>1</v>
      </c>
      <c r="G10">
        <v>2</v>
      </c>
      <c r="H10">
        <v>2</v>
      </c>
      <c r="I10">
        <f t="shared" si="0"/>
        <v>2</v>
      </c>
      <c r="J10" t="str">
        <f>COMPLEX(1.107563034, 0.858931751)</f>
        <v>1,107563034+0,858931751i</v>
      </c>
      <c r="K10">
        <f t="shared" si="1"/>
        <v>0.5</v>
      </c>
      <c r="L10">
        <f>1.0661/1.1076</f>
        <v>0.9625315998555436</v>
      </c>
      <c r="M10">
        <f>0.8641/0.8589</f>
        <v>1.0060542554430085</v>
      </c>
    </row>
    <row r="11" spans="1:13">
      <c r="A11">
        <v>1</v>
      </c>
      <c r="B11">
        <v>2</v>
      </c>
      <c r="C11">
        <v>2</v>
      </c>
      <c r="D11">
        <v>2</v>
      </c>
      <c r="E11" t="str">
        <f>COMPLEX(-0.830721541, 0.622718257)</f>
        <v>-0,830721541+0,622718257i</v>
      </c>
      <c r="F11">
        <v>1</v>
      </c>
      <c r="G11">
        <v>2</v>
      </c>
      <c r="H11">
        <v>2</v>
      </c>
      <c r="I11">
        <f t="shared" si="0"/>
        <v>2</v>
      </c>
      <c r="J11" t="str">
        <f>COMPLEX(-0.830721541, 0.622718257)</f>
        <v>-0,830721541+0,622718257i</v>
      </c>
      <c r="K11">
        <f t="shared" si="1"/>
        <v>1</v>
      </c>
      <c r="L11">
        <v>1</v>
      </c>
      <c r="M11">
        <v>1</v>
      </c>
    </row>
    <row r="15" spans="1:13">
      <c r="J15" t="s">
        <v>10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2021-05-01T03:27:01Z</dcterms:modified>
</cp:coreProperties>
</file>