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nrico1/HD/HD_Berrino/Progetti/Preanalitica/AO/Final_Data/Figures/"/>
    </mc:Choice>
  </mc:AlternateContent>
  <xr:revisionPtr revIDLastSave="0" documentId="13_ncr:1_{EFC4ED24-154B-CA4F-AAC2-B0AC606599C8}" xr6:coauthVersionLast="47" xr6:coauthVersionMax="47" xr10:uidLastSave="{00000000-0000-0000-0000-000000000000}"/>
  <bookViews>
    <workbookView xWindow="0" yWindow="500" windowWidth="38400" windowHeight="19700" xr2:uid="{66DE45B7-4121-4B4D-8E89-CB6EF8294FD4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5" i="1" l="1"/>
  <c r="T65" i="1"/>
  <c r="S65" i="1"/>
  <c r="K65" i="1"/>
  <c r="V64" i="1"/>
  <c r="T64" i="1"/>
  <c r="S64" i="1"/>
  <c r="K64" i="1"/>
  <c r="V63" i="1"/>
  <c r="T63" i="1"/>
  <c r="S63" i="1"/>
  <c r="K63" i="1"/>
  <c r="V62" i="1"/>
  <c r="T62" i="1"/>
  <c r="S62" i="1"/>
  <c r="K62" i="1"/>
  <c r="V61" i="1"/>
  <c r="T61" i="1"/>
  <c r="S61" i="1"/>
  <c r="K61" i="1"/>
  <c r="V60" i="1"/>
  <c r="T60" i="1"/>
  <c r="S60" i="1"/>
  <c r="K60" i="1"/>
  <c r="V59" i="1"/>
  <c r="T59" i="1"/>
  <c r="S59" i="1"/>
  <c r="K59" i="1"/>
  <c r="V58" i="1"/>
  <c r="T58" i="1"/>
  <c r="S58" i="1"/>
  <c r="K58" i="1"/>
  <c r="V57" i="1"/>
  <c r="T57" i="1"/>
  <c r="S57" i="1"/>
  <c r="K57" i="1"/>
  <c r="V56" i="1"/>
  <c r="T56" i="1"/>
  <c r="S56" i="1"/>
  <c r="K56" i="1"/>
  <c r="V55" i="1"/>
  <c r="T55" i="1"/>
  <c r="S55" i="1"/>
  <c r="K55" i="1"/>
  <c r="V54" i="1"/>
  <c r="T54" i="1"/>
  <c r="S54" i="1"/>
  <c r="K54" i="1"/>
  <c r="V53" i="1"/>
  <c r="T53" i="1"/>
  <c r="S53" i="1"/>
  <c r="K53" i="1"/>
  <c r="V52" i="1"/>
  <c r="T52" i="1"/>
  <c r="S52" i="1"/>
  <c r="K52" i="1"/>
  <c r="V51" i="1"/>
  <c r="T51" i="1"/>
  <c r="S51" i="1"/>
  <c r="K51" i="1"/>
  <c r="V50" i="1"/>
  <c r="T50" i="1"/>
  <c r="S50" i="1"/>
  <c r="K50" i="1"/>
  <c r="V49" i="1"/>
  <c r="T49" i="1"/>
  <c r="S49" i="1"/>
  <c r="K49" i="1"/>
  <c r="V48" i="1"/>
  <c r="T48" i="1"/>
  <c r="S48" i="1"/>
  <c r="K48" i="1"/>
  <c r="V47" i="1"/>
  <c r="T47" i="1"/>
  <c r="S47" i="1"/>
  <c r="K47" i="1"/>
  <c r="V46" i="1"/>
  <c r="T46" i="1"/>
  <c r="S46" i="1"/>
  <c r="K46" i="1"/>
  <c r="V45" i="1"/>
  <c r="T45" i="1"/>
  <c r="S45" i="1"/>
  <c r="K45" i="1"/>
  <c r="V44" i="1"/>
  <c r="T44" i="1"/>
  <c r="S44" i="1"/>
  <c r="K44" i="1"/>
  <c r="T43" i="1"/>
  <c r="S43" i="1"/>
  <c r="K43" i="1"/>
  <c r="V42" i="1"/>
  <c r="T42" i="1"/>
  <c r="S42" i="1"/>
  <c r="K42" i="1"/>
  <c r="V41" i="1"/>
  <c r="T41" i="1"/>
  <c r="S41" i="1"/>
  <c r="K41" i="1"/>
  <c r="V40" i="1"/>
  <c r="T40" i="1"/>
  <c r="S40" i="1"/>
  <c r="K40" i="1"/>
  <c r="V39" i="1"/>
  <c r="T39" i="1"/>
  <c r="S39" i="1"/>
  <c r="K39" i="1"/>
  <c r="V38" i="1"/>
  <c r="T38" i="1"/>
  <c r="S38" i="1"/>
  <c r="K38" i="1"/>
  <c r="V37" i="1"/>
  <c r="T37" i="1"/>
  <c r="S37" i="1"/>
  <c r="K37" i="1"/>
  <c r="V36" i="1"/>
  <c r="T36" i="1"/>
  <c r="S36" i="1"/>
  <c r="K36" i="1"/>
  <c r="V35" i="1"/>
  <c r="T35" i="1"/>
  <c r="S35" i="1"/>
  <c r="K35" i="1"/>
  <c r="V34" i="1"/>
  <c r="T34" i="1"/>
  <c r="S34" i="1"/>
  <c r="K34" i="1"/>
  <c r="V33" i="1"/>
  <c r="T33" i="1"/>
  <c r="S33" i="1"/>
  <c r="K33" i="1"/>
  <c r="V32" i="1"/>
  <c r="T32" i="1"/>
  <c r="S32" i="1"/>
  <c r="K32" i="1"/>
  <c r="V31" i="1"/>
  <c r="T31" i="1"/>
  <c r="S31" i="1"/>
  <c r="K31" i="1"/>
  <c r="V30" i="1"/>
  <c r="T30" i="1"/>
  <c r="S30" i="1"/>
  <c r="K30" i="1"/>
  <c r="V29" i="1"/>
  <c r="T29" i="1"/>
  <c r="S29" i="1"/>
  <c r="K29" i="1"/>
  <c r="V28" i="1"/>
  <c r="T28" i="1"/>
  <c r="S28" i="1"/>
  <c r="K28" i="1"/>
  <c r="V27" i="1"/>
  <c r="T27" i="1"/>
  <c r="S27" i="1"/>
  <c r="K27" i="1"/>
  <c r="V26" i="1"/>
  <c r="T26" i="1"/>
  <c r="S26" i="1"/>
  <c r="K26" i="1"/>
  <c r="V25" i="1"/>
  <c r="T25" i="1"/>
  <c r="S25" i="1"/>
  <c r="K25" i="1"/>
  <c r="V24" i="1"/>
  <c r="T24" i="1"/>
  <c r="S24" i="1"/>
  <c r="K24" i="1"/>
  <c r="V23" i="1"/>
  <c r="T23" i="1"/>
  <c r="S23" i="1"/>
  <c r="K23" i="1"/>
  <c r="V22" i="1"/>
  <c r="T22" i="1"/>
  <c r="S22" i="1"/>
  <c r="K22" i="1"/>
  <c r="V21" i="1"/>
  <c r="T21" i="1"/>
  <c r="S21" i="1"/>
  <c r="K21" i="1"/>
  <c r="V20" i="1"/>
  <c r="T20" i="1"/>
  <c r="S20" i="1"/>
  <c r="K20" i="1"/>
  <c r="V19" i="1"/>
  <c r="T19" i="1"/>
  <c r="S19" i="1"/>
  <c r="K19" i="1"/>
  <c r="V18" i="1"/>
  <c r="T18" i="1"/>
  <c r="S18" i="1"/>
  <c r="K18" i="1"/>
  <c r="V17" i="1"/>
  <c r="T17" i="1"/>
  <c r="S17" i="1"/>
  <c r="K17" i="1"/>
  <c r="V16" i="1"/>
  <c r="T16" i="1"/>
  <c r="S16" i="1"/>
  <c r="K16" i="1"/>
  <c r="V15" i="1"/>
  <c r="T15" i="1"/>
  <c r="S15" i="1"/>
  <c r="K15" i="1"/>
  <c r="V14" i="1"/>
  <c r="T14" i="1"/>
  <c r="S14" i="1"/>
  <c r="K14" i="1"/>
  <c r="V13" i="1"/>
  <c r="T13" i="1"/>
  <c r="S13" i="1"/>
  <c r="K13" i="1"/>
  <c r="V12" i="1"/>
  <c r="T12" i="1"/>
  <c r="S12" i="1"/>
  <c r="K12" i="1"/>
  <c r="V11" i="1"/>
  <c r="T11" i="1"/>
  <c r="S11" i="1"/>
  <c r="K11" i="1"/>
  <c r="V10" i="1"/>
  <c r="T10" i="1"/>
  <c r="S10" i="1"/>
  <c r="K10" i="1"/>
  <c r="V9" i="1"/>
  <c r="T9" i="1"/>
  <c r="S9" i="1"/>
  <c r="K9" i="1"/>
  <c r="V8" i="1"/>
  <c r="T8" i="1"/>
  <c r="S8" i="1"/>
  <c r="K8" i="1"/>
  <c r="V7" i="1"/>
  <c r="T7" i="1"/>
  <c r="S7" i="1"/>
  <c r="K7" i="1"/>
  <c r="V6" i="1"/>
  <c r="T6" i="1"/>
  <c r="S6" i="1"/>
  <c r="K6" i="1"/>
  <c r="V5" i="1"/>
  <c r="T5" i="1"/>
  <c r="S5" i="1"/>
  <c r="K5" i="1"/>
  <c r="V4" i="1"/>
  <c r="T4" i="1"/>
  <c r="S4" i="1"/>
  <c r="K4" i="1"/>
  <c r="V3" i="1"/>
  <c r="T3" i="1"/>
  <c r="S3" i="1"/>
  <c r="K3" i="1"/>
  <c r="V2" i="1"/>
  <c r="T2" i="1"/>
  <c r="S2" i="1"/>
  <c r="K2" i="1"/>
</calcChain>
</file>

<file path=xl/sharedStrings.xml><?xml version="1.0" encoding="utf-8"?>
<sst xmlns="http://schemas.openxmlformats.org/spreadsheetml/2006/main" count="343" uniqueCount="111">
  <si>
    <t>ID</t>
  </si>
  <si>
    <t>Fixative</t>
  </si>
  <si>
    <t>Processing</t>
  </si>
  <si>
    <t>Fixation_Type</t>
  </si>
  <si>
    <t>Yield</t>
  </si>
  <si>
    <t>DIN</t>
  </si>
  <si>
    <t>DIN_DL</t>
  </si>
  <si>
    <t>DeltaDIN</t>
  </si>
  <si>
    <t>Size_10kb</t>
  </si>
  <si>
    <t>Size10kb</t>
  </si>
  <si>
    <t>SID</t>
  </si>
  <si>
    <t>MEDIAN_INSERT_SIZE</t>
  </si>
  <si>
    <t>MEDIAN_EXON_COVERAGE</t>
  </si>
  <si>
    <t>USABLE_MSI_SITES</t>
  </si>
  <si>
    <t>MEDIAN_BIN_COUNT_CNV_TARGET</t>
  </si>
  <si>
    <t>PCT_CHIMERIC_READS</t>
  </si>
  <si>
    <t>PCT_TARGET_250X</t>
  </si>
  <si>
    <t>Subject</t>
  </si>
  <si>
    <t>Subject_P</t>
  </si>
  <si>
    <t>Subject_F</t>
  </si>
  <si>
    <t>TMB</t>
  </si>
  <si>
    <t>TMB_log</t>
  </si>
  <si>
    <t>MSI</t>
  </si>
  <si>
    <t>S1_F</t>
  </si>
  <si>
    <t>NBF</t>
  </si>
  <si>
    <t>STD</t>
  </si>
  <si>
    <t>F</t>
  </si>
  <si>
    <t>S1</t>
  </si>
  <si>
    <t>S1_G</t>
  </si>
  <si>
    <t>GAF</t>
  </si>
  <si>
    <t>G</t>
  </si>
  <si>
    <t>S1_FAO</t>
  </si>
  <si>
    <t>AO</t>
  </si>
  <si>
    <t>FAO</t>
  </si>
  <si>
    <t>S1_GAO</t>
  </si>
  <si>
    <t>GAO</t>
  </si>
  <si>
    <t>S2_F</t>
  </si>
  <si>
    <t>S2</t>
  </si>
  <si>
    <t>S2_G</t>
  </si>
  <si>
    <t>S2_FAO</t>
  </si>
  <si>
    <t>S2_GAO</t>
  </si>
  <si>
    <t>S3_F</t>
  </si>
  <si>
    <t>S3</t>
  </si>
  <si>
    <t>S3_G</t>
  </si>
  <si>
    <t>S3_FAO</t>
  </si>
  <si>
    <t>S3_GAO</t>
  </si>
  <si>
    <t>S4_F</t>
  </si>
  <si>
    <t>S4</t>
  </si>
  <si>
    <t>S4_G</t>
  </si>
  <si>
    <t>S4_FAO</t>
  </si>
  <si>
    <t>S4_GAO</t>
  </si>
  <si>
    <t>S5_F</t>
  </si>
  <si>
    <t>S5</t>
  </si>
  <si>
    <t>S5_G</t>
  </si>
  <si>
    <t>S5_FAO</t>
  </si>
  <si>
    <t>S5_GAO</t>
  </si>
  <si>
    <t>S6_F</t>
  </si>
  <si>
    <t>S6</t>
  </si>
  <si>
    <t>S6_G</t>
  </si>
  <si>
    <t>S6_FAO</t>
  </si>
  <si>
    <t>S6_GAO</t>
  </si>
  <si>
    <t>S7_F</t>
  </si>
  <si>
    <t>S7</t>
  </si>
  <si>
    <t>S7_G</t>
  </si>
  <si>
    <t>S7_FAO</t>
  </si>
  <si>
    <t>S7_GAO</t>
  </si>
  <si>
    <t>S8_F</t>
  </si>
  <si>
    <t>S8</t>
  </si>
  <si>
    <t>S8_G</t>
  </si>
  <si>
    <t>S8_FAO</t>
  </si>
  <si>
    <t>S8_GAO</t>
  </si>
  <si>
    <t>S9_F</t>
  </si>
  <si>
    <t>S9</t>
  </si>
  <si>
    <t>S9_G</t>
  </si>
  <si>
    <t>S9_FAO</t>
  </si>
  <si>
    <t>S9_GAO</t>
  </si>
  <si>
    <t>S10_F</t>
  </si>
  <si>
    <t>S10</t>
  </si>
  <si>
    <t>S10_G</t>
  </si>
  <si>
    <t>S10_FAO</t>
  </si>
  <si>
    <t>S10_GAO</t>
  </si>
  <si>
    <t>S11_F</t>
  </si>
  <si>
    <t>S11</t>
  </si>
  <si>
    <t>S11_G</t>
  </si>
  <si>
    <t>S11_FAO</t>
  </si>
  <si>
    <t>S11_GAO</t>
  </si>
  <si>
    <t>S12_F</t>
  </si>
  <si>
    <t>S12</t>
  </si>
  <si>
    <t>S12_G</t>
  </si>
  <si>
    <t>S12_FAO</t>
  </si>
  <si>
    <t>S12_GAO</t>
  </si>
  <si>
    <t>S13_F</t>
  </si>
  <si>
    <t>S13</t>
  </si>
  <si>
    <t>S13_G</t>
  </si>
  <si>
    <t>S13_FAO</t>
  </si>
  <si>
    <t>S13_GAO</t>
  </si>
  <si>
    <t>S14_F</t>
  </si>
  <si>
    <t>S14</t>
  </si>
  <si>
    <t>S14_G</t>
  </si>
  <si>
    <t>S14_FAO</t>
  </si>
  <si>
    <t>S14_GAO</t>
  </si>
  <si>
    <t>S15_F</t>
  </si>
  <si>
    <t>S15</t>
  </si>
  <si>
    <t>S15_G</t>
  </si>
  <si>
    <t>S15_FAO</t>
  </si>
  <si>
    <t>S15_GAO</t>
  </si>
  <si>
    <t>S16_F</t>
  </si>
  <si>
    <t>S16</t>
  </si>
  <si>
    <t>S16_G</t>
  </si>
  <si>
    <t>S16_FAO</t>
  </si>
  <si>
    <t>S16_GAO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</si>
</sst>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&quot;Aptos Narrow&quot;"/>
    </font>
    <font>
      <sz val="11"/>
      <color rgb="FF000000"/>
      <name val="Arial"/>
      <family val="2"/>
    </font>
    <font>
      <b/>
      <sz val="11"/>
      <color rgb="FF000000"/>
      <name val="&quot;Aptos Narrow&quot;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&quot;Aptos Narrow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Enrico1/HD/HD_Berrino/Progetti/Preanalitica/AO/Final_Data/PREANAL/HUMAN_AO20250804.xlsx" TargetMode="External"/><Relationship Id="rId1" Type="http://schemas.openxmlformats.org/officeDocument/2006/relationships/externalLinkPath" Target="/Volumes/Enrico1/HD/HD_Berrino/Progetti/Preanalitica/AO/Final_Data/PREANAL/HUMAN_AO202508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si AO_1° estrazione"/>
      <sheetName val="Casi_AO_Fresh_Frozen"/>
      <sheetName val="Foglio1"/>
      <sheetName val="Foglio2"/>
      <sheetName val="Foglio3"/>
      <sheetName val="Foglio4"/>
      <sheetName val="Foglio5"/>
      <sheetName val="Foglio6"/>
      <sheetName val="Foglio7"/>
      <sheetName val="Mice_Begin"/>
      <sheetName val="Foglio9"/>
      <sheetName val="Foglio10"/>
      <sheetName val="Foglio8"/>
    </sheetNames>
    <sheetDataSet>
      <sheetData sheetId="0"/>
      <sheetData sheetId="1"/>
      <sheetData sheetId="2"/>
      <sheetData sheetId="3">
        <row r="1">
          <cell r="D1" t="str">
            <v>ID</v>
          </cell>
          <cell r="E1" t="str">
            <v>IDS</v>
          </cell>
        </row>
        <row r="2">
          <cell r="D2" t="str">
            <v>S1_F</v>
          </cell>
          <cell r="E2">
            <v>1</v>
          </cell>
        </row>
        <row r="3">
          <cell r="D3" t="str">
            <v>S1_G</v>
          </cell>
          <cell r="E3">
            <v>2</v>
          </cell>
        </row>
        <row r="4">
          <cell r="D4" t="str">
            <v>S1_FAO</v>
          </cell>
          <cell r="E4">
            <v>3</v>
          </cell>
        </row>
        <row r="5">
          <cell r="D5" t="str">
            <v>S1_GAO</v>
          </cell>
          <cell r="E5">
            <v>4</v>
          </cell>
        </row>
        <row r="6">
          <cell r="D6" t="str">
            <v>S2_F</v>
          </cell>
          <cell r="E6">
            <v>5</v>
          </cell>
        </row>
        <row r="7">
          <cell r="D7" t="str">
            <v>S2_G</v>
          </cell>
          <cell r="E7">
            <v>6</v>
          </cell>
        </row>
        <row r="8">
          <cell r="D8" t="str">
            <v>S2_FAO</v>
          </cell>
          <cell r="E8">
            <v>7</v>
          </cell>
        </row>
        <row r="9">
          <cell r="D9" t="str">
            <v>S2_GAO</v>
          </cell>
          <cell r="E9">
            <v>8</v>
          </cell>
        </row>
        <row r="10">
          <cell r="D10" t="str">
            <v>S3_F</v>
          </cell>
          <cell r="E10">
            <v>9</v>
          </cell>
        </row>
        <row r="11">
          <cell r="D11" t="str">
            <v>S3_G</v>
          </cell>
          <cell r="E11">
            <v>10</v>
          </cell>
        </row>
        <row r="12">
          <cell r="D12" t="str">
            <v>S3_FAO</v>
          </cell>
          <cell r="E12">
            <v>11</v>
          </cell>
        </row>
        <row r="13">
          <cell r="D13" t="str">
            <v>S3_GAO</v>
          </cell>
          <cell r="E13">
            <v>12</v>
          </cell>
        </row>
        <row r="14">
          <cell r="D14" t="str">
            <v>S4_F</v>
          </cell>
          <cell r="E14">
            <v>13</v>
          </cell>
        </row>
        <row r="15">
          <cell r="D15" t="str">
            <v>S4_G</v>
          </cell>
          <cell r="E15">
            <v>14</v>
          </cell>
        </row>
        <row r="16">
          <cell r="D16" t="str">
            <v>S4_FAO</v>
          </cell>
          <cell r="E16">
            <v>15</v>
          </cell>
        </row>
        <row r="17">
          <cell r="D17" t="str">
            <v>S4_GAO</v>
          </cell>
          <cell r="E17">
            <v>16</v>
          </cell>
        </row>
        <row r="18">
          <cell r="D18" t="str">
            <v>S5_F</v>
          </cell>
          <cell r="E18">
            <v>17</v>
          </cell>
        </row>
        <row r="19">
          <cell r="D19" t="str">
            <v>S5_G</v>
          </cell>
          <cell r="E19">
            <v>18</v>
          </cell>
        </row>
        <row r="20">
          <cell r="D20" t="str">
            <v>S5_FAO</v>
          </cell>
          <cell r="E20">
            <v>19</v>
          </cell>
        </row>
        <row r="21">
          <cell r="D21" t="str">
            <v>S5_GAO</v>
          </cell>
          <cell r="E21">
            <v>20</v>
          </cell>
        </row>
        <row r="22">
          <cell r="D22" t="str">
            <v>S6_F</v>
          </cell>
          <cell r="E22">
            <v>21</v>
          </cell>
        </row>
        <row r="23">
          <cell r="D23" t="str">
            <v>S6_G</v>
          </cell>
          <cell r="E23">
            <v>22</v>
          </cell>
        </row>
        <row r="24">
          <cell r="D24" t="str">
            <v>S6_FAO</v>
          </cell>
          <cell r="E24">
            <v>23</v>
          </cell>
        </row>
        <row r="25">
          <cell r="D25" t="str">
            <v>S6_GAO</v>
          </cell>
          <cell r="E25">
            <v>24</v>
          </cell>
        </row>
        <row r="26">
          <cell r="D26" t="str">
            <v>S7_F</v>
          </cell>
          <cell r="E26">
            <v>25</v>
          </cell>
        </row>
        <row r="27">
          <cell r="D27" t="str">
            <v>S7_G</v>
          </cell>
          <cell r="E27">
            <v>26</v>
          </cell>
        </row>
        <row r="28">
          <cell r="D28" t="str">
            <v>S7_FAO</v>
          </cell>
          <cell r="E28">
            <v>27</v>
          </cell>
        </row>
        <row r="29">
          <cell r="D29" t="str">
            <v>S7_GAO</v>
          </cell>
          <cell r="E29">
            <v>28</v>
          </cell>
        </row>
        <row r="30">
          <cell r="D30" t="str">
            <v>S8_F</v>
          </cell>
          <cell r="E30">
            <v>29</v>
          </cell>
        </row>
        <row r="31">
          <cell r="D31" t="str">
            <v>S8_G</v>
          </cell>
          <cell r="E31">
            <v>30</v>
          </cell>
        </row>
        <row r="32">
          <cell r="D32" t="str">
            <v>S8_FAO</v>
          </cell>
          <cell r="E32">
            <v>31</v>
          </cell>
        </row>
        <row r="33">
          <cell r="D33" t="str">
            <v>S8_GAO</v>
          </cell>
          <cell r="E33">
            <v>32</v>
          </cell>
        </row>
        <row r="34">
          <cell r="D34" t="str">
            <v>S9_F</v>
          </cell>
          <cell r="E34">
            <v>33</v>
          </cell>
        </row>
        <row r="35">
          <cell r="D35" t="str">
            <v>S9_G</v>
          </cell>
          <cell r="E35">
            <v>34</v>
          </cell>
        </row>
        <row r="36">
          <cell r="D36" t="str">
            <v>S9_FAO</v>
          </cell>
          <cell r="E36">
            <v>35</v>
          </cell>
        </row>
        <row r="37">
          <cell r="D37" t="str">
            <v>S9_GAO</v>
          </cell>
          <cell r="E37">
            <v>36</v>
          </cell>
        </row>
        <row r="38">
          <cell r="D38" t="str">
            <v>S10_F</v>
          </cell>
          <cell r="E38">
            <v>37</v>
          </cell>
        </row>
        <row r="39">
          <cell r="D39" t="str">
            <v>S10_G</v>
          </cell>
          <cell r="E39">
            <v>38</v>
          </cell>
        </row>
        <row r="40">
          <cell r="D40" t="str">
            <v>S10_FAO</v>
          </cell>
          <cell r="E40">
            <v>39</v>
          </cell>
        </row>
        <row r="41">
          <cell r="D41" t="str">
            <v>S10_GAO</v>
          </cell>
          <cell r="E41">
            <v>40</v>
          </cell>
        </row>
        <row r="42">
          <cell r="D42" t="str">
            <v>S11_F</v>
          </cell>
          <cell r="E42">
            <v>41</v>
          </cell>
        </row>
        <row r="43">
          <cell r="D43" t="str">
            <v>S11_G</v>
          </cell>
          <cell r="E43">
            <v>42</v>
          </cell>
        </row>
        <row r="44">
          <cell r="D44" t="str">
            <v>S11_FAO</v>
          </cell>
          <cell r="E44">
            <v>43</v>
          </cell>
        </row>
        <row r="45">
          <cell r="D45" t="str">
            <v>S11_GAO</v>
          </cell>
          <cell r="E45">
            <v>44</v>
          </cell>
        </row>
        <row r="46">
          <cell r="D46" t="str">
            <v>S12_F</v>
          </cell>
          <cell r="E46">
            <v>45</v>
          </cell>
        </row>
        <row r="47">
          <cell r="D47" t="str">
            <v>S12_G</v>
          </cell>
          <cell r="E47">
            <v>46</v>
          </cell>
        </row>
        <row r="48">
          <cell r="D48" t="str">
            <v>S12_FAO</v>
          </cell>
          <cell r="E48">
            <v>47</v>
          </cell>
        </row>
        <row r="49">
          <cell r="D49" t="str">
            <v>S12_GAO</v>
          </cell>
          <cell r="E49">
            <v>48</v>
          </cell>
        </row>
        <row r="50">
          <cell r="D50" t="str">
            <v>S13_F</v>
          </cell>
          <cell r="E50">
            <v>49</v>
          </cell>
        </row>
        <row r="51">
          <cell r="D51" t="str">
            <v>S13_G</v>
          </cell>
          <cell r="E51">
            <v>50</v>
          </cell>
        </row>
        <row r="52">
          <cell r="D52" t="str">
            <v>S13_FAO</v>
          </cell>
          <cell r="E52">
            <v>51</v>
          </cell>
        </row>
        <row r="53">
          <cell r="D53" t="str">
            <v>S13_GAO</v>
          </cell>
          <cell r="E53">
            <v>52</v>
          </cell>
        </row>
        <row r="54">
          <cell r="D54" t="str">
            <v>S14_F</v>
          </cell>
          <cell r="E54">
            <v>53</v>
          </cell>
        </row>
        <row r="55">
          <cell r="D55" t="str">
            <v>S14_G</v>
          </cell>
          <cell r="E55">
            <v>54</v>
          </cell>
        </row>
        <row r="56">
          <cell r="D56" t="str">
            <v>S14_FAO</v>
          </cell>
          <cell r="E56">
            <v>55</v>
          </cell>
        </row>
        <row r="57">
          <cell r="D57" t="str">
            <v>S14_GAO</v>
          </cell>
          <cell r="E57">
            <v>56</v>
          </cell>
        </row>
        <row r="58">
          <cell r="D58" t="str">
            <v>S15_F</v>
          </cell>
          <cell r="E58">
            <v>57</v>
          </cell>
        </row>
        <row r="59">
          <cell r="D59" t="str">
            <v>S15_G</v>
          </cell>
          <cell r="E59">
            <v>58</v>
          </cell>
        </row>
        <row r="60">
          <cell r="D60" t="str">
            <v>S15_FAO</v>
          </cell>
          <cell r="E60">
            <v>59</v>
          </cell>
        </row>
        <row r="61">
          <cell r="D61" t="str">
            <v>S15_GAO</v>
          </cell>
          <cell r="E61">
            <v>60</v>
          </cell>
        </row>
        <row r="62">
          <cell r="D62" t="str">
            <v>S16_F</v>
          </cell>
          <cell r="E62">
            <v>61</v>
          </cell>
        </row>
        <row r="63">
          <cell r="D63" t="str">
            <v>S16_G</v>
          </cell>
          <cell r="E63">
            <v>62</v>
          </cell>
        </row>
        <row r="64">
          <cell r="D64" t="str">
            <v>S16_FAO</v>
          </cell>
          <cell r="E64">
            <v>63</v>
          </cell>
        </row>
        <row r="65">
          <cell r="D65" t="str">
            <v>S16_GAO</v>
          </cell>
          <cell r="E65">
            <v>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 2013-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2811-0671-0A48-9AD0-8AAB6E32C935}">
  <dimension ref="A1:W65"/>
  <sheetViews>
    <sheetView tabSelected="1" workbookViewId="0">
      <selection activeCell="W1" activeCellId="1" sqref="U1:U1048576 W1:W1048576"/>
    </sheetView>
  </sheetViews>
  <sheetFormatPr baseColWidth="10" defaultRowHeight="16"/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3" t="s">
        <v>23</v>
      </c>
      <c r="B2" s="4" t="s">
        <v>24</v>
      </c>
      <c r="C2" s="4" t="s">
        <v>25</v>
      </c>
      <c r="D2" s="5" t="s">
        <v>26</v>
      </c>
      <c r="E2" s="5">
        <v>216</v>
      </c>
      <c r="F2" s="5">
        <v>3.2</v>
      </c>
      <c r="G2" s="5">
        <v>2.7</v>
      </c>
      <c r="H2" s="5">
        <v>0.5</v>
      </c>
      <c r="I2" s="6">
        <v>83.710000000000008</v>
      </c>
      <c r="J2" s="6">
        <v>16.61</v>
      </c>
      <c r="K2">
        <f>VLOOKUP(A2,[1]Foglio2!D:E,2,FALSE)</f>
        <v>1</v>
      </c>
      <c r="L2">
        <v>110</v>
      </c>
      <c r="M2">
        <v>165</v>
      </c>
      <c r="N2">
        <v>120</v>
      </c>
      <c r="O2">
        <v>2.1</v>
      </c>
      <c r="P2">
        <v>0.06</v>
      </c>
      <c r="Q2">
        <v>42.2</v>
      </c>
      <c r="R2" s="3" t="s">
        <v>27</v>
      </c>
      <c r="S2" t="str">
        <f t="shared" ref="S2:S65" si="0">R2&amp;C2</f>
        <v>S1STD</v>
      </c>
      <c r="T2" t="str">
        <f t="shared" ref="T2:T65" si="1">R2&amp;B2</f>
        <v>S1NBF</v>
      </c>
      <c r="U2">
        <v>1.6</v>
      </c>
      <c r="V2">
        <f>LOG10(U2)</f>
        <v>0.20411998265592479</v>
      </c>
      <c r="W2">
        <v>2.5</v>
      </c>
    </row>
    <row r="3" spans="1:23">
      <c r="A3" s="3" t="s">
        <v>28</v>
      </c>
      <c r="B3" s="4" t="s">
        <v>29</v>
      </c>
      <c r="C3" s="4" t="s">
        <v>25</v>
      </c>
      <c r="D3" s="5" t="s">
        <v>30</v>
      </c>
      <c r="E3" s="5">
        <v>352</v>
      </c>
      <c r="F3" s="5">
        <v>5.7</v>
      </c>
      <c r="G3" s="5">
        <v>2.8</v>
      </c>
      <c r="H3" s="5">
        <v>2.9000000000000004</v>
      </c>
      <c r="I3" s="7">
        <v>66.960000000000008</v>
      </c>
      <c r="J3" s="7">
        <v>46.999999999999993</v>
      </c>
      <c r="K3">
        <f>VLOOKUP(A3,[1]Foglio2!D:E,2,FALSE)</f>
        <v>2</v>
      </c>
      <c r="L3">
        <v>93</v>
      </c>
      <c r="M3">
        <v>617</v>
      </c>
      <c r="N3">
        <v>38</v>
      </c>
      <c r="O3">
        <v>6.9</v>
      </c>
      <c r="P3">
        <v>0.09</v>
      </c>
      <c r="Q3">
        <v>66.3</v>
      </c>
      <c r="R3" s="3" t="s">
        <v>27</v>
      </c>
      <c r="S3" t="str">
        <f t="shared" si="0"/>
        <v>S1STD</v>
      </c>
      <c r="T3" t="str">
        <f t="shared" si="1"/>
        <v>S1GAF</v>
      </c>
      <c r="U3">
        <v>4.8</v>
      </c>
      <c r="V3">
        <f t="shared" ref="V3:V65" si="2">LOG10(U3)</f>
        <v>0.68124123737558717</v>
      </c>
      <c r="W3">
        <v>2.63</v>
      </c>
    </row>
    <row r="4" spans="1:23">
      <c r="A4" s="3" t="s">
        <v>31</v>
      </c>
      <c r="B4" s="4" t="s">
        <v>24</v>
      </c>
      <c r="C4" s="4" t="s">
        <v>32</v>
      </c>
      <c r="D4" s="5" t="s">
        <v>33</v>
      </c>
      <c r="E4" s="5">
        <v>188</v>
      </c>
      <c r="F4" s="5">
        <v>4.2</v>
      </c>
      <c r="G4" s="5">
        <v>3.2</v>
      </c>
      <c r="H4" s="5">
        <v>-1</v>
      </c>
      <c r="I4" s="7">
        <v>66.92</v>
      </c>
      <c r="J4" s="7">
        <v>41.13</v>
      </c>
      <c r="K4">
        <f>VLOOKUP(A4,[1]Foglio2!D:E,2,FALSE)</f>
        <v>3</v>
      </c>
      <c r="L4">
        <v>113</v>
      </c>
      <c r="M4">
        <v>313</v>
      </c>
      <c r="N4">
        <v>116</v>
      </c>
      <c r="O4">
        <v>3.7</v>
      </c>
      <c r="P4">
        <v>0.04</v>
      </c>
      <c r="Q4">
        <v>56.9</v>
      </c>
      <c r="R4" s="3" t="s">
        <v>27</v>
      </c>
      <c r="S4" t="str">
        <f t="shared" si="0"/>
        <v>S1AO</v>
      </c>
      <c r="T4" t="str">
        <f t="shared" si="1"/>
        <v>S1NBF</v>
      </c>
      <c r="U4">
        <v>1.6</v>
      </c>
      <c r="V4">
        <f t="shared" si="2"/>
        <v>0.20411998265592479</v>
      </c>
      <c r="W4">
        <v>1.72</v>
      </c>
    </row>
    <row r="5" spans="1:23">
      <c r="A5" s="3" t="s">
        <v>34</v>
      </c>
      <c r="B5" s="4" t="s">
        <v>29</v>
      </c>
      <c r="C5" s="4" t="s">
        <v>32</v>
      </c>
      <c r="D5" s="5" t="s">
        <v>35</v>
      </c>
      <c r="E5" s="5">
        <v>372</v>
      </c>
      <c r="F5" s="5">
        <v>6.7</v>
      </c>
      <c r="G5" s="5">
        <v>2.8</v>
      </c>
      <c r="H5" s="5">
        <v>3.9000000000000004</v>
      </c>
      <c r="I5" s="7">
        <v>36.510000000000005</v>
      </c>
      <c r="J5" s="7">
        <v>71.48</v>
      </c>
      <c r="K5">
        <f>VLOOKUP(A5,[1]Foglio2!D:E,2,FALSE)</f>
        <v>4</v>
      </c>
      <c r="L5">
        <v>125</v>
      </c>
      <c r="M5">
        <v>1277</v>
      </c>
      <c r="N5">
        <v>124</v>
      </c>
      <c r="O5">
        <v>13.1</v>
      </c>
      <c r="P5">
        <v>0.08</v>
      </c>
      <c r="Q5">
        <v>96.7</v>
      </c>
      <c r="R5" s="3" t="s">
        <v>27</v>
      </c>
      <c r="S5" t="str">
        <f t="shared" si="0"/>
        <v>S1AO</v>
      </c>
      <c r="T5" t="str">
        <f t="shared" si="1"/>
        <v>S1GAF</v>
      </c>
      <c r="U5">
        <v>2.2999999999999998</v>
      </c>
      <c r="V5">
        <f t="shared" si="2"/>
        <v>0.36172783601759284</v>
      </c>
      <c r="W5">
        <v>1.61</v>
      </c>
    </row>
    <row r="6" spans="1:23">
      <c r="A6" s="3" t="s">
        <v>36</v>
      </c>
      <c r="B6" s="4" t="s">
        <v>24</v>
      </c>
      <c r="C6" s="4" t="s">
        <v>25</v>
      </c>
      <c r="D6" s="5" t="s">
        <v>26</v>
      </c>
      <c r="E6" s="5">
        <v>1168</v>
      </c>
      <c r="F6" s="4">
        <v>4.7</v>
      </c>
      <c r="G6" s="5">
        <v>3.3</v>
      </c>
      <c r="H6" s="5">
        <v>1.4000000000000004</v>
      </c>
      <c r="I6" s="7">
        <v>95.539999999999992</v>
      </c>
      <c r="J6" s="7">
        <v>26</v>
      </c>
      <c r="K6">
        <f>VLOOKUP(A6,[1]Foglio2!D:E,2,FALSE)</f>
        <v>5</v>
      </c>
      <c r="L6">
        <v>87</v>
      </c>
      <c r="M6">
        <v>83</v>
      </c>
      <c r="N6">
        <v>25</v>
      </c>
      <c r="O6">
        <v>1.1000000000000001</v>
      </c>
      <c r="P6">
        <v>2.63</v>
      </c>
      <c r="Q6">
        <v>55.2</v>
      </c>
      <c r="R6" s="3" t="s">
        <v>37</v>
      </c>
      <c r="S6" t="str">
        <f t="shared" si="0"/>
        <v>S2STD</v>
      </c>
      <c r="T6" t="str">
        <f t="shared" si="1"/>
        <v>S2NBF</v>
      </c>
      <c r="U6">
        <v>3.7</v>
      </c>
      <c r="V6">
        <f t="shared" si="2"/>
        <v>0.56820172406699498</v>
      </c>
      <c r="W6">
        <v>8</v>
      </c>
    </row>
    <row r="7" spans="1:23">
      <c r="A7" s="3" t="s">
        <v>38</v>
      </c>
      <c r="B7" s="4" t="s">
        <v>29</v>
      </c>
      <c r="C7" s="4" t="s">
        <v>25</v>
      </c>
      <c r="D7" s="5" t="s">
        <v>30</v>
      </c>
      <c r="E7" s="5">
        <v>276</v>
      </c>
      <c r="F7" s="4">
        <v>5.5</v>
      </c>
      <c r="G7" s="5">
        <v>3.9</v>
      </c>
      <c r="H7" s="5">
        <v>1.6</v>
      </c>
      <c r="I7" s="2">
        <v>64.16</v>
      </c>
      <c r="J7" s="2">
        <v>27.92</v>
      </c>
      <c r="K7">
        <f>VLOOKUP(A7,[1]Foglio2!D:E,2,FALSE)</f>
        <v>6</v>
      </c>
      <c r="L7">
        <v>108</v>
      </c>
      <c r="M7">
        <v>701</v>
      </c>
      <c r="N7">
        <v>125</v>
      </c>
      <c r="O7">
        <v>9.1</v>
      </c>
      <c r="P7">
        <v>0.12</v>
      </c>
      <c r="Q7">
        <v>95.6</v>
      </c>
      <c r="R7" s="3" t="s">
        <v>37</v>
      </c>
      <c r="S7" t="str">
        <f t="shared" si="0"/>
        <v>S2STD</v>
      </c>
      <c r="T7" t="str">
        <f t="shared" si="1"/>
        <v>S2GAF</v>
      </c>
      <c r="U7">
        <v>5.5</v>
      </c>
      <c r="V7">
        <f t="shared" si="2"/>
        <v>0.74036268949424389</v>
      </c>
      <c r="W7">
        <v>2.54</v>
      </c>
    </row>
    <row r="8" spans="1:23">
      <c r="A8" s="3" t="s">
        <v>39</v>
      </c>
      <c r="B8" s="4" t="s">
        <v>24</v>
      </c>
      <c r="C8" s="4" t="s">
        <v>32</v>
      </c>
      <c r="D8" s="5" t="s">
        <v>33</v>
      </c>
      <c r="E8" s="5">
        <v>744</v>
      </c>
      <c r="F8" s="4">
        <v>5.6</v>
      </c>
      <c r="G8" s="5">
        <v>2.8</v>
      </c>
      <c r="H8" s="5">
        <v>2.8</v>
      </c>
      <c r="I8" s="2">
        <v>64.510000000000005</v>
      </c>
      <c r="J8" s="2">
        <v>52.63</v>
      </c>
      <c r="K8">
        <f>VLOOKUP(A8,[1]Foglio2!D:E,2,FALSE)</f>
        <v>7</v>
      </c>
      <c r="L8">
        <v>125</v>
      </c>
      <c r="M8">
        <v>1050</v>
      </c>
      <c r="N8">
        <v>125</v>
      </c>
      <c r="O8">
        <v>11.1</v>
      </c>
      <c r="P8">
        <v>0.11</v>
      </c>
      <c r="Q8">
        <v>94.2</v>
      </c>
      <c r="R8" s="3" t="s">
        <v>37</v>
      </c>
      <c r="S8" t="str">
        <f t="shared" si="0"/>
        <v>S2AO</v>
      </c>
      <c r="T8" t="str">
        <f t="shared" si="1"/>
        <v>S2NBF</v>
      </c>
      <c r="U8">
        <v>4.7</v>
      </c>
      <c r="V8">
        <f t="shared" si="2"/>
        <v>0.67209785793571752</v>
      </c>
      <c r="W8">
        <v>2.61</v>
      </c>
    </row>
    <row r="9" spans="1:23">
      <c r="A9" s="3" t="s">
        <v>40</v>
      </c>
      <c r="B9" s="4" t="s">
        <v>29</v>
      </c>
      <c r="C9" s="4" t="s">
        <v>32</v>
      </c>
      <c r="D9" s="5" t="s">
        <v>35</v>
      </c>
      <c r="E9" s="5">
        <v>9520</v>
      </c>
      <c r="F9" s="4">
        <v>7.7</v>
      </c>
      <c r="G9" s="5">
        <v>3.4</v>
      </c>
      <c r="H9" s="5">
        <v>4.3000000000000007</v>
      </c>
      <c r="I9" s="2">
        <v>18.84</v>
      </c>
      <c r="J9" s="2">
        <v>75.11</v>
      </c>
      <c r="K9">
        <f>VLOOKUP(A9,[1]Foglio2!D:E,2,FALSE)</f>
        <v>8</v>
      </c>
      <c r="L9">
        <v>117</v>
      </c>
      <c r="M9">
        <v>509</v>
      </c>
      <c r="N9">
        <v>121</v>
      </c>
      <c r="O9">
        <v>6</v>
      </c>
      <c r="P9">
        <v>0.09</v>
      </c>
      <c r="Q9">
        <v>89.1</v>
      </c>
      <c r="R9" s="3" t="s">
        <v>37</v>
      </c>
      <c r="S9" t="str">
        <f t="shared" si="0"/>
        <v>S2AO</v>
      </c>
      <c r="T9" t="str">
        <f t="shared" si="1"/>
        <v>S2GAF</v>
      </c>
      <c r="U9">
        <v>3.9</v>
      </c>
      <c r="V9">
        <f t="shared" si="2"/>
        <v>0.59106460702649921</v>
      </c>
      <c r="W9">
        <v>0.79</v>
      </c>
    </row>
    <row r="10" spans="1:23">
      <c r="A10" s="3" t="s">
        <v>41</v>
      </c>
      <c r="B10" s="4" t="s">
        <v>24</v>
      </c>
      <c r="C10" s="4" t="s">
        <v>25</v>
      </c>
      <c r="D10" s="5" t="s">
        <v>26</v>
      </c>
      <c r="E10" s="5">
        <v>468</v>
      </c>
      <c r="F10" s="4">
        <v>2.6</v>
      </c>
      <c r="G10" s="5">
        <v>3</v>
      </c>
      <c r="H10" s="5">
        <v>-0.39999999999999991</v>
      </c>
      <c r="I10" s="2">
        <v>88.15</v>
      </c>
      <c r="J10" s="2">
        <v>12.79</v>
      </c>
      <c r="K10">
        <f>VLOOKUP(A10,[1]Foglio2!D:E,2,FALSE)</f>
        <v>9</v>
      </c>
      <c r="L10">
        <v>123</v>
      </c>
      <c r="M10">
        <v>891</v>
      </c>
      <c r="N10">
        <v>122</v>
      </c>
      <c r="O10">
        <v>9.1</v>
      </c>
      <c r="P10">
        <v>0.12</v>
      </c>
      <c r="Q10">
        <v>85.5</v>
      </c>
      <c r="R10" s="3" t="s">
        <v>42</v>
      </c>
      <c r="S10" t="str">
        <f t="shared" si="0"/>
        <v>S3STD</v>
      </c>
      <c r="T10" t="str">
        <f t="shared" si="1"/>
        <v>S3NBF</v>
      </c>
      <c r="U10">
        <v>9.4</v>
      </c>
      <c r="V10">
        <f t="shared" si="2"/>
        <v>0.97312785359969867</v>
      </c>
      <c r="W10">
        <v>1.83</v>
      </c>
    </row>
    <row r="11" spans="1:23">
      <c r="A11" s="3" t="s">
        <v>43</v>
      </c>
      <c r="B11" s="4" t="s">
        <v>29</v>
      </c>
      <c r="C11" s="4" t="s">
        <v>25</v>
      </c>
      <c r="D11" s="5" t="s">
        <v>30</v>
      </c>
      <c r="E11" s="5">
        <v>312</v>
      </c>
      <c r="F11" s="4">
        <v>3.6</v>
      </c>
      <c r="G11" s="5">
        <v>3.5</v>
      </c>
      <c r="H11" s="5">
        <v>0.10000000000000009</v>
      </c>
      <c r="I11" s="2">
        <v>77.33</v>
      </c>
      <c r="J11" s="2">
        <v>22.84</v>
      </c>
      <c r="K11">
        <f>VLOOKUP(A11,[1]Foglio2!D:E,2,FALSE)</f>
        <v>10</v>
      </c>
      <c r="L11">
        <v>109</v>
      </c>
      <c r="M11">
        <v>1187</v>
      </c>
      <c r="N11">
        <v>124</v>
      </c>
      <c r="O11">
        <v>15.7</v>
      </c>
      <c r="P11">
        <v>0.22</v>
      </c>
      <c r="Q11">
        <v>87.4</v>
      </c>
      <c r="R11" s="3" t="s">
        <v>42</v>
      </c>
      <c r="S11" t="str">
        <f t="shared" si="0"/>
        <v>S3STD</v>
      </c>
      <c r="T11" t="str">
        <f t="shared" si="1"/>
        <v>S3GAF</v>
      </c>
      <c r="U11">
        <v>6.3</v>
      </c>
      <c r="V11">
        <f t="shared" si="2"/>
        <v>0.79934054945358168</v>
      </c>
      <c r="W11">
        <v>3.31</v>
      </c>
    </row>
    <row r="12" spans="1:23">
      <c r="A12" s="3" t="s">
        <v>44</v>
      </c>
      <c r="B12" s="4" t="s">
        <v>24</v>
      </c>
      <c r="C12" s="4" t="s">
        <v>32</v>
      </c>
      <c r="D12" s="5" t="s">
        <v>33</v>
      </c>
      <c r="E12" s="5">
        <v>704</v>
      </c>
      <c r="F12" s="4">
        <v>2.2999999999999998</v>
      </c>
      <c r="G12" s="5">
        <v>3.1</v>
      </c>
      <c r="H12" s="5">
        <v>-0.80000000000000027</v>
      </c>
      <c r="I12" s="2">
        <v>66.06</v>
      </c>
      <c r="J12" s="2">
        <v>37.64</v>
      </c>
      <c r="K12">
        <f>VLOOKUP(A12,[1]Foglio2!D:E,2,FALSE)</f>
        <v>11</v>
      </c>
      <c r="L12">
        <v>105</v>
      </c>
      <c r="M12">
        <v>410</v>
      </c>
      <c r="N12">
        <v>122</v>
      </c>
      <c r="O12">
        <v>5</v>
      </c>
      <c r="P12">
        <v>0.08</v>
      </c>
      <c r="Q12">
        <v>88.2</v>
      </c>
      <c r="R12" s="3" t="s">
        <v>42</v>
      </c>
      <c r="S12" t="str">
        <f t="shared" si="0"/>
        <v>S3AO</v>
      </c>
      <c r="T12" t="str">
        <f t="shared" si="1"/>
        <v>S3NBF</v>
      </c>
      <c r="U12">
        <v>10.9</v>
      </c>
      <c r="V12">
        <f t="shared" si="2"/>
        <v>1.0374264979406236</v>
      </c>
      <c r="W12">
        <v>0.82</v>
      </c>
    </row>
    <row r="13" spans="1:23">
      <c r="A13" s="3" t="s">
        <v>45</v>
      </c>
      <c r="B13" s="4" t="s">
        <v>29</v>
      </c>
      <c r="C13" s="4" t="s">
        <v>32</v>
      </c>
      <c r="D13" s="5" t="s">
        <v>35</v>
      </c>
      <c r="E13" s="5">
        <v>1896</v>
      </c>
      <c r="F13" s="4">
        <v>6.2</v>
      </c>
      <c r="G13" s="5">
        <v>1.7</v>
      </c>
      <c r="H13" s="5">
        <v>4.5</v>
      </c>
      <c r="I13" s="2">
        <v>49.24</v>
      </c>
      <c r="J13" s="2">
        <v>71.97999999999999</v>
      </c>
      <c r="K13">
        <f>VLOOKUP(A13,[1]Foglio2!D:E,2,FALSE)</f>
        <v>12</v>
      </c>
      <c r="L13">
        <v>113</v>
      </c>
      <c r="M13">
        <v>114</v>
      </c>
      <c r="N13">
        <v>118</v>
      </c>
      <c r="O13">
        <v>1.6</v>
      </c>
      <c r="P13">
        <v>7.79</v>
      </c>
      <c r="Q13">
        <v>95.4</v>
      </c>
      <c r="R13" s="3" t="s">
        <v>42</v>
      </c>
      <c r="S13" t="str">
        <f t="shared" si="0"/>
        <v>S3AO</v>
      </c>
      <c r="T13" t="str">
        <f t="shared" si="1"/>
        <v>S3GAF</v>
      </c>
      <c r="U13">
        <v>5.5</v>
      </c>
      <c r="V13">
        <f t="shared" si="2"/>
        <v>0.74036268949424389</v>
      </c>
      <c r="W13">
        <v>1.64</v>
      </c>
    </row>
    <row r="14" spans="1:23">
      <c r="A14" s="3" t="s">
        <v>46</v>
      </c>
      <c r="B14" s="4" t="s">
        <v>24</v>
      </c>
      <c r="C14" s="4" t="s">
        <v>25</v>
      </c>
      <c r="D14" s="5" t="s">
        <v>26</v>
      </c>
      <c r="E14" s="5">
        <v>848</v>
      </c>
      <c r="F14" s="4">
        <v>3.2</v>
      </c>
      <c r="G14" s="5">
        <v>2.7</v>
      </c>
      <c r="H14" s="5">
        <v>0.5</v>
      </c>
      <c r="I14" s="2">
        <v>83.1</v>
      </c>
      <c r="J14" s="2">
        <v>17.86</v>
      </c>
      <c r="K14">
        <f>VLOOKUP(A14,[1]Foglio2!D:E,2,FALSE)</f>
        <v>13</v>
      </c>
      <c r="L14">
        <v>109</v>
      </c>
      <c r="M14">
        <v>928</v>
      </c>
      <c r="N14">
        <v>126</v>
      </c>
      <c r="O14">
        <v>10.7</v>
      </c>
      <c r="P14">
        <v>0.12</v>
      </c>
      <c r="Q14">
        <v>97.2</v>
      </c>
      <c r="R14" s="3" t="s">
        <v>47</v>
      </c>
      <c r="S14" t="str">
        <f t="shared" si="0"/>
        <v>S4STD</v>
      </c>
      <c r="T14" t="str">
        <f t="shared" si="1"/>
        <v>S4NBF</v>
      </c>
      <c r="U14">
        <v>135</v>
      </c>
      <c r="V14">
        <f t="shared" si="2"/>
        <v>2.1303337684950061</v>
      </c>
      <c r="W14">
        <v>77.599999999999994</v>
      </c>
    </row>
    <row r="15" spans="1:23">
      <c r="A15" s="3" t="s">
        <v>48</v>
      </c>
      <c r="B15" s="4" t="s">
        <v>29</v>
      </c>
      <c r="C15" s="4" t="s">
        <v>25</v>
      </c>
      <c r="D15" s="5" t="s">
        <v>30</v>
      </c>
      <c r="E15" s="5">
        <v>500</v>
      </c>
      <c r="F15" s="4">
        <v>5.6</v>
      </c>
      <c r="G15" s="5">
        <v>3.4</v>
      </c>
      <c r="H15" s="5">
        <v>3.1999999999999997</v>
      </c>
      <c r="I15" s="2">
        <v>55.11</v>
      </c>
      <c r="J15" s="2">
        <v>59.510000000000005</v>
      </c>
      <c r="K15">
        <f>VLOOKUP(A15,[1]Foglio2!D:E,2,FALSE)</f>
        <v>14</v>
      </c>
      <c r="L15">
        <v>105</v>
      </c>
      <c r="M15">
        <v>471</v>
      </c>
      <c r="N15">
        <v>124</v>
      </c>
      <c r="O15">
        <v>5.9</v>
      </c>
      <c r="P15">
        <v>0.12</v>
      </c>
      <c r="Q15">
        <v>93.4</v>
      </c>
      <c r="R15" s="3" t="s">
        <v>47</v>
      </c>
      <c r="S15" t="str">
        <f t="shared" si="0"/>
        <v>S4STD</v>
      </c>
      <c r="T15" t="str">
        <f t="shared" si="1"/>
        <v>S4GAF</v>
      </c>
      <c r="U15">
        <v>121.8</v>
      </c>
      <c r="V15">
        <f t="shared" si="2"/>
        <v>2.0856472882968564</v>
      </c>
      <c r="W15">
        <v>80.650000000000006</v>
      </c>
    </row>
    <row r="16" spans="1:23">
      <c r="A16" s="3" t="s">
        <v>49</v>
      </c>
      <c r="B16" s="4" t="s">
        <v>24</v>
      </c>
      <c r="C16" s="4" t="s">
        <v>32</v>
      </c>
      <c r="D16" s="5" t="s">
        <v>33</v>
      </c>
      <c r="E16" s="5">
        <v>1080</v>
      </c>
      <c r="F16" s="4">
        <v>3.1</v>
      </c>
      <c r="G16" s="5">
        <v>2.8</v>
      </c>
      <c r="H16" s="5">
        <v>0.30000000000000027</v>
      </c>
      <c r="I16" s="2">
        <v>56.95</v>
      </c>
      <c r="J16" s="2">
        <v>53.93</v>
      </c>
      <c r="K16">
        <f>VLOOKUP(A16,[1]Foglio2!D:E,2,FALSE)</f>
        <v>15</v>
      </c>
      <c r="L16">
        <v>105</v>
      </c>
      <c r="M16">
        <v>550</v>
      </c>
      <c r="N16">
        <v>125</v>
      </c>
      <c r="O16">
        <v>7</v>
      </c>
      <c r="P16">
        <v>12.69</v>
      </c>
      <c r="Q16">
        <v>91.1</v>
      </c>
      <c r="R16" s="3" t="s">
        <v>47</v>
      </c>
      <c r="S16" t="str">
        <f t="shared" si="0"/>
        <v>S4AO</v>
      </c>
      <c r="T16" t="str">
        <f t="shared" si="1"/>
        <v>S4NBF</v>
      </c>
      <c r="U16">
        <v>131.6</v>
      </c>
      <c r="V16">
        <f t="shared" si="2"/>
        <v>2.1192558892779365</v>
      </c>
      <c r="W16">
        <v>77.12</v>
      </c>
    </row>
    <row r="17" spans="1:23">
      <c r="A17" s="3" t="s">
        <v>50</v>
      </c>
      <c r="B17" s="4" t="s">
        <v>29</v>
      </c>
      <c r="C17" s="4" t="s">
        <v>32</v>
      </c>
      <c r="D17" s="5" t="s">
        <v>35</v>
      </c>
      <c r="E17" s="5">
        <v>2808</v>
      </c>
      <c r="F17" s="4">
        <v>7.5</v>
      </c>
      <c r="G17" s="5">
        <v>2.8</v>
      </c>
      <c r="H17" s="5">
        <v>4.7</v>
      </c>
      <c r="I17" s="2">
        <v>22.35</v>
      </c>
      <c r="J17" s="2">
        <v>89.43</v>
      </c>
      <c r="K17">
        <f>VLOOKUP(A17,[1]Foglio2!D:E,2,FALSE)</f>
        <v>16</v>
      </c>
      <c r="L17">
        <v>116</v>
      </c>
      <c r="M17">
        <v>842</v>
      </c>
      <c r="N17">
        <v>126</v>
      </c>
      <c r="O17">
        <v>9.9</v>
      </c>
      <c r="P17">
        <v>0.09</v>
      </c>
      <c r="Q17">
        <v>96.5</v>
      </c>
      <c r="R17" s="3" t="s">
        <v>47</v>
      </c>
      <c r="S17" t="str">
        <f t="shared" si="0"/>
        <v>S4AO</v>
      </c>
      <c r="T17" t="str">
        <f t="shared" si="1"/>
        <v>S4GAF</v>
      </c>
      <c r="U17">
        <v>116.4</v>
      </c>
      <c r="V17">
        <f t="shared" si="2"/>
        <v>2.0659529803138699</v>
      </c>
      <c r="W17">
        <v>74.400000000000006</v>
      </c>
    </row>
    <row r="18" spans="1:23">
      <c r="A18" s="3" t="s">
        <v>51</v>
      </c>
      <c r="B18" s="4" t="s">
        <v>24</v>
      </c>
      <c r="C18" s="4" t="s">
        <v>25</v>
      </c>
      <c r="D18" s="5" t="s">
        <v>26</v>
      </c>
      <c r="E18" s="5">
        <v>2352</v>
      </c>
      <c r="F18" s="4">
        <v>6.2</v>
      </c>
      <c r="G18" s="5">
        <v>2.9</v>
      </c>
      <c r="H18" s="5">
        <v>3.3000000000000003</v>
      </c>
      <c r="I18" s="2">
        <v>89.67</v>
      </c>
      <c r="J18" s="2">
        <v>36.559999999999995</v>
      </c>
      <c r="K18">
        <f>VLOOKUP(A18,[1]Foglio2!D:E,2,FALSE)</f>
        <v>17</v>
      </c>
      <c r="L18">
        <v>121</v>
      </c>
      <c r="M18">
        <v>373</v>
      </c>
      <c r="N18">
        <v>125</v>
      </c>
      <c r="O18">
        <v>4.3</v>
      </c>
      <c r="P18">
        <v>0.08</v>
      </c>
      <c r="Q18">
        <v>88.5</v>
      </c>
      <c r="R18" s="3" t="s">
        <v>52</v>
      </c>
      <c r="S18" t="str">
        <f t="shared" si="0"/>
        <v>S5STD</v>
      </c>
      <c r="T18" t="str">
        <f t="shared" si="1"/>
        <v>S5NBF</v>
      </c>
      <c r="U18">
        <v>258.39999999999998</v>
      </c>
      <c r="V18">
        <f t="shared" si="2"/>
        <v>2.4122925093230463</v>
      </c>
      <c r="W18">
        <v>55.56</v>
      </c>
    </row>
    <row r="19" spans="1:23">
      <c r="A19" s="3" t="s">
        <v>53</v>
      </c>
      <c r="B19" s="4" t="s">
        <v>29</v>
      </c>
      <c r="C19" s="4" t="s">
        <v>25</v>
      </c>
      <c r="D19" s="5" t="s">
        <v>30</v>
      </c>
      <c r="E19" s="5">
        <v>392</v>
      </c>
      <c r="F19" s="4">
        <v>6.3</v>
      </c>
      <c r="G19" s="5">
        <v>4.7</v>
      </c>
      <c r="H19" s="5">
        <v>1.5999999999999996</v>
      </c>
      <c r="I19" s="2">
        <v>60.430000000000007</v>
      </c>
      <c r="J19" s="2">
        <v>52.230000000000004</v>
      </c>
      <c r="K19">
        <f>VLOOKUP(A19,[1]Foglio2!D:E,2,FALSE)</f>
        <v>18</v>
      </c>
      <c r="L19">
        <v>107</v>
      </c>
      <c r="M19">
        <v>877</v>
      </c>
      <c r="N19">
        <v>120</v>
      </c>
      <c r="O19">
        <v>10</v>
      </c>
      <c r="P19">
        <v>0.56000000000000005</v>
      </c>
      <c r="Q19">
        <v>93.4</v>
      </c>
      <c r="R19" s="3" t="s">
        <v>52</v>
      </c>
      <c r="S19" t="str">
        <f t="shared" si="0"/>
        <v>S5STD</v>
      </c>
      <c r="T19" t="str">
        <f t="shared" si="1"/>
        <v>S5GAF</v>
      </c>
      <c r="U19">
        <v>87.5</v>
      </c>
      <c r="V19">
        <f t="shared" si="2"/>
        <v>1.9420080530223132</v>
      </c>
      <c r="W19">
        <v>59.17</v>
      </c>
    </row>
    <row r="20" spans="1:23">
      <c r="A20" s="3" t="s">
        <v>54</v>
      </c>
      <c r="B20" s="4" t="s">
        <v>24</v>
      </c>
      <c r="C20" s="4" t="s">
        <v>32</v>
      </c>
      <c r="D20" s="5" t="s">
        <v>33</v>
      </c>
      <c r="E20" s="5">
        <v>261.60000000000002</v>
      </c>
      <c r="F20" s="4">
        <v>5.7</v>
      </c>
      <c r="G20" s="5">
        <v>4.4000000000000004</v>
      </c>
      <c r="H20" s="5">
        <v>1.2999999999999998</v>
      </c>
      <c r="I20" s="2">
        <v>72.709999999999994</v>
      </c>
      <c r="J20" s="2">
        <v>25.17</v>
      </c>
      <c r="K20">
        <f>VLOOKUP(A20,[1]Foglio2!D:E,2,FALSE)</f>
        <v>19</v>
      </c>
      <c r="L20">
        <v>110</v>
      </c>
      <c r="M20">
        <v>335</v>
      </c>
      <c r="N20">
        <v>118</v>
      </c>
      <c r="O20">
        <v>4</v>
      </c>
      <c r="P20">
        <v>0.05</v>
      </c>
      <c r="Q20">
        <v>78.2</v>
      </c>
      <c r="R20" s="3" t="s">
        <v>52</v>
      </c>
      <c r="S20" t="str">
        <f t="shared" si="0"/>
        <v>S5AO</v>
      </c>
      <c r="T20" t="str">
        <f t="shared" si="1"/>
        <v>S5NBF</v>
      </c>
      <c r="U20">
        <v>82.8</v>
      </c>
      <c r="V20">
        <f t="shared" si="2"/>
        <v>1.9180303367848801</v>
      </c>
      <c r="W20">
        <v>54.03</v>
      </c>
    </row>
    <row r="21" spans="1:23">
      <c r="A21" s="3" t="s">
        <v>55</v>
      </c>
      <c r="B21" s="4" t="s">
        <v>29</v>
      </c>
      <c r="C21" s="4" t="s">
        <v>32</v>
      </c>
      <c r="D21" s="5" t="s">
        <v>35</v>
      </c>
      <c r="E21" s="5">
        <v>1720</v>
      </c>
      <c r="F21" s="4">
        <v>6.2</v>
      </c>
      <c r="G21" s="5">
        <v>2.5</v>
      </c>
      <c r="H21" s="5">
        <v>3.7</v>
      </c>
      <c r="I21" s="2">
        <v>42.81</v>
      </c>
      <c r="J21" s="2">
        <v>60.44</v>
      </c>
      <c r="K21">
        <f>VLOOKUP(A21,[1]Foglio2!D:E,2,FALSE)</f>
        <v>20</v>
      </c>
      <c r="L21">
        <v>118</v>
      </c>
      <c r="M21">
        <v>581</v>
      </c>
      <c r="N21">
        <v>118</v>
      </c>
      <c r="O21">
        <v>6.6</v>
      </c>
      <c r="P21">
        <v>0.17</v>
      </c>
      <c r="Q21">
        <v>92.3</v>
      </c>
      <c r="R21" s="3" t="s">
        <v>52</v>
      </c>
      <c r="S21" t="str">
        <f t="shared" si="0"/>
        <v>S5AO</v>
      </c>
      <c r="T21" t="str">
        <f t="shared" si="1"/>
        <v>S5GAF</v>
      </c>
      <c r="U21">
        <v>82.9</v>
      </c>
      <c r="V21">
        <f t="shared" si="2"/>
        <v>1.9185545305502736</v>
      </c>
      <c r="W21">
        <v>50.43</v>
      </c>
    </row>
    <row r="22" spans="1:23">
      <c r="A22" s="8" t="s">
        <v>56</v>
      </c>
      <c r="B22" s="9" t="s">
        <v>24</v>
      </c>
      <c r="C22" s="9" t="s">
        <v>25</v>
      </c>
      <c r="D22" s="5" t="s">
        <v>26</v>
      </c>
      <c r="E22" s="5">
        <v>164</v>
      </c>
      <c r="F22" s="9">
        <v>3.8</v>
      </c>
      <c r="G22" s="10">
        <v>3.3</v>
      </c>
      <c r="H22" s="5">
        <v>0.5</v>
      </c>
      <c r="I22" s="2">
        <v>72.009999999999991</v>
      </c>
      <c r="J22" s="2">
        <v>23.32</v>
      </c>
      <c r="K22">
        <f>VLOOKUP(A22,[1]Foglio2!D:E,2,FALSE)</f>
        <v>21</v>
      </c>
      <c r="L22">
        <v>117</v>
      </c>
      <c r="M22">
        <v>310</v>
      </c>
      <c r="N22">
        <v>108</v>
      </c>
      <c r="O22">
        <v>3.5</v>
      </c>
      <c r="P22">
        <v>0.1</v>
      </c>
      <c r="Q22">
        <v>66.3</v>
      </c>
      <c r="R22" s="8" t="s">
        <v>57</v>
      </c>
      <c r="S22" t="str">
        <f t="shared" si="0"/>
        <v>S6STD</v>
      </c>
      <c r="T22" t="str">
        <f t="shared" si="1"/>
        <v>S6NBF</v>
      </c>
      <c r="U22">
        <v>11.7</v>
      </c>
      <c r="V22">
        <f t="shared" si="2"/>
        <v>1.0681858617461617</v>
      </c>
      <c r="W22">
        <v>1.82</v>
      </c>
    </row>
    <row r="23" spans="1:23">
      <c r="A23" s="8" t="s">
        <v>58</v>
      </c>
      <c r="B23" s="9" t="s">
        <v>29</v>
      </c>
      <c r="C23" s="9" t="s">
        <v>25</v>
      </c>
      <c r="D23" s="5" t="s">
        <v>30</v>
      </c>
      <c r="E23" s="5">
        <v>144</v>
      </c>
      <c r="F23" s="9">
        <v>4.0999999999999996</v>
      </c>
      <c r="G23" s="10">
        <v>6</v>
      </c>
      <c r="H23" s="5">
        <v>-1.9000000000000004</v>
      </c>
      <c r="I23" s="2">
        <v>79.02</v>
      </c>
      <c r="J23" s="2">
        <v>28.06</v>
      </c>
      <c r="K23">
        <f>VLOOKUP(A23,[1]Foglio2!D:E,2,FALSE)</f>
        <v>22</v>
      </c>
      <c r="L23">
        <v>100</v>
      </c>
      <c r="M23">
        <v>779</v>
      </c>
      <c r="N23">
        <v>118</v>
      </c>
      <c r="O23">
        <v>9.1</v>
      </c>
      <c r="P23">
        <v>7.0000000000000007E-2</v>
      </c>
      <c r="Q23">
        <v>93.3</v>
      </c>
      <c r="R23" s="8" t="s">
        <v>57</v>
      </c>
      <c r="S23" t="str">
        <f t="shared" si="0"/>
        <v>S6STD</v>
      </c>
      <c r="T23" t="str">
        <f t="shared" si="1"/>
        <v>S6GAF</v>
      </c>
      <c r="U23">
        <v>9.4</v>
      </c>
      <c r="V23">
        <f t="shared" si="2"/>
        <v>0.97312785359969867</v>
      </c>
      <c r="W23">
        <v>4.13</v>
      </c>
    </row>
    <row r="24" spans="1:23">
      <c r="A24" s="8" t="s">
        <v>59</v>
      </c>
      <c r="B24" s="9" t="s">
        <v>24</v>
      </c>
      <c r="C24" s="9" t="s">
        <v>32</v>
      </c>
      <c r="D24" s="5" t="s">
        <v>33</v>
      </c>
      <c r="E24" s="5">
        <v>183.2</v>
      </c>
      <c r="F24" s="9">
        <v>6.2</v>
      </c>
      <c r="G24" s="10">
        <v>3</v>
      </c>
      <c r="H24" s="5">
        <v>-3.2</v>
      </c>
      <c r="I24" s="2">
        <v>74.61</v>
      </c>
      <c r="J24" s="2">
        <v>35.21</v>
      </c>
      <c r="K24">
        <f>VLOOKUP(A24,[1]Foglio2!D:E,2,FALSE)</f>
        <v>23</v>
      </c>
      <c r="L24">
        <v>107</v>
      </c>
      <c r="M24">
        <v>76</v>
      </c>
      <c r="N24">
        <v>29</v>
      </c>
      <c r="O24">
        <v>5.9</v>
      </c>
      <c r="P24">
        <v>0.23</v>
      </c>
      <c r="Q24">
        <v>88</v>
      </c>
      <c r="R24" s="8" t="s">
        <v>57</v>
      </c>
      <c r="S24" t="str">
        <f t="shared" si="0"/>
        <v>S6AO</v>
      </c>
      <c r="T24" t="str">
        <f t="shared" si="1"/>
        <v>S6NBF</v>
      </c>
      <c r="U24">
        <v>12.5</v>
      </c>
      <c r="V24">
        <f t="shared" si="2"/>
        <v>1.0969100130080565</v>
      </c>
      <c r="W24">
        <v>3.51</v>
      </c>
    </row>
    <row r="25" spans="1:23">
      <c r="A25" s="8" t="s">
        <v>60</v>
      </c>
      <c r="B25" s="9" t="s">
        <v>29</v>
      </c>
      <c r="C25" s="9" t="s">
        <v>32</v>
      </c>
      <c r="D25" s="5" t="s">
        <v>35</v>
      </c>
      <c r="E25" s="5">
        <v>267.2</v>
      </c>
      <c r="F25" s="9">
        <v>7.6</v>
      </c>
      <c r="G25" s="10">
        <v>1.9</v>
      </c>
      <c r="H25" s="5">
        <v>5.6999999999999993</v>
      </c>
      <c r="I25" s="2">
        <v>32.22</v>
      </c>
      <c r="J25" s="2">
        <v>73.97</v>
      </c>
      <c r="K25">
        <f>VLOOKUP(A25,[1]Foglio2!D:E,2,FALSE)</f>
        <v>24</v>
      </c>
      <c r="L25">
        <v>119</v>
      </c>
      <c r="M25">
        <v>716</v>
      </c>
      <c r="N25">
        <v>119</v>
      </c>
      <c r="O25">
        <v>0.9</v>
      </c>
      <c r="P25">
        <v>7.0000000000000007E-2</v>
      </c>
      <c r="Q25">
        <v>91.9</v>
      </c>
      <c r="R25" s="8" t="s">
        <v>57</v>
      </c>
      <c r="S25" t="str">
        <f t="shared" si="0"/>
        <v>S6AO</v>
      </c>
      <c r="T25" t="str">
        <f t="shared" si="1"/>
        <v>S6GAF</v>
      </c>
      <c r="U25">
        <v>12.5</v>
      </c>
      <c r="V25">
        <f t="shared" si="2"/>
        <v>1.0969100130080565</v>
      </c>
      <c r="W25">
        <v>6.9</v>
      </c>
    </row>
    <row r="26" spans="1:23">
      <c r="A26" s="8" t="s">
        <v>61</v>
      </c>
      <c r="B26" s="9" t="s">
        <v>24</v>
      </c>
      <c r="C26" s="9" t="s">
        <v>25</v>
      </c>
      <c r="D26" s="5" t="s">
        <v>26</v>
      </c>
      <c r="E26" s="5">
        <v>85.600000000000009</v>
      </c>
      <c r="F26" s="9">
        <v>2.4</v>
      </c>
      <c r="G26" s="10">
        <v>2.1</v>
      </c>
      <c r="H26" s="5">
        <v>0.29999999999999982</v>
      </c>
      <c r="I26" s="2">
        <v>86.53</v>
      </c>
      <c r="J26" s="2">
        <v>29.4</v>
      </c>
      <c r="K26">
        <f>VLOOKUP(A26,[1]Foglio2!D:E,2,FALSE)</f>
        <v>25</v>
      </c>
      <c r="L26">
        <v>111</v>
      </c>
      <c r="M26">
        <v>690</v>
      </c>
      <c r="N26">
        <v>120</v>
      </c>
      <c r="O26">
        <v>7.6</v>
      </c>
      <c r="P26">
        <v>0.32</v>
      </c>
      <c r="Q26">
        <v>92.3</v>
      </c>
      <c r="R26" s="8" t="s">
        <v>62</v>
      </c>
      <c r="S26" t="str">
        <f t="shared" si="0"/>
        <v>S7STD</v>
      </c>
      <c r="T26" t="str">
        <f t="shared" si="1"/>
        <v>S7NBF</v>
      </c>
      <c r="U26">
        <v>0.8</v>
      </c>
      <c r="V26">
        <f t="shared" si="2"/>
        <v>-9.6910013008056392E-2</v>
      </c>
      <c r="W26">
        <v>0</v>
      </c>
    </row>
    <row r="27" spans="1:23">
      <c r="A27" s="8" t="s">
        <v>63</v>
      </c>
      <c r="B27" s="9" t="s">
        <v>29</v>
      </c>
      <c r="C27" s="9" t="s">
        <v>25</v>
      </c>
      <c r="D27" s="5" t="s">
        <v>30</v>
      </c>
      <c r="E27" s="5">
        <v>236</v>
      </c>
      <c r="F27" s="9">
        <v>6.5</v>
      </c>
      <c r="G27" s="10">
        <v>4.9000000000000004</v>
      </c>
      <c r="H27" s="5">
        <v>1.5999999999999996</v>
      </c>
      <c r="I27" s="2">
        <v>61</v>
      </c>
      <c r="J27" s="2">
        <v>56.459999999999994</v>
      </c>
      <c r="K27">
        <f>VLOOKUP(A27,[1]Foglio2!D:E,2,FALSE)</f>
        <v>26</v>
      </c>
      <c r="L27">
        <v>114</v>
      </c>
      <c r="M27">
        <v>1133</v>
      </c>
      <c r="N27">
        <v>122</v>
      </c>
      <c r="O27">
        <v>11.5</v>
      </c>
      <c r="P27">
        <v>0.41</v>
      </c>
      <c r="Q27">
        <v>92.6</v>
      </c>
      <c r="R27" s="8" t="s">
        <v>62</v>
      </c>
      <c r="S27" t="str">
        <f t="shared" si="0"/>
        <v>S7STD</v>
      </c>
      <c r="T27" t="str">
        <f t="shared" si="1"/>
        <v>S7GAF</v>
      </c>
      <c r="U27">
        <v>4.7</v>
      </c>
      <c r="V27">
        <f t="shared" si="2"/>
        <v>0.67209785793571752</v>
      </c>
      <c r="W27">
        <v>0</v>
      </c>
    </row>
    <row r="28" spans="1:23">
      <c r="A28" s="8" t="s">
        <v>64</v>
      </c>
      <c r="B28" s="9" t="s">
        <v>24</v>
      </c>
      <c r="C28" s="9" t="s">
        <v>32</v>
      </c>
      <c r="D28" s="5" t="s">
        <v>33</v>
      </c>
      <c r="E28" s="5">
        <v>309.60000000000002</v>
      </c>
      <c r="F28" s="9">
        <v>6.1</v>
      </c>
      <c r="G28" s="10">
        <v>6.2</v>
      </c>
      <c r="H28" s="5">
        <v>-0.10000000000000053</v>
      </c>
      <c r="I28" s="2">
        <v>65.240000000000009</v>
      </c>
      <c r="J28" s="2">
        <v>48.5</v>
      </c>
      <c r="K28">
        <f>VLOOKUP(A28,[1]Foglio2!D:E,2,FALSE)</f>
        <v>27</v>
      </c>
      <c r="L28">
        <v>112</v>
      </c>
      <c r="M28">
        <v>333</v>
      </c>
      <c r="N28">
        <v>114</v>
      </c>
      <c r="O28">
        <v>3.9</v>
      </c>
      <c r="P28">
        <v>0.05</v>
      </c>
      <c r="Q28">
        <v>73.099999999999994</v>
      </c>
      <c r="R28" s="8" t="s">
        <v>62</v>
      </c>
      <c r="S28" t="str">
        <f t="shared" si="0"/>
        <v>S7AO</v>
      </c>
      <c r="T28" t="str">
        <f t="shared" si="1"/>
        <v>S7NBF</v>
      </c>
      <c r="U28">
        <v>0.8</v>
      </c>
      <c r="V28">
        <f t="shared" si="2"/>
        <v>-9.6910013008056392E-2</v>
      </c>
      <c r="W28">
        <v>0.93</v>
      </c>
    </row>
    <row r="29" spans="1:23">
      <c r="A29" s="8" t="s">
        <v>65</v>
      </c>
      <c r="B29" s="9" t="s">
        <v>29</v>
      </c>
      <c r="C29" s="9" t="s">
        <v>32</v>
      </c>
      <c r="D29" s="5" t="s">
        <v>35</v>
      </c>
      <c r="E29" s="5">
        <v>392</v>
      </c>
      <c r="F29" s="9">
        <v>7.3</v>
      </c>
      <c r="G29" s="10">
        <v>6.2</v>
      </c>
      <c r="H29" s="5">
        <v>1.0999999999999996</v>
      </c>
      <c r="I29" s="2">
        <v>30.78</v>
      </c>
      <c r="J29" s="2">
        <v>75.19</v>
      </c>
      <c r="K29">
        <f>VLOOKUP(A29,[1]Foglio2!D:E,2,FALSE)</f>
        <v>28</v>
      </c>
      <c r="L29">
        <v>111</v>
      </c>
      <c r="M29">
        <v>692</v>
      </c>
      <c r="N29">
        <v>121</v>
      </c>
      <c r="O29">
        <v>7.7</v>
      </c>
      <c r="P29">
        <v>0.12</v>
      </c>
      <c r="Q29">
        <v>93.9</v>
      </c>
      <c r="R29" s="8" t="s">
        <v>62</v>
      </c>
      <c r="S29" t="str">
        <f t="shared" si="0"/>
        <v>S7AO</v>
      </c>
      <c r="T29" t="str">
        <f t="shared" si="1"/>
        <v>S7GAF</v>
      </c>
      <c r="U29">
        <v>1.6</v>
      </c>
      <c r="V29">
        <f t="shared" si="2"/>
        <v>0.20411998265592479</v>
      </c>
      <c r="W29">
        <v>0</v>
      </c>
    </row>
    <row r="30" spans="1:23">
      <c r="A30" s="8" t="s">
        <v>66</v>
      </c>
      <c r="B30" s="9" t="s">
        <v>24</v>
      </c>
      <c r="C30" s="9" t="s">
        <v>25</v>
      </c>
      <c r="D30" s="5" t="s">
        <v>26</v>
      </c>
      <c r="E30" s="5">
        <v>139.19999999999999</v>
      </c>
      <c r="F30" s="9">
        <v>5.4</v>
      </c>
      <c r="G30" s="10">
        <v>6</v>
      </c>
      <c r="H30" s="5">
        <v>-0.59999999999999964</v>
      </c>
      <c r="I30" s="2">
        <v>74.22</v>
      </c>
      <c r="J30" s="2">
        <v>38.919999999999995</v>
      </c>
      <c r="K30">
        <f>VLOOKUP(A30,[1]Foglio2!D:E,2,FALSE)</f>
        <v>29</v>
      </c>
      <c r="L30">
        <v>112</v>
      </c>
      <c r="M30">
        <v>1223</v>
      </c>
      <c r="N30">
        <v>122</v>
      </c>
      <c r="O30">
        <v>12.4</v>
      </c>
      <c r="P30">
        <v>0.11</v>
      </c>
      <c r="Q30">
        <v>91.1</v>
      </c>
      <c r="R30" s="8" t="s">
        <v>67</v>
      </c>
      <c r="S30" t="str">
        <f t="shared" si="0"/>
        <v>S8STD</v>
      </c>
      <c r="T30" t="str">
        <f t="shared" si="1"/>
        <v>S8NBF</v>
      </c>
      <c r="U30">
        <v>3.9</v>
      </c>
      <c r="V30">
        <f t="shared" si="2"/>
        <v>0.59106460702649921</v>
      </c>
      <c r="W30">
        <v>3.2</v>
      </c>
    </row>
    <row r="31" spans="1:23">
      <c r="A31" s="8" t="s">
        <v>68</v>
      </c>
      <c r="B31" s="9" t="s">
        <v>29</v>
      </c>
      <c r="C31" s="9" t="s">
        <v>25</v>
      </c>
      <c r="D31" s="5" t="s">
        <v>30</v>
      </c>
      <c r="E31" s="5">
        <v>332.8</v>
      </c>
      <c r="F31" s="9">
        <v>6.2</v>
      </c>
      <c r="G31" s="11">
        <v>5.9</v>
      </c>
      <c r="H31" s="5">
        <v>1.2999999999999998</v>
      </c>
      <c r="I31" s="2">
        <v>55.72</v>
      </c>
      <c r="J31" s="2">
        <v>74.069999999999993</v>
      </c>
      <c r="K31">
        <f>VLOOKUP(A31,[1]Foglio2!D:E,2,FALSE)</f>
        <v>30</v>
      </c>
      <c r="L31">
        <v>121</v>
      </c>
      <c r="M31">
        <v>910</v>
      </c>
      <c r="N31">
        <v>122</v>
      </c>
      <c r="O31">
        <v>11.3</v>
      </c>
      <c r="P31">
        <v>0.16</v>
      </c>
      <c r="Q31">
        <v>86.2</v>
      </c>
      <c r="R31" s="8" t="s">
        <v>67</v>
      </c>
      <c r="S31" t="str">
        <f t="shared" si="0"/>
        <v>S8STD</v>
      </c>
      <c r="T31" t="str">
        <f t="shared" si="1"/>
        <v>S8GAF</v>
      </c>
      <c r="U31">
        <v>3.7</v>
      </c>
      <c r="V31">
        <f t="shared" si="2"/>
        <v>0.56820172406699498</v>
      </c>
      <c r="W31">
        <v>0</v>
      </c>
    </row>
    <row r="32" spans="1:23">
      <c r="A32" s="8" t="s">
        <v>69</v>
      </c>
      <c r="B32" s="9" t="s">
        <v>24</v>
      </c>
      <c r="C32" s="9" t="s">
        <v>32</v>
      </c>
      <c r="D32" s="5" t="s">
        <v>33</v>
      </c>
      <c r="E32" s="5">
        <v>504</v>
      </c>
      <c r="F32" s="9">
        <v>6.8</v>
      </c>
      <c r="G32" s="10">
        <v>5.4</v>
      </c>
      <c r="H32" s="5">
        <v>1.3999999999999995</v>
      </c>
      <c r="I32" s="2">
        <v>63.91</v>
      </c>
      <c r="J32" s="2">
        <v>37.01</v>
      </c>
      <c r="K32">
        <f>VLOOKUP(A32,[1]Foglio2!D:E,2,FALSE)</f>
        <v>31</v>
      </c>
      <c r="L32">
        <v>113</v>
      </c>
      <c r="M32">
        <v>1310</v>
      </c>
      <c r="N32">
        <v>124</v>
      </c>
      <c r="O32">
        <v>13.9</v>
      </c>
      <c r="P32">
        <v>0.08</v>
      </c>
      <c r="Q32">
        <v>96.3</v>
      </c>
      <c r="R32" s="8" t="s">
        <v>67</v>
      </c>
      <c r="S32" t="str">
        <f t="shared" si="0"/>
        <v>S8AO</v>
      </c>
      <c r="T32" t="str">
        <f t="shared" si="1"/>
        <v>S8NBF</v>
      </c>
      <c r="U32">
        <v>3.8</v>
      </c>
      <c r="V32">
        <f t="shared" si="2"/>
        <v>0.57978359661681012</v>
      </c>
      <c r="W32">
        <v>0</v>
      </c>
    </row>
    <row r="33" spans="1:23">
      <c r="A33" s="8" t="s">
        <v>70</v>
      </c>
      <c r="B33" s="9" t="s">
        <v>29</v>
      </c>
      <c r="C33" s="9" t="s">
        <v>32</v>
      </c>
      <c r="D33" s="5" t="s">
        <v>35</v>
      </c>
      <c r="E33" s="5">
        <v>1992</v>
      </c>
      <c r="F33" s="9">
        <v>7.8</v>
      </c>
      <c r="G33" s="10">
        <v>3.5</v>
      </c>
      <c r="H33" s="5">
        <v>4.3</v>
      </c>
      <c r="I33" s="2">
        <v>19.72</v>
      </c>
      <c r="J33" s="2">
        <v>86.14</v>
      </c>
      <c r="K33">
        <f>VLOOKUP(A33,[1]Foglio2!D:E,2,FALSE)</f>
        <v>32</v>
      </c>
      <c r="L33">
        <v>122</v>
      </c>
      <c r="M33">
        <v>1334</v>
      </c>
      <c r="N33">
        <v>124</v>
      </c>
      <c r="O33">
        <v>0.4</v>
      </c>
      <c r="P33">
        <v>0.13</v>
      </c>
      <c r="Q33">
        <v>90</v>
      </c>
      <c r="R33" s="8" t="s">
        <v>67</v>
      </c>
      <c r="S33" t="str">
        <f t="shared" si="0"/>
        <v>S8AO</v>
      </c>
      <c r="T33" t="str">
        <f t="shared" si="1"/>
        <v>S8GAF</v>
      </c>
      <c r="U33">
        <v>4.3</v>
      </c>
      <c r="V33">
        <f t="shared" si="2"/>
        <v>0.63346845557958653</v>
      </c>
      <c r="W33">
        <v>0</v>
      </c>
    </row>
    <row r="34" spans="1:23">
      <c r="A34" s="8" t="s">
        <v>71</v>
      </c>
      <c r="B34" s="9" t="s">
        <v>24</v>
      </c>
      <c r="C34" s="9" t="s">
        <v>25</v>
      </c>
      <c r="D34" s="5" t="s">
        <v>26</v>
      </c>
      <c r="E34" s="5">
        <v>528</v>
      </c>
      <c r="F34" s="9">
        <v>5.6</v>
      </c>
      <c r="G34" s="10">
        <v>5.0999999999999996</v>
      </c>
      <c r="H34" s="5">
        <v>0.5</v>
      </c>
      <c r="I34" s="2">
        <v>74.680000000000007</v>
      </c>
      <c r="J34" s="2">
        <v>31.64</v>
      </c>
      <c r="K34">
        <f>VLOOKUP(A34,[1]Foglio2!D:E,2,FALSE)</f>
        <v>33</v>
      </c>
      <c r="L34">
        <v>96</v>
      </c>
      <c r="M34">
        <v>1019</v>
      </c>
      <c r="N34">
        <v>109</v>
      </c>
      <c r="O34">
        <v>11.7</v>
      </c>
      <c r="P34">
        <v>0.11</v>
      </c>
      <c r="Q34">
        <v>91.2</v>
      </c>
      <c r="R34" s="8" t="s">
        <v>72</v>
      </c>
      <c r="S34" t="str">
        <f t="shared" si="0"/>
        <v>S9STD</v>
      </c>
      <c r="T34" t="str">
        <f t="shared" si="1"/>
        <v>S9NBF</v>
      </c>
      <c r="U34">
        <v>0.8</v>
      </c>
      <c r="V34">
        <f t="shared" si="2"/>
        <v>-9.6910013008056392E-2</v>
      </c>
      <c r="W34">
        <v>0</v>
      </c>
    </row>
    <row r="35" spans="1:23">
      <c r="A35" s="8" t="s">
        <v>73</v>
      </c>
      <c r="B35" s="9" t="s">
        <v>29</v>
      </c>
      <c r="C35" s="9" t="s">
        <v>25</v>
      </c>
      <c r="D35" s="5" t="s">
        <v>30</v>
      </c>
      <c r="E35" s="5">
        <v>392</v>
      </c>
      <c r="F35" s="9">
        <v>6.1</v>
      </c>
      <c r="G35" s="10">
        <v>5.7</v>
      </c>
      <c r="H35" s="5">
        <v>0.39999999999999947</v>
      </c>
      <c r="I35" s="2">
        <v>62.65</v>
      </c>
      <c r="J35" s="2">
        <v>52.15</v>
      </c>
      <c r="K35">
        <f>VLOOKUP(A35,[1]Foglio2!D:E,2,FALSE)</f>
        <v>34</v>
      </c>
      <c r="L35">
        <v>102</v>
      </c>
      <c r="M35">
        <v>894</v>
      </c>
      <c r="N35">
        <v>115</v>
      </c>
      <c r="O35">
        <v>11.2</v>
      </c>
      <c r="P35">
        <v>0.66</v>
      </c>
      <c r="Q35">
        <v>94.2</v>
      </c>
      <c r="R35" s="8" t="s">
        <v>72</v>
      </c>
      <c r="S35" t="str">
        <f t="shared" si="0"/>
        <v>S9STD</v>
      </c>
      <c r="T35" t="str">
        <f t="shared" si="1"/>
        <v>S9GAF</v>
      </c>
      <c r="U35">
        <v>0.8</v>
      </c>
      <c r="V35">
        <f t="shared" si="2"/>
        <v>-9.6910013008056392E-2</v>
      </c>
      <c r="W35">
        <v>0.8</v>
      </c>
    </row>
    <row r="36" spans="1:23">
      <c r="A36" s="8" t="s">
        <v>74</v>
      </c>
      <c r="B36" s="9" t="s">
        <v>24</v>
      </c>
      <c r="C36" s="9" t="s">
        <v>32</v>
      </c>
      <c r="D36" s="5" t="s">
        <v>33</v>
      </c>
      <c r="E36" s="5">
        <v>516</v>
      </c>
      <c r="F36" s="9">
        <v>5.4</v>
      </c>
      <c r="G36" s="10">
        <v>2.9</v>
      </c>
      <c r="H36" s="5">
        <v>-2.5000000000000004</v>
      </c>
      <c r="I36" s="2">
        <v>73.959999999999994</v>
      </c>
      <c r="J36" s="2">
        <v>41</v>
      </c>
      <c r="K36">
        <f>VLOOKUP(A36,[1]Foglio2!D:E,2,FALSE)</f>
        <v>35</v>
      </c>
      <c r="L36">
        <v>102</v>
      </c>
      <c r="M36">
        <v>757</v>
      </c>
      <c r="N36">
        <v>123</v>
      </c>
      <c r="O36">
        <v>8.6999999999999993</v>
      </c>
      <c r="P36">
        <v>0.06</v>
      </c>
      <c r="Q36">
        <v>94.4</v>
      </c>
      <c r="R36" s="8" t="s">
        <v>72</v>
      </c>
      <c r="S36" t="str">
        <f t="shared" si="0"/>
        <v>S9AO</v>
      </c>
      <c r="T36" t="str">
        <f t="shared" si="1"/>
        <v>S9NBF</v>
      </c>
      <c r="U36">
        <v>0.8</v>
      </c>
      <c r="V36">
        <f t="shared" si="2"/>
        <v>-9.6910013008056392E-2</v>
      </c>
      <c r="W36">
        <v>0</v>
      </c>
    </row>
    <row r="37" spans="1:23">
      <c r="A37" s="8" t="s">
        <v>75</v>
      </c>
      <c r="B37" s="9" t="s">
        <v>29</v>
      </c>
      <c r="C37" s="9" t="s">
        <v>32</v>
      </c>
      <c r="D37" s="5" t="s">
        <v>35</v>
      </c>
      <c r="E37" s="5">
        <v>496</v>
      </c>
      <c r="F37" s="9">
        <v>7.2</v>
      </c>
      <c r="G37" s="10">
        <v>4.9000000000000004</v>
      </c>
      <c r="H37" s="5">
        <v>2.2999999999999998</v>
      </c>
      <c r="I37" s="2">
        <v>29.52</v>
      </c>
      <c r="J37" s="2">
        <v>75.349999999999994</v>
      </c>
      <c r="K37">
        <f>VLOOKUP(A37,[1]Foglio2!D:E,2,FALSE)</f>
        <v>36</v>
      </c>
      <c r="L37">
        <v>117</v>
      </c>
      <c r="M37">
        <v>697</v>
      </c>
      <c r="N37">
        <v>121</v>
      </c>
      <c r="O37">
        <v>7.5</v>
      </c>
      <c r="P37">
        <v>0.3</v>
      </c>
      <c r="Q37">
        <v>94.6</v>
      </c>
      <c r="R37" s="8" t="s">
        <v>72</v>
      </c>
      <c r="S37" t="str">
        <f t="shared" si="0"/>
        <v>S9AO</v>
      </c>
      <c r="T37" t="str">
        <f t="shared" si="1"/>
        <v>S9GAF</v>
      </c>
      <c r="U37">
        <v>0.8</v>
      </c>
      <c r="V37">
        <f t="shared" si="2"/>
        <v>-9.6910013008056392E-2</v>
      </c>
      <c r="W37">
        <v>0</v>
      </c>
    </row>
    <row r="38" spans="1:23">
      <c r="A38" s="3" t="s">
        <v>76</v>
      </c>
      <c r="B38" s="4" t="s">
        <v>24</v>
      </c>
      <c r="C38" s="4" t="s">
        <v>25</v>
      </c>
      <c r="D38" s="5" t="s">
        <v>26</v>
      </c>
      <c r="E38" s="5">
        <v>3628</v>
      </c>
      <c r="F38" s="4">
        <v>4.4000000000000004</v>
      </c>
      <c r="G38" s="5">
        <v>3.2</v>
      </c>
      <c r="H38" s="5">
        <v>1.2000000000000002</v>
      </c>
      <c r="I38" s="7">
        <v>85.51</v>
      </c>
      <c r="J38" s="7">
        <v>17.259999999999998</v>
      </c>
      <c r="K38">
        <f>VLOOKUP(A38,[1]Foglio2!D:E,2,FALSE)</f>
        <v>37</v>
      </c>
      <c r="L38">
        <v>105</v>
      </c>
      <c r="M38">
        <v>201</v>
      </c>
      <c r="N38">
        <v>118</v>
      </c>
      <c r="O38">
        <v>2.5</v>
      </c>
      <c r="P38">
        <v>7.0000000000000007E-2</v>
      </c>
      <c r="Q38">
        <v>51</v>
      </c>
      <c r="R38" s="3" t="s">
        <v>77</v>
      </c>
      <c r="S38" t="str">
        <f t="shared" si="0"/>
        <v>S10STD</v>
      </c>
      <c r="T38" t="str">
        <f t="shared" si="1"/>
        <v>S10NBF</v>
      </c>
      <c r="U38">
        <v>0.8</v>
      </c>
      <c r="V38">
        <f t="shared" si="2"/>
        <v>-9.6910013008056392E-2</v>
      </c>
      <c r="W38">
        <v>4.24</v>
      </c>
    </row>
    <row r="39" spans="1:23">
      <c r="A39" s="3" t="s">
        <v>78</v>
      </c>
      <c r="B39" s="4" t="s">
        <v>29</v>
      </c>
      <c r="C39" s="4" t="s">
        <v>25</v>
      </c>
      <c r="D39" s="5" t="s">
        <v>30</v>
      </c>
      <c r="E39" s="5">
        <v>204</v>
      </c>
      <c r="F39" s="4">
        <v>6.4</v>
      </c>
      <c r="G39" s="5">
        <v>3.4</v>
      </c>
      <c r="H39" s="5">
        <v>4</v>
      </c>
      <c r="I39" s="7">
        <v>34.049999999999997</v>
      </c>
      <c r="J39" s="7">
        <v>82.14</v>
      </c>
      <c r="K39">
        <f>VLOOKUP(A39,[1]Foglio2!D:E,2,FALSE)</f>
        <v>38</v>
      </c>
      <c r="L39">
        <v>127</v>
      </c>
      <c r="M39">
        <v>1148</v>
      </c>
      <c r="N39">
        <v>126</v>
      </c>
      <c r="O39">
        <v>11.9</v>
      </c>
      <c r="P39">
        <v>0.09</v>
      </c>
      <c r="Q39">
        <v>87.8</v>
      </c>
      <c r="R39" s="3" t="s">
        <v>77</v>
      </c>
      <c r="S39" t="str">
        <f t="shared" si="0"/>
        <v>S10STD</v>
      </c>
      <c r="T39" t="str">
        <f t="shared" si="1"/>
        <v>S10GAF</v>
      </c>
      <c r="U39">
        <v>0.8</v>
      </c>
      <c r="V39">
        <f t="shared" si="2"/>
        <v>-9.6910013008056392E-2</v>
      </c>
      <c r="W39">
        <v>2.38</v>
      </c>
    </row>
    <row r="40" spans="1:23">
      <c r="A40" s="3" t="s">
        <v>79</v>
      </c>
      <c r="B40" s="4" t="s">
        <v>24</v>
      </c>
      <c r="C40" s="4" t="s">
        <v>32</v>
      </c>
      <c r="D40" s="5" t="s">
        <v>33</v>
      </c>
      <c r="E40" s="5">
        <v>1548</v>
      </c>
      <c r="F40" s="4">
        <v>5.9</v>
      </c>
      <c r="G40" s="5">
        <v>5.9</v>
      </c>
      <c r="H40" s="5">
        <v>0</v>
      </c>
      <c r="I40" s="7">
        <v>65.78</v>
      </c>
      <c r="J40" s="7">
        <v>49.53</v>
      </c>
      <c r="K40">
        <f>VLOOKUP(A40,[1]Foglio2!D:E,2,FALSE)</f>
        <v>39</v>
      </c>
      <c r="L40">
        <v>121</v>
      </c>
      <c r="M40">
        <v>287</v>
      </c>
      <c r="N40">
        <v>124</v>
      </c>
      <c r="O40">
        <v>3.3</v>
      </c>
      <c r="P40">
        <v>0.1</v>
      </c>
      <c r="Q40">
        <v>66.900000000000006</v>
      </c>
      <c r="R40" s="3" t="s">
        <v>77</v>
      </c>
      <c r="S40" t="str">
        <f t="shared" si="0"/>
        <v>S10AO</v>
      </c>
      <c r="T40" t="str">
        <f t="shared" si="1"/>
        <v>S10NBF</v>
      </c>
      <c r="U40">
        <v>0.8</v>
      </c>
      <c r="V40">
        <f t="shared" si="2"/>
        <v>-9.6910013008056392E-2</v>
      </c>
      <c r="W40">
        <v>3.23</v>
      </c>
    </row>
    <row r="41" spans="1:23">
      <c r="A41" s="3" t="s">
        <v>80</v>
      </c>
      <c r="B41" s="4" t="s">
        <v>29</v>
      </c>
      <c r="C41" s="4" t="s">
        <v>32</v>
      </c>
      <c r="D41" s="5" t="s">
        <v>35</v>
      </c>
      <c r="E41" s="5">
        <v>652</v>
      </c>
      <c r="F41" s="4">
        <v>8.3000000000000007</v>
      </c>
      <c r="G41" s="5">
        <v>6.1</v>
      </c>
      <c r="H41" s="5">
        <v>2.2000000000000011</v>
      </c>
      <c r="I41" s="7">
        <v>33.86</v>
      </c>
      <c r="J41" s="7">
        <v>75.42</v>
      </c>
      <c r="K41">
        <f>VLOOKUP(A41,[1]Foglio2!D:E,2,FALSE)</f>
        <v>40</v>
      </c>
      <c r="L41">
        <v>121</v>
      </c>
      <c r="M41">
        <v>741</v>
      </c>
      <c r="N41">
        <v>126</v>
      </c>
      <c r="O41">
        <v>5</v>
      </c>
      <c r="P41">
        <v>0.14000000000000001</v>
      </c>
      <c r="Q41">
        <v>91.9</v>
      </c>
      <c r="R41" s="3" t="s">
        <v>77</v>
      </c>
      <c r="S41" t="str">
        <f t="shared" si="0"/>
        <v>S10AO</v>
      </c>
      <c r="T41" t="str">
        <f t="shared" si="1"/>
        <v>S10GAF</v>
      </c>
      <c r="U41">
        <v>0.8</v>
      </c>
      <c r="V41">
        <f t="shared" si="2"/>
        <v>-9.6910013008056392E-2</v>
      </c>
      <c r="W41">
        <v>2.38</v>
      </c>
    </row>
    <row r="42" spans="1:23">
      <c r="A42" s="3" t="s">
        <v>81</v>
      </c>
      <c r="B42" s="4" t="s">
        <v>24</v>
      </c>
      <c r="C42" s="4" t="s">
        <v>25</v>
      </c>
      <c r="D42" s="5" t="s">
        <v>26</v>
      </c>
      <c r="E42" s="5">
        <v>52</v>
      </c>
      <c r="F42" s="4">
        <v>5.6</v>
      </c>
      <c r="G42" s="5">
        <v>3.8</v>
      </c>
      <c r="H42" s="5">
        <v>1.7999999999999998</v>
      </c>
      <c r="I42" s="7">
        <v>71.200000000000017</v>
      </c>
      <c r="J42" s="7">
        <v>40</v>
      </c>
      <c r="K42">
        <f>VLOOKUP(A42,[1]Foglio2!D:E,2,FALSE)</f>
        <v>41</v>
      </c>
      <c r="L42">
        <v>109</v>
      </c>
      <c r="M42">
        <v>693</v>
      </c>
      <c r="N42">
        <v>125</v>
      </c>
      <c r="O42">
        <v>7.6</v>
      </c>
      <c r="P42">
        <v>3.25</v>
      </c>
      <c r="Q42">
        <v>91.8</v>
      </c>
      <c r="R42" s="3" t="s">
        <v>82</v>
      </c>
      <c r="S42" t="str">
        <f t="shared" si="0"/>
        <v>S11STD</v>
      </c>
      <c r="T42" t="str">
        <f t="shared" si="1"/>
        <v>S11NBF</v>
      </c>
      <c r="U42">
        <v>7</v>
      </c>
      <c r="V42">
        <f t="shared" si="2"/>
        <v>0.84509804001425681</v>
      </c>
      <c r="W42">
        <v>4.8</v>
      </c>
    </row>
    <row r="43" spans="1:23">
      <c r="A43" s="3" t="s">
        <v>83</v>
      </c>
      <c r="B43" s="4" t="s">
        <v>29</v>
      </c>
      <c r="C43" s="4" t="s">
        <v>25</v>
      </c>
      <c r="D43" s="5" t="s">
        <v>30</v>
      </c>
      <c r="E43" s="5">
        <v>224</v>
      </c>
      <c r="F43" s="4">
        <v>5.3</v>
      </c>
      <c r="G43" s="5">
        <v>5.6</v>
      </c>
      <c r="H43" s="5">
        <v>-0.29999999999999982</v>
      </c>
      <c r="I43" s="7">
        <v>64.22</v>
      </c>
      <c r="J43" s="7">
        <v>49.92</v>
      </c>
      <c r="K43">
        <f>VLOOKUP(A43,[1]Foglio2!D:E,2,FALSE)</f>
        <v>42</v>
      </c>
      <c r="L43">
        <v>109</v>
      </c>
      <c r="M43">
        <v>353</v>
      </c>
      <c r="N43">
        <v>125</v>
      </c>
      <c r="O43">
        <v>4.2</v>
      </c>
      <c r="P43">
        <v>10.58</v>
      </c>
      <c r="Q43">
        <v>74.8</v>
      </c>
      <c r="R43" s="3" t="s">
        <v>82</v>
      </c>
      <c r="S43" t="str">
        <f t="shared" si="0"/>
        <v>S11STD</v>
      </c>
      <c r="T43" t="str">
        <f t="shared" si="1"/>
        <v>S11GAF</v>
      </c>
      <c r="U43">
        <v>0</v>
      </c>
      <c r="V43">
        <v>0</v>
      </c>
      <c r="W43">
        <v>0</v>
      </c>
    </row>
    <row r="44" spans="1:23">
      <c r="A44" s="3" t="s">
        <v>84</v>
      </c>
      <c r="B44" s="4" t="s">
        <v>24</v>
      </c>
      <c r="C44" s="4" t="s">
        <v>32</v>
      </c>
      <c r="D44" s="5" t="s">
        <v>33</v>
      </c>
      <c r="E44" s="5">
        <v>140</v>
      </c>
      <c r="F44" s="4">
        <v>5.2</v>
      </c>
      <c r="G44" s="5">
        <v>5.3</v>
      </c>
      <c r="H44" s="5">
        <v>-9.9999999999999645E-2</v>
      </c>
      <c r="I44" s="7">
        <v>70.149999999999991</v>
      </c>
      <c r="J44" s="7">
        <v>41.46</v>
      </c>
      <c r="K44">
        <f>VLOOKUP(A44,[1]Foglio2!D:E,2,FALSE)</f>
        <v>43</v>
      </c>
      <c r="L44">
        <v>104</v>
      </c>
      <c r="M44">
        <v>749</v>
      </c>
      <c r="N44">
        <v>125</v>
      </c>
      <c r="O44">
        <v>8.3000000000000007</v>
      </c>
      <c r="P44">
        <v>3.93</v>
      </c>
      <c r="Q44">
        <v>93.7</v>
      </c>
      <c r="R44" s="3" t="s">
        <v>82</v>
      </c>
      <c r="S44" t="str">
        <f t="shared" si="0"/>
        <v>S11AO</v>
      </c>
      <c r="T44" t="str">
        <f t="shared" si="1"/>
        <v>S11NBF</v>
      </c>
      <c r="U44">
        <v>7.8</v>
      </c>
      <c r="V44">
        <f t="shared" si="2"/>
        <v>0.89209460269048035</v>
      </c>
      <c r="W44">
        <v>5.6</v>
      </c>
    </row>
    <row r="45" spans="1:23">
      <c r="A45" s="3" t="s">
        <v>85</v>
      </c>
      <c r="B45" s="4" t="s">
        <v>29</v>
      </c>
      <c r="C45" s="4" t="s">
        <v>32</v>
      </c>
      <c r="D45" s="5" t="s">
        <v>35</v>
      </c>
      <c r="E45" s="5">
        <v>192</v>
      </c>
      <c r="F45" s="4">
        <v>6.9</v>
      </c>
      <c r="G45" s="5">
        <v>3.5</v>
      </c>
      <c r="H45" s="5">
        <v>3.4000000000000004</v>
      </c>
      <c r="I45" s="7">
        <v>39.769999999999996</v>
      </c>
      <c r="J45" s="7">
        <v>71.210000000000008</v>
      </c>
      <c r="K45">
        <f>VLOOKUP(A45,[1]Foglio2!D:E,2,FALSE)</f>
        <v>44</v>
      </c>
      <c r="L45">
        <v>124</v>
      </c>
      <c r="M45">
        <v>342</v>
      </c>
      <c r="N45">
        <v>123</v>
      </c>
      <c r="O45">
        <v>4.5</v>
      </c>
      <c r="P45">
        <v>11.77</v>
      </c>
      <c r="Q45">
        <v>86.4</v>
      </c>
      <c r="R45" s="3" t="s">
        <v>82</v>
      </c>
      <c r="S45" t="str">
        <f t="shared" si="0"/>
        <v>S11AO</v>
      </c>
      <c r="T45" t="str">
        <f t="shared" si="1"/>
        <v>S11GAF</v>
      </c>
      <c r="U45">
        <v>9.4</v>
      </c>
      <c r="V45">
        <f t="shared" si="2"/>
        <v>0.97312785359969867</v>
      </c>
      <c r="W45">
        <v>4.88</v>
      </c>
    </row>
    <row r="46" spans="1:23">
      <c r="A46" s="3" t="s">
        <v>86</v>
      </c>
      <c r="B46" s="4" t="s">
        <v>24</v>
      </c>
      <c r="C46" s="4" t="s">
        <v>25</v>
      </c>
      <c r="D46" s="5" t="s">
        <v>26</v>
      </c>
      <c r="E46" s="5">
        <v>4200</v>
      </c>
      <c r="F46" s="12">
        <v>2.9</v>
      </c>
      <c r="G46" s="5">
        <v>3.6</v>
      </c>
      <c r="H46" s="5">
        <v>-0.70000000000000018</v>
      </c>
      <c r="I46" s="7">
        <v>88.710000000000022</v>
      </c>
      <c r="J46" s="7">
        <v>19.47</v>
      </c>
      <c r="K46">
        <f>VLOOKUP(A46,[1]Foglio2!D:E,2,FALSE)</f>
        <v>45</v>
      </c>
      <c r="L46">
        <v>102</v>
      </c>
      <c r="M46">
        <v>105</v>
      </c>
      <c r="N46">
        <v>109</v>
      </c>
      <c r="O46">
        <v>1.4</v>
      </c>
      <c r="P46">
        <v>0.1</v>
      </c>
      <c r="Q46">
        <v>0.3</v>
      </c>
      <c r="R46" s="3" t="s">
        <v>87</v>
      </c>
      <c r="S46" t="str">
        <f t="shared" si="0"/>
        <v>S12STD</v>
      </c>
      <c r="T46" t="str">
        <f t="shared" si="1"/>
        <v>S12NBF</v>
      </c>
      <c r="U46">
        <v>0.8</v>
      </c>
      <c r="V46">
        <f t="shared" si="2"/>
        <v>-9.6910013008056392E-2</v>
      </c>
      <c r="W46">
        <v>3.67</v>
      </c>
    </row>
    <row r="47" spans="1:23">
      <c r="A47" s="3" t="s">
        <v>88</v>
      </c>
      <c r="B47" s="4" t="s">
        <v>29</v>
      </c>
      <c r="C47" s="4" t="s">
        <v>25</v>
      </c>
      <c r="D47" s="5" t="s">
        <v>30</v>
      </c>
      <c r="E47" s="5">
        <v>1520</v>
      </c>
      <c r="F47" s="12">
        <v>6.5</v>
      </c>
      <c r="G47" s="5">
        <v>3.5</v>
      </c>
      <c r="H47" s="5">
        <v>3</v>
      </c>
      <c r="I47" s="7">
        <v>72.180000000000007</v>
      </c>
      <c r="J47" s="7">
        <v>49.019999999999996</v>
      </c>
      <c r="K47">
        <f>VLOOKUP(A47,[1]Foglio2!D:E,2,FALSE)</f>
        <v>46</v>
      </c>
      <c r="L47">
        <v>121</v>
      </c>
      <c r="M47">
        <v>1098</v>
      </c>
      <c r="N47">
        <v>126</v>
      </c>
      <c r="O47">
        <v>11.6</v>
      </c>
      <c r="P47">
        <v>0.12</v>
      </c>
      <c r="Q47">
        <v>87.4</v>
      </c>
      <c r="R47" s="3" t="s">
        <v>87</v>
      </c>
      <c r="S47" t="str">
        <f t="shared" si="0"/>
        <v>S12STD</v>
      </c>
      <c r="T47" t="str">
        <f t="shared" si="1"/>
        <v>S12GAF</v>
      </c>
      <c r="U47">
        <v>2.2999999999999998</v>
      </c>
      <c r="V47">
        <f t="shared" si="2"/>
        <v>0.36172783601759284</v>
      </c>
      <c r="W47">
        <v>1.59</v>
      </c>
    </row>
    <row r="48" spans="1:23">
      <c r="A48" s="3" t="s">
        <v>89</v>
      </c>
      <c r="B48" s="4" t="s">
        <v>24</v>
      </c>
      <c r="C48" s="9" t="s">
        <v>32</v>
      </c>
      <c r="D48" s="5" t="s">
        <v>33</v>
      </c>
      <c r="E48" s="5">
        <v>7440</v>
      </c>
      <c r="F48" s="4">
        <v>6</v>
      </c>
      <c r="G48" s="5">
        <v>3.5</v>
      </c>
      <c r="H48" s="5">
        <v>2.5</v>
      </c>
      <c r="I48" s="7">
        <v>61.45</v>
      </c>
      <c r="J48" s="7">
        <v>41.010000000000005</v>
      </c>
      <c r="K48">
        <f>VLOOKUP(A48,[1]Foglio2!D:E,2,FALSE)</f>
        <v>47</v>
      </c>
      <c r="L48">
        <v>109</v>
      </c>
      <c r="M48">
        <v>862</v>
      </c>
      <c r="N48">
        <v>126</v>
      </c>
      <c r="O48">
        <v>10</v>
      </c>
      <c r="P48">
        <v>0.21</v>
      </c>
      <c r="Q48">
        <v>92</v>
      </c>
      <c r="R48" s="3" t="s">
        <v>87</v>
      </c>
      <c r="S48" t="str">
        <f t="shared" si="0"/>
        <v>S12AO</v>
      </c>
      <c r="T48" t="str">
        <f t="shared" si="1"/>
        <v>S12NBF</v>
      </c>
      <c r="U48">
        <v>1.6</v>
      </c>
      <c r="V48">
        <f t="shared" si="2"/>
        <v>0.20411998265592479</v>
      </c>
      <c r="W48">
        <v>0.79</v>
      </c>
    </row>
    <row r="49" spans="1:23">
      <c r="A49" s="3" t="s">
        <v>90</v>
      </c>
      <c r="B49" s="4" t="s">
        <v>29</v>
      </c>
      <c r="C49" s="9" t="s">
        <v>32</v>
      </c>
      <c r="D49" s="5" t="s">
        <v>35</v>
      </c>
      <c r="E49" s="5">
        <v>1492</v>
      </c>
      <c r="F49" s="4">
        <v>6.2</v>
      </c>
      <c r="G49" s="5">
        <v>3.7</v>
      </c>
      <c r="H49" s="5">
        <v>2.5</v>
      </c>
      <c r="I49" s="7">
        <v>55.97999999999999</v>
      </c>
      <c r="J49" s="7">
        <v>61.99</v>
      </c>
      <c r="K49">
        <f>VLOOKUP(A49,[1]Foglio2!D:E,2,FALSE)</f>
        <v>48</v>
      </c>
      <c r="L49">
        <v>121</v>
      </c>
      <c r="M49">
        <v>1326</v>
      </c>
      <c r="N49">
        <v>126</v>
      </c>
      <c r="O49">
        <v>13.6</v>
      </c>
      <c r="P49">
        <v>0.16</v>
      </c>
      <c r="Q49">
        <v>97.3</v>
      </c>
      <c r="R49" s="3" t="s">
        <v>87</v>
      </c>
      <c r="S49" t="str">
        <f t="shared" si="0"/>
        <v>S12AO</v>
      </c>
      <c r="T49" t="str">
        <f t="shared" si="1"/>
        <v>S12GAF</v>
      </c>
      <c r="U49">
        <v>2.2999999999999998</v>
      </c>
      <c r="V49">
        <f t="shared" si="2"/>
        <v>0.36172783601759284</v>
      </c>
      <c r="W49">
        <v>2.38</v>
      </c>
    </row>
    <row r="50" spans="1:23">
      <c r="A50" s="3" t="s">
        <v>91</v>
      </c>
      <c r="B50" s="4" t="s">
        <v>24</v>
      </c>
      <c r="C50" s="4" t="s">
        <v>25</v>
      </c>
      <c r="D50" s="5" t="s">
        <v>26</v>
      </c>
      <c r="E50" s="5">
        <v>448</v>
      </c>
      <c r="F50" s="4">
        <v>2.5</v>
      </c>
      <c r="G50" s="5">
        <v>3.9</v>
      </c>
      <c r="H50" s="5">
        <v>-1.4</v>
      </c>
      <c r="I50" s="7">
        <v>92.110000000000014</v>
      </c>
      <c r="J50" s="7">
        <v>16.04</v>
      </c>
      <c r="K50">
        <f>VLOOKUP(A50,[1]Foglio2!D:E,2,FALSE)</f>
        <v>49</v>
      </c>
      <c r="L50">
        <v>114</v>
      </c>
      <c r="M50">
        <v>1288</v>
      </c>
      <c r="N50">
        <v>126</v>
      </c>
      <c r="O50">
        <v>14</v>
      </c>
      <c r="P50">
        <v>0.18</v>
      </c>
      <c r="Q50">
        <v>97.4</v>
      </c>
      <c r="R50" s="3" t="s">
        <v>92</v>
      </c>
      <c r="S50" t="str">
        <f t="shared" si="0"/>
        <v>S13STD</v>
      </c>
      <c r="T50" t="str">
        <f t="shared" si="1"/>
        <v>S13NBF</v>
      </c>
      <c r="U50">
        <v>14.1</v>
      </c>
      <c r="V50">
        <f t="shared" si="2"/>
        <v>1.1492191126553799</v>
      </c>
      <c r="W50">
        <v>8.73</v>
      </c>
    </row>
    <row r="51" spans="1:23">
      <c r="A51" s="3" t="s">
        <v>93</v>
      </c>
      <c r="B51" s="4" t="s">
        <v>29</v>
      </c>
      <c r="C51" s="4" t="s">
        <v>25</v>
      </c>
      <c r="D51" s="5" t="s">
        <v>30</v>
      </c>
      <c r="E51" s="5">
        <v>636</v>
      </c>
      <c r="F51" s="4">
        <v>5.8</v>
      </c>
      <c r="G51" s="5">
        <v>3.1</v>
      </c>
      <c r="H51" s="5">
        <v>2.6999999999999997</v>
      </c>
      <c r="I51" s="7">
        <v>61.180000000000007</v>
      </c>
      <c r="J51" s="7">
        <v>49.69</v>
      </c>
      <c r="K51">
        <f>VLOOKUP(A51,[1]Foglio2!D:E,2,FALSE)</f>
        <v>50</v>
      </c>
      <c r="L51">
        <v>116</v>
      </c>
      <c r="M51">
        <v>640</v>
      </c>
      <c r="N51">
        <v>126</v>
      </c>
      <c r="O51">
        <v>9.4</v>
      </c>
      <c r="P51">
        <v>0.11</v>
      </c>
      <c r="Q51">
        <v>93.8</v>
      </c>
      <c r="R51" s="3" t="s">
        <v>92</v>
      </c>
      <c r="S51" t="str">
        <f t="shared" si="0"/>
        <v>S13STD</v>
      </c>
      <c r="T51" t="str">
        <f t="shared" si="1"/>
        <v>S13GAF</v>
      </c>
      <c r="U51">
        <v>14.1</v>
      </c>
      <c r="V51">
        <f t="shared" si="2"/>
        <v>1.1492191126553799</v>
      </c>
      <c r="W51">
        <v>7.14</v>
      </c>
    </row>
    <row r="52" spans="1:23">
      <c r="A52" s="3" t="s">
        <v>94</v>
      </c>
      <c r="B52" s="4" t="s">
        <v>24</v>
      </c>
      <c r="C52" s="9" t="s">
        <v>32</v>
      </c>
      <c r="D52" s="5" t="s">
        <v>33</v>
      </c>
      <c r="E52" s="5">
        <v>1028</v>
      </c>
      <c r="F52" s="4">
        <v>4.2</v>
      </c>
      <c r="G52" s="5">
        <v>2</v>
      </c>
      <c r="H52" s="5">
        <v>-2.2000000000000002</v>
      </c>
      <c r="I52" s="7">
        <v>62.83</v>
      </c>
      <c r="J52" s="7">
        <v>24.94</v>
      </c>
      <c r="K52">
        <f>VLOOKUP(A52,[1]Foglio2!D:E,2,FALSE)</f>
        <v>51</v>
      </c>
      <c r="L52">
        <v>120</v>
      </c>
      <c r="M52">
        <v>590</v>
      </c>
      <c r="N52">
        <v>126</v>
      </c>
      <c r="O52">
        <v>6.5</v>
      </c>
      <c r="P52">
        <v>0.22</v>
      </c>
      <c r="Q52">
        <v>95.9</v>
      </c>
      <c r="R52" s="3" t="s">
        <v>92</v>
      </c>
      <c r="S52" t="str">
        <f t="shared" si="0"/>
        <v>S13AO</v>
      </c>
      <c r="T52" t="str">
        <f t="shared" si="1"/>
        <v>S13NBF</v>
      </c>
      <c r="U52">
        <v>10.9</v>
      </c>
      <c r="V52">
        <f t="shared" si="2"/>
        <v>1.0374264979406236</v>
      </c>
      <c r="W52">
        <v>6.35</v>
      </c>
    </row>
    <row r="53" spans="1:23">
      <c r="A53" s="3" t="s">
        <v>95</v>
      </c>
      <c r="B53" s="4" t="s">
        <v>29</v>
      </c>
      <c r="C53" s="9" t="s">
        <v>32</v>
      </c>
      <c r="D53" s="5" t="s">
        <v>35</v>
      </c>
      <c r="E53" s="5">
        <v>1316</v>
      </c>
      <c r="F53" s="4">
        <v>6.1</v>
      </c>
      <c r="G53" s="5">
        <v>4.0999999999999996</v>
      </c>
      <c r="H53" s="5">
        <v>2</v>
      </c>
      <c r="I53" s="7">
        <v>53.89</v>
      </c>
      <c r="J53" s="7">
        <v>58.540000000000006</v>
      </c>
      <c r="K53">
        <f>VLOOKUP(A53,[1]Foglio2!D:E,2,FALSE)</f>
        <v>52</v>
      </c>
      <c r="L53">
        <v>119</v>
      </c>
      <c r="M53">
        <v>1182</v>
      </c>
      <c r="N53">
        <v>125</v>
      </c>
      <c r="O53">
        <v>12.8</v>
      </c>
      <c r="P53">
        <v>0.12</v>
      </c>
      <c r="Q53">
        <v>97</v>
      </c>
      <c r="R53" s="3" t="s">
        <v>92</v>
      </c>
      <c r="S53" t="str">
        <f t="shared" si="0"/>
        <v>S13AO</v>
      </c>
      <c r="T53" t="str">
        <f t="shared" si="1"/>
        <v>S13GAF</v>
      </c>
      <c r="U53">
        <v>19.5</v>
      </c>
      <c r="V53">
        <f t="shared" si="2"/>
        <v>1.2900346113625181</v>
      </c>
      <c r="W53">
        <v>9.6</v>
      </c>
    </row>
    <row r="54" spans="1:23">
      <c r="A54" s="3" t="s">
        <v>96</v>
      </c>
      <c r="B54" s="4" t="s">
        <v>24</v>
      </c>
      <c r="C54" s="4" t="s">
        <v>25</v>
      </c>
      <c r="D54" s="5" t="s">
        <v>26</v>
      </c>
      <c r="E54" s="5">
        <v>152</v>
      </c>
      <c r="F54" s="5">
        <v>2.2000000000000002</v>
      </c>
      <c r="G54" s="5">
        <v>4.4000000000000004</v>
      </c>
      <c r="H54" s="5">
        <v>-2.2000000000000002</v>
      </c>
      <c r="I54" s="7">
        <v>83.089999999999989</v>
      </c>
      <c r="J54" s="7">
        <v>21.82</v>
      </c>
      <c r="K54">
        <f>VLOOKUP(A54,[1]Foglio2!D:E,2,FALSE)</f>
        <v>53</v>
      </c>
      <c r="L54">
        <v>112</v>
      </c>
      <c r="M54">
        <v>205</v>
      </c>
      <c r="N54">
        <v>121</v>
      </c>
      <c r="O54">
        <v>2.5</v>
      </c>
      <c r="P54">
        <v>0.09</v>
      </c>
      <c r="Q54">
        <v>20.5</v>
      </c>
      <c r="R54" s="3" t="s">
        <v>97</v>
      </c>
      <c r="S54" t="str">
        <f t="shared" si="0"/>
        <v>S14STD</v>
      </c>
      <c r="T54" t="str">
        <f t="shared" si="1"/>
        <v>S14NBF</v>
      </c>
      <c r="U54">
        <v>8.6</v>
      </c>
      <c r="V54">
        <f t="shared" si="2"/>
        <v>0.93449845124356767</v>
      </c>
      <c r="W54">
        <v>1.65</v>
      </c>
    </row>
    <row r="55" spans="1:23">
      <c r="A55" s="3" t="s">
        <v>98</v>
      </c>
      <c r="B55" s="4" t="s">
        <v>29</v>
      </c>
      <c r="C55" s="4" t="s">
        <v>25</v>
      </c>
      <c r="D55" s="5" t="s">
        <v>30</v>
      </c>
      <c r="E55" s="5">
        <v>180</v>
      </c>
      <c r="F55" s="5">
        <v>5.7</v>
      </c>
      <c r="G55" s="5">
        <v>3.4</v>
      </c>
      <c r="H55" s="5">
        <v>3.3000000000000003</v>
      </c>
      <c r="I55" s="7">
        <v>64.850000000000009</v>
      </c>
      <c r="J55" s="7">
        <v>54.999999999999993</v>
      </c>
      <c r="K55">
        <f>VLOOKUP(A55,[1]Foglio2!D:E,2,FALSE)</f>
        <v>54</v>
      </c>
      <c r="L55">
        <v>125</v>
      </c>
      <c r="M55">
        <v>355</v>
      </c>
      <c r="N55">
        <v>124</v>
      </c>
      <c r="O55">
        <v>4</v>
      </c>
      <c r="P55">
        <v>0.11</v>
      </c>
      <c r="Q55">
        <v>83.6</v>
      </c>
      <c r="R55" s="3" t="s">
        <v>97</v>
      </c>
      <c r="S55" t="str">
        <f t="shared" si="0"/>
        <v>S14STD</v>
      </c>
      <c r="T55" t="str">
        <f t="shared" si="1"/>
        <v>S14GAF</v>
      </c>
      <c r="U55">
        <v>7.8</v>
      </c>
      <c r="V55">
        <f t="shared" si="2"/>
        <v>0.89209460269048035</v>
      </c>
      <c r="W55">
        <v>1.61</v>
      </c>
    </row>
    <row r="56" spans="1:23">
      <c r="A56" s="3" t="s">
        <v>99</v>
      </c>
      <c r="B56" s="4" t="s">
        <v>24</v>
      </c>
      <c r="C56" s="4" t="s">
        <v>32</v>
      </c>
      <c r="D56" s="5" t="s">
        <v>33</v>
      </c>
      <c r="E56" s="5">
        <v>128</v>
      </c>
      <c r="F56" s="5">
        <v>5.7</v>
      </c>
      <c r="G56" s="5">
        <v>2.7</v>
      </c>
      <c r="H56" s="5">
        <v>-3</v>
      </c>
      <c r="I56" s="7">
        <v>64.8</v>
      </c>
      <c r="J56" s="7">
        <v>41.21</v>
      </c>
      <c r="K56">
        <f>VLOOKUP(A56,[1]Foglio2!D:E,2,FALSE)</f>
        <v>55</v>
      </c>
      <c r="L56">
        <v>116</v>
      </c>
      <c r="M56">
        <v>212</v>
      </c>
      <c r="N56">
        <v>123</v>
      </c>
      <c r="O56">
        <v>2.6</v>
      </c>
      <c r="P56">
        <v>0.08</v>
      </c>
      <c r="Q56">
        <v>16.100000000000001</v>
      </c>
      <c r="R56" s="3" t="s">
        <v>97</v>
      </c>
      <c r="S56" t="str">
        <f t="shared" si="0"/>
        <v>S14AO</v>
      </c>
      <c r="T56" t="str">
        <f t="shared" si="1"/>
        <v>S14NBF</v>
      </c>
      <c r="U56">
        <v>7.1</v>
      </c>
      <c r="V56">
        <f t="shared" si="2"/>
        <v>0.85125834871907524</v>
      </c>
      <c r="W56">
        <v>2.44</v>
      </c>
    </row>
    <row r="57" spans="1:23">
      <c r="A57" s="3" t="s">
        <v>100</v>
      </c>
      <c r="B57" s="4" t="s">
        <v>29</v>
      </c>
      <c r="C57" s="4" t="s">
        <v>32</v>
      </c>
      <c r="D57" s="5" t="s">
        <v>35</v>
      </c>
      <c r="E57" s="5">
        <v>248</v>
      </c>
      <c r="F57" s="5">
        <v>8.1999999999999993</v>
      </c>
      <c r="G57" s="5">
        <v>6.7</v>
      </c>
      <c r="H57" s="5">
        <v>1.4999999999999991</v>
      </c>
      <c r="I57" s="7">
        <v>55.429999999999993</v>
      </c>
      <c r="J57" s="7">
        <v>54.58</v>
      </c>
      <c r="K57">
        <f>VLOOKUP(A57,[1]Foglio2!D:E,2,FALSE)</f>
        <v>56</v>
      </c>
      <c r="L57">
        <v>122</v>
      </c>
      <c r="M57">
        <v>733</v>
      </c>
      <c r="N57">
        <v>124</v>
      </c>
      <c r="O57">
        <v>1.5</v>
      </c>
      <c r="P57">
        <v>7.0000000000000007E-2</v>
      </c>
      <c r="Q57">
        <v>92.2</v>
      </c>
      <c r="R57" s="3" t="s">
        <v>97</v>
      </c>
      <c r="S57" t="str">
        <f t="shared" si="0"/>
        <v>S14AO</v>
      </c>
      <c r="T57" t="str">
        <f t="shared" si="1"/>
        <v>S14GAF</v>
      </c>
      <c r="U57">
        <v>9.5</v>
      </c>
      <c r="V57">
        <f t="shared" si="2"/>
        <v>0.97772360528884772</v>
      </c>
      <c r="W57">
        <v>3.03</v>
      </c>
    </row>
    <row r="58" spans="1:23">
      <c r="A58" s="3" t="s">
        <v>101</v>
      </c>
      <c r="B58" s="4" t="s">
        <v>24</v>
      </c>
      <c r="C58" s="4" t="s">
        <v>25</v>
      </c>
      <c r="D58" s="5" t="s">
        <v>26</v>
      </c>
      <c r="E58" s="5">
        <v>192</v>
      </c>
      <c r="F58" s="4">
        <v>3.7</v>
      </c>
      <c r="G58" s="5">
        <v>3.6</v>
      </c>
      <c r="H58" s="5">
        <v>0.10000000000000009</v>
      </c>
      <c r="I58" s="7">
        <v>83.09</v>
      </c>
      <c r="J58" s="7">
        <v>28.61</v>
      </c>
      <c r="K58">
        <f>VLOOKUP(A58,[1]Foglio2!D:E,2,FALSE)</f>
        <v>57</v>
      </c>
      <c r="L58">
        <v>101</v>
      </c>
      <c r="M58">
        <v>410</v>
      </c>
      <c r="N58">
        <v>108</v>
      </c>
      <c r="O58">
        <v>5.2</v>
      </c>
      <c r="P58">
        <v>0.11</v>
      </c>
      <c r="Q58">
        <v>85.5</v>
      </c>
      <c r="R58" s="3" t="s">
        <v>102</v>
      </c>
      <c r="S58" t="str">
        <f t="shared" si="0"/>
        <v>S15STD</v>
      </c>
      <c r="T58" t="str">
        <f t="shared" si="1"/>
        <v>S15NBF</v>
      </c>
      <c r="U58">
        <v>7.8</v>
      </c>
      <c r="V58">
        <f t="shared" si="2"/>
        <v>0.89209460269048035</v>
      </c>
      <c r="W58">
        <v>1.85</v>
      </c>
    </row>
    <row r="59" spans="1:23">
      <c r="A59" s="3" t="s">
        <v>103</v>
      </c>
      <c r="B59" s="4" t="s">
        <v>29</v>
      </c>
      <c r="C59" s="4" t="s">
        <v>25</v>
      </c>
      <c r="D59" s="5" t="s">
        <v>30</v>
      </c>
      <c r="E59" s="5">
        <v>344</v>
      </c>
      <c r="F59" s="4">
        <v>5.2</v>
      </c>
      <c r="G59" s="5">
        <v>6.5</v>
      </c>
      <c r="H59" s="5">
        <v>0.70000000000000018</v>
      </c>
      <c r="I59" s="7">
        <v>55.220000000000006</v>
      </c>
      <c r="J59" s="7">
        <v>73.349999999999994</v>
      </c>
      <c r="K59">
        <f>VLOOKUP(A59,[1]Foglio2!D:E,2,FALSE)</f>
        <v>58</v>
      </c>
      <c r="L59">
        <v>115</v>
      </c>
      <c r="M59">
        <v>1112</v>
      </c>
      <c r="N59">
        <v>126</v>
      </c>
      <c r="O59">
        <v>16.600000000000001</v>
      </c>
      <c r="P59">
        <v>0.15</v>
      </c>
      <c r="Q59">
        <v>92.9</v>
      </c>
      <c r="R59" s="3" t="s">
        <v>102</v>
      </c>
      <c r="S59" t="str">
        <f t="shared" si="0"/>
        <v>S15STD</v>
      </c>
      <c r="T59" t="str">
        <f t="shared" si="1"/>
        <v>S15GAF</v>
      </c>
      <c r="U59">
        <v>10.1</v>
      </c>
      <c r="V59">
        <f t="shared" si="2"/>
        <v>1.0043213737826426</v>
      </c>
      <c r="W59">
        <v>1.59</v>
      </c>
    </row>
    <row r="60" spans="1:23">
      <c r="A60" s="3" t="s">
        <v>104</v>
      </c>
      <c r="B60" s="4" t="s">
        <v>24</v>
      </c>
      <c r="C60" s="4" t="s">
        <v>32</v>
      </c>
      <c r="D60" s="5" t="s">
        <v>33</v>
      </c>
      <c r="E60" s="5">
        <v>96</v>
      </c>
      <c r="F60" s="4">
        <v>5.8</v>
      </c>
      <c r="G60" s="5">
        <v>4.5</v>
      </c>
      <c r="H60" s="5">
        <v>-1.2999999999999998</v>
      </c>
      <c r="I60" s="7">
        <v>69.7</v>
      </c>
      <c r="J60" s="7">
        <v>31.48</v>
      </c>
      <c r="K60">
        <f>VLOOKUP(A60,[1]Foglio2!D:E,2,FALSE)</f>
        <v>59</v>
      </c>
      <c r="L60">
        <v>122</v>
      </c>
      <c r="M60">
        <v>343</v>
      </c>
      <c r="N60">
        <v>125</v>
      </c>
      <c r="O60">
        <v>4</v>
      </c>
      <c r="P60">
        <v>7.0000000000000007E-2</v>
      </c>
      <c r="Q60">
        <v>83.3</v>
      </c>
      <c r="R60" s="3" t="s">
        <v>102</v>
      </c>
      <c r="S60" t="str">
        <f t="shared" si="0"/>
        <v>S15AO</v>
      </c>
      <c r="T60" t="str">
        <f t="shared" si="1"/>
        <v>S15NBF</v>
      </c>
      <c r="U60">
        <v>8.6</v>
      </c>
      <c r="V60">
        <f t="shared" si="2"/>
        <v>0.93449845124356767</v>
      </c>
      <c r="W60">
        <v>0.8</v>
      </c>
    </row>
    <row r="61" spans="1:23">
      <c r="A61" s="3" t="s">
        <v>105</v>
      </c>
      <c r="B61" s="4" t="s">
        <v>29</v>
      </c>
      <c r="C61" s="4" t="s">
        <v>32</v>
      </c>
      <c r="D61" s="5" t="s">
        <v>35</v>
      </c>
      <c r="E61" s="5">
        <v>164</v>
      </c>
      <c r="F61" s="4">
        <v>7.9</v>
      </c>
      <c r="G61" s="5">
        <v>6.7</v>
      </c>
      <c r="H61" s="5">
        <v>1.2000000000000002</v>
      </c>
      <c r="I61" s="7">
        <v>32.230000000000004</v>
      </c>
      <c r="J61" s="7">
        <v>71.36</v>
      </c>
      <c r="K61">
        <f>VLOOKUP(A61,[1]Foglio2!D:E,2,FALSE)</f>
        <v>60</v>
      </c>
      <c r="L61">
        <v>120</v>
      </c>
      <c r="M61">
        <v>952</v>
      </c>
      <c r="N61">
        <v>126</v>
      </c>
      <c r="O61">
        <v>10.199999999999999</v>
      </c>
      <c r="P61">
        <v>0.09</v>
      </c>
      <c r="Q61">
        <v>97.1</v>
      </c>
      <c r="R61" s="3" t="s">
        <v>102</v>
      </c>
      <c r="S61" t="str">
        <f t="shared" si="0"/>
        <v>S15AO</v>
      </c>
      <c r="T61" t="str">
        <f t="shared" si="1"/>
        <v>S15GAF</v>
      </c>
      <c r="U61">
        <v>10.9</v>
      </c>
      <c r="V61">
        <f t="shared" si="2"/>
        <v>1.0374264979406236</v>
      </c>
      <c r="W61">
        <v>0.79</v>
      </c>
    </row>
    <row r="62" spans="1:23">
      <c r="A62" s="3" t="s">
        <v>106</v>
      </c>
      <c r="B62" s="4" t="s">
        <v>24</v>
      </c>
      <c r="C62" s="4" t="s">
        <v>25</v>
      </c>
      <c r="D62" s="5" t="s">
        <v>26</v>
      </c>
      <c r="E62" s="5">
        <v>1168</v>
      </c>
      <c r="F62" s="4">
        <v>6</v>
      </c>
      <c r="G62" s="5">
        <v>3.5</v>
      </c>
      <c r="H62" s="5">
        <v>2.5</v>
      </c>
      <c r="I62" s="7">
        <v>94.649999999999991</v>
      </c>
      <c r="J62" s="7">
        <v>25.18</v>
      </c>
      <c r="K62">
        <f>VLOOKUP(A62,[1]Foglio2!D:E,2,FALSE)</f>
        <v>61</v>
      </c>
      <c r="L62">
        <v>98</v>
      </c>
      <c r="M62">
        <v>580</v>
      </c>
      <c r="N62">
        <v>125</v>
      </c>
      <c r="O62">
        <v>7.1</v>
      </c>
      <c r="P62">
        <v>2.98</v>
      </c>
      <c r="Q62">
        <v>90.5</v>
      </c>
      <c r="R62" s="3" t="s">
        <v>107</v>
      </c>
      <c r="S62" t="str">
        <f t="shared" si="0"/>
        <v>S16STD</v>
      </c>
      <c r="T62" t="str">
        <f t="shared" si="1"/>
        <v>S16NBF</v>
      </c>
      <c r="U62">
        <v>70.3</v>
      </c>
      <c r="V62">
        <f t="shared" si="2"/>
        <v>1.8469553250198238</v>
      </c>
      <c r="W62">
        <v>70.400000000000006</v>
      </c>
    </row>
    <row r="63" spans="1:23">
      <c r="A63" s="3" t="s">
        <v>108</v>
      </c>
      <c r="B63" s="4" t="s">
        <v>29</v>
      </c>
      <c r="C63" s="4" t="s">
        <v>25</v>
      </c>
      <c r="D63" s="5" t="s">
        <v>30</v>
      </c>
      <c r="E63" s="5">
        <v>204</v>
      </c>
      <c r="F63" s="4">
        <v>5.5</v>
      </c>
      <c r="G63" s="5">
        <v>6.3</v>
      </c>
      <c r="H63" s="5">
        <v>0.20000000000000018</v>
      </c>
      <c r="I63" s="7">
        <v>58.710000000000008</v>
      </c>
      <c r="J63" s="7">
        <v>58.679999999999993</v>
      </c>
      <c r="K63">
        <f>VLOOKUP(A63,[1]Foglio2!D:E,2,FALSE)</f>
        <v>62</v>
      </c>
      <c r="L63">
        <v>116</v>
      </c>
      <c r="M63">
        <v>285</v>
      </c>
      <c r="N63">
        <v>123</v>
      </c>
      <c r="O63">
        <v>3</v>
      </c>
      <c r="P63">
        <v>1.48</v>
      </c>
      <c r="Q63">
        <v>52.3</v>
      </c>
      <c r="R63" s="3" t="s">
        <v>107</v>
      </c>
      <c r="S63" t="str">
        <f t="shared" si="0"/>
        <v>S16STD</v>
      </c>
      <c r="T63" t="str">
        <f t="shared" si="1"/>
        <v>S16GAF</v>
      </c>
      <c r="U63">
        <v>68</v>
      </c>
      <c r="V63">
        <f t="shared" si="2"/>
        <v>1.8325089127062364</v>
      </c>
      <c r="W63">
        <v>72.36</v>
      </c>
    </row>
    <row r="64" spans="1:23">
      <c r="A64" s="3" t="s">
        <v>109</v>
      </c>
      <c r="B64" s="4" t="s">
        <v>24</v>
      </c>
      <c r="C64" s="4" t="s">
        <v>32</v>
      </c>
      <c r="D64" s="5" t="s">
        <v>33</v>
      </c>
      <c r="E64" s="5">
        <v>116</v>
      </c>
      <c r="F64" s="4">
        <v>5.8</v>
      </c>
      <c r="G64" s="5">
        <v>5.0999999999999996</v>
      </c>
      <c r="H64" s="5">
        <v>0.70000000000000018</v>
      </c>
      <c r="I64" s="7">
        <v>66.36</v>
      </c>
      <c r="J64" s="7">
        <v>41.91</v>
      </c>
      <c r="K64">
        <f>VLOOKUP(A64,[1]Foglio2!D:E,2,FALSE)</f>
        <v>63</v>
      </c>
      <c r="L64">
        <v>110</v>
      </c>
      <c r="M64">
        <v>2104</v>
      </c>
      <c r="N64">
        <v>125</v>
      </c>
      <c r="O64">
        <v>23.7</v>
      </c>
      <c r="P64">
        <v>7.28</v>
      </c>
      <c r="Q64">
        <v>93.7</v>
      </c>
      <c r="R64" s="3" t="s">
        <v>107</v>
      </c>
      <c r="S64" t="str">
        <f t="shared" si="0"/>
        <v>S16AO</v>
      </c>
      <c r="T64" t="str">
        <f t="shared" si="1"/>
        <v>S16NBF</v>
      </c>
      <c r="U64">
        <v>68.7</v>
      </c>
      <c r="V64">
        <f t="shared" si="2"/>
        <v>1.8369567370595505</v>
      </c>
      <c r="W64">
        <v>48.8</v>
      </c>
    </row>
    <row r="65" spans="1:23">
      <c r="A65" s="3" t="s">
        <v>110</v>
      </c>
      <c r="B65" s="4" t="s">
        <v>29</v>
      </c>
      <c r="C65" s="4" t="s">
        <v>32</v>
      </c>
      <c r="D65" s="5" t="s">
        <v>35</v>
      </c>
      <c r="E65" s="5">
        <v>208</v>
      </c>
      <c r="F65" s="4">
        <v>6.8</v>
      </c>
      <c r="G65" s="5">
        <v>6.8</v>
      </c>
      <c r="H65" s="5">
        <v>0</v>
      </c>
      <c r="I65" s="7">
        <v>39.69</v>
      </c>
      <c r="J65" s="7">
        <v>61.44</v>
      </c>
      <c r="K65">
        <f>VLOOKUP(A65,[1]Foglio2!D:E,2,FALSE)</f>
        <v>64</v>
      </c>
      <c r="L65">
        <v>124</v>
      </c>
      <c r="M65">
        <v>268</v>
      </c>
      <c r="N65">
        <v>120</v>
      </c>
      <c r="O65">
        <v>3</v>
      </c>
      <c r="P65">
        <v>0.06</v>
      </c>
      <c r="Q65">
        <v>88.2</v>
      </c>
      <c r="R65" s="3" t="s">
        <v>107</v>
      </c>
      <c r="S65" t="str">
        <f t="shared" si="0"/>
        <v>S16AO</v>
      </c>
      <c r="T65" t="str">
        <f t="shared" si="1"/>
        <v>S16GAF</v>
      </c>
      <c r="U65">
        <v>66.5</v>
      </c>
      <c r="V65">
        <f t="shared" si="2"/>
        <v>1.8228216453031045</v>
      </c>
      <c r="W65">
        <v>70.19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Berrino</dc:creator>
  <cp:lastModifiedBy>Enrico Berrino</cp:lastModifiedBy>
  <dcterms:created xsi:type="dcterms:W3CDTF">2026-01-07T17:07:13Z</dcterms:created>
  <dcterms:modified xsi:type="dcterms:W3CDTF">2026-01-09T06:30:39Z</dcterms:modified>
</cp:coreProperties>
</file>