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Internes\Desktop\Manon\Articles\2026 NFT proteome in PART, INT and AD cases\Acta\"/>
    </mc:Choice>
  </mc:AlternateContent>
  <xr:revisionPtr revIDLastSave="0" documentId="11_5825B9A2DF348332637DD9014184D7F0BE416E36" xr6:coauthVersionLast="47" xr6:coauthVersionMax="47" xr10:uidLastSave="{00000000-0000-0000-0000-000000000000}"/>
  <bookViews>
    <workbookView xWindow="0" yWindow="0" windowWidth="25200" windowHeight="11985" firstSheet="3" activeTab="3" xr2:uid="{00000000-000D-0000-FFFF-FFFF00000000}"/>
  </bookViews>
  <sheets>
    <sheet name="Table 2a" sheetId="1" r:id="rId1"/>
    <sheet name="Table 2b" sheetId="2" r:id="rId2"/>
    <sheet name="Table 2c" sheetId="3" r:id="rId3"/>
    <sheet name="Table 2d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4" i="4"/>
  <c r="F6" i="3"/>
  <c r="F5" i="3"/>
  <c r="F4" i="3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/>
</calcChain>
</file>

<file path=xl/sharedStrings.xml><?xml version="1.0" encoding="utf-8"?>
<sst xmlns="http://schemas.openxmlformats.org/spreadsheetml/2006/main" count="200" uniqueCount="125">
  <si>
    <t>Online Resource 2a Functional enrichment analysis of the 63 tangle-associated proteins common to PART, intermediate AD and advanced AD groups</t>
  </si>
  <si>
    <t>Rank</t>
  </si>
  <si>
    <t>Category</t>
  </si>
  <si>
    <t>Description</t>
  </si>
  <si>
    <t>FDR value</t>
  </si>
  <si>
    <t># Genes</t>
  </si>
  <si>
    <t>Percentage in network</t>
  </si>
  <si>
    <t>Genes</t>
  </si>
  <si>
    <t>Term name</t>
  </si>
  <si>
    <t># Background genes</t>
  </si>
  <si>
    <t>GO Molecular Function</t>
  </si>
  <si>
    <t>RNA binding</t>
  </si>
  <si>
    <t>SNRPD3|PABPN1|HNRNPL|SRSF6|H4C6|TRIM28|SRSF1|NOP58|HNRNPH3|NONO|FAM120A|NPM1|HNRNPUL2|SF3B3|HNRNPD|PRKDC|MYEF2|NCL|FARSA|HNRNPM|SRSF7|H1-10|PURA|DHX15|HNRNPA1|PSPC1|HNRNPA2B1|HNRNPH1|ELAVL4|SFPQ|XRCC6|MATR3-2|ILF2|PARP1|DHX9|ADAR|SYNCRIP|RBMX|HNRNPH2|HNRNPR|HNRNPK|NOP56|HNRNPA3|DDX17|ELAVL1|RPL23A|EFTUD2|ILF3|TRA2B|RPLP0|HNRNPC|CCDC124|RPS28|SUGP2|SNRNP70|RPS10|HNRNPU|EIF4A3</t>
  </si>
  <si>
    <t>GO:0003723</t>
  </si>
  <si>
    <t>GO Biological Process</t>
  </si>
  <si>
    <t>Negative regulation of mRNA metabolic process</t>
  </si>
  <si>
    <t>HNRNPL|SRSF6|NPM1|HNRNPD|SRSF7|HNRNPA2B1|ELAVL4|DHX9|SYNCRIP|RBMX|HNRNPK|ELAVL1|HNRNPC|HNRNPU</t>
  </si>
  <si>
    <t>GO:1903312</t>
  </si>
  <si>
    <t>Ribonucleoprotein complex assembly</t>
  </si>
  <si>
    <t>SNRPD3|SRSF6|SRSF1|SF3B3|PRKDC|DHX9|ADAR|RBMX|RPL23A|RPLP0|RPS28</t>
  </si>
  <si>
    <t>GO:0022618</t>
  </si>
  <si>
    <t>Alternative mRNA splicing, via spliceosome</t>
  </si>
  <si>
    <t>SRSF6|SRSF1|HNRNPM|SFPQ|DHX9|DDX17</t>
  </si>
  <si>
    <t>GO:0000380</t>
  </si>
  <si>
    <t>Regulation of alternative mRNA splicing, via spliceosome</t>
  </si>
  <si>
    <t>HNRNPL|SRSF6|HNRNPA1|RBMX|DDX17|TRA2B|HNRNPU</t>
  </si>
  <si>
    <t>GO:0000381</t>
  </si>
  <si>
    <t>Telomeric DNA binding</t>
  </si>
  <si>
    <t>HNRNPD|NCL|PURA|HNRNPA1|HNRNPA2B1|XRCC6</t>
  </si>
  <si>
    <t>GO:0042162</t>
  </si>
  <si>
    <t>Double-stranded RNA binding</t>
  </si>
  <si>
    <t>DHX15|ILF2|DHX9|ADAR|ELAVL1|ILF3|HNRNPU</t>
  </si>
  <si>
    <t>GO:0003725</t>
  </si>
  <si>
    <t>RNA transport</t>
  </si>
  <si>
    <t>PABPN1|SRSF1|NPM1|SRSF7|HNRNPA1|HNRNPA2B1|DHX9|EIF4A3</t>
  </si>
  <si>
    <t>GO:0050658</t>
  </si>
  <si>
    <t>Activation of innate immune response</t>
  </si>
  <si>
    <t>NONO|PRKDC|PSPC1|SFPQ|XRCC6|MATR3-2</t>
  </si>
  <si>
    <t>GO:0002218</t>
  </si>
  <si>
    <t>Chromosome organization</t>
  </si>
  <si>
    <t>H4C6|TRIM28|LMNB1|NPM1|PRKDC|LMNB2|H1-10|PURA|HNRNPA2B1|SFPQ|XRCC6|PARP1|DHX9|HNRNPC|HNRNPU</t>
  </si>
  <si>
    <t>GO:0051276</t>
  </si>
  <si>
    <t>snRNA binding</t>
  </si>
  <si>
    <t>SNRPD3|SF3B3|EFTUD2|SNRNP70|HNRNPU</t>
  </si>
  <si>
    <t>GO:0017069</t>
  </si>
  <si>
    <t>Dendritic transport of messenger ribonucleoprotein complex</t>
  </si>
  <si>
    <t>PURA|SFPQ|HNRNPU</t>
  </si>
  <si>
    <t>GO:0098963</t>
  </si>
  <si>
    <t>Positive regulation of mRNA splicing, via spliceosome</t>
  </si>
  <si>
    <t>NCL|RBMX|TRA2B|SNRNP70</t>
  </si>
  <si>
    <t>GO:0048026</t>
  </si>
  <si>
    <t>poly(A) binding</t>
  </si>
  <si>
    <t>ELAVL4|SYNCRIP|HNRNPU|EIF4A3</t>
  </si>
  <si>
    <t>GO:0008143</t>
  </si>
  <si>
    <t>Negative regulation of telomere maintenance via telomere lengthening</t>
  </si>
  <si>
    <t>HNRNPA1|PARP1|HNRNPC|HNRNPU</t>
  </si>
  <si>
    <t>GO:1904357</t>
  </si>
  <si>
    <t>mRNA 3-UTR AU-rich region binding</t>
  </si>
  <si>
    <t>HNRNPD|ELAVL4|ELAVL1|ILF3</t>
  </si>
  <si>
    <t>GO:0035925</t>
  </si>
  <si>
    <t>pre-mRNA intronic binding</t>
  </si>
  <si>
    <t>HNRNPL|HNRNPA2B1|ELAVL4</t>
  </si>
  <si>
    <t>GO:0097157</t>
  </si>
  <si>
    <t>ncRNA processing</t>
  </si>
  <si>
    <t>NOP58|PRKDC|HNRNPA2B1|ADAR|NOP56|DDX17|RPS28|EIF4A3</t>
  </si>
  <si>
    <t>GO:0034470</t>
  </si>
  <si>
    <t>Regulation of mRNA stability involved in response to oxidative stress</t>
  </si>
  <si>
    <t>MYEF2|HNRNPM</t>
  </si>
  <si>
    <t>GO:2000815</t>
  </si>
  <si>
    <t>Negative regulation of protein metabolic process</t>
  </si>
  <si>
    <t>GLG1|NPM1|SF3B3|HNRNPD|PRKDC|NCL|PURA|ADAR|SYNCRIP|ILF3|SNRNP70|EIF4A3</t>
  </si>
  <si>
    <t>GO:0051248</t>
  </si>
  <si>
    <t>Nuclear pore localization</t>
  </si>
  <si>
    <t>LMNB1|LMNB2</t>
  </si>
  <si>
    <t>GO:0051664</t>
  </si>
  <si>
    <t>Helicase activity</t>
  </si>
  <si>
    <t>DHX15|XRCC6|DHX9|DDX17|EIF4A3</t>
  </si>
  <si>
    <t>GO:0004386</t>
  </si>
  <si>
    <t>DNA topoisomerase binding</t>
  </si>
  <si>
    <t>SRSF1|NCL</t>
  </si>
  <si>
    <t>GO:0044547</t>
  </si>
  <si>
    <t>Negative regulation of protein kinase activity by regulation of protein phosphorylation</t>
  </si>
  <si>
    <t>NPM1|ADAR</t>
  </si>
  <si>
    <t>GO:0044387</t>
  </si>
  <si>
    <t>Regulation of oxidative stress-induced neuron intrinsic apoptotic signaling pathway</t>
  </si>
  <si>
    <t>NONO|PARP1</t>
  </si>
  <si>
    <t>GO:1903376</t>
  </si>
  <si>
    <r>
      <t xml:space="preserve">PPI enrichment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>-value &lt; 1.0E-16; redundancy cut-off = 0.25</t>
    </r>
  </si>
  <si>
    <t>Cytoscape 3.10.2 (September 2025)</t>
  </si>
  <si>
    <t>Online Resource 2b Functional enrichment analysis of the 33 tangle-associated proteins significantly enriched uniquely in the PART group</t>
  </si>
  <si>
    <t>Structural molecule activity</t>
  </si>
  <si>
    <t>PI3|NID1|TINAGL1|LAMB2|RPS15A|RPL3|RPL27A|RPS3A|SPRR1A|RPS14</t>
  </si>
  <si>
    <t>GO:0005198</t>
  </si>
  <si>
    <r>
      <t xml:space="preserve">PPI enrichment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>-value = 8.3E-3; redundancy cut-off = 0.25</t>
    </r>
  </si>
  <si>
    <t>Online Resource 2c Functional enrichment analysis of the 34 tangle-associated proteins significantly enriched in the intermediate AD group, but not in PART</t>
  </si>
  <si>
    <t>FBL|RALY *|RBM39|ACIN1|NOVA2|SRRM2 *|SNRNP200|CPSF7|THRAP3|NTPCR|EIF3A *|STAU1|KTN1|RPSA *|RPS24|DDX39B *|ALYREF|RPS20 *|NOVA1|SART3|CELF2 *|RPS17 *</t>
  </si>
  <si>
    <t>Cytoplasmic translation</t>
  </si>
  <si>
    <t>EIF3A *|RPSA *|RPS24|RPS20 *|RPS17 *</t>
  </si>
  <si>
    <t>GO:0002181</t>
  </si>
  <si>
    <t>NOVA2|THRAP3|NOVA1|CELF2 *</t>
  </si>
  <si>
    <r>
      <t xml:space="preserve">PPI enrichment </t>
    </r>
    <r>
      <rPr>
        <i/>
        <sz val="8"/>
        <rFont val="Arial"/>
        <family val="2"/>
      </rPr>
      <t>p</t>
    </r>
    <r>
      <rPr>
        <sz val="8"/>
        <rFont val="Arial"/>
        <family val="2"/>
      </rPr>
      <t>-value = 2.1E-05; redundancy cut-off = 0.25</t>
    </r>
  </si>
  <si>
    <t>Online Resource 2d Functional enrichment analysis of the 66 tangle-associated proteins significantly enriched in the advanced AD group, but not in PART</t>
  </si>
  <si>
    <t>RPL18A|RPL19|RPS3|RPL13|RPL4|RPL22|RPL12|EIF3A *|RPL5|RPS4X|RPL10A|RPS16|RPL13A|RPL14|RPS8|RPL31|RPSA *|RPL6|RACK1|RPS20 *|RPL18|RPL26|RPL9|RPS17 *</t>
  </si>
  <si>
    <t>CPSF6|SNRPD2|EIF3A *|RPL5|EIF6|RPSA *|RPL6|DDX39B *|CELF2 *</t>
  </si>
  <si>
    <t>rRNA binding</t>
  </si>
  <si>
    <t>RPS3|RPL12|RPL5|RPS4X|RPL9</t>
  </si>
  <si>
    <t>GO:0019843</t>
  </si>
  <si>
    <t>Regulation of protein metabolic process</t>
  </si>
  <si>
    <t>LACRT|RPS3|GPD1L|HSP90B1|TMED10 *|HSPA5|RPL22|EPRS1|LMNA|EIF3A *|RPL5|RPS4X|EIF6|SERPINB5|RPL13A|XPO1|PSMD14|CAST|MACROH2A1|RACK1|RPS20 *|SERPINA3|RPL26</t>
  </si>
  <si>
    <t>GO:0051246</t>
  </si>
  <si>
    <t>Nucleobase-containing compound metabolic process</t>
  </si>
  <si>
    <t>RALY *|CPSF6|RPS3|FARSB|SRRM2 *|RBM14|SNRPD2|EPRS1|RPL5|PRPS1|RPL10A|EIF6|RPS16|TP53BP1|LARS1|RPL14|RPS8|PSMD14|DDX39B *|RPL26|CELF2 *|RPS17 *|PANK4</t>
  </si>
  <si>
    <t>GO:0006139</t>
  </si>
  <si>
    <t>Protein folding in endoplasmic reticulum</t>
  </si>
  <si>
    <t>CANX|HSP90B1|HSPA5</t>
  </si>
  <si>
    <t>GO:0034975</t>
  </si>
  <si>
    <t>Translational initiation</t>
  </si>
  <si>
    <t>RPS3|EIF3A *|EIF6|RPS17 *</t>
  </si>
  <si>
    <t>GO:0006413</t>
  </si>
  <si>
    <t>Ribosome binding</t>
  </si>
  <si>
    <t>HSPA5|EIF6|RPSA *|RACK1</t>
  </si>
  <si>
    <t>GO:0043022</t>
  </si>
  <si>
    <t>Ribosomal small subunit biogenesis</t>
  </si>
  <si>
    <t>RPS16|RPS8|RPSA *|RPS17 *</t>
  </si>
  <si>
    <t>GO:0042274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</si>
</sst>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11" fontId="19" fillId="0" borderId="12" xfId="0" applyNumberFormat="1" applyFont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11" fontId="19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1" fontId="19" fillId="0" borderId="10" xfId="0" applyNumberFormat="1" applyFont="1" applyBorder="1" applyAlignment="1">
      <alignment horizontal="left" vertical="center"/>
    </xf>
    <xf numFmtId="2" fontId="19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11" fontId="19" fillId="0" borderId="11" xfId="0" applyNumberFormat="1" applyFont="1" applyBorder="1" applyAlignment="1">
      <alignment horizontal="left" vertical="center"/>
    </xf>
    <xf numFmtId="2" fontId="19" fillId="0" borderId="11" xfId="0" applyNumberFormat="1" applyFont="1" applyBorder="1" applyAlignment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zoomScaleNormal="100" workbookViewId="0">
      <selection activeCell="F1" sqref="F1:F1048576"/>
    </sheetView>
  </sheetViews>
  <sheetFormatPr defaultColWidth="11.42578125" defaultRowHeight="15" customHeight="1"/>
  <cols>
    <col min="1" max="1" width="4.85546875" style="19" customWidth="1"/>
    <col min="2" max="2" width="16.7109375" style="20" customWidth="1"/>
    <col min="3" max="3" width="53.85546875" style="20" customWidth="1"/>
    <col min="4" max="4" width="8.85546875" style="20" customWidth="1"/>
    <col min="5" max="5" width="9" style="20" customWidth="1"/>
    <col min="6" max="6" width="20.7109375" style="20" customWidth="1"/>
    <col min="7" max="7" width="80.85546875" style="20" customWidth="1"/>
    <col min="8" max="8" width="10.7109375" style="20" customWidth="1"/>
    <col min="9" max="9" width="15.42578125" style="20" customWidth="1"/>
    <col min="10" max="16384" width="11.42578125" style="20"/>
  </cols>
  <sheetData>
    <row r="1" spans="1:9" s="2" customFormat="1" ht="15" customHeight="1">
      <c r="A1" s="1" t="s">
        <v>0</v>
      </c>
      <c r="B1" s="1"/>
    </row>
    <row r="2" spans="1:9" s="2" customFormat="1" ht="15" customHeight="1">
      <c r="A2" s="1"/>
      <c r="B2" s="1"/>
    </row>
    <row r="3" spans="1:9" s="4" customFormat="1" ht="1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</row>
    <row r="4" spans="1:9" s="2" customFormat="1" ht="15" customHeight="1">
      <c r="A4" s="2">
        <v>1</v>
      </c>
      <c r="B4" s="2" t="s">
        <v>10</v>
      </c>
      <c r="C4" s="2" t="s">
        <v>11</v>
      </c>
      <c r="D4" s="9">
        <v>4.1299999999999999E-52</v>
      </c>
      <c r="E4" s="2">
        <v>58</v>
      </c>
      <c r="F4" s="10">
        <f>E4/63*100</f>
        <v>92.063492063492063</v>
      </c>
      <c r="G4" s="2" t="s">
        <v>12</v>
      </c>
      <c r="H4" s="2" t="s">
        <v>13</v>
      </c>
      <c r="I4" s="2">
        <v>1672</v>
      </c>
    </row>
    <row r="5" spans="1:9" s="2" customFormat="1" ht="15" customHeight="1">
      <c r="A5" s="2">
        <v>2</v>
      </c>
      <c r="B5" s="2" t="s">
        <v>14</v>
      </c>
      <c r="C5" s="2" t="s">
        <v>15</v>
      </c>
      <c r="D5" s="9">
        <v>1.76E-16</v>
      </c>
      <c r="E5" s="2">
        <v>14</v>
      </c>
      <c r="F5" s="10">
        <f t="shared" ref="F5:F28" si="0">E5/63*100</f>
        <v>22.222222222222221</v>
      </c>
      <c r="G5" s="11" t="s">
        <v>16</v>
      </c>
      <c r="H5" s="2" t="s">
        <v>17</v>
      </c>
      <c r="I5" s="2">
        <v>92</v>
      </c>
    </row>
    <row r="6" spans="1:9" s="2" customFormat="1" ht="15" customHeight="1">
      <c r="A6" s="2">
        <v>3</v>
      </c>
      <c r="B6" s="2" t="s">
        <v>14</v>
      </c>
      <c r="C6" s="2" t="s">
        <v>18</v>
      </c>
      <c r="D6" s="9">
        <v>2.7400000000000001E-8</v>
      </c>
      <c r="E6" s="2">
        <v>11</v>
      </c>
      <c r="F6" s="10">
        <f t="shared" si="0"/>
        <v>17.460317460317459</v>
      </c>
      <c r="G6" s="11" t="s">
        <v>19</v>
      </c>
      <c r="H6" s="2" t="s">
        <v>20</v>
      </c>
      <c r="I6" s="2">
        <v>203</v>
      </c>
    </row>
    <row r="7" spans="1:9" s="2" customFormat="1" ht="15" customHeight="1">
      <c r="A7" s="2">
        <v>4</v>
      </c>
      <c r="B7" s="2" t="s">
        <v>14</v>
      </c>
      <c r="C7" s="2" t="s">
        <v>21</v>
      </c>
      <c r="D7" s="9">
        <v>1.9000000000000001E-7</v>
      </c>
      <c r="E7" s="2">
        <v>6</v>
      </c>
      <c r="F7" s="10">
        <f t="shared" si="0"/>
        <v>9.5238095238095237</v>
      </c>
      <c r="G7" s="11" t="s">
        <v>22</v>
      </c>
      <c r="H7" s="2" t="s">
        <v>23</v>
      </c>
      <c r="I7" s="2">
        <v>25</v>
      </c>
    </row>
    <row r="8" spans="1:9" s="2" customFormat="1" ht="15" customHeight="1">
      <c r="A8" s="2">
        <v>5</v>
      </c>
      <c r="B8" s="2" t="s">
        <v>14</v>
      </c>
      <c r="C8" s="2" t="s">
        <v>24</v>
      </c>
      <c r="D8" s="9">
        <v>6.0800000000000004E-7</v>
      </c>
      <c r="E8" s="2">
        <v>7</v>
      </c>
      <c r="F8" s="10">
        <f t="shared" si="0"/>
        <v>11.111111111111111</v>
      </c>
      <c r="G8" s="11" t="s">
        <v>25</v>
      </c>
      <c r="H8" s="2" t="s">
        <v>26</v>
      </c>
      <c r="I8" s="2">
        <v>61</v>
      </c>
    </row>
    <row r="9" spans="1:9" s="2" customFormat="1" ht="15" customHeight="1">
      <c r="A9" s="2">
        <v>6</v>
      </c>
      <c r="B9" s="2" t="s">
        <v>10</v>
      </c>
      <c r="C9" s="2" t="s">
        <v>27</v>
      </c>
      <c r="D9" s="9">
        <v>2.26E-6</v>
      </c>
      <c r="E9" s="2">
        <v>6</v>
      </c>
      <c r="F9" s="10">
        <f t="shared" si="0"/>
        <v>9.5238095238095237</v>
      </c>
      <c r="G9" s="11" t="s">
        <v>28</v>
      </c>
      <c r="H9" s="2" t="s">
        <v>29</v>
      </c>
      <c r="I9" s="2">
        <v>37</v>
      </c>
    </row>
    <row r="10" spans="1:9" s="2" customFormat="1" ht="15" customHeight="1">
      <c r="A10" s="2">
        <v>7</v>
      </c>
      <c r="B10" s="2" t="s">
        <v>10</v>
      </c>
      <c r="C10" s="2" t="s">
        <v>30</v>
      </c>
      <c r="D10" s="9">
        <v>3.6600000000000001E-6</v>
      </c>
      <c r="E10" s="2">
        <v>7</v>
      </c>
      <c r="F10" s="10">
        <f t="shared" si="0"/>
        <v>11.111111111111111</v>
      </c>
      <c r="G10" s="11" t="s">
        <v>31</v>
      </c>
      <c r="H10" s="2" t="s">
        <v>32</v>
      </c>
      <c r="I10" s="2">
        <v>76</v>
      </c>
    </row>
    <row r="11" spans="1:9" s="2" customFormat="1" ht="15" customHeight="1">
      <c r="A11" s="2">
        <v>8</v>
      </c>
      <c r="B11" s="2" t="s">
        <v>14</v>
      </c>
      <c r="C11" s="2" t="s">
        <v>33</v>
      </c>
      <c r="D11" s="9">
        <v>1.38E-5</v>
      </c>
      <c r="E11" s="2">
        <v>8</v>
      </c>
      <c r="F11" s="10">
        <f t="shared" si="0"/>
        <v>12.698412698412698</v>
      </c>
      <c r="G11" s="11" t="s">
        <v>34</v>
      </c>
      <c r="H11" s="2" t="s">
        <v>35</v>
      </c>
      <c r="I11" s="2">
        <v>159</v>
      </c>
    </row>
    <row r="12" spans="1:9" s="2" customFormat="1" ht="15" customHeight="1">
      <c r="A12" s="2">
        <v>9</v>
      </c>
      <c r="B12" s="2" t="s">
        <v>14</v>
      </c>
      <c r="C12" s="2" t="s">
        <v>36</v>
      </c>
      <c r="D12" s="9">
        <v>2.2799999999999999E-5</v>
      </c>
      <c r="E12" s="2">
        <v>6</v>
      </c>
      <c r="F12" s="10">
        <f t="shared" si="0"/>
        <v>9.5238095238095237</v>
      </c>
      <c r="G12" s="11" t="s">
        <v>37</v>
      </c>
      <c r="H12" s="2" t="s">
        <v>38</v>
      </c>
      <c r="I12" s="2">
        <v>65</v>
      </c>
    </row>
    <row r="13" spans="1:9" s="2" customFormat="1" ht="15" customHeight="1">
      <c r="A13" s="2">
        <v>10</v>
      </c>
      <c r="B13" s="2" t="s">
        <v>14</v>
      </c>
      <c r="C13" s="2" t="s">
        <v>39</v>
      </c>
      <c r="D13" s="9">
        <v>6.7799999999999995E-5</v>
      </c>
      <c r="E13" s="2">
        <v>15</v>
      </c>
      <c r="F13" s="10">
        <f t="shared" si="0"/>
        <v>23.809523809523807</v>
      </c>
      <c r="G13" s="11" t="s">
        <v>40</v>
      </c>
      <c r="H13" s="2" t="s">
        <v>41</v>
      </c>
      <c r="I13" s="2">
        <v>968</v>
      </c>
    </row>
    <row r="14" spans="1:9" s="2" customFormat="1" ht="15" customHeight="1">
      <c r="A14" s="2">
        <v>11</v>
      </c>
      <c r="B14" s="2" t="s">
        <v>10</v>
      </c>
      <c r="C14" s="2" t="s">
        <v>42</v>
      </c>
      <c r="D14" s="9">
        <v>2.3000000000000001E-4</v>
      </c>
      <c r="E14" s="2">
        <v>5</v>
      </c>
      <c r="F14" s="10">
        <f t="shared" si="0"/>
        <v>7.9365079365079358</v>
      </c>
      <c r="G14" s="11" t="s">
        <v>43</v>
      </c>
      <c r="H14" s="2" t="s">
        <v>44</v>
      </c>
      <c r="I14" s="2">
        <v>47</v>
      </c>
    </row>
    <row r="15" spans="1:9" s="2" customFormat="1" ht="15" customHeight="1">
      <c r="A15" s="2">
        <v>12</v>
      </c>
      <c r="B15" s="2" t="s">
        <v>14</v>
      </c>
      <c r="C15" s="2" t="s">
        <v>45</v>
      </c>
      <c r="D15" s="9">
        <v>2.9999999999999997E-4</v>
      </c>
      <c r="E15" s="2">
        <v>3</v>
      </c>
      <c r="F15" s="10">
        <f t="shared" si="0"/>
        <v>4.7619047619047619</v>
      </c>
      <c r="G15" s="11" t="s">
        <v>46</v>
      </c>
      <c r="H15" s="2" t="s">
        <v>47</v>
      </c>
      <c r="I15" s="2">
        <v>5</v>
      </c>
    </row>
    <row r="16" spans="1:9" s="2" customFormat="1" ht="15" customHeight="1">
      <c r="A16" s="2">
        <v>13</v>
      </c>
      <c r="B16" s="2" t="s">
        <v>14</v>
      </c>
      <c r="C16" s="2" t="s">
        <v>48</v>
      </c>
      <c r="D16" s="9">
        <v>4.0000000000000002E-4</v>
      </c>
      <c r="E16" s="2">
        <v>4</v>
      </c>
      <c r="F16" s="10">
        <f t="shared" si="0"/>
        <v>6.3492063492063489</v>
      </c>
      <c r="G16" s="11" t="s">
        <v>49</v>
      </c>
      <c r="H16" s="2" t="s">
        <v>50</v>
      </c>
      <c r="I16" s="2">
        <v>26</v>
      </c>
    </row>
    <row r="17" spans="1:9" s="2" customFormat="1" ht="15" customHeight="1">
      <c r="A17" s="2">
        <v>14</v>
      </c>
      <c r="B17" s="2" t="s">
        <v>10</v>
      </c>
      <c r="C17" s="2" t="s">
        <v>51</v>
      </c>
      <c r="D17" s="9">
        <v>5.9999999999999995E-4</v>
      </c>
      <c r="E17" s="2">
        <v>4</v>
      </c>
      <c r="F17" s="10">
        <f t="shared" si="0"/>
        <v>6.3492063492063489</v>
      </c>
      <c r="G17" s="11" t="s">
        <v>52</v>
      </c>
      <c r="H17" s="2" t="s">
        <v>53</v>
      </c>
      <c r="I17" s="2">
        <v>24</v>
      </c>
    </row>
    <row r="18" spans="1:9" s="2" customFormat="1" ht="15" customHeight="1">
      <c r="A18" s="2">
        <v>15</v>
      </c>
      <c r="B18" s="2" t="s">
        <v>14</v>
      </c>
      <c r="C18" s="2" t="s">
        <v>54</v>
      </c>
      <c r="D18" s="9">
        <v>6.0999999999999997E-4</v>
      </c>
      <c r="E18" s="2">
        <v>4</v>
      </c>
      <c r="F18" s="10">
        <f t="shared" si="0"/>
        <v>6.3492063492063489</v>
      </c>
      <c r="G18" s="11" t="s">
        <v>55</v>
      </c>
      <c r="H18" s="2" t="s">
        <v>56</v>
      </c>
      <c r="I18" s="2">
        <v>30</v>
      </c>
    </row>
    <row r="19" spans="1:9" s="2" customFormat="1" ht="15" customHeight="1">
      <c r="A19" s="2">
        <v>16</v>
      </c>
      <c r="B19" s="2" t="s">
        <v>10</v>
      </c>
      <c r="C19" s="2" t="s">
        <v>57</v>
      </c>
      <c r="D19" s="9">
        <v>7.3999999999999999E-4</v>
      </c>
      <c r="E19" s="2">
        <v>4</v>
      </c>
      <c r="F19" s="10">
        <f t="shared" si="0"/>
        <v>6.3492063492063489</v>
      </c>
      <c r="G19" s="11" t="s">
        <v>58</v>
      </c>
      <c r="H19" s="2" t="s">
        <v>59</v>
      </c>
      <c r="I19" s="2">
        <v>26</v>
      </c>
    </row>
    <row r="20" spans="1:9" s="2" customFormat="1" ht="15" customHeight="1">
      <c r="A20" s="2">
        <v>17</v>
      </c>
      <c r="B20" s="2" t="s">
        <v>10</v>
      </c>
      <c r="C20" s="2" t="s">
        <v>60</v>
      </c>
      <c r="D20" s="9">
        <v>4.1000000000000003E-3</v>
      </c>
      <c r="E20" s="2">
        <v>3</v>
      </c>
      <c r="F20" s="10">
        <f t="shared" si="0"/>
        <v>4.7619047619047619</v>
      </c>
      <c r="G20" s="11" t="s">
        <v>61</v>
      </c>
      <c r="H20" s="2" t="s">
        <v>62</v>
      </c>
      <c r="I20" s="2">
        <v>13</v>
      </c>
    </row>
    <row r="21" spans="1:9" s="2" customFormat="1" ht="15" customHeight="1">
      <c r="A21" s="2">
        <v>18</v>
      </c>
      <c r="B21" s="2" t="s">
        <v>14</v>
      </c>
      <c r="C21" s="2" t="s">
        <v>63</v>
      </c>
      <c r="D21" s="9">
        <v>5.7000000000000002E-3</v>
      </c>
      <c r="E21" s="2">
        <v>8</v>
      </c>
      <c r="F21" s="10">
        <f t="shared" si="0"/>
        <v>12.698412698412698</v>
      </c>
      <c r="G21" s="11" t="s">
        <v>64</v>
      </c>
      <c r="H21" s="2" t="s">
        <v>65</v>
      </c>
      <c r="I21" s="2">
        <v>409</v>
      </c>
    </row>
    <row r="22" spans="1:9" s="2" customFormat="1" ht="15" customHeight="1">
      <c r="A22" s="2">
        <v>19</v>
      </c>
      <c r="B22" s="2" t="s">
        <v>14</v>
      </c>
      <c r="C22" s="2" t="s">
        <v>66</v>
      </c>
      <c r="D22" s="9">
        <v>6.4000000000000003E-3</v>
      </c>
      <c r="E22" s="2">
        <v>2</v>
      </c>
      <c r="F22" s="10">
        <f t="shared" si="0"/>
        <v>3.1746031746031744</v>
      </c>
      <c r="G22" s="11" t="s">
        <v>67</v>
      </c>
      <c r="H22" s="2" t="s">
        <v>68</v>
      </c>
      <c r="I22" s="2">
        <v>2</v>
      </c>
    </row>
    <row r="23" spans="1:9" s="2" customFormat="1" ht="15" customHeight="1">
      <c r="A23" s="2">
        <v>20</v>
      </c>
      <c r="B23" s="2" t="s">
        <v>14</v>
      </c>
      <c r="C23" s="2" t="s">
        <v>69</v>
      </c>
      <c r="D23" s="9">
        <v>1.03E-2</v>
      </c>
      <c r="E23" s="2">
        <v>12</v>
      </c>
      <c r="F23" s="10">
        <f t="shared" si="0"/>
        <v>19.047619047619047</v>
      </c>
      <c r="G23" s="11" t="s">
        <v>70</v>
      </c>
      <c r="H23" s="2" t="s">
        <v>71</v>
      </c>
      <c r="I23" s="2">
        <v>1038</v>
      </c>
    </row>
    <row r="24" spans="1:9" s="2" customFormat="1" ht="15" customHeight="1">
      <c r="A24" s="2">
        <v>21</v>
      </c>
      <c r="B24" s="2" t="s">
        <v>14</v>
      </c>
      <c r="C24" s="2" t="s">
        <v>72</v>
      </c>
      <c r="D24" s="9">
        <v>1.47E-2</v>
      </c>
      <c r="E24" s="2">
        <v>2</v>
      </c>
      <c r="F24" s="10">
        <f t="shared" si="0"/>
        <v>3.1746031746031744</v>
      </c>
      <c r="G24" s="11" t="s">
        <v>73</v>
      </c>
      <c r="H24" s="2" t="s">
        <v>74</v>
      </c>
      <c r="I24" s="2">
        <v>4</v>
      </c>
    </row>
    <row r="25" spans="1:9" s="2" customFormat="1" ht="15" customHeight="1">
      <c r="A25" s="2">
        <v>22</v>
      </c>
      <c r="B25" s="2" t="s">
        <v>10</v>
      </c>
      <c r="C25" s="2" t="s">
        <v>75</v>
      </c>
      <c r="D25" s="9">
        <v>2.6800000000000001E-2</v>
      </c>
      <c r="E25" s="2">
        <v>5</v>
      </c>
      <c r="F25" s="10">
        <f t="shared" si="0"/>
        <v>7.9365079365079358</v>
      </c>
      <c r="G25" s="11" t="s">
        <v>76</v>
      </c>
      <c r="H25" s="2" t="s">
        <v>77</v>
      </c>
      <c r="I25" s="2">
        <v>149</v>
      </c>
    </row>
    <row r="26" spans="1:9" s="2" customFormat="1" ht="15" customHeight="1">
      <c r="A26" s="2">
        <v>23</v>
      </c>
      <c r="B26" s="2" t="s">
        <v>10</v>
      </c>
      <c r="C26" s="2" t="s">
        <v>78</v>
      </c>
      <c r="D26" s="9">
        <v>2.7199999999999998E-2</v>
      </c>
      <c r="E26" s="2">
        <v>2</v>
      </c>
      <c r="F26" s="10">
        <f t="shared" si="0"/>
        <v>3.1746031746031744</v>
      </c>
      <c r="G26" s="11" t="s">
        <v>79</v>
      </c>
      <c r="H26" s="2" t="s">
        <v>80</v>
      </c>
      <c r="I26" s="2">
        <v>4</v>
      </c>
    </row>
    <row r="27" spans="1:9" s="2" customFormat="1" ht="15" customHeight="1">
      <c r="A27" s="2">
        <v>24</v>
      </c>
      <c r="B27" s="2" t="s">
        <v>14</v>
      </c>
      <c r="C27" s="2" t="s">
        <v>81</v>
      </c>
      <c r="D27" s="9">
        <v>3.1300000000000001E-2</v>
      </c>
      <c r="E27" s="2">
        <v>2</v>
      </c>
      <c r="F27" s="10">
        <f t="shared" si="0"/>
        <v>3.1746031746031744</v>
      </c>
      <c r="G27" s="11" t="s">
        <v>82</v>
      </c>
      <c r="H27" s="2" t="s">
        <v>83</v>
      </c>
      <c r="I27" s="2">
        <v>7</v>
      </c>
    </row>
    <row r="28" spans="1:9" s="2" customFormat="1" ht="15" customHeight="1">
      <c r="A28" s="12">
        <v>25</v>
      </c>
      <c r="B28" s="12" t="s">
        <v>14</v>
      </c>
      <c r="C28" s="12" t="s">
        <v>84</v>
      </c>
      <c r="D28" s="13">
        <v>4.3700000000000003E-2</v>
      </c>
      <c r="E28" s="12">
        <v>2</v>
      </c>
      <c r="F28" s="14">
        <f t="shared" si="0"/>
        <v>3.1746031746031744</v>
      </c>
      <c r="G28" s="15" t="s">
        <v>85</v>
      </c>
      <c r="H28" s="12" t="s">
        <v>86</v>
      </c>
      <c r="I28" s="12">
        <v>9</v>
      </c>
    </row>
    <row r="29" spans="1:9" s="2" customFormat="1" ht="15" customHeight="1">
      <c r="A29" s="18"/>
    </row>
    <row r="30" spans="1:9" s="2" customFormat="1" ht="15" customHeight="1">
      <c r="A30" s="16" t="s">
        <v>87</v>
      </c>
      <c r="B30" s="16"/>
    </row>
    <row r="31" spans="1:9" s="2" customFormat="1" ht="15" customHeight="1">
      <c r="A31" s="17" t="s">
        <v>88</v>
      </c>
      <c r="B31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activeCell="F1" sqref="F1:F1048576"/>
    </sheetView>
  </sheetViews>
  <sheetFormatPr defaultColWidth="11.42578125" defaultRowHeight="15" customHeight="1"/>
  <cols>
    <col min="1" max="1" width="4.85546875" style="19" customWidth="1"/>
    <col min="2" max="2" width="16.7109375" style="20" customWidth="1"/>
    <col min="3" max="3" width="53.85546875" style="20" customWidth="1"/>
    <col min="4" max="4" width="8.85546875" style="20" customWidth="1"/>
    <col min="5" max="5" width="9" style="20" customWidth="1"/>
    <col min="6" max="6" width="20.7109375" style="20" customWidth="1"/>
    <col min="7" max="7" width="80.85546875" style="20" customWidth="1"/>
    <col min="8" max="8" width="10.7109375" style="20" customWidth="1"/>
    <col min="9" max="9" width="15.42578125" style="20" customWidth="1"/>
    <col min="10" max="16384" width="11.42578125" style="20"/>
  </cols>
  <sheetData>
    <row r="1" spans="1:9" s="2" customFormat="1" ht="15" customHeight="1">
      <c r="A1" s="1" t="s">
        <v>89</v>
      </c>
      <c r="B1" s="1"/>
    </row>
    <row r="2" spans="1:9" s="2" customFormat="1" ht="15" customHeight="1">
      <c r="A2" s="1"/>
      <c r="B2" s="1"/>
    </row>
    <row r="3" spans="1:9" s="4" customFormat="1" ht="1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</row>
    <row r="4" spans="1:9" s="2" customFormat="1" ht="15" customHeight="1">
      <c r="A4" s="22">
        <v>1</v>
      </c>
      <c r="B4" s="22" t="s">
        <v>10</v>
      </c>
      <c r="C4" s="22" t="s">
        <v>90</v>
      </c>
      <c r="D4" s="23">
        <v>1.9E-3</v>
      </c>
      <c r="E4" s="22">
        <v>10</v>
      </c>
      <c r="F4" s="24">
        <f>E4/33*100</f>
        <v>30.303030303030305</v>
      </c>
      <c r="G4" s="22" t="s">
        <v>91</v>
      </c>
      <c r="H4" s="22" t="s">
        <v>92</v>
      </c>
      <c r="I4" s="22">
        <v>776</v>
      </c>
    </row>
    <row r="5" spans="1:9" s="2" customFormat="1" ht="15" customHeight="1">
      <c r="D5" s="9"/>
      <c r="F5" s="10"/>
      <c r="G5" s="11"/>
    </row>
    <row r="6" spans="1:9" s="2" customFormat="1" ht="15" customHeight="1">
      <c r="A6" s="16" t="s">
        <v>93</v>
      </c>
      <c r="D6" s="9"/>
      <c r="F6" s="10"/>
      <c r="G6" s="11"/>
    </row>
    <row r="7" spans="1:9" s="2" customFormat="1" ht="15" customHeight="1">
      <c r="A7" s="17" t="s">
        <v>88</v>
      </c>
      <c r="D7" s="9"/>
      <c r="F7" s="10"/>
      <c r="G7" s="11"/>
    </row>
    <row r="8" spans="1:9" s="2" customFormat="1" ht="15" customHeight="1">
      <c r="D8" s="9"/>
      <c r="F8" s="10"/>
      <c r="G8" s="11"/>
    </row>
    <row r="9" spans="1:9" s="2" customFormat="1" ht="15" customHeight="1">
      <c r="D9" s="9"/>
      <c r="F9" s="10"/>
      <c r="G9" s="11"/>
    </row>
    <row r="10" spans="1:9" s="2" customFormat="1" ht="15" customHeight="1">
      <c r="D10" s="9"/>
      <c r="F10" s="10"/>
      <c r="G10" s="11"/>
    </row>
    <row r="11" spans="1:9" s="2" customFormat="1" ht="15" customHeight="1">
      <c r="D11" s="9"/>
      <c r="F11" s="10"/>
      <c r="G11" s="11"/>
    </row>
    <row r="12" spans="1:9" s="2" customFormat="1" ht="15" customHeight="1">
      <c r="D12" s="9"/>
      <c r="F12" s="10"/>
      <c r="G12" s="11"/>
    </row>
    <row r="13" spans="1:9" s="2" customFormat="1" ht="15" customHeight="1">
      <c r="D13" s="9"/>
      <c r="F13" s="10"/>
      <c r="G13" s="11"/>
    </row>
    <row r="14" spans="1:9" s="2" customFormat="1" ht="15" customHeight="1">
      <c r="D14" s="9"/>
      <c r="F14" s="10"/>
      <c r="G14" s="11"/>
    </row>
    <row r="15" spans="1:9" s="2" customFormat="1" ht="15" customHeight="1">
      <c r="D15" s="9"/>
      <c r="F15" s="10"/>
      <c r="G15" s="11"/>
    </row>
    <row r="16" spans="1:9" s="2" customFormat="1" ht="15" customHeight="1">
      <c r="D16" s="9"/>
      <c r="F16" s="10"/>
      <c r="G16" s="11"/>
    </row>
    <row r="17" spans="1:7" s="2" customFormat="1" ht="15" customHeight="1">
      <c r="D17" s="9"/>
      <c r="F17" s="10"/>
      <c r="G17" s="11"/>
    </row>
    <row r="18" spans="1:7" s="2" customFormat="1" ht="15" customHeight="1">
      <c r="D18" s="9"/>
      <c r="F18" s="10"/>
      <c r="G18" s="11"/>
    </row>
    <row r="19" spans="1:7" s="2" customFormat="1" ht="15" customHeight="1">
      <c r="D19" s="9"/>
      <c r="F19" s="10"/>
      <c r="G19" s="11"/>
    </row>
    <row r="20" spans="1:7" s="2" customFormat="1" ht="15" customHeight="1">
      <c r="F20" s="10"/>
      <c r="G20" s="11"/>
    </row>
    <row r="21" spans="1:7" s="2" customFormat="1" ht="15" customHeight="1">
      <c r="F21" s="10"/>
      <c r="G21" s="11"/>
    </row>
    <row r="22" spans="1:7" s="2" customFormat="1" ht="15" customHeight="1">
      <c r="F22" s="10"/>
      <c r="G22" s="11"/>
    </row>
    <row r="23" spans="1:7" s="2" customFormat="1" ht="15" customHeight="1">
      <c r="F23" s="10"/>
      <c r="G23" s="11"/>
    </row>
    <row r="24" spans="1:7" s="2" customFormat="1" ht="15" customHeight="1">
      <c r="F24" s="10"/>
      <c r="G24" s="11"/>
    </row>
    <row r="25" spans="1:7" s="2" customFormat="1" ht="15" customHeight="1">
      <c r="F25" s="10"/>
      <c r="G25" s="11"/>
    </row>
    <row r="26" spans="1:7" s="2" customFormat="1" ht="15" customHeight="1">
      <c r="F26" s="10"/>
      <c r="G26" s="11"/>
    </row>
    <row r="27" spans="1:7" s="2" customFormat="1" ht="15" customHeight="1">
      <c r="F27" s="10"/>
      <c r="G27" s="11"/>
    </row>
    <row r="28" spans="1:7" s="2" customFormat="1" ht="15" customHeight="1">
      <c r="F28" s="10"/>
      <c r="G28" s="11"/>
    </row>
    <row r="29" spans="1:7" s="2" customFormat="1" ht="15" customHeight="1">
      <c r="A29" s="18"/>
    </row>
    <row r="30" spans="1:7" s="2" customFormat="1" ht="15" customHeight="1">
      <c r="A30" s="16"/>
      <c r="B30" s="16"/>
    </row>
    <row r="31" spans="1:7" s="2" customFormat="1" ht="15" customHeight="1">
      <c r="A31" s="17"/>
      <c r="B31" s="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F1" sqref="F1:F1048576"/>
    </sheetView>
  </sheetViews>
  <sheetFormatPr defaultColWidth="11.42578125" defaultRowHeight="15" customHeight="1"/>
  <cols>
    <col min="1" max="1" width="4.85546875" style="19" customWidth="1"/>
    <col min="2" max="2" width="16.7109375" style="20" customWidth="1"/>
    <col min="3" max="3" width="53.85546875" style="20" customWidth="1"/>
    <col min="4" max="4" width="8.85546875" style="20" customWidth="1"/>
    <col min="5" max="5" width="9" style="20" customWidth="1"/>
    <col min="6" max="6" width="20.7109375" style="20" customWidth="1"/>
    <col min="7" max="7" width="80.85546875" style="20" customWidth="1"/>
    <col min="8" max="8" width="10.7109375" style="20" customWidth="1"/>
    <col min="9" max="9" width="15.42578125" style="20" customWidth="1"/>
    <col min="10" max="16384" width="11.42578125" style="20"/>
  </cols>
  <sheetData>
    <row r="1" spans="1:9" s="2" customFormat="1" ht="15" customHeight="1">
      <c r="A1" s="1" t="s">
        <v>94</v>
      </c>
      <c r="B1" s="1"/>
    </row>
    <row r="2" spans="1:9" s="2" customFormat="1" ht="15" customHeight="1">
      <c r="A2" s="1"/>
      <c r="B2" s="1"/>
    </row>
    <row r="3" spans="1:9" s="4" customFormat="1" ht="1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</row>
    <row r="4" spans="1:9" s="2" customFormat="1" ht="15" customHeight="1">
      <c r="A4" s="2">
        <v>1</v>
      </c>
      <c r="B4" s="2" t="s">
        <v>10</v>
      </c>
      <c r="C4" s="2" t="s">
        <v>11</v>
      </c>
      <c r="D4" s="9">
        <v>3.0099999999999999E-12</v>
      </c>
      <c r="E4" s="2">
        <v>22</v>
      </c>
      <c r="F4" s="10">
        <f>E4/34*100</f>
        <v>64.705882352941174</v>
      </c>
      <c r="G4" s="2" t="s">
        <v>95</v>
      </c>
      <c r="H4" s="2" t="s">
        <v>13</v>
      </c>
      <c r="I4" s="2">
        <v>1672</v>
      </c>
    </row>
    <row r="5" spans="1:9" s="2" customFormat="1" ht="15" customHeight="1">
      <c r="A5" s="2">
        <v>2</v>
      </c>
      <c r="B5" s="2" t="s">
        <v>14</v>
      </c>
      <c r="C5" s="2" t="s">
        <v>96</v>
      </c>
      <c r="D5" s="9">
        <v>1.6999999999999999E-3</v>
      </c>
      <c r="E5" s="2">
        <v>5</v>
      </c>
      <c r="F5" s="10">
        <f>E5/34*100</f>
        <v>14.705882352941178</v>
      </c>
      <c r="G5" s="11" t="s">
        <v>97</v>
      </c>
      <c r="H5" s="2" t="s">
        <v>98</v>
      </c>
      <c r="I5" s="2">
        <v>123</v>
      </c>
    </row>
    <row r="6" spans="1:9" s="2" customFormat="1" ht="15" customHeight="1">
      <c r="A6" s="12">
        <v>3</v>
      </c>
      <c r="B6" s="12" t="s">
        <v>14</v>
      </c>
      <c r="C6" s="12" t="s">
        <v>24</v>
      </c>
      <c r="D6" s="13">
        <v>2.8999999999999998E-3</v>
      </c>
      <c r="E6" s="12">
        <v>4</v>
      </c>
      <c r="F6" s="14">
        <f>E6/34*100</f>
        <v>11.76470588235294</v>
      </c>
      <c r="G6" s="15" t="s">
        <v>99</v>
      </c>
      <c r="H6" s="12" t="s">
        <v>26</v>
      </c>
      <c r="I6" s="12">
        <v>61</v>
      </c>
    </row>
    <row r="7" spans="1:9" s="2" customFormat="1" ht="15" customHeight="1">
      <c r="D7" s="9"/>
      <c r="F7" s="10"/>
      <c r="G7" s="11"/>
    </row>
    <row r="8" spans="1:9" s="2" customFormat="1" ht="15" customHeight="1">
      <c r="A8" s="16" t="s">
        <v>100</v>
      </c>
      <c r="D8" s="9"/>
      <c r="F8" s="10"/>
      <c r="G8" s="11"/>
    </row>
    <row r="9" spans="1:9" s="2" customFormat="1" ht="15" customHeight="1">
      <c r="A9" s="17" t="s">
        <v>88</v>
      </c>
      <c r="D9" s="9"/>
      <c r="F9" s="10"/>
      <c r="G9" s="11"/>
    </row>
    <row r="10" spans="1:9" s="2" customFormat="1" ht="15" customHeight="1">
      <c r="D10" s="9"/>
      <c r="F10" s="10"/>
      <c r="G10" s="11"/>
    </row>
    <row r="11" spans="1:9" s="2" customFormat="1" ht="15" customHeight="1">
      <c r="D11" s="9"/>
      <c r="F11" s="10"/>
      <c r="G11" s="11"/>
    </row>
    <row r="12" spans="1:9" s="2" customFormat="1" ht="15" customHeight="1">
      <c r="D12" s="9"/>
      <c r="F12" s="10"/>
      <c r="G12" s="11"/>
    </row>
    <row r="13" spans="1:9" s="2" customFormat="1" ht="15" customHeight="1">
      <c r="D13" s="9"/>
      <c r="F13" s="10"/>
      <c r="G13" s="11"/>
    </row>
    <row r="14" spans="1:9" s="2" customFormat="1" ht="15" customHeight="1">
      <c r="D14" s="9"/>
      <c r="F14" s="10"/>
      <c r="G14" s="11"/>
    </row>
    <row r="15" spans="1:9" s="2" customFormat="1" ht="15" customHeight="1">
      <c r="D15" s="9"/>
      <c r="F15" s="10"/>
      <c r="G15" s="11"/>
    </row>
    <row r="16" spans="1:9" s="2" customFormat="1" ht="15" customHeight="1">
      <c r="D16" s="9"/>
      <c r="F16" s="10"/>
      <c r="G16" s="11"/>
    </row>
    <row r="17" spans="1:7" s="2" customFormat="1" ht="15" customHeight="1">
      <c r="D17" s="9"/>
      <c r="F17" s="10"/>
      <c r="G17" s="11"/>
    </row>
    <row r="18" spans="1:7" s="2" customFormat="1" ht="15" customHeight="1">
      <c r="F18" s="10"/>
      <c r="G18" s="11"/>
    </row>
    <row r="19" spans="1:7" s="2" customFormat="1" ht="15" customHeight="1">
      <c r="F19" s="10"/>
      <c r="G19" s="11"/>
    </row>
    <row r="20" spans="1:7" s="2" customFormat="1" ht="15" customHeight="1">
      <c r="F20" s="10"/>
      <c r="G20" s="11"/>
    </row>
    <row r="21" spans="1:7" s="2" customFormat="1" ht="15" customHeight="1">
      <c r="F21" s="10"/>
      <c r="G21" s="11"/>
    </row>
    <row r="22" spans="1:7" s="2" customFormat="1" ht="15" customHeight="1">
      <c r="F22" s="10"/>
      <c r="G22" s="11"/>
    </row>
    <row r="23" spans="1:7" s="2" customFormat="1" ht="15" customHeight="1">
      <c r="F23" s="10"/>
      <c r="G23" s="11"/>
    </row>
    <row r="24" spans="1:7" s="2" customFormat="1" ht="15" customHeight="1">
      <c r="F24" s="10"/>
      <c r="G24" s="11"/>
    </row>
    <row r="25" spans="1:7" s="2" customFormat="1" ht="15" customHeight="1">
      <c r="F25" s="10"/>
      <c r="G25" s="11"/>
    </row>
    <row r="26" spans="1:7" s="2" customFormat="1" ht="15" customHeight="1">
      <c r="F26" s="10"/>
      <c r="G26" s="11"/>
    </row>
    <row r="27" spans="1:7" s="2" customFormat="1" ht="15" customHeight="1">
      <c r="A27" s="18"/>
    </row>
    <row r="28" spans="1:7" s="2" customFormat="1" ht="15" customHeight="1">
      <c r="A28" s="16"/>
      <c r="B28" s="16"/>
    </row>
    <row r="29" spans="1:7" s="2" customFormat="1" ht="15" customHeight="1">
      <c r="A29" s="17"/>
      <c r="B29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abSelected="1" workbookViewId="0">
      <selection activeCell="F30" sqref="F30"/>
    </sheetView>
  </sheetViews>
  <sheetFormatPr defaultColWidth="11.42578125" defaultRowHeight="15" customHeight="1"/>
  <cols>
    <col min="1" max="1" width="4.85546875" style="19" customWidth="1"/>
    <col min="2" max="2" width="16.7109375" style="20" customWidth="1"/>
    <col min="3" max="3" width="53.85546875" style="20" customWidth="1"/>
    <col min="4" max="4" width="8.85546875" style="20" customWidth="1"/>
    <col min="5" max="5" width="9" style="20" customWidth="1"/>
    <col min="6" max="6" width="20.7109375" style="20" customWidth="1"/>
    <col min="7" max="7" width="80.85546875" style="20" customWidth="1"/>
    <col min="8" max="8" width="10.7109375" style="20" customWidth="1"/>
    <col min="9" max="9" width="15.42578125" style="20" customWidth="1"/>
    <col min="10" max="16384" width="11.42578125" style="20"/>
  </cols>
  <sheetData>
    <row r="1" spans="1:9" s="2" customFormat="1" ht="15" customHeight="1">
      <c r="A1" s="1" t="s">
        <v>101</v>
      </c>
      <c r="B1" s="1"/>
    </row>
    <row r="2" spans="1:9" s="2" customFormat="1" ht="15" customHeight="1">
      <c r="A2" s="1"/>
      <c r="B2" s="1"/>
    </row>
    <row r="3" spans="1:9" s="4" customFormat="1" ht="1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s="2" customFormat="1" ht="15" customHeight="1">
      <c r="A4" s="5">
        <v>1</v>
      </c>
      <c r="B4" s="5" t="s">
        <v>14</v>
      </c>
      <c r="C4" s="5" t="s">
        <v>96</v>
      </c>
      <c r="D4" s="6">
        <v>5.5699999999999998E-31</v>
      </c>
      <c r="E4" s="5">
        <v>24</v>
      </c>
      <c r="F4" s="7">
        <f>E4/66*100</f>
        <v>36.363636363636367</v>
      </c>
      <c r="G4" s="8" t="s">
        <v>102</v>
      </c>
      <c r="H4" s="5" t="s">
        <v>98</v>
      </c>
      <c r="I4" s="5">
        <v>123</v>
      </c>
    </row>
    <row r="5" spans="1:9" s="2" customFormat="1" ht="15" customHeight="1">
      <c r="A5" s="2">
        <v>2</v>
      </c>
      <c r="B5" s="2" t="s">
        <v>14</v>
      </c>
      <c r="C5" s="2" t="s">
        <v>18</v>
      </c>
      <c r="D5" s="9">
        <v>1.6900000000000001E-5</v>
      </c>
      <c r="E5" s="2">
        <v>9</v>
      </c>
      <c r="F5" s="10">
        <f t="shared" ref="F5:F12" si="0">E5/66*100</f>
        <v>13.636363636363635</v>
      </c>
      <c r="G5" s="11" t="s">
        <v>103</v>
      </c>
      <c r="H5" s="2" t="s">
        <v>20</v>
      </c>
      <c r="I5" s="2">
        <v>203</v>
      </c>
    </row>
    <row r="6" spans="1:9" s="2" customFormat="1" ht="15" customHeight="1">
      <c r="A6" s="2">
        <v>3</v>
      </c>
      <c r="B6" s="2" t="s">
        <v>10</v>
      </c>
      <c r="C6" s="2" t="s">
        <v>104</v>
      </c>
      <c r="D6" s="9">
        <v>2.0999999999999999E-3</v>
      </c>
      <c r="E6" s="2">
        <v>5</v>
      </c>
      <c r="F6" s="10">
        <f t="shared" si="0"/>
        <v>7.5757575757575761</v>
      </c>
      <c r="G6" s="11" t="s">
        <v>105</v>
      </c>
      <c r="H6" s="2" t="s">
        <v>106</v>
      </c>
      <c r="I6" s="2">
        <v>67</v>
      </c>
    </row>
    <row r="7" spans="1:9" s="2" customFormat="1" ht="15" customHeight="1">
      <c r="A7" s="2">
        <v>4</v>
      </c>
      <c r="B7" s="2" t="s">
        <v>14</v>
      </c>
      <c r="C7" s="2" t="s">
        <v>107</v>
      </c>
      <c r="D7" s="9">
        <v>2.2000000000000001E-3</v>
      </c>
      <c r="E7" s="2">
        <v>23</v>
      </c>
      <c r="F7" s="10">
        <f t="shared" si="0"/>
        <v>34.848484848484851</v>
      </c>
      <c r="G7" s="11" t="s">
        <v>108</v>
      </c>
      <c r="H7" s="2" t="s">
        <v>109</v>
      </c>
      <c r="I7" s="2">
        <v>2622</v>
      </c>
    </row>
    <row r="8" spans="1:9" s="2" customFormat="1" ht="15" customHeight="1">
      <c r="A8" s="2">
        <v>5</v>
      </c>
      <c r="B8" s="2" t="s">
        <v>14</v>
      </c>
      <c r="C8" s="2" t="s">
        <v>110</v>
      </c>
      <c r="D8" s="9">
        <v>3.8999999999999998E-3</v>
      </c>
      <c r="E8" s="2">
        <v>23</v>
      </c>
      <c r="F8" s="10">
        <f t="shared" si="0"/>
        <v>34.848484848484851</v>
      </c>
      <c r="G8" s="11" t="s">
        <v>111</v>
      </c>
      <c r="H8" s="2" t="s">
        <v>112</v>
      </c>
      <c r="I8" s="2">
        <v>2722</v>
      </c>
    </row>
    <row r="9" spans="1:9" s="2" customFormat="1" ht="15" customHeight="1">
      <c r="A9" s="2">
        <v>6</v>
      </c>
      <c r="B9" s="2" t="s">
        <v>14</v>
      </c>
      <c r="C9" s="2" t="s">
        <v>113</v>
      </c>
      <c r="D9" s="9">
        <v>4.1000000000000003E-3</v>
      </c>
      <c r="E9" s="2">
        <v>3</v>
      </c>
      <c r="F9" s="10">
        <f t="shared" si="0"/>
        <v>4.5454545454545459</v>
      </c>
      <c r="G9" s="11" t="s">
        <v>114</v>
      </c>
      <c r="H9" s="2" t="s">
        <v>115</v>
      </c>
      <c r="I9" s="2">
        <v>11</v>
      </c>
    </row>
    <row r="10" spans="1:9" s="2" customFormat="1" ht="15" customHeight="1">
      <c r="A10" s="2">
        <v>7</v>
      </c>
      <c r="B10" s="2" t="s">
        <v>14</v>
      </c>
      <c r="C10" s="2" t="s">
        <v>116</v>
      </c>
      <c r="D10" s="9">
        <v>3.73E-2</v>
      </c>
      <c r="E10" s="2">
        <v>4</v>
      </c>
      <c r="F10" s="10">
        <f t="shared" si="0"/>
        <v>6.0606060606060606</v>
      </c>
      <c r="G10" s="11" t="s">
        <v>117</v>
      </c>
      <c r="H10" s="2" t="s">
        <v>118</v>
      </c>
      <c r="I10" s="2">
        <v>75</v>
      </c>
    </row>
    <row r="11" spans="1:9" s="2" customFormat="1" ht="15" customHeight="1">
      <c r="A11" s="2">
        <v>8</v>
      </c>
      <c r="B11" s="2" t="s">
        <v>10</v>
      </c>
      <c r="C11" s="2" t="s">
        <v>119</v>
      </c>
      <c r="D11" s="9">
        <v>4.1500000000000002E-2</v>
      </c>
      <c r="E11" s="2">
        <v>4</v>
      </c>
      <c r="F11" s="10">
        <f t="shared" si="0"/>
        <v>6.0606060606060606</v>
      </c>
      <c r="G11" s="11" t="s">
        <v>120</v>
      </c>
      <c r="H11" s="2" t="s">
        <v>121</v>
      </c>
      <c r="I11" s="2">
        <v>68</v>
      </c>
    </row>
    <row r="12" spans="1:9" s="2" customFormat="1" ht="15" customHeight="1">
      <c r="A12" s="12">
        <v>9</v>
      </c>
      <c r="B12" s="12" t="s">
        <v>14</v>
      </c>
      <c r="C12" s="12" t="s">
        <v>122</v>
      </c>
      <c r="D12" s="13">
        <v>4.2299999999999997E-2</v>
      </c>
      <c r="E12" s="12">
        <v>4</v>
      </c>
      <c r="F12" s="14">
        <f t="shared" si="0"/>
        <v>6.0606060606060606</v>
      </c>
      <c r="G12" s="15" t="s">
        <v>123</v>
      </c>
      <c r="H12" s="12" t="s">
        <v>124</v>
      </c>
      <c r="I12" s="12">
        <v>78</v>
      </c>
    </row>
    <row r="13" spans="1:9" s="2" customFormat="1" ht="15" customHeight="1">
      <c r="D13" s="9"/>
      <c r="F13" s="10"/>
      <c r="G13" s="11"/>
    </row>
    <row r="14" spans="1:9" s="2" customFormat="1" ht="15" customHeight="1">
      <c r="A14" s="16" t="s">
        <v>87</v>
      </c>
      <c r="D14" s="9"/>
      <c r="F14" s="10"/>
      <c r="G14" s="11"/>
    </row>
    <row r="15" spans="1:9" s="2" customFormat="1" ht="15" customHeight="1">
      <c r="A15" s="17" t="s">
        <v>88</v>
      </c>
      <c r="D15" s="9"/>
      <c r="F15" s="10"/>
      <c r="G15" s="11"/>
    </row>
    <row r="16" spans="1:9" s="2" customFormat="1" ht="15" customHeight="1">
      <c r="D16" s="9"/>
      <c r="F16" s="10"/>
      <c r="G16" s="11"/>
    </row>
    <row r="17" spans="1:7" s="2" customFormat="1" ht="15" customHeight="1">
      <c r="D17" s="9"/>
      <c r="F17" s="10"/>
      <c r="G17" s="11"/>
    </row>
    <row r="18" spans="1:7" s="2" customFormat="1" ht="15" customHeight="1">
      <c r="D18" s="9"/>
      <c r="F18" s="10"/>
      <c r="G18" s="11"/>
    </row>
    <row r="19" spans="1:7" s="2" customFormat="1" ht="15" customHeight="1">
      <c r="F19" s="10"/>
      <c r="G19" s="11"/>
    </row>
    <row r="20" spans="1:7" s="2" customFormat="1" ht="15" customHeight="1">
      <c r="F20" s="10"/>
      <c r="G20" s="11"/>
    </row>
    <row r="21" spans="1:7" s="2" customFormat="1" ht="15" customHeight="1">
      <c r="F21" s="10"/>
      <c r="G21" s="11"/>
    </row>
    <row r="22" spans="1:7" s="2" customFormat="1" ht="15" customHeight="1">
      <c r="F22" s="10"/>
      <c r="G22" s="11"/>
    </row>
    <row r="23" spans="1:7" s="2" customFormat="1" ht="15" customHeight="1">
      <c r="F23" s="10"/>
      <c r="G23" s="11"/>
    </row>
    <row r="24" spans="1:7" s="2" customFormat="1" ht="15" customHeight="1">
      <c r="F24" s="10"/>
      <c r="G24" s="11"/>
    </row>
    <row r="25" spans="1:7" s="2" customFormat="1" ht="15" customHeight="1">
      <c r="F25" s="10"/>
      <c r="G25" s="11"/>
    </row>
    <row r="26" spans="1:7" s="2" customFormat="1" ht="15" customHeight="1">
      <c r="F26" s="10"/>
      <c r="G26" s="11"/>
    </row>
    <row r="27" spans="1:7" s="2" customFormat="1" ht="15" customHeight="1">
      <c r="F27" s="10"/>
      <c r="G27" s="11"/>
    </row>
    <row r="28" spans="1:7" s="2" customFormat="1" ht="15" customHeight="1">
      <c r="A28" s="18"/>
    </row>
    <row r="29" spans="1:7" s="2" customFormat="1" ht="15" customHeight="1">
      <c r="A29" s="16"/>
      <c r="B29" s="16"/>
    </row>
    <row r="30" spans="1:7" s="2" customFormat="1" ht="15" customHeight="1">
      <c r="A30" s="17"/>
      <c r="B3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Internes</dc:creator>
  <cp:keywords/>
  <dc:description/>
  <cp:lastModifiedBy>THIERRY Manon</cp:lastModifiedBy>
  <cp:revision/>
  <dcterms:created xsi:type="dcterms:W3CDTF">2026-01-04T19:13:56Z</dcterms:created>
  <dcterms:modified xsi:type="dcterms:W3CDTF">2026-01-26T17:37:21Z</dcterms:modified>
  <cp:category/>
  <cp:contentStatus/>
</cp:coreProperties>
</file>