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献\单细胞测序第五篇\"/>
    </mc:Choice>
  </mc:AlternateContent>
  <xr:revisionPtr revIDLastSave="0" documentId="13_ncr:1_{450BE82F-B26F-4BDB-B826-E3D026B35164}" xr6:coauthVersionLast="47" xr6:coauthVersionMax="47" xr10:uidLastSave="{00000000-0000-0000-0000-000000000000}"/>
  <bookViews>
    <workbookView xWindow="-110" yWindow="-110" windowWidth="25820" windowHeight="15500" xr2:uid="{0DD41A8D-E821-4EAA-912A-1127B924F5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F21" i="1"/>
  <c r="F17" i="1"/>
  <c r="K26" i="1"/>
  <c r="K27" i="1"/>
  <c r="K25" i="1"/>
  <c r="K22" i="1"/>
  <c r="K23" i="1"/>
  <c r="K21" i="1"/>
  <c r="M21" i="1" s="1"/>
  <c r="K18" i="1"/>
  <c r="K19" i="1"/>
  <c r="K17" i="1"/>
  <c r="M17" i="1" s="1"/>
  <c r="K14" i="1"/>
  <c r="K15" i="1"/>
  <c r="K13" i="1"/>
  <c r="I25" i="1"/>
  <c r="H25" i="1"/>
  <c r="I21" i="1"/>
  <c r="H21" i="1"/>
  <c r="I17" i="1"/>
  <c r="H17" i="1"/>
  <c r="I13" i="1"/>
  <c r="H13" i="1"/>
  <c r="E26" i="1"/>
  <c r="D26" i="1"/>
  <c r="E21" i="1"/>
  <c r="D21" i="1"/>
  <c r="E17" i="1"/>
  <c r="D17" i="1"/>
  <c r="E13" i="1"/>
  <c r="D13" i="1"/>
  <c r="M13" i="1" l="1"/>
  <c r="M25" i="1"/>
  <c r="L13" i="1"/>
  <c r="L17" i="1"/>
  <c r="L21" i="1"/>
  <c r="L25" i="1"/>
</calcChain>
</file>

<file path=xl/sharedStrings.xml><?xml version="1.0" encoding="utf-8"?>
<sst xmlns="http://schemas.openxmlformats.org/spreadsheetml/2006/main" count="41" uniqueCount="33">
  <si>
    <t>Group</t>
    <phoneticPr fontId="1" type="noConversion"/>
  </si>
  <si>
    <t>Body weight(g)</t>
    <phoneticPr fontId="1" type="noConversion"/>
  </si>
  <si>
    <t>Control</t>
    <phoneticPr fontId="1" type="noConversion"/>
  </si>
  <si>
    <t>Z-YVAD-FMK</t>
  </si>
  <si>
    <t>Z-YVAD-FMK</t>
    <phoneticPr fontId="1" type="noConversion"/>
  </si>
  <si>
    <t>PM2.5</t>
  </si>
  <si>
    <t>PM2.5</t>
    <phoneticPr fontId="1" type="noConversion"/>
  </si>
  <si>
    <t>PM2.5+Z-YVAD-FMK</t>
  </si>
  <si>
    <t>PM2.5+Z-YVAD-FMK</t>
    <phoneticPr fontId="1" type="noConversion"/>
  </si>
  <si>
    <t>n</t>
    <phoneticPr fontId="1" type="noConversion"/>
  </si>
  <si>
    <t>Organ Index (%)</t>
  </si>
  <si>
    <t>Organ Index (%)</t>
    <phoneticPr fontId="1" type="noConversion"/>
  </si>
  <si>
    <t>均数</t>
    <phoneticPr fontId="1" type="noConversion"/>
  </si>
  <si>
    <t>标准差</t>
    <phoneticPr fontId="1" type="noConversion"/>
  </si>
  <si>
    <t>320.7±5.86</t>
    <phoneticPr fontId="1" type="noConversion"/>
  </si>
  <si>
    <t>322.7±6.66</t>
    <phoneticPr fontId="1" type="noConversion"/>
  </si>
  <si>
    <t>283.3±10.2</t>
    <phoneticPr fontId="1" type="noConversion"/>
  </si>
  <si>
    <t>Testie (g)</t>
    <phoneticPr fontId="1" type="noConversion"/>
  </si>
  <si>
    <t>1.71±0.10</t>
    <phoneticPr fontId="1" type="noConversion"/>
  </si>
  <si>
    <t>1.68±0.12</t>
    <phoneticPr fontId="1" type="noConversion"/>
  </si>
  <si>
    <t>1.19±0.09</t>
    <phoneticPr fontId="1" type="noConversion"/>
  </si>
  <si>
    <t>1.55±0.08</t>
    <phoneticPr fontId="1" type="noConversion"/>
  </si>
  <si>
    <t>0.53±0.03</t>
    <phoneticPr fontId="1" type="noConversion"/>
  </si>
  <si>
    <t>0.52±0.03</t>
    <phoneticPr fontId="1" type="noConversion"/>
  </si>
  <si>
    <t>0.42±0.02</t>
    <phoneticPr fontId="1" type="noConversion"/>
  </si>
  <si>
    <t>0.50±0.02</t>
    <phoneticPr fontId="1" type="noConversion"/>
  </si>
  <si>
    <t>Testie  t-test</t>
    <phoneticPr fontId="1" type="noConversion"/>
  </si>
  <si>
    <t>306.7±2.08</t>
    <phoneticPr fontId="1" type="noConversion"/>
  </si>
  <si>
    <t>P value</t>
    <phoneticPr fontId="1" type="noConversion"/>
  </si>
  <si>
    <t>＞0.05</t>
    <phoneticPr fontId="1" type="noConversion"/>
  </si>
  <si>
    <t>＜0.01</t>
    <phoneticPr fontId="1" type="noConversion"/>
  </si>
  <si>
    <t>＜0.05</t>
    <phoneticPr fontId="1" type="noConversion"/>
  </si>
  <si>
    <t>Body weight  t-test（P value）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</si>
</sst>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0000_ "/>
  </numFmts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F9B0-055E-4414-A894-616A09438982}">
  <dimension ref="B1:Q33"/>
  <sheetViews>
    <sheetView showGridLines="0" tabSelected="1" zoomScale="90" zoomScaleNormal="90" workbookViewId="0">
      <selection activeCell="Q25" sqref="Q25"/>
    </sheetView>
  </sheetViews>
  <sheetFormatPr defaultRowHeight="14" x14ac:dyDescent="0.3"/>
  <cols>
    <col min="2" max="2" width="20.6640625" customWidth="1"/>
    <col min="3" max="4" width="20.58203125" customWidth="1"/>
    <col min="5" max="5" width="21.25" customWidth="1"/>
    <col min="6" max="6" width="27.58203125" customWidth="1"/>
    <col min="7" max="7" width="13.9140625" customWidth="1"/>
    <col min="8" max="9" width="9.25" bestFit="1" customWidth="1"/>
    <col min="10" max="10" width="11.9140625" customWidth="1"/>
    <col min="11" max="11" width="14" customWidth="1"/>
    <col min="12" max="13" width="9.25" bestFit="1" customWidth="1"/>
  </cols>
  <sheetData>
    <row r="1" spans="2:17" ht="15" customHeight="1" x14ac:dyDescent="0.3"/>
    <row r="2" spans="2:17" ht="26" customHeight="1" x14ac:dyDescent="0.3">
      <c r="B2" s="1" t="s">
        <v>0</v>
      </c>
      <c r="C2" s="1" t="s">
        <v>9</v>
      </c>
      <c r="D2" s="1" t="s">
        <v>1</v>
      </c>
      <c r="E2" s="1" t="s">
        <v>17</v>
      </c>
      <c r="F2" s="1" t="s">
        <v>11</v>
      </c>
      <c r="G2" s="1" t="s">
        <v>28</v>
      </c>
    </row>
    <row r="3" spans="2:17" ht="27" customHeight="1" x14ac:dyDescent="0.3">
      <c r="B3" s="2" t="s">
        <v>2</v>
      </c>
      <c r="C3" s="2">
        <v>6</v>
      </c>
      <c r="D3" s="2" t="s">
        <v>14</v>
      </c>
      <c r="E3" s="2" t="s">
        <v>18</v>
      </c>
      <c r="F3" s="2" t="s">
        <v>22</v>
      </c>
      <c r="G3" s="2" t="s">
        <v>29</v>
      </c>
    </row>
    <row r="4" spans="2:17" ht="26" customHeight="1" x14ac:dyDescent="0.3">
      <c r="B4" s="2" t="s">
        <v>4</v>
      </c>
      <c r="C4" s="2">
        <v>6</v>
      </c>
      <c r="D4" s="2" t="s">
        <v>15</v>
      </c>
      <c r="E4" s="2" t="s">
        <v>19</v>
      </c>
      <c r="F4" s="2" t="s">
        <v>23</v>
      </c>
      <c r="G4" s="2" t="s">
        <v>29</v>
      </c>
    </row>
    <row r="5" spans="2:17" ht="26" customHeight="1" x14ac:dyDescent="0.3">
      <c r="B5" s="2" t="s">
        <v>6</v>
      </c>
      <c r="C5" s="2">
        <v>6</v>
      </c>
      <c r="D5" s="2" t="s">
        <v>16</v>
      </c>
      <c r="E5" s="2" t="s">
        <v>20</v>
      </c>
      <c r="F5" s="2" t="s">
        <v>24</v>
      </c>
      <c r="G5" s="2" t="s">
        <v>30</v>
      </c>
    </row>
    <row r="6" spans="2:17" ht="28" customHeight="1" x14ac:dyDescent="0.3">
      <c r="B6" s="2" t="s">
        <v>8</v>
      </c>
      <c r="C6" s="2">
        <v>6</v>
      </c>
      <c r="D6" s="2" t="s">
        <v>27</v>
      </c>
      <c r="E6" s="2" t="s">
        <v>21</v>
      </c>
      <c r="F6" s="2" t="s">
        <v>25</v>
      </c>
      <c r="G6" s="2" t="s">
        <v>31</v>
      </c>
    </row>
    <row r="10" spans="2:17" ht="14.5" thickBot="1" x14ac:dyDescent="0.35"/>
    <row r="11" spans="2:17" ht="14.5" thickTop="1" x14ac:dyDescent="0.3">
      <c r="B11" s="4"/>
      <c r="C11" s="5"/>
      <c r="D11" s="5"/>
      <c r="E11" s="5"/>
      <c r="F11" s="5" t="s">
        <v>32</v>
      </c>
      <c r="G11" s="5"/>
      <c r="H11" s="5"/>
      <c r="I11" s="5"/>
      <c r="J11" s="5" t="s">
        <v>26</v>
      </c>
      <c r="K11" s="5"/>
      <c r="L11" s="5"/>
      <c r="M11" s="6"/>
    </row>
    <row r="12" spans="2:17" x14ac:dyDescent="0.3">
      <c r="B12" s="7"/>
      <c r="C12" s="8" t="s">
        <v>1</v>
      </c>
      <c r="D12" s="8" t="s">
        <v>12</v>
      </c>
      <c r="E12" s="8" t="s">
        <v>13</v>
      </c>
      <c r="F12" s="8"/>
      <c r="G12" s="8" t="s">
        <v>17</v>
      </c>
      <c r="H12" s="8" t="s">
        <v>12</v>
      </c>
      <c r="I12" s="8" t="s">
        <v>13</v>
      </c>
      <c r="J12" s="8"/>
      <c r="K12" s="8" t="s">
        <v>10</v>
      </c>
      <c r="L12" s="8" t="s">
        <v>12</v>
      </c>
      <c r="M12" s="9" t="s">
        <v>13</v>
      </c>
      <c r="N12" s="3"/>
      <c r="O12" s="3"/>
      <c r="P12" s="3"/>
      <c r="Q12" s="3"/>
    </row>
    <row r="13" spans="2:17" x14ac:dyDescent="0.3">
      <c r="B13" s="7" t="s">
        <v>2</v>
      </c>
      <c r="C13" s="8">
        <v>314</v>
      </c>
      <c r="D13" s="8">
        <f>AVERAGE(C13:C15)</f>
        <v>320.66666666666669</v>
      </c>
      <c r="E13" s="8">
        <f>STDEV(C13:C15)</f>
        <v>5.8594652770823155</v>
      </c>
      <c r="F13" s="8">
        <v>0.6</v>
      </c>
      <c r="G13" s="8">
        <v>1.71</v>
      </c>
      <c r="H13" s="8">
        <f>AVERAGE(G13:G15)</f>
        <v>1.7133333333333336</v>
      </c>
      <c r="I13" s="8">
        <f>STDEV(G13:G15)</f>
        <v>9.5043849529221652E-2</v>
      </c>
      <c r="J13" s="8"/>
      <c r="K13" s="8">
        <f>G13/C13</f>
        <v>5.4458598726114648E-3</v>
      </c>
      <c r="L13" s="8">
        <f>AVERAGE(K13:K15)</f>
        <v>5.3447301425018287E-3</v>
      </c>
      <c r="M13" s="9">
        <f>STDEV(K13:K15)</f>
        <v>3.2170103028449754E-4</v>
      </c>
      <c r="N13" s="3"/>
      <c r="O13" s="3"/>
      <c r="P13" s="3"/>
      <c r="Q13" s="3"/>
    </row>
    <row r="14" spans="2:17" x14ac:dyDescent="0.3">
      <c r="B14" s="7"/>
      <c r="C14" s="8">
        <v>325</v>
      </c>
      <c r="D14" s="8"/>
      <c r="E14" s="8"/>
      <c r="F14" s="8"/>
      <c r="G14" s="8">
        <v>1.62</v>
      </c>
      <c r="H14" s="8"/>
      <c r="I14" s="8"/>
      <c r="J14" s="8"/>
      <c r="K14" s="8">
        <f>G14/C14</f>
        <v>4.9846153846153851E-3</v>
      </c>
      <c r="L14" s="8"/>
      <c r="M14" s="9"/>
      <c r="N14" s="3"/>
      <c r="O14" s="3"/>
      <c r="P14" s="3"/>
      <c r="Q14" s="3"/>
    </row>
    <row r="15" spans="2:17" x14ac:dyDescent="0.3">
      <c r="B15" s="7"/>
      <c r="C15" s="8">
        <v>323</v>
      </c>
      <c r="D15" s="8"/>
      <c r="E15" s="8"/>
      <c r="F15" s="8"/>
      <c r="G15" s="8">
        <v>1.81</v>
      </c>
      <c r="H15" s="8"/>
      <c r="I15" s="8"/>
      <c r="J15" s="8"/>
      <c r="K15" s="8">
        <f>G15/C15</f>
        <v>5.603715170278638E-3</v>
      </c>
      <c r="L15" s="8"/>
      <c r="M15" s="9"/>
      <c r="N15" s="3"/>
      <c r="O15" s="3"/>
      <c r="P15" s="3"/>
      <c r="Q15" s="3"/>
    </row>
    <row r="16" spans="2:17" x14ac:dyDescent="0.3"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9"/>
      <c r="N16" s="3"/>
      <c r="O16" s="3"/>
      <c r="P16" s="3"/>
      <c r="Q16" s="3"/>
    </row>
    <row r="17" spans="2:17" x14ac:dyDescent="0.3">
      <c r="B17" s="7" t="s">
        <v>3</v>
      </c>
      <c r="C17" s="8">
        <v>317</v>
      </c>
      <c r="D17" s="8">
        <f>AVERAGE(C17:C19)</f>
        <v>322.66666666666669</v>
      </c>
      <c r="E17" s="8">
        <f>STDEV(C17:C19)</f>
        <v>6.6583281184793934</v>
      </c>
      <c r="F17" s="8">
        <f>TTEST(C18:C20,C22:C24,2,1)</f>
        <v>0.15190341257995374</v>
      </c>
      <c r="G17" s="8">
        <v>1.72</v>
      </c>
      <c r="H17" s="8">
        <f>AVERAGE(G17:G19)</f>
        <v>1.68</v>
      </c>
      <c r="I17" s="8">
        <f>STDEV(G17:G19)</f>
        <v>0.11532562594670794</v>
      </c>
      <c r="J17" s="8"/>
      <c r="K17" s="8">
        <f>G17/C17</f>
        <v>5.4258675078864352E-3</v>
      </c>
      <c r="L17" s="8">
        <f>AVERAGE(K17:K19)</f>
        <v>5.2060547692199576E-3</v>
      </c>
      <c r="M17" s="9">
        <f>STDEV(K17:K19)</f>
        <v>3.2831089048488012E-4</v>
      </c>
      <c r="N17" s="3"/>
      <c r="O17" s="3"/>
      <c r="P17" s="3"/>
      <c r="Q17" s="3"/>
    </row>
    <row r="18" spans="2:17" x14ac:dyDescent="0.3">
      <c r="B18" s="7"/>
      <c r="C18" s="8">
        <v>321</v>
      </c>
      <c r="D18" s="8"/>
      <c r="E18" s="8"/>
      <c r="F18" s="8"/>
      <c r="G18" s="8">
        <v>1.55</v>
      </c>
      <c r="H18" s="8"/>
      <c r="I18" s="8"/>
      <c r="J18" s="8"/>
      <c r="K18" s="8">
        <f>G18/C18</f>
        <v>4.828660436137072E-3</v>
      </c>
      <c r="L18" s="8"/>
      <c r="M18" s="9"/>
      <c r="N18" s="3"/>
      <c r="O18" s="3"/>
      <c r="P18" s="3"/>
      <c r="Q18" s="3"/>
    </row>
    <row r="19" spans="2:17" x14ac:dyDescent="0.3">
      <c r="B19" s="7"/>
      <c r="C19" s="8">
        <v>330</v>
      </c>
      <c r="D19" s="8"/>
      <c r="E19" s="8"/>
      <c r="F19" s="8"/>
      <c r="G19" s="8">
        <v>1.77</v>
      </c>
      <c r="H19" s="8"/>
      <c r="I19" s="8"/>
      <c r="J19" s="8"/>
      <c r="K19" s="8">
        <f>G19/C19</f>
        <v>5.3636363636363638E-3</v>
      </c>
      <c r="L19" s="8"/>
      <c r="M19" s="9"/>
      <c r="N19" s="3"/>
      <c r="O19" s="3"/>
      <c r="P19" s="3"/>
      <c r="Q19" s="3"/>
    </row>
    <row r="20" spans="2:17" x14ac:dyDescent="0.3"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9"/>
      <c r="N20" s="3"/>
      <c r="O20" s="3"/>
      <c r="P20" s="3"/>
      <c r="Q20" s="3"/>
    </row>
    <row r="21" spans="2:17" x14ac:dyDescent="0.3">
      <c r="B21" s="7" t="s">
        <v>5</v>
      </c>
      <c r="C21" s="8">
        <v>273</v>
      </c>
      <c r="D21" s="8">
        <f>AVERAGE(C21:C23)</f>
        <v>283.33333333333331</v>
      </c>
      <c r="E21" s="8">
        <f>STDEV(C21:C23)</f>
        <v>10.016652800877813</v>
      </c>
      <c r="F21" s="8">
        <f>TTEST(C13:C15,C21:C23,2,1)</f>
        <v>5.2987837827420487E-3</v>
      </c>
      <c r="G21" s="8">
        <v>1.21</v>
      </c>
      <c r="H21" s="8">
        <f>AVERAGE(G21:G23)</f>
        <v>1.1933333333333334</v>
      </c>
      <c r="I21" s="8">
        <f>STDEV(G21:G23)</f>
        <v>9.6090235369330465E-2</v>
      </c>
      <c r="J21" s="8"/>
      <c r="K21" s="8">
        <f>G21/C21</f>
        <v>4.4322344322344324E-3</v>
      </c>
      <c r="L21" s="8">
        <f>AVERAGE(K21:K23)</f>
        <v>4.2129544279474575E-3</v>
      </c>
      <c r="M21" s="9">
        <f>STDEV(K21:K23)</f>
        <v>3.2625080574867708E-4</v>
      </c>
      <c r="N21" s="3"/>
      <c r="O21" s="3"/>
      <c r="P21" s="3"/>
      <c r="Q21" s="3"/>
    </row>
    <row r="22" spans="2:17" x14ac:dyDescent="0.3">
      <c r="B22" s="7"/>
      <c r="C22" s="8">
        <v>293</v>
      </c>
      <c r="D22" s="8"/>
      <c r="E22" s="8"/>
      <c r="F22" s="8"/>
      <c r="G22" s="8">
        <v>1.28</v>
      </c>
      <c r="H22" s="8"/>
      <c r="I22" s="8"/>
      <c r="J22" s="8"/>
      <c r="K22" s="8">
        <f>G22/C22</f>
        <v>4.3686006825938567E-3</v>
      </c>
      <c r="L22" s="8"/>
      <c r="M22" s="9"/>
      <c r="N22" s="3"/>
      <c r="O22" s="3"/>
      <c r="P22" s="3"/>
      <c r="Q22" s="3"/>
    </row>
    <row r="23" spans="2:17" x14ac:dyDescent="0.3">
      <c r="B23" s="7"/>
      <c r="C23" s="8">
        <v>284</v>
      </c>
      <c r="D23" s="8"/>
      <c r="E23" s="8"/>
      <c r="F23" s="8"/>
      <c r="G23" s="8">
        <v>1.0900000000000001</v>
      </c>
      <c r="H23" s="8"/>
      <c r="I23" s="8"/>
      <c r="J23" s="8"/>
      <c r="K23" s="8">
        <f>G23/C23</f>
        <v>3.8380281690140847E-3</v>
      </c>
      <c r="L23" s="8"/>
      <c r="M23" s="9"/>
      <c r="N23" s="3"/>
      <c r="O23" s="3"/>
      <c r="P23" s="3"/>
      <c r="Q23" s="3"/>
    </row>
    <row r="24" spans="2:17" x14ac:dyDescent="0.3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3"/>
      <c r="O24" s="3"/>
      <c r="P24" s="3"/>
      <c r="Q24" s="3"/>
    </row>
    <row r="25" spans="2:17" x14ac:dyDescent="0.3">
      <c r="B25" s="7"/>
      <c r="C25" s="8"/>
      <c r="D25" s="8"/>
      <c r="E25" s="8"/>
      <c r="F25" s="8"/>
      <c r="G25" s="8">
        <v>1.46</v>
      </c>
      <c r="H25" s="8">
        <f>AVERAGE(G25:G27)</f>
        <v>1.5466666666666669</v>
      </c>
      <c r="I25" s="8">
        <f>STDEV(G25:G27)</f>
        <v>8.0829037686547672E-2</v>
      </c>
      <c r="J25" s="8"/>
      <c r="K25" s="8">
        <f>G25/C26</f>
        <v>4.7868852459016396E-3</v>
      </c>
      <c r="L25" s="8">
        <f>AVERAGE(K25:K27)</f>
        <v>5.0425476360632859E-3</v>
      </c>
      <c r="M25" s="9">
        <f>STDEV(K25:K27)</f>
        <v>2.3292802165467673E-4</v>
      </c>
      <c r="N25" s="3"/>
      <c r="O25" s="3"/>
      <c r="P25" s="3"/>
      <c r="Q25" s="3"/>
    </row>
    <row r="26" spans="2:17" x14ac:dyDescent="0.3">
      <c r="B26" s="7" t="s">
        <v>7</v>
      </c>
      <c r="C26" s="8">
        <v>305</v>
      </c>
      <c r="D26" s="8">
        <f>AVERAGE(C26:C28)</f>
        <v>306.66666666666669</v>
      </c>
      <c r="E26" s="8">
        <f>STDEV(C26:C28)</f>
        <v>2.0816659994661326</v>
      </c>
      <c r="F26" s="8">
        <f>TTEST(C13:C15,C26:C28,2,1)</f>
        <v>3.9984326146761749E-2</v>
      </c>
      <c r="G26" s="8">
        <v>1.56</v>
      </c>
      <c r="H26" s="8"/>
      <c r="I26" s="8"/>
      <c r="J26" s="8"/>
      <c r="K26" s="8">
        <f>G26/C27</f>
        <v>5.0980392156862748E-3</v>
      </c>
      <c r="L26" s="8"/>
      <c r="M26" s="9"/>
      <c r="N26" s="3"/>
      <c r="O26" s="3"/>
      <c r="P26" s="3"/>
      <c r="Q26" s="3"/>
    </row>
    <row r="27" spans="2:17" x14ac:dyDescent="0.3">
      <c r="B27" s="7"/>
      <c r="C27" s="8">
        <v>306</v>
      </c>
      <c r="D27" s="8"/>
      <c r="E27" s="8"/>
      <c r="F27" s="8"/>
      <c r="G27" s="8">
        <v>1.62</v>
      </c>
      <c r="H27" s="8"/>
      <c r="I27" s="8"/>
      <c r="J27" s="8"/>
      <c r="K27" s="8">
        <f>G27/C28</f>
        <v>5.2427184466019424E-3</v>
      </c>
      <c r="L27" s="8"/>
      <c r="M27" s="9"/>
      <c r="N27" s="3"/>
      <c r="O27" s="3"/>
      <c r="P27" s="3"/>
      <c r="Q27" s="3"/>
    </row>
    <row r="28" spans="2:17" x14ac:dyDescent="0.3">
      <c r="B28" s="7"/>
      <c r="C28" s="8">
        <v>309</v>
      </c>
      <c r="D28" s="8"/>
      <c r="E28" s="8"/>
      <c r="F28" s="8"/>
      <c r="G28" s="8"/>
      <c r="H28" s="8"/>
      <c r="I28" s="8"/>
      <c r="J28" s="8"/>
      <c r="K28" s="8"/>
      <c r="L28" s="8"/>
      <c r="M28" s="9"/>
      <c r="N28" s="3"/>
      <c r="O28" s="3"/>
      <c r="P28" s="3"/>
      <c r="Q28" s="3"/>
    </row>
    <row r="29" spans="2:17" ht="14.5" thickBot="1" x14ac:dyDescent="0.35"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2"/>
      <c r="N29" s="3"/>
      <c r="O29" s="3"/>
      <c r="P29" s="3"/>
      <c r="Q29" s="3"/>
    </row>
    <row r="30" spans="2:17" ht="14.5" thickTop="1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2:17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2:17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2:17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3478963145@qq.com</dc:creator>
  <cp:lastModifiedBy>3478963145@qq.com</cp:lastModifiedBy>
  <dcterms:created xsi:type="dcterms:W3CDTF">2026-01-12T02:49:46Z</dcterms:created>
  <dcterms:modified xsi:type="dcterms:W3CDTF">2026-01-12T14:11:20Z</dcterms:modified>
</cp:coreProperties>
</file>