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600" windowHeight="11160" activeTab="1"/>
  </bookViews>
  <sheets>
    <sheet name="EIBF Prevalance" sheetId="2" r:id="rId1"/>
    <sheet name="EIBF Factor" sheetId="1" r:id="rId2"/>
    <sheet name="Sheet2" sheetId="5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" l="1"/>
  <c r="J26" i="2" s="1"/>
  <c r="H26" i="2"/>
  <c r="I24" i="2" l="1"/>
  <c r="J24" i="2" s="1"/>
  <c r="H24" i="2"/>
  <c r="G53" i="1"/>
  <c r="I53" i="1" s="1"/>
  <c r="F53" i="1"/>
  <c r="H53" i="1"/>
  <c r="G52" i="1"/>
  <c r="I52" i="1" s="1"/>
  <c r="F52" i="1"/>
  <c r="H52" i="1"/>
  <c r="G51" i="1"/>
  <c r="F51" i="1"/>
  <c r="H51" i="1"/>
  <c r="G50" i="1"/>
  <c r="F50" i="1"/>
  <c r="H50" i="1"/>
  <c r="G54" i="1"/>
  <c r="I54" i="1" s="1"/>
  <c r="F54" i="1"/>
  <c r="H54" i="1"/>
  <c r="G49" i="1"/>
  <c r="F49" i="1"/>
  <c r="H49" i="1"/>
  <c r="G48" i="1"/>
  <c r="F48" i="1"/>
  <c r="H48" i="1"/>
  <c r="G47" i="1"/>
  <c r="F47" i="1"/>
  <c r="H47" i="1"/>
  <c r="I48" i="1" l="1"/>
  <c r="I50" i="1"/>
  <c r="I47" i="1"/>
  <c r="I49" i="1"/>
  <c r="I51" i="1"/>
  <c r="G46" i="1"/>
  <c r="F46" i="1"/>
  <c r="H46" i="1"/>
  <c r="G45" i="1"/>
  <c r="F45" i="1"/>
  <c r="H45" i="1"/>
  <c r="G44" i="1"/>
  <c r="F44" i="1"/>
  <c r="H44" i="1"/>
  <c r="I45" i="1" l="1"/>
  <c r="I44" i="1"/>
  <c r="I46" i="1"/>
  <c r="G43" i="1"/>
  <c r="F43" i="1"/>
  <c r="H43" i="1"/>
  <c r="G42" i="1"/>
  <c r="F42" i="1"/>
  <c r="H42" i="1"/>
  <c r="G41" i="1"/>
  <c r="F41" i="1"/>
  <c r="H41" i="1"/>
  <c r="G40" i="1"/>
  <c r="F40" i="1"/>
  <c r="H40" i="1"/>
  <c r="G39" i="1"/>
  <c r="F39" i="1"/>
  <c r="H39" i="1"/>
  <c r="G38" i="1"/>
  <c r="F38" i="1"/>
  <c r="H38" i="1"/>
  <c r="G37" i="1"/>
  <c r="F37" i="1"/>
  <c r="H37" i="1"/>
  <c r="G36" i="1"/>
  <c r="F36" i="1"/>
  <c r="H36" i="1"/>
  <c r="G35" i="1"/>
  <c r="F35" i="1"/>
  <c r="H35" i="1"/>
  <c r="G34" i="1"/>
  <c r="F34" i="1"/>
  <c r="H34" i="1"/>
  <c r="G33" i="1"/>
  <c r="F33" i="1"/>
  <c r="H33" i="1"/>
  <c r="G32" i="1"/>
  <c r="F32" i="1"/>
  <c r="H32" i="1"/>
  <c r="G31" i="1"/>
  <c r="F31" i="1"/>
  <c r="H31" i="1"/>
  <c r="G30" i="1"/>
  <c r="F30" i="1"/>
  <c r="H30" i="1"/>
  <c r="G29" i="1"/>
  <c r="F29" i="1"/>
  <c r="H29" i="1"/>
  <c r="G28" i="1"/>
  <c r="F28" i="1"/>
  <c r="H28" i="1"/>
  <c r="G27" i="1"/>
  <c r="F27" i="1"/>
  <c r="H27" i="1"/>
  <c r="G26" i="1"/>
  <c r="F26" i="1"/>
  <c r="H26" i="1"/>
  <c r="I35" i="1" l="1"/>
  <c r="I29" i="1"/>
  <c r="I31" i="1"/>
  <c r="I33" i="1"/>
  <c r="I36" i="1"/>
  <c r="I38" i="1"/>
  <c r="I40" i="1"/>
  <c r="I42" i="1"/>
  <c r="I26" i="1"/>
  <c r="I28" i="1"/>
  <c r="I30" i="1"/>
  <c r="I32" i="1"/>
  <c r="I34" i="1"/>
  <c r="I37" i="1"/>
  <c r="I39" i="1"/>
  <c r="I41" i="1"/>
  <c r="I43" i="1"/>
  <c r="I27" i="1"/>
  <c r="G25" i="1"/>
  <c r="F25" i="1"/>
  <c r="H25" i="1"/>
  <c r="G24" i="1"/>
  <c r="F24" i="1"/>
  <c r="H24" i="1"/>
  <c r="G23" i="1"/>
  <c r="F23" i="1"/>
  <c r="H23" i="1"/>
  <c r="G22" i="1"/>
  <c r="F22" i="1"/>
  <c r="H22" i="1"/>
  <c r="G21" i="1"/>
  <c r="F21" i="1"/>
  <c r="H21" i="1"/>
  <c r="G20" i="1"/>
  <c r="F20" i="1"/>
  <c r="H20" i="1"/>
  <c r="G19" i="1"/>
  <c r="F19" i="1"/>
  <c r="H19" i="1"/>
  <c r="G18" i="1"/>
  <c r="F18" i="1"/>
  <c r="H18" i="1"/>
  <c r="I24" i="1" l="1"/>
  <c r="I19" i="1"/>
  <c r="I21" i="1"/>
  <c r="I23" i="1"/>
  <c r="I18" i="1"/>
  <c r="I20" i="1"/>
  <c r="I22" i="1"/>
  <c r="I25" i="1"/>
  <c r="H14" i="2"/>
  <c r="I14" i="2"/>
  <c r="J14" i="2" s="1"/>
  <c r="H8" i="2"/>
  <c r="I8" i="2"/>
  <c r="J8" i="2" s="1"/>
  <c r="H9" i="2"/>
  <c r="I9" i="2"/>
  <c r="J9" i="2" s="1"/>
  <c r="H6" i="2"/>
  <c r="I6" i="2"/>
  <c r="J6" i="2" s="1"/>
  <c r="H12" i="2"/>
  <c r="I12" i="2"/>
  <c r="J12" i="2" s="1"/>
  <c r="H4" i="2"/>
  <c r="I4" i="2"/>
  <c r="J4" i="2" s="1"/>
  <c r="H5" i="2"/>
  <c r="I5" i="2"/>
  <c r="J5" i="2" s="1"/>
  <c r="H32" i="2"/>
  <c r="I32" i="2"/>
  <c r="J32" i="2" s="1"/>
  <c r="H27" i="2"/>
  <c r="I27" i="2"/>
  <c r="J27" i="2" s="1"/>
  <c r="H31" i="2"/>
  <c r="I31" i="2"/>
  <c r="J31" i="2" s="1"/>
  <c r="H17" i="2"/>
  <c r="I17" i="2"/>
  <c r="J17" i="2" s="1"/>
  <c r="H18" i="2"/>
  <c r="I18" i="2"/>
  <c r="J18" i="2" s="1"/>
  <c r="H29" i="2"/>
  <c r="I29" i="2"/>
  <c r="J29" i="2" s="1"/>
  <c r="H11" i="2"/>
  <c r="I11" i="2"/>
  <c r="J11" i="2" s="1"/>
  <c r="H13" i="2"/>
  <c r="I13" i="2"/>
  <c r="J13" i="2" s="1"/>
  <c r="H3" i="2"/>
  <c r="I3" i="2"/>
  <c r="J3" i="2" s="1"/>
  <c r="H7" i="2"/>
  <c r="I7" i="2"/>
  <c r="J7" i="2" s="1"/>
  <c r="H25" i="2"/>
  <c r="I25" i="2"/>
  <c r="J25" i="2" s="1"/>
  <c r="H19" i="2" l="1"/>
  <c r="I19" i="2"/>
  <c r="J19" i="2" s="1"/>
  <c r="H16" i="2" l="1"/>
  <c r="I16" i="2"/>
  <c r="J16" i="2" s="1"/>
  <c r="I10" i="2"/>
  <c r="J10" i="2" s="1"/>
  <c r="H10" i="2"/>
  <c r="I2" i="2"/>
  <c r="J2" i="2" s="1"/>
  <c r="H2" i="2"/>
  <c r="I21" i="2"/>
  <c r="J21" i="2" s="1"/>
  <c r="H21" i="2"/>
  <c r="H22" i="2" l="1"/>
  <c r="I22" i="2" l="1"/>
  <c r="J22" i="2" s="1"/>
  <c r="I30" i="2" l="1"/>
  <c r="J30" i="2" s="1"/>
  <c r="I15" i="2"/>
  <c r="J15" i="2" s="1"/>
  <c r="H15" i="2"/>
  <c r="H30" i="2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I17" i="1" l="1"/>
  <c r="I16" i="1"/>
  <c r="I15" i="1"/>
  <c r="I14" i="1"/>
  <c r="I13" i="1"/>
  <c r="I11" i="1"/>
  <c r="I10" i="1"/>
  <c r="I12" i="1"/>
  <c r="I9" i="1"/>
  <c r="I8" i="1"/>
  <c r="I7" i="1"/>
  <c r="I6" i="1"/>
  <c r="I5" i="1"/>
  <c r="I4" i="1"/>
  <c r="I3" i="1"/>
  <c r="I23" i="2"/>
  <c r="J23" i="2" s="1"/>
  <c r="I28" i="2"/>
  <c r="J28" i="2" s="1"/>
  <c r="H23" i="2"/>
  <c r="H28" i="2"/>
  <c r="H2" i="1"/>
  <c r="G2" i="1"/>
  <c r="F2" i="1"/>
  <c r="I20" i="2"/>
  <c r="J20" i="2" s="1"/>
  <c r="H20" i="2"/>
  <c r="I2" i="1" l="1"/>
</calcChain>
</file>

<file path=xl/sharedStrings.xml><?xml version="1.0" encoding="utf-8"?>
<sst xmlns="http://schemas.openxmlformats.org/spreadsheetml/2006/main" count="249" uniqueCount="90">
  <si>
    <t xml:space="preserve">Authors </t>
  </si>
  <si>
    <t>associated factor</t>
  </si>
  <si>
    <t>AOR</t>
  </si>
  <si>
    <t>LCI</t>
  </si>
  <si>
    <t>UCI</t>
  </si>
  <si>
    <t>Log_LcI</t>
  </si>
  <si>
    <t>LogU_CI</t>
  </si>
  <si>
    <t>Log_AOR</t>
  </si>
  <si>
    <t>Stan_error</t>
  </si>
  <si>
    <t xml:space="preserve">Study_year </t>
  </si>
  <si>
    <t>Study_area</t>
  </si>
  <si>
    <t>Sampling method</t>
  </si>
  <si>
    <t xml:space="preserve">Sample_size </t>
  </si>
  <si>
    <t>log_prevalence</t>
  </si>
  <si>
    <t>Stan_Log_prevalence</t>
  </si>
  <si>
    <t>Nigeria</t>
  </si>
  <si>
    <t>Systematic</t>
  </si>
  <si>
    <t>Sudan</t>
  </si>
  <si>
    <t>EIBF (%)</t>
  </si>
  <si>
    <t>Mugadza G et al.,2017</t>
  </si>
  <si>
    <t>Zimbabwe</t>
  </si>
  <si>
    <t>Prospective</t>
  </si>
  <si>
    <t>Uganda</t>
  </si>
  <si>
    <t>MULINDWA YJ et al.,2025</t>
  </si>
  <si>
    <t>Shirima LJ et al .,2022</t>
  </si>
  <si>
    <t>Tanzania</t>
  </si>
  <si>
    <t>Ali F et al.,2020</t>
  </si>
  <si>
    <t>Kiwango F et al.,2020</t>
  </si>
  <si>
    <t>Lyellu HY et al., 2020</t>
  </si>
  <si>
    <t>Exavery A et al.,2015</t>
  </si>
  <si>
    <t>Tongun JB et al .,2019</t>
  </si>
  <si>
    <t>Mukashyaka J et al.,2020</t>
  </si>
  <si>
    <t>Mukashyaka J et al .,2019</t>
  </si>
  <si>
    <t>Rwanda</t>
  </si>
  <si>
    <t xml:space="preserve">Rwanda </t>
  </si>
  <si>
    <t>Horii N et al.,2017</t>
  </si>
  <si>
    <t>Nkoka O et al.,2019</t>
  </si>
  <si>
    <t>Malawi</t>
  </si>
  <si>
    <t xml:space="preserve"> Muchiri IM et al.,2022</t>
  </si>
  <si>
    <t>Kenya</t>
  </si>
  <si>
    <t>Ghana</t>
  </si>
  <si>
    <t>Boakye-Yiadom APet al.,2021</t>
  </si>
  <si>
    <t>Gebremeskel SG et al.,2019</t>
  </si>
  <si>
    <t>Tilahun G et al.,2016</t>
  </si>
  <si>
    <t>Liben ML et al.,2016</t>
  </si>
  <si>
    <t>Liben ML et al.,2015</t>
  </si>
  <si>
    <t>Wolde T et al.,2014</t>
  </si>
  <si>
    <t>Setegn T et al.,2011</t>
  </si>
  <si>
    <t>Zewdu F et al.,2025</t>
  </si>
  <si>
    <t>Ayalew G et al.,2024</t>
  </si>
  <si>
    <t>Gebretsadik GG et al.,2020</t>
  </si>
  <si>
    <t>Cyprien KK et al.,2025</t>
  </si>
  <si>
    <t>Boksh Z et al.,2018</t>
  </si>
  <si>
    <t>Hermann ND et al.,2020</t>
  </si>
  <si>
    <t>Armdie AZ et al.,2024</t>
  </si>
  <si>
    <t>Ethiopia</t>
  </si>
  <si>
    <t xml:space="preserve">Prospective </t>
  </si>
  <si>
    <t>Getnet B et al.,2020</t>
  </si>
  <si>
    <t>Ayalew DD et al.,2019</t>
  </si>
  <si>
    <t>Beyene MG et al.,2017</t>
  </si>
  <si>
    <t>Retrospective</t>
  </si>
  <si>
    <t xml:space="preserve"> Vaginal delivery </t>
  </si>
  <si>
    <t xml:space="preserve">Vaginal delivery </t>
  </si>
  <si>
    <t>Residence</t>
  </si>
  <si>
    <t>Shirima LJ et al.,2022</t>
  </si>
  <si>
    <t xml:space="preserve">≥4 ANC visit </t>
  </si>
  <si>
    <t>Boakye-Yiadom AP et al.,2021</t>
  </si>
  <si>
    <t xml:space="preserve"> Getnet B et al., 2020</t>
  </si>
  <si>
    <t>Wolde T et al., 2014</t>
  </si>
  <si>
    <t>Ayalew DD et l.,2022</t>
  </si>
  <si>
    <t>Maternal age ≥25 years old</t>
  </si>
  <si>
    <t>Maternal knowledge</t>
  </si>
  <si>
    <t>Lyellu HY et al.,2020</t>
  </si>
  <si>
    <t xml:space="preserve">Being multiparous </t>
  </si>
  <si>
    <t xml:space="preserve">Skilled birth delivery </t>
  </si>
  <si>
    <t xml:space="preserve">Immediate skin to skin contact </t>
  </si>
  <si>
    <t>Colostrum feeding</t>
  </si>
  <si>
    <t xml:space="preserve">Good neonatal condition </t>
  </si>
  <si>
    <t xml:space="preserve">Postnatal counseling </t>
  </si>
  <si>
    <t xml:space="preserve">No postpartum complication </t>
  </si>
  <si>
    <t xml:space="preserve">Receiving support from healthcare providers </t>
  </si>
  <si>
    <t>Maternal primary education and above</t>
  </si>
  <si>
    <t xml:space="preserve"> Muchiri IM et al., 2020</t>
  </si>
  <si>
    <t>Meikena HK et al., 2023</t>
  </si>
  <si>
    <t>Region</t>
  </si>
  <si>
    <t>East Africa</t>
  </si>
  <si>
    <t>West Africa</t>
  </si>
  <si>
    <t>Southern Africa</t>
  </si>
  <si>
    <t>Burkina Faso</t>
  </si>
  <si>
    <t>Cameroon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</si>
</sst>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222222"/>
      <name val="Times New Roman"/>
      <family val="1"/>
    </font>
    <font>
      <sz val="12"/>
      <color theme="1"/>
      <name val="It"/>
    </font>
    <font>
      <sz val="12"/>
      <color rgb="FF282828"/>
      <name val="Times New Roman"/>
      <family val="1"/>
    </font>
    <font>
      <sz val="12"/>
      <color rgb="FF131413"/>
      <name val="Times New Roman"/>
      <family val="1"/>
    </font>
    <font>
      <sz val="14"/>
      <color rgb="FF222222"/>
      <name val="Times New Roman"/>
      <family val="1"/>
    </font>
    <font>
      <sz val="12"/>
      <color rgb="FF202020"/>
      <name val="Times New Roman"/>
      <family val="1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333333"/>
      <name val="Times New Roman"/>
      <family val="1"/>
    </font>
    <font>
      <sz val="12"/>
      <color rgb="FF231F2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cholar.google.com/citations?user=mvzpJAQAAAAJ&amp;hl=en&amp;oi=sr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cholar.google.com/citations?user=mvzpJAQAAAAJ&amp;hl=en&amp;oi=sra" TargetMode="External"/><Relationship Id="rId3" Type="http://schemas.openxmlformats.org/officeDocument/2006/relationships/hyperlink" Target="https://scholar.google.com/citations?user=mvzpJAQAAAAJ&amp;hl=en&amp;oi=sra" TargetMode="External"/><Relationship Id="rId7" Type="http://schemas.openxmlformats.org/officeDocument/2006/relationships/hyperlink" Target="https://scholar.google.com/citations?user=mvzpJAQAAAAJ&amp;hl=en&amp;oi=sra" TargetMode="External"/><Relationship Id="rId2" Type="http://schemas.openxmlformats.org/officeDocument/2006/relationships/hyperlink" Target="https://scholar.google.com/citations?user=mvzpJAQAAAAJ&amp;hl=en&amp;oi=sra" TargetMode="External"/><Relationship Id="rId1" Type="http://schemas.openxmlformats.org/officeDocument/2006/relationships/hyperlink" Target="https://scholar.google.com/citations?user=mvzpJAQAAAAJ&amp;hl=en&amp;oi=sra" TargetMode="External"/><Relationship Id="rId6" Type="http://schemas.openxmlformats.org/officeDocument/2006/relationships/hyperlink" Target="https://scholar.google.com/citations?user=mvzpJAQAAAAJ&amp;hl=en&amp;oi=sra" TargetMode="External"/><Relationship Id="rId5" Type="http://schemas.openxmlformats.org/officeDocument/2006/relationships/hyperlink" Target="https://scholar.google.com/citations?user=mvzpJAQAAAAJ&amp;hl=en&amp;oi=sra" TargetMode="External"/><Relationship Id="rId4" Type="http://schemas.openxmlformats.org/officeDocument/2006/relationships/hyperlink" Target="https://scholar.google.com/citations?user=mvzpJAQAAAAJ&amp;hl=en&amp;oi=sra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C14" sqref="C14"/>
    </sheetView>
  </sheetViews>
  <sheetFormatPr defaultRowHeight="15"/>
  <cols>
    <col min="1" max="1" width="29.7109375" style="3" customWidth="1"/>
    <col min="2" max="2" width="10.42578125" style="3" customWidth="1"/>
    <col min="3" max="3" width="10.140625" style="3" customWidth="1"/>
    <col min="4" max="4" width="13.85546875" style="3" customWidth="1"/>
    <col min="5" max="5" width="16" style="3" customWidth="1"/>
    <col min="6" max="6" width="11.42578125" style="3" customWidth="1"/>
    <col min="7" max="7" width="9.140625" style="3" customWidth="1"/>
    <col min="8" max="8" width="10.5703125" style="3" customWidth="1"/>
    <col min="9" max="9" width="14.7109375" style="3" customWidth="1"/>
    <col min="10" max="10" width="12.85546875" style="3" customWidth="1"/>
    <col min="11" max="11" width="27.28515625" style="3" customWidth="1"/>
    <col min="12" max="16384" width="9.140625" style="3"/>
  </cols>
  <sheetData>
    <row r="1" spans="1:10" s="2" customFormat="1" ht="15.75">
      <c r="A1" s="1" t="s">
        <v>0</v>
      </c>
      <c r="B1" s="1" t="s">
        <v>9</v>
      </c>
      <c r="C1" s="1" t="s">
        <v>10</v>
      </c>
      <c r="D1" s="1" t="s">
        <v>84</v>
      </c>
      <c r="E1" s="1" t="s">
        <v>11</v>
      </c>
      <c r="F1" s="1" t="s">
        <v>12</v>
      </c>
      <c r="G1" s="1" t="s">
        <v>18</v>
      </c>
      <c r="H1" s="1" t="s">
        <v>8</v>
      </c>
      <c r="I1" s="1" t="s">
        <v>13</v>
      </c>
      <c r="J1" s="1" t="s">
        <v>14</v>
      </c>
    </row>
    <row r="2" spans="1:10" ht="15.75">
      <c r="A2" s="1" t="s">
        <v>26</v>
      </c>
      <c r="B2" s="1">
        <v>2020</v>
      </c>
      <c r="C2" s="1" t="s">
        <v>25</v>
      </c>
      <c r="D2" s="1" t="s">
        <v>85</v>
      </c>
      <c r="E2" s="1" t="s">
        <v>60</v>
      </c>
      <c r="F2" s="1">
        <v>1644</v>
      </c>
      <c r="G2" s="1">
        <v>70</v>
      </c>
      <c r="H2" s="1">
        <f t="shared" ref="H2:H32" si="0">SQRT(G2*(100-G2)/F2)</f>
        <v>1.1302089465110965</v>
      </c>
      <c r="I2" s="1">
        <f t="shared" ref="I2:I32" si="1">LN(G2)</f>
        <v>4.2484952420493594</v>
      </c>
      <c r="J2" s="1">
        <f t="shared" ref="J2:J32" si="2">SQRT(I2*(100-I2)/G2)</f>
        <v>2.4106899201657721</v>
      </c>
    </row>
    <row r="3" spans="1:10" ht="15.75">
      <c r="A3" s="1" t="s">
        <v>54</v>
      </c>
      <c r="B3" s="1">
        <v>2024</v>
      </c>
      <c r="C3" s="1" t="s">
        <v>55</v>
      </c>
      <c r="D3" s="1" t="s">
        <v>85</v>
      </c>
      <c r="E3" s="1" t="s">
        <v>56</v>
      </c>
      <c r="F3" s="1">
        <v>2564</v>
      </c>
      <c r="G3" s="1">
        <v>77.8</v>
      </c>
      <c r="H3" s="1">
        <f t="shared" si="0"/>
        <v>0.82074316614504372</v>
      </c>
      <c r="I3" s="1">
        <f t="shared" si="1"/>
        <v>4.3541414311843463</v>
      </c>
      <c r="J3" s="1">
        <f t="shared" si="2"/>
        <v>2.3136334379697008</v>
      </c>
    </row>
    <row r="4" spans="1:10" ht="15.75">
      <c r="A4" s="1" t="s">
        <v>58</v>
      </c>
      <c r="B4" s="1">
        <v>2019</v>
      </c>
      <c r="C4" s="1" t="s">
        <v>55</v>
      </c>
      <c r="D4" s="1" t="s">
        <v>85</v>
      </c>
      <c r="E4" s="1" t="s">
        <v>60</v>
      </c>
      <c r="F4" s="1">
        <v>569</v>
      </c>
      <c r="G4" s="1">
        <v>77.7</v>
      </c>
      <c r="H4" s="1">
        <f t="shared" si="0"/>
        <v>1.7450457112266859</v>
      </c>
      <c r="I4" s="1">
        <f t="shared" si="1"/>
        <v>4.3528552573736015</v>
      </c>
      <c r="J4" s="1">
        <f t="shared" si="2"/>
        <v>2.314795389290822</v>
      </c>
    </row>
    <row r="5" spans="1:10" ht="15.75">
      <c r="A5" s="1" t="s">
        <v>49</v>
      </c>
      <c r="B5" s="1">
        <v>2024</v>
      </c>
      <c r="C5" s="1" t="s">
        <v>55</v>
      </c>
      <c r="D5" s="1" t="s">
        <v>85</v>
      </c>
      <c r="E5" s="1" t="s">
        <v>16</v>
      </c>
      <c r="F5" s="1">
        <v>467</v>
      </c>
      <c r="G5" s="1">
        <v>73.7</v>
      </c>
      <c r="H5" s="1">
        <f t="shared" si="0"/>
        <v>2.0372915218942067</v>
      </c>
      <c r="I5" s="1">
        <f t="shared" si="1"/>
        <v>4.3000027991952914</v>
      </c>
      <c r="J5" s="1">
        <f t="shared" si="2"/>
        <v>2.362961184829337</v>
      </c>
    </row>
    <row r="6" spans="1:10" ht="15.75">
      <c r="A6" s="1" t="s">
        <v>59</v>
      </c>
      <c r="B6" s="1">
        <v>2017</v>
      </c>
      <c r="C6" s="1" t="s">
        <v>55</v>
      </c>
      <c r="D6" s="1" t="s">
        <v>85</v>
      </c>
      <c r="E6" s="1" t="s">
        <v>60</v>
      </c>
      <c r="F6" s="1">
        <v>634</v>
      </c>
      <c r="G6" s="1">
        <v>83.7</v>
      </c>
      <c r="H6" s="1">
        <f t="shared" si="0"/>
        <v>1.4669384845146565</v>
      </c>
      <c r="I6" s="1">
        <f t="shared" si="1"/>
        <v>4.4272389774954295</v>
      </c>
      <c r="J6" s="1">
        <f t="shared" si="2"/>
        <v>2.2483857285920266</v>
      </c>
    </row>
    <row r="7" spans="1:10" ht="15.75">
      <c r="A7" s="1" t="s">
        <v>41</v>
      </c>
      <c r="B7" s="1">
        <v>2021</v>
      </c>
      <c r="C7" s="6" t="s">
        <v>40</v>
      </c>
      <c r="D7" s="6" t="s">
        <v>86</v>
      </c>
      <c r="E7" s="1" t="s">
        <v>16</v>
      </c>
      <c r="F7" s="1">
        <v>382</v>
      </c>
      <c r="G7" s="1">
        <v>39.4</v>
      </c>
      <c r="H7" s="1">
        <f t="shared" si="0"/>
        <v>2.500073297354819</v>
      </c>
      <c r="I7" s="1">
        <f t="shared" si="1"/>
        <v>3.673765816303888</v>
      </c>
      <c r="J7" s="1">
        <f t="shared" si="2"/>
        <v>2.9969528787241622</v>
      </c>
    </row>
    <row r="8" spans="1:10" ht="15.75">
      <c r="A8" s="1" t="s">
        <v>52</v>
      </c>
      <c r="B8" s="1">
        <v>2018</v>
      </c>
      <c r="C8" s="11" t="s">
        <v>88</v>
      </c>
      <c r="D8" s="6" t="s">
        <v>86</v>
      </c>
      <c r="E8" s="1" t="s">
        <v>60</v>
      </c>
      <c r="F8" s="1">
        <v>157</v>
      </c>
      <c r="G8" s="1">
        <v>41</v>
      </c>
      <c r="H8" s="1">
        <f t="shared" si="0"/>
        <v>3.9252571014013733</v>
      </c>
      <c r="I8" s="1">
        <f t="shared" si="1"/>
        <v>3.713572066704308</v>
      </c>
      <c r="J8" s="1">
        <f t="shared" si="2"/>
        <v>2.9531570092634034</v>
      </c>
    </row>
    <row r="9" spans="1:10" ht="15.75">
      <c r="A9" s="1" t="s">
        <v>51</v>
      </c>
      <c r="B9" s="1">
        <v>2025</v>
      </c>
      <c r="C9" s="1" t="s">
        <v>55</v>
      </c>
      <c r="D9" s="1" t="s">
        <v>85</v>
      </c>
      <c r="E9" s="1" t="s">
        <v>16</v>
      </c>
      <c r="F9" s="1">
        <v>320</v>
      </c>
      <c r="G9" s="1">
        <v>61</v>
      </c>
      <c r="H9" s="1">
        <f t="shared" si="0"/>
        <v>2.7266050319032273</v>
      </c>
      <c r="I9" s="1">
        <f t="shared" si="1"/>
        <v>4.1108738641733114</v>
      </c>
      <c r="J9" s="1">
        <f t="shared" si="2"/>
        <v>2.5420660968634849</v>
      </c>
    </row>
    <row r="10" spans="1:10" ht="18.75">
      <c r="A10" s="1" t="s">
        <v>29</v>
      </c>
      <c r="B10" s="1">
        <v>2015</v>
      </c>
      <c r="C10" s="1" t="s">
        <v>25</v>
      </c>
      <c r="D10" s="1" t="s">
        <v>85</v>
      </c>
      <c r="E10" s="1" t="s">
        <v>60</v>
      </c>
      <c r="F10" s="1">
        <v>889</v>
      </c>
      <c r="G10" s="8">
        <v>51</v>
      </c>
      <c r="H10" s="1">
        <f t="shared" si="0"/>
        <v>1.6766107544827582</v>
      </c>
      <c r="I10" s="1">
        <f t="shared" si="1"/>
        <v>3.9318256327243257</v>
      </c>
      <c r="J10" s="1">
        <f t="shared" si="2"/>
        <v>2.7214590610383138</v>
      </c>
    </row>
    <row r="11" spans="1:10" ht="15.75">
      <c r="A11" s="1" t="s">
        <v>42</v>
      </c>
      <c r="B11" s="1">
        <v>2019</v>
      </c>
      <c r="C11" s="1" t="s">
        <v>55</v>
      </c>
      <c r="D11" s="1" t="s">
        <v>85</v>
      </c>
      <c r="E11" s="1" t="s">
        <v>60</v>
      </c>
      <c r="F11" s="1">
        <v>803</v>
      </c>
      <c r="G11" s="1">
        <v>61.9</v>
      </c>
      <c r="H11" s="1">
        <f t="shared" si="0"/>
        <v>1.7137601489326733</v>
      </c>
      <c r="I11" s="1">
        <f t="shared" si="1"/>
        <v>4.1255201796905503</v>
      </c>
      <c r="J11" s="1">
        <f t="shared" si="2"/>
        <v>2.5278164963766927</v>
      </c>
    </row>
    <row r="12" spans="1:10" ht="15.75">
      <c r="A12" s="1" t="s">
        <v>50</v>
      </c>
      <c r="B12" s="1">
        <v>2020</v>
      </c>
      <c r="C12" s="1" t="s">
        <v>55</v>
      </c>
      <c r="D12" s="1" t="s">
        <v>85</v>
      </c>
      <c r="E12" s="1" t="s">
        <v>60</v>
      </c>
      <c r="F12" s="1">
        <v>248</v>
      </c>
      <c r="G12" s="1">
        <v>63.6</v>
      </c>
      <c r="H12" s="1">
        <f t="shared" si="0"/>
        <v>3.0552968284075801</v>
      </c>
      <c r="I12" s="1">
        <f t="shared" si="1"/>
        <v>4.1526134703460764</v>
      </c>
      <c r="J12" s="1">
        <f t="shared" si="2"/>
        <v>2.5016257242359279</v>
      </c>
    </row>
    <row r="13" spans="1:10" ht="15.75">
      <c r="A13" s="1" t="s">
        <v>57</v>
      </c>
      <c r="B13" s="1">
        <v>2020</v>
      </c>
      <c r="C13" s="1" t="s">
        <v>55</v>
      </c>
      <c r="D13" s="1" t="s">
        <v>85</v>
      </c>
      <c r="E13" s="1" t="s">
        <v>16</v>
      </c>
      <c r="F13" s="1">
        <v>349</v>
      </c>
      <c r="G13" s="1">
        <v>51.9</v>
      </c>
      <c r="H13" s="1">
        <f t="shared" si="0"/>
        <v>2.6745055510679743</v>
      </c>
      <c r="I13" s="1">
        <f t="shared" si="1"/>
        <v>3.949318790171843</v>
      </c>
      <c r="J13" s="1">
        <f t="shared" si="2"/>
        <v>2.7035078907651231</v>
      </c>
    </row>
    <row r="14" spans="1:10" ht="15.75">
      <c r="A14" s="1" t="s">
        <v>53</v>
      </c>
      <c r="B14" s="1">
        <v>2020</v>
      </c>
      <c r="C14" s="1" t="s">
        <v>89</v>
      </c>
      <c r="D14" s="6" t="s">
        <v>86</v>
      </c>
      <c r="E14" s="1" t="s">
        <v>16</v>
      </c>
      <c r="F14" s="1">
        <v>250</v>
      </c>
      <c r="G14" s="1">
        <v>38.799999999999997</v>
      </c>
      <c r="H14" s="1">
        <f t="shared" si="0"/>
        <v>3.0819214785584657</v>
      </c>
      <c r="I14" s="1">
        <f t="shared" si="1"/>
        <v>3.6584202466292277</v>
      </c>
      <c r="J14" s="1">
        <f t="shared" si="2"/>
        <v>3.0139622941171988</v>
      </c>
    </row>
    <row r="15" spans="1:10" ht="15.75">
      <c r="A15" s="1" t="s">
        <v>35</v>
      </c>
      <c r="B15" s="1">
        <v>2017</v>
      </c>
      <c r="C15" s="1" t="s">
        <v>15</v>
      </c>
      <c r="D15" s="1" t="s">
        <v>86</v>
      </c>
      <c r="E15" s="1" t="s">
        <v>60</v>
      </c>
      <c r="F15" s="1">
        <v>1026</v>
      </c>
      <c r="G15" s="1">
        <v>89</v>
      </c>
      <c r="H15" s="1">
        <f t="shared" si="0"/>
        <v>0.97682702314094572</v>
      </c>
      <c r="I15" s="1">
        <f t="shared" si="1"/>
        <v>4.4886363697321396</v>
      </c>
      <c r="J15" s="1">
        <f t="shared" si="2"/>
        <v>2.1947736196986414</v>
      </c>
    </row>
    <row r="16" spans="1:10" ht="15.75">
      <c r="A16" s="1" t="s">
        <v>27</v>
      </c>
      <c r="B16" s="1">
        <v>2020</v>
      </c>
      <c r="C16" s="1" t="s">
        <v>25</v>
      </c>
      <c r="D16" s="1" t="s">
        <v>85</v>
      </c>
      <c r="E16" s="1" t="s">
        <v>60</v>
      </c>
      <c r="F16" s="5">
        <v>866</v>
      </c>
      <c r="G16" s="1">
        <v>71.099999999999994</v>
      </c>
      <c r="H16" s="1">
        <f t="shared" si="0"/>
        <v>1.5403690209018983</v>
      </c>
      <c r="I16" s="1">
        <f t="shared" si="1"/>
        <v>4.2640873368091947</v>
      </c>
      <c r="J16" s="1">
        <f t="shared" si="2"/>
        <v>2.3961592946191272</v>
      </c>
    </row>
    <row r="17" spans="1:11" ht="15.75">
      <c r="A17" s="1" t="s">
        <v>45</v>
      </c>
      <c r="B17" s="1">
        <v>2015</v>
      </c>
      <c r="C17" s="1" t="s">
        <v>55</v>
      </c>
      <c r="D17" s="1" t="s">
        <v>85</v>
      </c>
      <c r="E17" s="1" t="s">
        <v>60</v>
      </c>
      <c r="F17" s="1">
        <v>623</v>
      </c>
      <c r="G17" s="1">
        <v>71.7</v>
      </c>
      <c r="H17" s="1">
        <f t="shared" si="0"/>
        <v>1.8047155994404114</v>
      </c>
      <c r="I17" s="1">
        <f t="shared" si="1"/>
        <v>4.2724907476055751</v>
      </c>
      <c r="J17" s="1">
        <f t="shared" si="2"/>
        <v>2.3883576798428803</v>
      </c>
    </row>
    <row r="18" spans="1:11" ht="15.75">
      <c r="A18" s="1" t="s">
        <v>44</v>
      </c>
      <c r="B18" s="13">
        <v>2016</v>
      </c>
      <c r="C18" s="1" t="s">
        <v>55</v>
      </c>
      <c r="D18" s="1" t="s">
        <v>85</v>
      </c>
      <c r="E18" s="1" t="s">
        <v>60</v>
      </c>
      <c r="F18" s="1">
        <v>403</v>
      </c>
      <c r="G18" s="1">
        <v>39.6</v>
      </c>
      <c r="H18" s="1">
        <f t="shared" si="0"/>
        <v>2.4362033676676575</v>
      </c>
      <c r="I18" s="1">
        <f t="shared" si="1"/>
        <v>3.6788291182604347</v>
      </c>
      <c r="J18" s="1">
        <f t="shared" si="2"/>
        <v>2.9913559311262015</v>
      </c>
    </row>
    <row r="19" spans="1:11" ht="15.75">
      <c r="A19" s="11" t="s">
        <v>28</v>
      </c>
      <c r="B19" s="1">
        <v>2020</v>
      </c>
      <c r="C19" s="1" t="s">
        <v>25</v>
      </c>
      <c r="D19" s="1" t="s">
        <v>85</v>
      </c>
      <c r="E19" s="1" t="s">
        <v>21</v>
      </c>
      <c r="F19" s="1">
        <v>413</v>
      </c>
      <c r="G19" s="1">
        <v>83.1</v>
      </c>
      <c r="H19" s="1">
        <f t="shared" si="0"/>
        <v>1.8440336353836257</v>
      </c>
      <c r="I19" s="1">
        <f t="shared" si="1"/>
        <v>4.4200447018614026</v>
      </c>
      <c r="J19" s="1">
        <f t="shared" si="2"/>
        <v>2.2547387590309391</v>
      </c>
    </row>
    <row r="20" spans="1:11" ht="15.75">
      <c r="A20" s="5" t="s">
        <v>19</v>
      </c>
      <c r="B20" s="1">
        <v>2017</v>
      </c>
      <c r="C20" s="1" t="s">
        <v>20</v>
      </c>
      <c r="D20" s="1" t="s">
        <v>87</v>
      </c>
      <c r="E20" s="1" t="s">
        <v>21</v>
      </c>
      <c r="F20" s="9">
        <v>200</v>
      </c>
      <c r="G20" s="4">
        <v>44</v>
      </c>
      <c r="H20" s="1">
        <f t="shared" si="0"/>
        <v>3.5099857549568489</v>
      </c>
      <c r="I20" s="1">
        <f t="shared" si="1"/>
        <v>3.784189633918261</v>
      </c>
      <c r="J20" s="1">
        <f t="shared" si="2"/>
        <v>2.8766255175685678</v>
      </c>
      <c r="K20" s="2"/>
    </row>
    <row r="21" spans="1:11" ht="15.75">
      <c r="A21" s="1" t="s">
        <v>32</v>
      </c>
      <c r="B21" s="1">
        <v>2019</v>
      </c>
      <c r="C21" s="1" t="s">
        <v>33</v>
      </c>
      <c r="D21" s="1" t="s">
        <v>85</v>
      </c>
      <c r="E21" s="1" t="s">
        <v>16</v>
      </c>
      <c r="F21" s="5">
        <v>187</v>
      </c>
      <c r="G21" s="1">
        <v>20.399999999999999</v>
      </c>
      <c r="H21" s="1">
        <f t="shared" si="0"/>
        <v>2.9468010390313699</v>
      </c>
      <c r="I21" s="1">
        <f t="shared" si="1"/>
        <v>3.0155349008501706</v>
      </c>
      <c r="J21" s="1">
        <f t="shared" si="2"/>
        <v>3.7863275662001614</v>
      </c>
    </row>
    <row r="22" spans="1:11" ht="15.75">
      <c r="A22" s="1" t="s">
        <v>31</v>
      </c>
      <c r="B22" s="1">
        <v>2020</v>
      </c>
      <c r="C22" s="6" t="s">
        <v>34</v>
      </c>
      <c r="D22" s="6" t="s">
        <v>85</v>
      </c>
      <c r="E22" s="1" t="s">
        <v>16</v>
      </c>
      <c r="F22" s="1">
        <v>187</v>
      </c>
      <c r="G22" s="1">
        <v>20.5</v>
      </c>
      <c r="H22" s="1">
        <f t="shared" si="0"/>
        <v>2.952158641013594</v>
      </c>
      <c r="I22" s="1">
        <f t="shared" si="1"/>
        <v>3.0204248861443626</v>
      </c>
      <c r="J22" s="1">
        <f t="shared" si="2"/>
        <v>3.7800472452951199</v>
      </c>
    </row>
    <row r="23" spans="1:11" ht="15.75">
      <c r="A23" s="10" t="s">
        <v>23</v>
      </c>
      <c r="B23" s="1">
        <v>2025</v>
      </c>
      <c r="C23" s="1" t="s">
        <v>22</v>
      </c>
      <c r="D23" s="1" t="s">
        <v>85</v>
      </c>
      <c r="E23" s="1" t="s">
        <v>16</v>
      </c>
      <c r="F23" s="4">
        <v>404</v>
      </c>
      <c r="G23" s="1">
        <v>41.2</v>
      </c>
      <c r="H23" s="1">
        <f t="shared" si="0"/>
        <v>2.4487620634852125</v>
      </c>
      <c r="I23" s="1">
        <f t="shared" si="1"/>
        <v>3.7184382563554808</v>
      </c>
      <c r="J23" s="1">
        <f t="shared" si="2"/>
        <v>2.9478354843753127</v>
      </c>
    </row>
    <row r="24" spans="1:11" s="2" customFormat="1" ht="15.75">
      <c r="A24" s="1" t="s">
        <v>82</v>
      </c>
      <c r="B24" s="1">
        <v>2020</v>
      </c>
      <c r="C24" s="1" t="s">
        <v>39</v>
      </c>
      <c r="D24" s="1" t="s">
        <v>85</v>
      </c>
      <c r="E24" s="1" t="s">
        <v>16</v>
      </c>
      <c r="F24" s="1">
        <v>108</v>
      </c>
      <c r="G24" s="1">
        <v>58.3</v>
      </c>
      <c r="H24" s="1">
        <f t="shared" si="0"/>
        <v>4.744499739464402</v>
      </c>
      <c r="I24" s="1">
        <f t="shared" si="1"/>
        <v>4.0656020933564463</v>
      </c>
      <c r="J24" s="1">
        <f t="shared" si="2"/>
        <v>2.586516989396098</v>
      </c>
      <c r="K24" s="3"/>
    </row>
    <row r="25" spans="1:11" ht="15.75">
      <c r="A25" s="1" t="s">
        <v>36</v>
      </c>
      <c r="B25" s="1">
        <v>2019</v>
      </c>
      <c r="C25" s="1" t="s">
        <v>37</v>
      </c>
      <c r="D25" s="1" t="s">
        <v>87</v>
      </c>
      <c r="E25" s="1" t="s">
        <v>60</v>
      </c>
      <c r="F25" s="1">
        <v>6351</v>
      </c>
      <c r="G25" s="1">
        <v>76.900000000000006</v>
      </c>
      <c r="H25" s="1">
        <f t="shared" si="0"/>
        <v>0.52886899045929869</v>
      </c>
      <c r="I25" s="1">
        <f t="shared" si="1"/>
        <v>4.3425058765115985</v>
      </c>
      <c r="J25" s="1">
        <f t="shared" si="2"/>
        <v>2.3241627555920927</v>
      </c>
    </row>
    <row r="26" spans="1:11" ht="15.75">
      <c r="A26" s="1" t="s">
        <v>83</v>
      </c>
      <c r="B26" s="1">
        <v>2023</v>
      </c>
      <c r="C26" s="1" t="s">
        <v>55</v>
      </c>
      <c r="D26" s="1" t="s">
        <v>85</v>
      </c>
      <c r="E26" s="1" t="s">
        <v>60</v>
      </c>
      <c r="F26" s="1">
        <v>385</v>
      </c>
      <c r="G26" s="1">
        <v>58.2</v>
      </c>
      <c r="H26" s="1">
        <f t="shared" ref="H26" si="3">SQRT(G26*(100-G26)/F26)</f>
        <v>2.5137337056373221</v>
      </c>
      <c r="I26" s="1">
        <f t="shared" ref="I26" si="4">LN(G26)</f>
        <v>4.0638853547373923</v>
      </c>
      <c r="J26" s="1">
        <f t="shared" ref="J26" si="5">SQRT(I26*(100-I26)/G26)</f>
        <v>2.588214669792555</v>
      </c>
    </row>
    <row r="27" spans="1:11" ht="15.75">
      <c r="A27" s="1" t="s">
        <v>47</v>
      </c>
      <c r="B27" s="13">
        <v>2011</v>
      </c>
      <c r="C27" s="1" t="s">
        <v>55</v>
      </c>
      <c r="D27" s="1" t="s">
        <v>85</v>
      </c>
      <c r="E27" s="1" t="s">
        <v>60</v>
      </c>
      <c r="F27" s="1">
        <v>608</v>
      </c>
      <c r="G27" s="1">
        <v>52.4</v>
      </c>
      <c r="H27" s="1">
        <f t="shared" si="0"/>
        <v>2.0254304285886078</v>
      </c>
      <c r="I27" s="1">
        <f t="shared" si="1"/>
        <v>3.9589065913269965</v>
      </c>
      <c r="J27" s="1">
        <f t="shared" si="2"/>
        <v>2.6937080976845724</v>
      </c>
    </row>
    <row r="28" spans="1:11" ht="15.75">
      <c r="A28" s="1" t="s">
        <v>24</v>
      </c>
      <c r="B28" s="1">
        <v>2022</v>
      </c>
      <c r="C28" s="1" t="s">
        <v>25</v>
      </c>
      <c r="D28" s="1" t="s">
        <v>85</v>
      </c>
      <c r="E28" s="1" t="s">
        <v>60</v>
      </c>
      <c r="F28" s="5">
        <v>669</v>
      </c>
      <c r="G28" s="1">
        <v>62.2</v>
      </c>
      <c r="H28" s="1">
        <f t="shared" si="0"/>
        <v>1.874683829845291</v>
      </c>
      <c r="I28" s="1">
        <f t="shared" si="1"/>
        <v>4.1303549997451334</v>
      </c>
      <c r="J28" s="1">
        <f t="shared" si="2"/>
        <v>2.5231266889704038</v>
      </c>
    </row>
    <row r="29" spans="1:11" ht="15.75">
      <c r="A29" s="1" t="s">
        <v>43</v>
      </c>
      <c r="B29" s="13">
        <v>2016</v>
      </c>
      <c r="C29" s="1" t="s">
        <v>55</v>
      </c>
      <c r="D29" s="1" t="s">
        <v>85</v>
      </c>
      <c r="E29" s="1" t="s">
        <v>60</v>
      </c>
      <c r="F29" s="13">
        <v>409</v>
      </c>
      <c r="G29" s="1">
        <v>62.9</v>
      </c>
      <c r="H29" s="1">
        <f t="shared" si="0"/>
        <v>2.3886395755753713</v>
      </c>
      <c r="I29" s="1">
        <f t="shared" si="1"/>
        <v>4.1415461637063951</v>
      </c>
      <c r="J29" s="1">
        <f t="shared" si="2"/>
        <v>2.5122979294344279</v>
      </c>
    </row>
    <row r="30" spans="1:11" ht="15.75">
      <c r="A30" s="1" t="s">
        <v>30</v>
      </c>
      <c r="B30" s="1">
        <v>2019</v>
      </c>
      <c r="C30" s="6" t="s">
        <v>17</v>
      </c>
      <c r="D30" s="6" t="s">
        <v>85</v>
      </c>
      <c r="E30" s="1" t="s">
        <v>21</v>
      </c>
      <c r="F30" s="5">
        <v>806</v>
      </c>
      <c r="G30" s="1">
        <v>48.1</v>
      </c>
      <c r="H30" s="1">
        <f t="shared" si="0"/>
        <v>1.7599028565566137</v>
      </c>
      <c r="I30" s="1">
        <f t="shared" si="1"/>
        <v>3.8732821771117156</v>
      </c>
      <c r="J30" s="1">
        <f t="shared" si="2"/>
        <v>2.7822047483420955</v>
      </c>
    </row>
    <row r="31" spans="1:11" ht="15.75">
      <c r="A31" s="1" t="s">
        <v>46</v>
      </c>
      <c r="B31" s="13">
        <v>2014</v>
      </c>
      <c r="C31" s="1" t="s">
        <v>55</v>
      </c>
      <c r="D31" s="1" t="s">
        <v>85</v>
      </c>
      <c r="E31" s="1" t="s">
        <v>60</v>
      </c>
      <c r="F31" s="13">
        <v>174</v>
      </c>
      <c r="G31" s="1">
        <v>88.5</v>
      </c>
      <c r="H31" s="1">
        <f t="shared" si="0"/>
        <v>2.4184991070981363</v>
      </c>
      <c r="I31" s="1">
        <f t="shared" si="1"/>
        <v>4.4830025520138834</v>
      </c>
      <c r="J31" s="1">
        <f t="shared" si="2"/>
        <v>2.1996480029653469</v>
      </c>
    </row>
    <row r="32" spans="1:11" ht="15.75">
      <c r="A32" s="1" t="s">
        <v>48</v>
      </c>
      <c r="B32" s="1">
        <v>2025</v>
      </c>
      <c r="C32" s="1" t="s">
        <v>55</v>
      </c>
      <c r="D32" s="1" t="s">
        <v>85</v>
      </c>
      <c r="E32" s="1" t="s">
        <v>16</v>
      </c>
      <c r="F32" s="1">
        <v>885</v>
      </c>
      <c r="G32" s="1">
        <v>74.7</v>
      </c>
      <c r="H32" s="1">
        <f t="shared" si="0"/>
        <v>1.4613321064781026</v>
      </c>
      <c r="I32" s="1">
        <f t="shared" si="1"/>
        <v>4.3134800921387715</v>
      </c>
      <c r="J32" s="1">
        <f t="shared" si="2"/>
        <v>2.350601332128671</v>
      </c>
    </row>
  </sheetData>
  <sortState ref="A2:J32">
    <sortCondition ref="A1:A32"/>
  </sortState>
  <hyperlinks>
    <hyperlink ref="A23" r:id="rId1" display="https://scholar.google.com/citations?user=mvzpJAQAAAAJ&amp;hl=en&amp;oi=sra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40" workbookViewId="0">
      <selection activeCell="B61" sqref="B61"/>
    </sheetView>
  </sheetViews>
  <sheetFormatPr defaultRowHeight="15.75"/>
  <cols>
    <col min="1" max="1" width="29.28515625" style="1" customWidth="1"/>
    <col min="2" max="2" width="41.42578125" style="1" customWidth="1"/>
    <col min="3" max="3" width="11.140625" style="1" customWidth="1"/>
    <col min="4" max="4" width="7" style="1" customWidth="1"/>
    <col min="5" max="5" width="5.28515625" style="1" customWidth="1"/>
    <col min="6" max="6" width="8.85546875" style="1" customWidth="1"/>
    <col min="7" max="7" width="8.28515625" style="1" customWidth="1"/>
    <col min="8" max="8" width="8.140625" style="1" customWidth="1"/>
    <col min="9" max="9" width="15.85546875" style="1" customWidth="1"/>
    <col min="10" max="16384" width="9.140625" style="1"/>
  </cols>
  <sheetData>
    <row r="1" spans="1:9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customFormat="1">
      <c r="A2" s="10" t="s">
        <v>23</v>
      </c>
      <c r="B2" s="1" t="s">
        <v>61</v>
      </c>
      <c r="C2" s="1">
        <v>4.5</v>
      </c>
      <c r="D2" s="1">
        <v>3.2</v>
      </c>
      <c r="E2" s="6">
        <v>7.8</v>
      </c>
      <c r="F2" s="1">
        <f>LN(D2)</f>
        <v>1.1631508098056809</v>
      </c>
      <c r="G2" s="1">
        <f>LN(E2)</f>
        <v>2.0541237336955462</v>
      </c>
      <c r="H2" s="1">
        <f>LN(C2)</f>
        <v>1.5040773967762742</v>
      </c>
      <c r="I2" s="1">
        <f t="shared" ref="I2:I49" si="0">(G2-F2)/(2*1.96)</f>
        <v>0.22728901119639422</v>
      </c>
    </row>
    <row r="3" spans="1:9">
      <c r="A3" s="1" t="s">
        <v>36</v>
      </c>
      <c r="B3" s="1" t="s">
        <v>61</v>
      </c>
      <c r="C3" s="7">
        <v>3.15</v>
      </c>
      <c r="D3" s="7">
        <v>2.4</v>
      </c>
      <c r="E3" s="7">
        <v>4.13</v>
      </c>
      <c r="F3" s="1">
        <f t="shared" ref="F3:F49" si="1">LN(D3)</f>
        <v>0.87546873735389985</v>
      </c>
      <c r="G3" s="1">
        <f t="shared" ref="G3:G49" si="2">LN(E3)</f>
        <v>1.4182774069729414</v>
      </c>
      <c r="H3" s="1">
        <f t="shared" ref="H3:H49" si="3">LN(C3)</f>
        <v>1.1474024528375417</v>
      </c>
      <c r="I3" s="1">
        <f t="shared" si="0"/>
        <v>0.13847159939261264</v>
      </c>
    </row>
    <row r="4" spans="1:9">
      <c r="A4" s="1" t="s">
        <v>38</v>
      </c>
      <c r="B4" s="1" t="s">
        <v>61</v>
      </c>
      <c r="C4" s="7">
        <v>7.14</v>
      </c>
      <c r="D4" s="7">
        <v>2.33</v>
      </c>
      <c r="E4" s="7">
        <v>21.9</v>
      </c>
      <c r="F4" s="1">
        <f t="shared" si="1"/>
        <v>0.84586826757760925</v>
      </c>
      <c r="G4" s="1">
        <f t="shared" si="2"/>
        <v>3.0864866368224551</v>
      </c>
      <c r="H4" s="1">
        <f t="shared" si="3"/>
        <v>1.965712776351493</v>
      </c>
      <c r="I4" s="1">
        <f t="shared" si="0"/>
        <v>0.57158631868490961</v>
      </c>
    </row>
    <row r="5" spans="1:9">
      <c r="A5" s="1" t="s">
        <v>42</v>
      </c>
      <c r="B5" s="1" t="s">
        <v>61</v>
      </c>
      <c r="C5" s="6">
        <v>4.59</v>
      </c>
      <c r="D5" s="6">
        <v>1.99</v>
      </c>
      <c r="E5" s="1">
        <v>10.56</v>
      </c>
      <c r="F5" s="1">
        <f t="shared" si="1"/>
        <v>0.68813463873640102</v>
      </c>
      <c r="G5" s="1">
        <f t="shared" si="2"/>
        <v>2.3570732782781154</v>
      </c>
      <c r="H5" s="1">
        <f t="shared" si="3"/>
        <v>1.5238800240724537</v>
      </c>
      <c r="I5" s="1">
        <f t="shared" si="0"/>
        <v>0.42574965294431494</v>
      </c>
    </row>
    <row r="6" spans="1:9">
      <c r="A6" s="1" t="s">
        <v>48</v>
      </c>
      <c r="B6" s="6" t="s">
        <v>62</v>
      </c>
      <c r="C6" s="6">
        <v>5.63</v>
      </c>
      <c r="D6" s="6">
        <v>3.64</v>
      </c>
      <c r="E6" s="1">
        <v>8.7100000000000009</v>
      </c>
      <c r="F6" s="1">
        <f t="shared" si="1"/>
        <v>1.2919836816486494</v>
      </c>
      <c r="G6" s="1">
        <f t="shared" si="2"/>
        <v>2.1644717908644115</v>
      </c>
      <c r="H6" s="1">
        <f t="shared" si="3"/>
        <v>1.728109442151599</v>
      </c>
      <c r="I6" s="1">
        <f t="shared" si="0"/>
        <v>0.22257349724891892</v>
      </c>
    </row>
    <row r="7" spans="1:9">
      <c r="A7" s="1" t="s">
        <v>64</v>
      </c>
      <c r="B7" s="1" t="s">
        <v>63</v>
      </c>
      <c r="C7" s="6">
        <v>2.73</v>
      </c>
      <c r="D7" s="6">
        <v>1.06</v>
      </c>
      <c r="E7" s="1">
        <v>6.89</v>
      </c>
      <c r="F7" s="1">
        <f t="shared" si="1"/>
        <v>5.8268908123975824E-2</v>
      </c>
      <c r="G7" s="1">
        <f t="shared" si="2"/>
        <v>1.9300710850255671</v>
      </c>
      <c r="H7" s="1">
        <f t="shared" si="3"/>
        <v>1.0043016091968684</v>
      </c>
      <c r="I7" s="1">
        <f t="shared" si="0"/>
        <v>0.47750055533203861</v>
      </c>
    </row>
    <row r="8" spans="1:9">
      <c r="A8" s="1" t="s">
        <v>29</v>
      </c>
      <c r="B8" s="1" t="s">
        <v>63</v>
      </c>
      <c r="C8" s="6">
        <v>1.92</v>
      </c>
      <c r="D8" s="6">
        <v>1.1200000000000001</v>
      </c>
      <c r="E8" s="1">
        <v>3.23</v>
      </c>
      <c r="F8" s="1">
        <f t="shared" si="1"/>
        <v>0.11332868530700327</v>
      </c>
      <c r="G8" s="1">
        <f t="shared" si="2"/>
        <v>1.1724821372345651</v>
      </c>
      <c r="H8" s="1">
        <f t="shared" si="3"/>
        <v>0.65232518603969014</v>
      </c>
      <c r="I8" s="1">
        <f t="shared" si="0"/>
        <v>0.27019220712437803</v>
      </c>
    </row>
    <row r="9" spans="1:9">
      <c r="A9" s="1" t="s">
        <v>36</v>
      </c>
      <c r="B9" s="1" t="s">
        <v>63</v>
      </c>
      <c r="C9" s="1">
        <v>1.98</v>
      </c>
      <c r="D9" s="7">
        <v>1.5</v>
      </c>
      <c r="E9" s="1">
        <v>2.6</v>
      </c>
      <c r="F9" s="1">
        <f t="shared" si="1"/>
        <v>0.40546510810816438</v>
      </c>
      <c r="G9" s="1">
        <f t="shared" si="2"/>
        <v>0.95551144502743635</v>
      </c>
      <c r="H9" s="1">
        <f t="shared" si="3"/>
        <v>0.68309684470644383</v>
      </c>
      <c r="I9" s="1">
        <f t="shared" si="0"/>
        <v>0.14031794309165102</v>
      </c>
    </row>
    <row r="10" spans="1:9">
      <c r="A10" s="1" t="s">
        <v>41</v>
      </c>
      <c r="B10" s="1" t="s">
        <v>63</v>
      </c>
      <c r="C10" s="6">
        <v>1.92</v>
      </c>
      <c r="D10" s="6">
        <v>1.1399999999999999</v>
      </c>
      <c r="E10" s="1">
        <v>3.22</v>
      </c>
      <c r="F10" s="1">
        <f t="shared" si="1"/>
        <v>0.131028262406404</v>
      </c>
      <c r="G10" s="1">
        <f t="shared" si="2"/>
        <v>1.1693813595563169</v>
      </c>
      <c r="H10" s="1">
        <f t="shared" si="3"/>
        <v>0.65232518603969014</v>
      </c>
      <c r="I10" s="1">
        <f t="shared" si="0"/>
        <v>0.26488599417089614</v>
      </c>
    </row>
    <row r="11" spans="1:9">
      <c r="A11" s="1" t="s">
        <v>54</v>
      </c>
      <c r="B11" s="1" t="s">
        <v>63</v>
      </c>
      <c r="C11" s="1">
        <v>3.29</v>
      </c>
      <c r="D11" s="6">
        <v>1.86</v>
      </c>
      <c r="E11" s="1">
        <v>5.84</v>
      </c>
      <c r="F11" s="1">
        <f t="shared" si="1"/>
        <v>0.62057648772510998</v>
      </c>
      <c r="G11" s="1">
        <f t="shared" si="2"/>
        <v>1.7647307968401356</v>
      </c>
      <c r="H11" s="1">
        <f t="shared" si="3"/>
        <v>1.1908875647772805</v>
      </c>
      <c r="I11" s="1">
        <f t="shared" si="0"/>
        <v>0.29187609926403713</v>
      </c>
    </row>
    <row r="12" spans="1:9">
      <c r="A12" s="1" t="s">
        <v>44</v>
      </c>
      <c r="B12" s="1" t="s">
        <v>63</v>
      </c>
      <c r="C12" s="1">
        <v>3.8</v>
      </c>
      <c r="D12" s="1">
        <v>2.3199999999999998</v>
      </c>
      <c r="E12" s="1">
        <v>6.06</v>
      </c>
      <c r="F12" s="1">
        <f t="shared" si="1"/>
        <v>0.84156718567821853</v>
      </c>
      <c r="G12" s="1">
        <f t="shared" si="2"/>
        <v>1.8017098000812231</v>
      </c>
      <c r="H12" s="1">
        <f t="shared" si="3"/>
        <v>1.33500106673234</v>
      </c>
      <c r="I12" s="1">
        <f t="shared" si="0"/>
        <v>0.24493434040892972</v>
      </c>
    </row>
    <row r="13" spans="1:9">
      <c r="A13" s="1" t="s">
        <v>47</v>
      </c>
      <c r="B13" s="1" t="s">
        <v>63</v>
      </c>
      <c r="C13" s="1">
        <v>4.0999999999999996</v>
      </c>
      <c r="D13" s="6">
        <v>2.31</v>
      </c>
      <c r="E13" s="1">
        <v>7.3</v>
      </c>
      <c r="F13" s="1">
        <f t="shared" si="1"/>
        <v>0.83724752453370221</v>
      </c>
      <c r="G13" s="1">
        <f t="shared" si="2"/>
        <v>1.9878743481543455</v>
      </c>
      <c r="H13" s="1">
        <f t="shared" si="3"/>
        <v>1.410986973710262</v>
      </c>
      <c r="I13" s="1">
        <f t="shared" si="0"/>
        <v>0.29352725092363346</v>
      </c>
    </row>
    <row r="14" spans="1:9">
      <c r="A14" s="10" t="s">
        <v>23</v>
      </c>
      <c r="B14" s="1" t="s">
        <v>65</v>
      </c>
      <c r="C14" s="1">
        <v>2.2999999999999998</v>
      </c>
      <c r="D14" s="7">
        <v>1.4</v>
      </c>
      <c r="E14" s="1">
        <v>3.8</v>
      </c>
      <c r="F14" s="1">
        <f t="shared" si="1"/>
        <v>0.33647223662121289</v>
      </c>
      <c r="G14" s="1">
        <f t="shared" si="2"/>
        <v>1.33500106673234</v>
      </c>
      <c r="H14" s="1">
        <f t="shared" si="3"/>
        <v>0.83290912293510388</v>
      </c>
      <c r="I14" s="1">
        <f t="shared" si="0"/>
        <v>0.25472674237528753</v>
      </c>
    </row>
    <row r="15" spans="1:9">
      <c r="A15" s="1" t="s">
        <v>66</v>
      </c>
      <c r="B15" s="1" t="s">
        <v>65</v>
      </c>
      <c r="C15" s="1">
        <v>1.1399999999999999</v>
      </c>
      <c r="D15" s="6">
        <v>1.04</v>
      </c>
      <c r="E15" s="1">
        <v>1.25</v>
      </c>
      <c r="F15" s="1">
        <f t="shared" si="1"/>
        <v>3.9220713153281329E-2</v>
      </c>
      <c r="G15" s="1">
        <f t="shared" si="2"/>
        <v>0.22314355131420976</v>
      </c>
      <c r="H15" s="1">
        <f t="shared" si="3"/>
        <v>0.131028262406404</v>
      </c>
      <c r="I15" s="1">
        <f t="shared" si="0"/>
        <v>4.6919091367583786E-2</v>
      </c>
    </row>
    <row r="16" spans="1:9">
      <c r="A16" s="1" t="s">
        <v>67</v>
      </c>
      <c r="B16" s="1" t="s">
        <v>65</v>
      </c>
      <c r="C16" s="1">
        <v>2.2000000000000002</v>
      </c>
      <c r="D16" s="6">
        <v>1.24</v>
      </c>
      <c r="E16" s="1">
        <v>3.94</v>
      </c>
      <c r="F16" s="1">
        <f t="shared" si="1"/>
        <v>0.21511137961694549</v>
      </c>
      <c r="G16" s="1">
        <f t="shared" si="2"/>
        <v>1.3711807233098425</v>
      </c>
      <c r="H16" s="1">
        <f t="shared" si="3"/>
        <v>0.78845736036427028</v>
      </c>
      <c r="I16" s="1">
        <f t="shared" si="0"/>
        <v>0.29491564890124927</v>
      </c>
    </row>
    <row r="17" spans="1:9">
      <c r="A17" s="1" t="s">
        <v>68</v>
      </c>
      <c r="B17" s="1" t="s">
        <v>65</v>
      </c>
      <c r="C17" s="1">
        <v>10.6</v>
      </c>
      <c r="D17" s="6">
        <v>2.86</v>
      </c>
      <c r="E17" s="1">
        <v>33.33</v>
      </c>
      <c r="F17" s="1">
        <f t="shared" si="1"/>
        <v>1.0508216248317612</v>
      </c>
      <c r="G17" s="1">
        <f t="shared" si="2"/>
        <v>3.5064578923196481</v>
      </c>
      <c r="H17" s="1">
        <f t="shared" si="3"/>
        <v>2.3608540011180215</v>
      </c>
      <c r="I17" s="1">
        <f t="shared" si="0"/>
        <v>0.62643782333874676</v>
      </c>
    </row>
    <row r="18" spans="1:9" s="12" customFormat="1">
      <c r="A18" s="1" t="s">
        <v>69</v>
      </c>
      <c r="B18" s="1" t="s">
        <v>65</v>
      </c>
      <c r="C18" s="1">
        <v>1.85</v>
      </c>
      <c r="D18" s="1">
        <v>1.03</v>
      </c>
      <c r="E18" s="1">
        <v>3.85</v>
      </c>
      <c r="F18" s="1">
        <f t="shared" si="1"/>
        <v>2.9558802241544429E-2</v>
      </c>
      <c r="G18" s="1">
        <f t="shared" si="2"/>
        <v>1.3480731482996928</v>
      </c>
      <c r="H18" s="1">
        <f t="shared" si="3"/>
        <v>0.61518563909023349</v>
      </c>
      <c r="I18" s="1">
        <f t="shared" si="0"/>
        <v>0.33635570052503783</v>
      </c>
    </row>
    <row r="19" spans="1:9" s="12" customFormat="1">
      <c r="A19" s="1" t="s">
        <v>52</v>
      </c>
      <c r="B19" s="1" t="s">
        <v>65</v>
      </c>
      <c r="C19" s="1">
        <v>1.43</v>
      </c>
      <c r="D19" s="1">
        <v>1.1399999999999999</v>
      </c>
      <c r="E19" s="1">
        <v>1.81</v>
      </c>
      <c r="F19" s="1">
        <f t="shared" si="1"/>
        <v>0.131028262406404</v>
      </c>
      <c r="G19" s="1">
        <f t="shared" si="2"/>
        <v>0.59332684527773438</v>
      </c>
      <c r="H19" s="1">
        <f t="shared" si="3"/>
        <v>0.35767444427181588</v>
      </c>
      <c r="I19" s="1">
        <f t="shared" si="0"/>
        <v>0.11793331195697204</v>
      </c>
    </row>
    <row r="20" spans="1:9">
      <c r="A20" s="10" t="s">
        <v>23</v>
      </c>
      <c r="B20" s="1" t="s">
        <v>70</v>
      </c>
      <c r="C20" s="1">
        <v>1.28</v>
      </c>
      <c r="D20" s="1">
        <v>1.01</v>
      </c>
      <c r="E20" s="1">
        <v>1.6</v>
      </c>
      <c r="F20" s="1">
        <f t="shared" si="1"/>
        <v>9.950330853168092E-3</v>
      </c>
      <c r="G20" s="1">
        <f t="shared" si="2"/>
        <v>0.47000362924573563</v>
      </c>
      <c r="H20" s="1">
        <f t="shared" si="3"/>
        <v>0.24686007793152581</v>
      </c>
      <c r="I20" s="1">
        <f t="shared" si="0"/>
        <v>0.11736053530422641</v>
      </c>
    </row>
    <row r="21" spans="1:9">
      <c r="A21" s="1" t="s">
        <v>41</v>
      </c>
      <c r="B21" s="1" t="s">
        <v>70</v>
      </c>
      <c r="C21" s="1">
        <v>1.04</v>
      </c>
      <c r="D21" s="1">
        <v>1.01</v>
      </c>
      <c r="E21" s="1">
        <v>1.07</v>
      </c>
      <c r="F21" s="1">
        <f t="shared" si="1"/>
        <v>9.950330853168092E-3</v>
      </c>
      <c r="G21" s="1">
        <f t="shared" si="2"/>
        <v>6.7658648473814864E-2</v>
      </c>
      <c r="H21" s="1">
        <f t="shared" si="3"/>
        <v>3.9220713153281329E-2</v>
      </c>
      <c r="I21" s="1">
        <f t="shared" si="0"/>
        <v>1.4721509597103768E-2</v>
      </c>
    </row>
    <row r="22" spans="1:9">
      <c r="A22" s="1" t="s">
        <v>69</v>
      </c>
      <c r="B22" s="1" t="s">
        <v>70</v>
      </c>
      <c r="C22" s="1">
        <v>2.76</v>
      </c>
      <c r="D22" s="1">
        <v>1.21</v>
      </c>
      <c r="E22" s="1">
        <v>6.27</v>
      </c>
      <c r="F22" s="1">
        <f t="shared" si="1"/>
        <v>0.1906203596086497</v>
      </c>
      <c r="G22" s="1">
        <f t="shared" si="2"/>
        <v>1.8357763546448294</v>
      </c>
      <c r="H22" s="1">
        <f t="shared" si="3"/>
        <v>1.0152306797290584</v>
      </c>
      <c r="I22" s="1">
        <f t="shared" si="0"/>
        <v>0.4196826517949438</v>
      </c>
    </row>
    <row r="23" spans="1:9">
      <c r="A23" s="10" t="s">
        <v>23</v>
      </c>
      <c r="B23" s="1" t="s">
        <v>71</v>
      </c>
      <c r="C23" s="1">
        <v>3.2</v>
      </c>
      <c r="D23" s="1">
        <v>1.9</v>
      </c>
      <c r="E23" s="1">
        <v>5.4</v>
      </c>
      <c r="F23" s="1">
        <f t="shared" si="1"/>
        <v>0.64185388617239469</v>
      </c>
      <c r="G23" s="1">
        <f t="shared" si="2"/>
        <v>1.6863989535702288</v>
      </c>
      <c r="H23" s="1">
        <f t="shared" si="3"/>
        <v>1.1631508098056809</v>
      </c>
      <c r="I23" s="1">
        <f t="shared" si="0"/>
        <v>0.26646557841781487</v>
      </c>
    </row>
    <row r="24" spans="1:9">
      <c r="A24" s="1" t="s">
        <v>72</v>
      </c>
      <c r="B24" s="1" t="s">
        <v>71</v>
      </c>
      <c r="C24" s="1">
        <v>3.01</v>
      </c>
      <c r="D24" s="1">
        <v>1.56</v>
      </c>
      <c r="E24" s="1">
        <v>5.81</v>
      </c>
      <c r="F24" s="1">
        <f t="shared" si="1"/>
        <v>0.44468582126144574</v>
      </c>
      <c r="G24" s="1">
        <f t="shared" si="2"/>
        <v>1.7595805708638197</v>
      </c>
      <c r="H24" s="1">
        <f t="shared" si="3"/>
        <v>1.1019400787607843</v>
      </c>
      <c r="I24" s="1">
        <f t="shared" si="0"/>
        <v>0.33543233408223827</v>
      </c>
    </row>
    <row r="25" spans="1:9">
      <c r="A25" s="1" t="s">
        <v>29</v>
      </c>
      <c r="B25" s="1" t="s">
        <v>71</v>
      </c>
      <c r="C25" s="1">
        <v>1.73</v>
      </c>
      <c r="D25" s="1">
        <v>1.23</v>
      </c>
      <c r="E25" s="1">
        <v>2.42</v>
      </c>
      <c r="F25" s="1">
        <f t="shared" si="1"/>
        <v>0.20701416938432612</v>
      </c>
      <c r="G25" s="1">
        <f t="shared" si="2"/>
        <v>0.88376754016859504</v>
      </c>
      <c r="H25" s="1">
        <f t="shared" si="3"/>
        <v>0.5481214085096876</v>
      </c>
      <c r="I25" s="1">
        <f t="shared" si="0"/>
        <v>0.17264116601639512</v>
      </c>
    </row>
    <row r="26" spans="1:9">
      <c r="A26" s="1" t="s">
        <v>26</v>
      </c>
      <c r="B26" s="1" t="s">
        <v>81</v>
      </c>
      <c r="C26" s="1">
        <v>1.0900000000000001</v>
      </c>
      <c r="D26" s="1">
        <v>1.0029999999999999</v>
      </c>
      <c r="E26" s="1">
        <v>1.18</v>
      </c>
      <c r="F26" s="1">
        <f t="shared" si="1"/>
        <v>2.9955089797983709E-3</v>
      </c>
      <c r="G26" s="1">
        <f t="shared" si="2"/>
        <v>0.16551443847757333</v>
      </c>
      <c r="H26" s="1">
        <f t="shared" si="3"/>
        <v>8.6177696241052412E-2</v>
      </c>
      <c r="I26" s="1">
        <f t="shared" si="0"/>
        <v>4.1458910586167082E-2</v>
      </c>
    </row>
    <row r="27" spans="1:9">
      <c r="A27" s="1" t="s">
        <v>42</v>
      </c>
      <c r="B27" s="1" t="s">
        <v>81</v>
      </c>
      <c r="C27" s="1">
        <v>1.99</v>
      </c>
      <c r="D27" s="1">
        <v>1.36</v>
      </c>
      <c r="E27" s="1">
        <v>2.92</v>
      </c>
      <c r="F27" s="1">
        <f t="shared" si="1"/>
        <v>0.30748469974796072</v>
      </c>
      <c r="G27" s="1">
        <f t="shared" si="2"/>
        <v>1.0715836162801904</v>
      </c>
      <c r="H27" s="1">
        <f t="shared" si="3"/>
        <v>0.68813463873640102</v>
      </c>
      <c r="I27" s="1">
        <f t="shared" si="0"/>
        <v>0.19492319299291572</v>
      </c>
    </row>
    <row r="28" spans="1:9">
      <c r="A28" s="1" t="s">
        <v>44</v>
      </c>
      <c r="B28" s="1" t="s">
        <v>81</v>
      </c>
      <c r="C28" s="1">
        <v>2</v>
      </c>
      <c r="D28" s="1">
        <v>1.21</v>
      </c>
      <c r="E28" s="1">
        <v>3.46</v>
      </c>
      <c r="F28" s="1">
        <f t="shared" si="1"/>
        <v>0.1906203596086497</v>
      </c>
      <c r="G28" s="1">
        <f t="shared" si="2"/>
        <v>1.2412685890696329</v>
      </c>
      <c r="H28" s="1">
        <f t="shared" si="3"/>
        <v>0.69314718055994529</v>
      </c>
      <c r="I28" s="1">
        <f t="shared" si="0"/>
        <v>0.26802250751555695</v>
      </c>
    </row>
    <row r="29" spans="1:9">
      <c r="A29" s="1" t="s">
        <v>51</v>
      </c>
      <c r="B29" s="1" t="s">
        <v>81</v>
      </c>
      <c r="C29" s="1">
        <v>2.2000000000000002</v>
      </c>
      <c r="D29" s="1">
        <v>1.37</v>
      </c>
      <c r="E29" s="1">
        <v>3.93</v>
      </c>
      <c r="F29" s="1">
        <f t="shared" si="1"/>
        <v>0.3148107398400336</v>
      </c>
      <c r="G29" s="1">
        <f t="shared" si="2"/>
        <v>1.3686394258811698</v>
      </c>
      <c r="H29" s="1">
        <f t="shared" si="3"/>
        <v>0.78845736036427028</v>
      </c>
      <c r="I29" s="1">
        <f t="shared" si="0"/>
        <v>0.26883384847988168</v>
      </c>
    </row>
    <row r="30" spans="1:9">
      <c r="A30" s="10" t="s">
        <v>23</v>
      </c>
      <c r="B30" s="6" t="s">
        <v>73</v>
      </c>
      <c r="C30" s="1">
        <v>2.6</v>
      </c>
      <c r="D30" s="1">
        <v>1.5</v>
      </c>
      <c r="E30" s="1">
        <v>4.3</v>
      </c>
      <c r="F30" s="1">
        <f t="shared" si="1"/>
        <v>0.40546510810816438</v>
      </c>
      <c r="G30" s="1">
        <f t="shared" si="2"/>
        <v>1.4586150226995167</v>
      </c>
      <c r="H30" s="1">
        <f t="shared" si="3"/>
        <v>0.95551144502743635</v>
      </c>
      <c r="I30" s="1">
        <f t="shared" si="0"/>
        <v>0.26866069249779395</v>
      </c>
    </row>
    <row r="31" spans="1:9">
      <c r="A31" s="1" t="s">
        <v>26</v>
      </c>
      <c r="B31" s="6" t="s">
        <v>73</v>
      </c>
      <c r="C31" s="1">
        <v>1.1200000000000001</v>
      </c>
      <c r="D31" s="1">
        <v>1.02</v>
      </c>
      <c r="E31" s="1">
        <v>1.21</v>
      </c>
      <c r="F31" s="1">
        <f t="shared" si="1"/>
        <v>1.980262729617973E-2</v>
      </c>
      <c r="G31" s="1">
        <f t="shared" si="2"/>
        <v>0.1906203596086497</v>
      </c>
      <c r="H31" s="1">
        <f t="shared" si="3"/>
        <v>0.11332868530700327</v>
      </c>
      <c r="I31" s="1">
        <f t="shared" si="0"/>
        <v>4.3575952120528054E-2</v>
      </c>
    </row>
    <row r="32" spans="1:9">
      <c r="A32" s="1" t="s">
        <v>36</v>
      </c>
      <c r="B32" s="6" t="s">
        <v>73</v>
      </c>
      <c r="C32" s="1">
        <v>1.96</v>
      </c>
      <c r="D32" s="1">
        <v>1.19</v>
      </c>
      <c r="E32" s="1">
        <v>3.24</v>
      </c>
      <c r="F32" s="1">
        <f t="shared" si="1"/>
        <v>0.17395330712343798</v>
      </c>
      <c r="G32" s="1">
        <f t="shared" si="2"/>
        <v>1.1755733298042381</v>
      </c>
      <c r="H32" s="1">
        <f t="shared" si="3"/>
        <v>0.67294447324242579</v>
      </c>
      <c r="I32" s="1">
        <f t="shared" si="0"/>
        <v>0.25551531190836735</v>
      </c>
    </row>
    <row r="33" spans="1:9">
      <c r="A33" s="1" t="s">
        <v>54</v>
      </c>
      <c r="B33" s="6" t="s">
        <v>73</v>
      </c>
      <c r="C33" s="1">
        <v>1.42</v>
      </c>
      <c r="D33" s="1">
        <v>1.08</v>
      </c>
      <c r="E33" s="1">
        <v>1.86</v>
      </c>
      <c r="F33" s="1">
        <f t="shared" si="1"/>
        <v>7.6961041136128394E-2</v>
      </c>
      <c r="G33" s="1">
        <f t="shared" si="2"/>
        <v>0.62057648772510998</v>
      </c>
      <c r="H33" s="1">
        <f t="shared" si="3"/>
        <v>0.35065687161316933</v>
      </c>
      <c r="I33" s="1">
        <f t="shared" si="0"/>
        <v>0.13867740984412794</v>
      </c>
    </row>
    <row r="34" spans="1:9">
      <c r="A34" s="1" t="s">
        <v>44</v>
      </c>
      <c r="B34" s="6" t="s">
        <v>73</v>
      </c>
      <c r="C34" s="1">
        <v>1.69</v>
      </c>
      <c r="D34" s="1">
        <v>1.01</v>
      </c>
      <c r="E34" s="1">
        <v>2.86</v>
      </c>
      <c r="F34" s="1">
        <f t="shared" si="1"/>
        <v>9.950330853168092E-3</v>
      </c>
      <c r="G34" s="1">
        <f t="shared" si="2"/>
        <v>1.0508216248317612</v>
      </c>
      <c r="H34" s="1">
        <f t="shared" si="3"/>
        <v>0.52472852893498212</v>
      </c>
      <c r="I34" s="1">
        <f t="shared" si="0"/>
        <v>0.2655283913210697</v>
      </c>
    </row>
    <row r="35" spans="1:9">
      <c r="A35" s="1" t="s">
        <v>49</v>
      </c>
      <c r="B35" s="6" t="s">
        <v>73</v>
      </c>
      <c r="C35" s="1">
        <v>2.25</v>
      </c>
      <c r="D35" s="1">
        <v>1.32</v>
      </c>
      <c r="E35" s="1">
        <v>3.84</v>
      </c>
      <c r="F35" s="1">
        <f t="shared" si="1"/>
        <v>0.27763173659827955</v>
      </c>
      <c r="G35" s="1">
        <f t="shared" si="2"/>
        <v>1.3454723665996355</v>
      </c>
      <c r="H35" s="1">
        <f t="shared" si="3"/>
        <v>0.81093021621632877</v>
      </c>
      <c r="I35" s="1">
        <f t="shared" si="0"/>
        <v>0.27240832397993775</v>
      </c>
    </row>
    <row r="36" spans="1:9">
      <c r="A36" s="1" t="s">
        <v>54</v>
      </c>
      <c r="B36" s="6" t="s">
        <v>74</v>
      </c>
      <c r="C36" s="1">
        <v>2.13</v>
      </c>
      <c r="D36" s="1">
        <v>1.01</v>
      </c>
      <c r="E36" s="1">
        <v>4.4800000000000004</v>
      </c>
      <c r="F36" s="1">
        <f t="shared" si="1"/>
        <v>9.950330853168092E-3</v>
      </c>
      <c r="G36" s="1">
        <f t="shared" si="2"/>
        <v>1.4996230464268938</v>
      </c>
      <c r="H36" s="1">
        <f t="shared" si="3"/>
        <v>0.75612197972133366</v>
      </c>
      <c r="I36" s="1">
        <f t="shared" si="0"/>
        <v>0.38001854989125655</v>
      </c>
    </row>
    <row r="37" spans="1:9">
      <c r="A37" s="1" t="s">
        <v>49</v>
      </c>
      <c r="B37" s="6" t="s">
        <v>74</v>
      </c>
      <c r="C37" s="1">
        <v>1.95</v>
      </c>
      <c r="D37" s="1">
        <v>1.01</v>
      </c>
      <c r="E37" s="1">
        <v>3.77</v>
      </c>
      <c r="F37" s="1">
        <f t="shared" si="1"/>
        <v>9.950330853168092E-3</v>
      </c>
      <c r="G37" s="1">
        <f t="shared" si="2"/>
        <v>1.3270750014599193</v>
      </c>
      <c r="H37" s="1">
        <f t="shared" si="3"/>
        <v>0.66782937257565544</v>
      </c>
      <c r="I37" s="1">
        <f t="shared" si="0"/>
        <v>0.33600119148131408</v>
      </c>
    </row>
    <row r="38" spans="1:9">
      <c r="A38" s="1" t="s">
        <v>50</v>
      </c>
      <c r="B38" s="6" t="s">
        <v>74</v>
      </c>
      <c r="C38" s="1">
        <v>4.75</v>
      </c>
      <c r="D38" s="1">
        <v>1.71</v>
      </c>
      <c r="E38" s="1">
        <v>13.19</v>
      </c>
      <c r="F38" s="1">
        <f t="shared" si="1"/>
        <v>0.53649337051456847</v>
      </c>
      <c r="G38" s="1">
        <f t="shared" si="2"/>
        <v>2.5794589667292231</v>
      </c>
      <c r="H38" s="1">
        <f t="shared" si="3"/>
        <v>1.5581446180465499</v>
      </c>
      <c r="I38" s="1">
        <f t="shared" si="0"/>
        <v>0.52116469291190171</v>
      </c>
    </row>
    <row r="39" spans="1:9">
      <c r="A39" s="1" t="s">
        <v>52</v>
      </c>
      <c r="B39" s="6" t="s">
        <v>74</v>
      </c>
      <c r="C39" s="1">
        <v>1.47</v>
      </c>
      <c r="D39" s="1">
        <v>1.2</v>
      </c>
      <c r="E39" s="1">
        <v>1.79</v>
      </c>
      <c r="F39" s="1">
        <f t="shared" si="1"/>
        <v>0.18232155679395459</v>
      </c>
      <c r="G39" s="1">
        <f t="shared" si="2"/>
        <v>0.58221561985266368</v>
      </c>
      <c r="H39" s="1">
        <f t="shared" si="3"/>
        <v>0.38526240079064489</v>
      </c>
      <c r="I39" s="1">
        <f t="shared" si="0"/>
        <v>0.10201379159660948</v>
      </c>
    </row>
    <row r="40" spans="1:9">
      <c r="A40" s="10" t="s">
        <v>23</v>
      </c>
      <c r="B40" s="1" t="s">
        <v>75</v>
      </c>
      <c r="C40" s="1">
        <v>6.1</v>
      </c>
      <c r="D40" s="1">
        <v>3.2</v>
      </c>
      <c r="E40" s="1">
        <v>10.4</v>
      </c>
      <c r="F40" s="1">
        <f t="shared" si="1"/>
        <v>1.1631508098056809</v>
      </c>
      <c r="G40" s="1">
        <f t="shared" si="2"/>
        <v>2.341805806147327</v>
      </c>
      <c r="H40" s="1">
        <f t="shared" si="3"/>
        <v>1.8082887711792655</v>
      </c>
      <c r="I40" s="1">
        <f t="shared" si="0"/>
        <v>0.30067729498511381</v>
      </c>
    </row>
    <row r="41" spans="1:9">
      <c r="A41" s="1" t="s">
        <v>64</v>
      </c>
      <c r="B41" s="1" t="s">
        <v>75</v>
      </c>
      <c r="C41" s="1">
        <v>2.4</v>
      </c>
      <c r="D41" s="1">
        <v>1.53</v>
      </c>
      <c r="E41" s="1">
        <v>3.83</v>
      </c>
      <c r="F41" s="1">
        <f t="shared" si="1"/>
        <v>0.42526773540434409</v>
      </c>
      <c r="G41" s="1">
        <f t="shared" si="2"/>
        <v>1.3428648031925547</v>
      </c>
      <c r="H41" s="1">
        <f t="shared" si="3"/>
        <v>0.87546873735389985</v>
      </c>
      <c r="I41" s="1">
        <f t="shared" si="0"/>
        <v>0.23408088463984963</v>
      </c>
    </row>
    <row r="42" spans="1:9">
      <c r="A42" s="1" t="s">
        <v>26</v>
      </c>
      <c r="B42" s="1" t="s">
        <v>75</v>
      </c>
      <c r="C42" s="1">
        <v>1.38</v>
      </c>
      <c r="D42" s="1">
        <v>1.29</v>
      </c>
      <c r="E42" s="1">
        <v>1.47</v>
      </c>
      <c r="F42" s="1">
        <f t="shared" si="1"/>
        <v>0.25464221837358075</v>
      </c>
      <c r="G42" s="1">
        <f t="shared" si="2"/>
        <v>0.38526240079064489</v>
      </c>
      <c r="H42" s="1">
        <f t="shared" si="3"/>
        <v>0.32208349916911322</v>
      </c>
      <c r="I42" s="1">
        <f t="shared" si="0"/>
        <v>3.3321475106393911E-2</v>
      </c>
    </row>
    <row r="43" spans="1:9">
      <c r="A43" s="1" t="s">
        <v>54</v>
      </c>
      <c r="B43" s="1" t="s">
        <v>75</v>
      </c>
      <c r="C43" s="1">
        <v>1.59</v>
      </c>
      <c r="D43" s="1">
        <v>1.1200000000000001</v>
      </c>
      <c r="E43" s="1">
        <v>2.2400000000000002</v>
      </c>
      <c r="F43" s="1">
        <f t="shared" si="1"/>
        <v>0.11332868530700327</v>
      </c>
      <c r="G43" s="1">
        <f t="shared" si="2"/>
        <v>0.80647586586694853</v>
      </c>
      <c r="H43" s="1">
        <f t="shared" si="3"/>
        <v>0.46373401623214022</v>
      </c>
      <c r="I43" s="1">
        <f t="shared" si="0"/>
        <v>0.17682326034692483</v>
      </c>
    </row>
    <row r="44" spans="1:9">
      <c r="A44" s="1" t="s">
        <v>45</v>
      </c>
      <c r="B44" s="1" t="s">
        <v>76</v>
      </c>
      <c r="C44" s="1">
        <v>2.1</v>
      </c>
      <c r="D44" s="1">
        <v>1.23</v>
      </c>
      <c r="E44" s="1">
        <v>3.53</v>
      </c>
      <c r="F44" s="1">
        <f t="shared" si="1"/>
        <v>0.20701416938432612</v>
      </c>
      <c r="G44" s="1">
        <f t="shared" si="2"/>
        <v>1.2612978709452054</v>
      </c>
      <c r="H44" s="1">
        <f t="shared" si="3"/>
        <v>0.74193734472937733</v>
      </c>
      <c r="I44" s="1">
        <f t="shared" si="0"/>
        <v>0.26894992386757122</v>
      </c>
    </row>
    <row r="45" spans="1:9">
      <c r="A45" s="1" t="s">
        <v>68</v>
      </c>
      <c r="B45" s="1" t="s">
        <v>76</v>
      </c>
      <c r="C45" s="1">
        <v>5.26</v>
      </c>
      <c r="D45" s="1">
        <v>1.5</v>
      </c>
      <c r="E45" s="1">
        <v>20</v>
      </c>
      <c r="F45" s="1">
        <f t="shared" si="1"/>
        <v>0.40546510810816438</v>
      </c>
      <c r="G45" s="1">
        <f t="shared" si="2"/>
        <v>2.9957322735539909</v>
      </c>
      <c r="H45" s="1">
        <f t="shared" si="3"/>
        <v>1.6601310267496185</v>
      </c>
      <c r="I45" s="1">
        <f t="shared" si="0"/>
        <v>0.66078244016475174</v>
      </c>
    </row>
    <row r="46" spans="1:9">
      <c r="A46" s="1" t="s">
        <v>48</v>
      </c>
      <c r="B46" s="1" t="s">
        <v>76</v>
      </c>
      <c r="C46" s="1">
        <v>2.89</v>
      </c>
      <c r="D46" s="1">
        <v>1.85</v>
      </c>
      <c r="E46" s="1">
        <v>4.5199999999999996</v>
      </c>
      <c r="F46" s="1">
        <f t="shared" si="1"/>
        <v>0.61518563909023349</v>
      </c>
      <c r="G46" s="1">
        <f t="shared" si="2"/>
        <v>1.5085119938441398</v>
      </c>
      <c r="H46" s="1">
        <f t="shared" si="3"/>
        <v>1.0612565021243408</v>
      </c>
      <c r="I46" s="1">
        <f t="shared" si="0"/>
        <v>0.2278893762127312</v>
      </c>
    </row>
    <row r="47" spans="1:9">
      <c r="A47" s="10" t="s">
        <v>23</v>
      </c>
      <c r="B47" s="6" t="s">
        <v>77</v>
      </c>
      <c r="C47" s="1">
        <v>2.5</v>
      </c>
      <c r="D47" s="1">
        <v>1.3</v>
      </c>
      <c r="E47" s="1">
        <v>4.5999999999999996</v>
      </c>
      <c r="F47" s="1">
        <f t="shared" si="1"/>
        <v>0.26236426446749106</v>
      </c>
      <c r="G47" s="1">
        <f t="shared" si="2"/>
        <v>1.5260563034950492</v>
      </c>
      <c r="H47" s="1">
        <f t="shared" si="3"/>
        <v>0.91629073187415511</v>
      </c>
      <c r="I47" s="1">
        <f t="shared" si="0"/>
        <v>0.32237041811927503</v>
      </c>
    </row>
    <row r="48" spans="1:9">
      <c r="A48" s="1" t="s">
        <v>54</v>
      </c>
      <c r="B48" s="6" t="s">
        <v>77</v>
      </c>
      <c r="C48" s="1">
        <v>3.31</v>
      </c>
      <c r="D48" s="1">
        <v>1.95</v>
      </c>
      <c r="E48" s="1">
        <v>5.62</v>
      </c>
      <c r="F48" s="1">
        <f t="shared" si="1"/>
        <v>0.66782937257565544</v>
      </c>
      <c r="G48" s="1">
        <f t="shared" si="2"/>
        <v>1.7263316639055997</v>
      </c>
      <c r="H48" s="1">
        <f t="shared" si="3"/>
        <v>1.1969481893889715</v>
      </c>
      <c r="I48" s="1">
        <f t="shared" si="0"/>
        <v>0.2700260947270266</v>
      </c>
    </row>
    <row r="49" spans="1:9">
      <c r="A49" s="1" t="s">
        <v>47</v>
      </c>
      <c r="B49" s="14" t="s">
        <v>78</v>
      </c>
      <c r="C49" s="1">
        <v>2.7</v>
      </c>
      <c r="D49" s="1">
        <v>1.86</v>
      </c>
      <c r="E49" s="1">
        <v>3.94</v>
      </c>
      <c r="F49" s="1">
        <f t="shared" si="1"/>
        <v>0.62057648772510998</v>
      </c>
      <c r="G49" s="1">
        <f t="shared" si="2"/>
        <v>1.3711807233098425</v>
      </c>
      <c r="H49" s="1">
        <f t="shared" si="3"/>
        <v>0.99325177301028345</v>
      </c>
      <c r="I49" s="1">
        <f t="shared" si="0"/>
        <v>0.19148067234304403</v>
      </c>
    </row>
    <row r="50" spans="1:9">
      <c r="A50" s="1" t="s">
        <v>52</v>
      </c>
      <c r="B50" s="14" t="s">
        <v>78</v>
      </c>
      <c r="C50" s="1">
        <v>1.39</v>
      </c>
      <c r="D50" s="1">
        <v>1.1499999999999999</v>
      </c>
      <c r="E50" s="1">
        <v>1.67</v>
      </c>
      <c r="F50" s="1">
        <f t="shared" ref="F50:G54" si="4">LN(D50)</f>
        <v>0.13976194237515863</v>
      </c>
      <c r="G50" s="1">
        <f t="shared" si="4"/>
        <v>0.51282362642866375</v>
      </c>
      <c r="H50" s="1">
        <f>LN(C50)</f>
        <v>0.3293037471426003</v>
      </c>
      <c r="I50" s="1">
        <f>(G50-F50)/(2*1.96)</f>
        <v>9.5168796952424778E-2</v>
      </c>
    </row>
    <row r="51" spans="1:9">
      <c r="A51" s="1" t="s">
        <v>54</v>
      </c>
      <c r="B51" s="6" t="s">
        <v>79</v>
      </c>
      <c r="C51" s="1">
        <v>1.68</v>
      </c>
      <c r="D51" s="1">
        <v>1.02</v>
      </c>
      <c r="E51" s="1">
        <v>2.76</v>
      </c>
      <c r="F51" s="1">
        <f t="shared" si="4"/>
        <v>1.980262729617973E-2</v>
      </c>
      <c r="G51" s="1">
        <f t="shared" si="4"/>
        <v>1.0152306797290584</v>
      </c>
      <c r="H51" s="1">
        <f>LN(C51)</f>
        <v>0.51879379341516751</v>
      </c>
      <c r="I51" s="1">
        <f>(G51-F51)/(2*1.96)</f>
        <v>0.25393572766144867</v>
      </c>
    </row>
    <row r="52" spans="1:9">
      <c r="A52" s="1" t="s">
        <v>49</v>
      </c>
      <c r="B52" s="6" t="s">
        <v>79</v>
      </c>
      <c r="C52" s="1">
        <v>4.4400000000000004</v>
      </c>
      <c r="D52" s="1">
        <v>2.34</v>
      </c>
      <c r="E52" s="1">
        <v>8.42</v>
      </c>
      <c r="F52" s="1">
        <f t="shared" si="4"/>
        <v>0.85015092936961001</v>
      </c>
      <c r="G52" s="1">
        <f t="shared" si="4"/>
        <v>2.1306098282542352</v>
      </c>
      <c r="H52" s="1">
        <f>LN(C52)</f>
        <v>1.4906543764441336</v>
      </c>
      <c r="I52" s="1">
        <f>(G52-F52)/(2*1.96)</f>
        <v>0.32664767828689423</v>
      </c>
    </row>
    <row r="53" spans="1:9">
      <c r="A53" s="10" t="s">
        <v>23</v>
      </c>
      <c r="B53" s="14" t="s">
        <v>80</v>
      </c>
      <c r="C53" s="1">
        <v>3.1</v>
      </c>
      <c r="D53" s="1">
        <v>1.7</v>
      </c>
      <c r="E53" s="1">
        <v>5.6</v>
      </c>
      <c r="F53" s="1">
        <f t="shared" si="4"/>
        <v>0.53062825106217038</v>
      </c>
      <c r="G53" s="1">
        <f t="shared" si="4"/>
        <v>1.7227665977411035</v>
      </c>
      <c r="H53" s="1">
        <f>LN(C53)</f>
        <v>1.1314021114911006</v>
      </c>
      <c r="I53" s="1">
        <f>(G53-F53)/(2*1.96)</f>
        <v>0.30411692517319722</v>
      </c>
    </row>
    <row r="54" spans="1:9">
      <c r="A54" s="1" t="s">
        <v>49</v>
      </c>
      <c r="B54" s="14" t="s">
        <v>80</v>
      </c>
      <c r="C54" s="1">
        <v>1.95</v>
      </c>
      <c r="D54" s="1">
        <v>1.01</v>
      </c>
      <c r="E54" s="1">
        <v>3.77</v>
      </c>
      <c r="F54" s="1">
        <f t="shared" si="4"/>
        <v>9.950330853168092E-3</v>
      </c>
      <c r="G54" s="1">
        <f t="shared" si="4"/>
        <v>1.3270750014599193</v>
      </c>
      <c r="H54" s="1">
        <f>LN(C54)</f>
        <v>0.66782937257565544</v>
      </c>
      <c r="I54" s="1">
        <f>(G54-F54)/(2*1.96)</f>
        <v>0.33600119148131408</v>
      </c>
    </row>
  </sheetData>
  <hyperlinks>
    <hyperlink ref="A2" r:id="rId1" display="https://scholar.google.com/citations?user=mvzpJAQAAAAJ&amp;hl=en&amp;oi=sra"/>
    <hyperlink ref="A14" r:id="rId2" display="https://scholar.google.com/citations?user=mvzpJAQAAAAJ&amp;hl=en&amp;oi=sra"/>
    <hyperlink ref="A20" r:id="rId3" display="https://scholar.google.com/citations?user=mvzpJAQAAAAJ&amp;hl=en&amp;oi=sra"/>
    <hyperlink ref="A23" r:id="rId4" display="https://scholar.google.com/citations?user=mvzpJAQAAAAJ&amp;hl=en&amp;oi=sra"/>
    <hyperlink ref="A30" r:id="rId5" display="https://scholar.google.com/citations?user=mvzpJAQAAAAJ&amp;hl=en&amp;oi=sra"/>
    <hyperlink ref="A40" r:id="rId6" display="https://scholar.google.com/citations?user=mvzpJAQAAAAJ&amp;hl=en&amp;oi=sra"/>
    <hyperlink ref="A47" r:id="rId7" display="https://scholar.google.com/citations?user=mvzpJAQAAAAJ&amp;hl=en&amp;oi=sra"/>
    <hyperlink ref="A53" r:id="rId8" display="https://scholar.google.com/citations?user=mvzpJAQAAAAJ&amp;hl=en&amp;oi=sra"/>
  </hyperlinks>
  <pageMargins left="0.7" right="0.7" top="0.75" bottom="0.75" header="0.3" footer="0.3"/>
  <pageSetup orientation="portrait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EIBF Prevalance</vt:lpstr>
      <vt:lpstr>EIBF Factor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2026-01-12T17:25:27Z</dcterms:modified>
</cp:coreProperties>
</file>