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论文2025\完整稿件25-7\11.花冠筒\"/>
    </mc:Choice>
  </mc:AlternateContent>
  <xr:revisionPtr revIDLastSave="0" documentId="13_ncr:1_{479DA7BB-0395-4F84-992A-71943DC976F1}" xr6:coauthVersionLast="47" xr6:coauthVersionMax="47" xr10:uidLastSave="{00000000-0000-0000-0000-000000000000}"/>
  <bookViews>
    <workbookView xWindow="-108" yWindow="-108" windowWidth="30936" windowHeight="16896" activeTab="10" xr2:uid="{00000000-000D-0000-FFFF-FFFF00000000}"/>
  </bookViews>
  <sheets>
    <sheet name="Sheet1" sheetId="12" r:id="rId1"/>
    <sheet name="Sheet2" sheetId="15" r:id="rId2"/>
    <sheet name="图例特征分析1" sheetId="1" r:id="rId3"/>
    <sheet name="图例特征分析2" sheetId="2" r:id="rId4"/>
    <sheet name="花冠特征1" sheetId="4" r:id="rId5"/>
    <sheet name="关键特征1-3" sheetId="6" r:id="rId6"/>
    <sheet name="其他特征" sheetId="7" r:id="rId7"/>
    <sheet name="其他特征1-3" sheetId="8" r:id="rId8"/>
    <sheet name="扩增结果唇型" sheetId="11" r:id="rId9"/>
    <sheet name="扩增结果钟型" sheetId="13" r:id="rId10"/>
    <sheet name="遗传距离" sheetId="14" r:id="rId11"/>
  </sheets>
  <definedNames>
    <definedName name="_Hlk166455463" localSheetId="3">图例特征分析2!$B$4</definedName>
    <definedName name="_Hlk166455480" localSheetId="3">图例特征分析2!$B$3</definedName>
    <definedName name="_Hlk189249820" localSheetId="5">'关键特征1-3'!$B$14</definedName>
    <definedName name="_Hlk189334970" localSheetId="0">Sheet1!$B$11</definedName>
    <definedName name="_Hlk190472282" localSheetId="0">Sheet1!$R$20</definedName>
    <definedName name="OLE_LINK1" localSheetId="4">花冠特征1!$D$7</definedName>
    <definedName name="OLE_LINK37" localSheetId="5">'关键特征1-3'!$B$12</definedName>
    <definedName name="OLE_LINK63" localSheetId="0">Sheet1!$I$11</definedName>
    <definedName name="OLE_LINK69" localSheetId="0">Sheet1!$H$20</definedName>
    <definedName name="OLE_LINK70" localSheetId="5">'关键特征1-3'!$K$14</definedName>
    <definedName name="OLE_LINK73" localSheetId="0">Sheet1!$F$11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3" l="1"/>
  <c r="J13" i="13"/>
  <c r="J14" i="13"/>
  <c r="J15" i="13"/>
  <c r="J16" i="13"/>
  <c r="J17" i="13"/>
  <c r="J18" i="13"/>
  <c r="J19" i="13"/>
  <c r="J20" i="13"/>
  <c r="J21" i="13"/>
  <c r="J22" i="13"/>
  <c r="J11" i="13"/>
  <c r="I23" i="13"/>
  <c r="H23" i="13"/>
  <c r="E12" i="15"/>
  <c r="E10" i="15" s="1"/>
  <c r="F12" i="15"/>
  <c r="G12" i="15"/>
  <c r="H12" i="15"/>
  <c r="I12" i="15"/>
  <c r="J12" i="15"/>
  <c r="J10" i="15" s="1"/>
  <c r="E13" i="15"/>
  <c r="E11" i="15" s="1"/>
  <c r="F13" i="15"/>
  <c r="F11" i="15" s="1"/>
  <c r="G13" i="15"/>
  <c r="G11" i="15" s="1"/>
  <c r="H13" i="15"/>
  <c r="I13" i="15"/>
  <c r="J13" i="15"/>
  <c r="F10" i="15"/>
  <c r="G10" i="15"/>
  <c r="H10" i="15"/>
  <c r="I10" i="15"/>
  <c r="H11" i="15"/>
  <c r="I11" i="15"/>
  <c r="J11" i="15"/>
  <c r="J11" i="11"/>
  <c r="J12" i="11"/>
  <c r="J13" i="11"/>
  <c r="J14" i="11"/>
  <c r="J15" i="11"/>
  <c r="J16" i="11"/>
  <c r="J17" i="11"/>
  <c r="J18" i="11"/>
  <c r="J19" i="11"/>
  <c r="J20" i="11"/>
  <c r="J21" i="11"/>
  <c r="J10" i="11"/>
  <c r="H22" i="11"/>
  <c r="G13" i="11"/>
  <c r="G14" i="11"/>
  <c r="G15" i="11"/>
  <c r="G16" i="11"/>
  <c r="G17" i="11"/>
  <c r="G18" i="11"/>
  <c r="G19" i="11"/>
  <c r="G20" i="11"/>
  <c r="G10" i="11"/>
  <c r="F13" i="11"/>
  <c r="F14" i="11"/>
  <c r="F15" i="11"/>
  <c r="F16" i="11"/>
  <c r="F17" i="11"/>
  <c r="F18" i="11"/>
  <c r="F19" i="11"/>
  <c r="F20" i="11"/>
  <c r="F10" i="11"/>
  <c r="I22" i="11"/>
</calcChain>
</file>

<file path=xl/sharedStrings.xml><?xml version="1.0" encoding="utf-8"?>
<sst xmlns="http://schemas.openxmlformats.org/spreadsheetml/2006/main" count="1200" uniqueCount="587">
  <si>
    <t>北美州</t>
  </si>
  <si>
    <t>美国</t>
  </si>
  <si>
    <t>南美州</t>
  </si>
  <si>
    <t>南美洲</t>
  </si>
  <si>
    <t>哥伦比亚</t>
  </si>
  <si>
    <t>大洋洲</t>
  </si>
  <si>
    <t>欧洲</t>
  </si>
  <si>
    <t>荷兰</t>
  </si>
  <si>
    <t>俄罗斯</t>
  </si>
  <si>
    <t>亚洲</t>
  </si>
  <si>
    <t>日本</t>
  </si>
  <si>
    <t>巴西</t>
  </si>
  <si>
    <r>
      <t>表</t>
    </r>
    <r>
      <rPr>
        <b/>
        <sz val="9"/>
        <color theme="1"/>
        <rFont val="Times New Roman"/>
        <family val="1"/>
      </rPr>
      <t xml:space="preserve">2 </t>
    </r>
    <r>
      <rPr>
        <b/>
        <sz val="9"/>
        <color theme="1"/>
        <rFont val="宋体"/>
        <family val="3"/>
        <charset val="134"/>
      </rPr>
      <t>不同地域花冠色系分布特征分析</t>
    </r>
  </si>
  <si>
    <t>世界分布</t>
  </si>
  <si>
    <t>材料来源地（国家）</t>
  </si>
  <si>
    <t>花喉性状</t>
  </si>
  <si>
    <t>花冠特征</t>
  </si>
  <si>
    <r>
      <t>RED-PURPLE GROUP 40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41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42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43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44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N45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46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47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50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51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54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55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56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 xml:space="preserve">N57 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63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62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65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66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69</t>
    </r>
    <r>
      <rPr>
        <sz val="7.5"/>
        <color theme="1"/>
        <rFont val="宋体"/>
        <family val="3"/>
        <charset val="134"/>
      </rPr>
      <t>，</t>
    </r>
    <r>
      <rPr>
        <sz val="7.5"/>
        <color theme="1"/>
        <rFont val="Times New Roman"/>
        <family val="1"/>
      </rPr>
      <t>75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76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77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79</t>
    </r>
    <r>
      <rPr>
        <sz val="7.5"/>
        <color theme="1"/>
        <rFont val="宋体"/>
        <family val="3"/>
        <charset val="134"/>
      </rPr>
      <t>、</t>
    </r>
    <r>
      <rPr>
        <sz val="7.5"/>
        <color theme="1"/>
        <rFont val="Times New Roman"/>
        <family val="1"/>
      </rPr>
      <t>NN78</t>
    </r>
  </si>
  <si>
    <t>麻喉，白喉</t>
  </si>
  <si>
    <t>麻点较大，花色由麻点颜色和麻点分布相关</t>
  </si>
  <si>
    <t>麻喉</t>
  </si>
  <si>
    <t>侧筒较多、麻点较多</t>
  </si>
  <si>
    <r>
      <t>侧筒</t>
    </r>
    <r>
      <rPr>
        <sz val="7.5"/>
        <color theme="1"/>
        <rFont val="Times New Roman"/>
        <family val="1"/>
      </rPr>
      <t>\</t>
    </r>
    <r>
      <rPr>
        <sz val="7.5"/>
        <color theme="1"/>
        <rFont val="宋体"/>
        <family val="3"/>
        <charset val="134"/>
      </rPr>
      <t>直筒，麻点较多</t>
    </r>
  </si>
  <si>
    <r>
      <t>澳洲</t>
    </r>
    <r>
      <rPr>
        <sz val="7.5"/>
        <color theme="1"/>
        <rFont val="Times New Roman"/>
        <family val="1"/>
      </rPr>
      <t>+</t>
    </r>
    <r>
      <rPr>
        <sz val="7.5"/>
        <color theme="1"/>
        <rFont val="宋体"/>
        <family val="3"/>
        <charset val="134"/>
      </rPr>
      <t>新西兰</t>
    </r>
  </si>
  <si>
    <r>
      <t>麻喉</t>
    </r>
    <r>
      <rPr>
        <sz val="7.5"/>
        <color theme="1"/>
        <rFont val="Times New Roman"/>
        <family val="1"/>
      </rPr>
      <t>+</t>
    </r>
    <r>
      <rPr>
        <sz val="7.5"/>
        <color theme="1"/>
        <rFont val="宋体"/>
        <family val="3"/>
        <charset val="134"/>
      </rPr>
      <t>条纹</t>
    </r>
  </si>
  <si>
    <t>麻点衬托在暖色的花冠中</t>
  </si>
  <si>
    <t>乌克兰</t>
  </si>
  <si>
    <t>麻点互相黏连，与条纹形成特色</t>
  </si>
  <si>
    <t>欧洲西部</t>
  </si>
  <si>
    <t>德国</t>
  </si>
  <si>
    <t>麻点细密，底色与麻点互相衬托</t>
  </si>
  <si>
    <t>花冠有斑驳特征，暖色系较多</t>
  </si>
  <si>
    <t>欧亚大陆</t>
  </si>
  <si>
    <t>花冠较大，麻点和条纹均有排列</t>
  </si>
  <si>
    <t>大花喉</t>
  </si>
  <si>
    <t>单瓣花冠较大，渐变色较多</t>
  </si>
  <si>
    <t>亚洲东部</t>
  </si>
  <si>
    <t>港台地区</t>
  </si>
  <si>
    <t>暖色麻点和暖色花冠</t>
  </si>
  <si>
    <t>中国大陆</t>
  </si>
  <si>
    <t>白喉，麻喉</t>
  </si>
  <si>
    <t>花冠纯色，较多艳丽清爽</t>
  </si>
  <si>
    <r>
      <t>RHS</t>
    </r>
    <r>
      <rPr>
        <sz val="7.5"/>
        <color theme="1"/>
        <rFont val="宋体"/>
        <family val="3"/>
        <charset val="134"/>
      </rPr>
      <t>内容表现分区</t>
    </r>
    <phoneticPr fontId="5" type="noConversion"/>
  </si>
  <si>
    <t>NA\USA</t>
  </si>
  <si>
    <t>NA\CAN</t>
  </si>
  <si>
    <t>SA\BRA</t>
  </si>
  <si>
    <t>SA\CO</t>
  </si>
  <si>
    <t>OA\AUS</t>
  </si>
  <si>
    <t>OA\NZ</t>
  </si>
  <si>
    <t>EU\NLD</t>
  </si>
  <si>
    <t>EU\RUS</t>
  </si>
  <si>
    <t>AS\JPN</t>
  </si>
  <si>
    <t>AS\CHN</t>
  </si>
  <si>
    <t>AF\KE</t>
  </si>
  <si>
    <t>AF\KE</t>
    <phoneticPr fontId="5" type="noConversion"/>
  </si>
  <si>
    <t>AF\ET</t>
  </si>
  <si>
    <t>AF\ET</t>
    <phoneticPr fontId="5" type="noConversion"/>
  </si>
  <si>
    <r>
      <rPr>
        <sz val="9"/>
        <color theme="1"/>
        <rFont val="Times New Roman"/>
        <family val="1"/>
      </rPr>
      <t>S10</t>
    </r>
    <r>
      <rPr>
        <sz val="9"/>
        <color theme="1"/>
        <rFont val="宋体"/>
        <family val="3"/>
        <charset val="134"/>
      </rPr>
      <t>，</t>
    </r>
    <r>
      <rPr>
        <sz val="9"/>
        <color theme="1"/>
        <rFont val="Times New Roman"/>
        <family val="1"/>
      </rPr>
      <t>D25</t>
    </r>
    <phoneticPr fontId="5" type="noConversion"/>
  </si>
  <si>
    <t>S16，D25</t>
    <phoneticPr fontId="5" type="noConversion"/>
  </si>
  <si>
    <r>
      <rPr>
        <sz val="9"/>
        <color theme="1"/>
        <rFont val="Times New Roman"/>
        <family val="1"/>
      </rPr>
      <t>S35</t>
    </r>
    <r>
      <rPr>
        <sz val="9"/>
        <color theme="1"/>
        <rFont val="宋体"/>
        <family val="3"/>
        <charset val="134"/>
      </rPr>
      <t>，</t>
    </r>
    <r>
      <rPr>
        <sz val="9"/>
        <color theme="1"/>
        <rFont val="Times New Roman"/>
        <family val="1"/>
      </rPr>
      <t>D10</t>
    </r>
    <phoneticPr fontId="5" type="noConversion"/>
  </si>
  <si>
    <r>
      <rPr>
        <sz val="9"/>
        <color theme="1"/>
        <rFont val="Times New Roman"/>
        <family val="1"/>
      </rPr>
      <t>S14</t>
    </r>
    <r>
      <rPr>
        <sz val="9"/>
        <color theme="1"/>
        <rFont val="宋体"/>
        <family val="3"/>
        <charset val="134"/>
      </rPr>
      <t>，</t>
    </r>
    <r>
      <rPr>
        <sz val="9"/>
        <color theme="1"/>
        <rFont val="Times New Roman"/>
        <family val="1"/>
      </rPr>
      <t>D24</t>
    </r>
    <phoneticPr fontId="5" type="noConversion"/>
  </si>
  <si>
    <r>
      <rPr>
        <sz val="9"/>
        <color theme="1"/>
        <rFont val="Times New Roman"/>
        <family val="1"/>
      </rPr>
      <t>S10</t>
    </r>
    <r>
      <rPr>
        <sz val="9"/>
        <color theme="1"/>
        <rFont val="宋体"/>
        <family val="3"/>
        <charset val="134"/>
      </rPr>
      <t>，</t>
    </r>
    <r>
      <rPr>
        <sz val="9"/>
        <color theme="1"/>
        <rFont val="Times New Roman"/>
        <family val="1"/>
      </rPr>
      <t>D30</t>
    </r>
    <phoneticPr fontId="5" type="noConversion"/>
  </si>
  <si>
    <r>
      <rPr>
        <sz val="9"/>
        <color theme="1"/>
        <rFont val="Times New Roman"/>
        <family val="1"/>
      </rPr>
      <t>S5</t>
    </r>
    <r>
      <rPr>
        <sz val="9"/>
        <color theme="1"/>
        <rFont val="宋体"/>
        <family val="3"/>
        <charset val="134"/>
      </rPr>
      <t>，</t>
    </r>
    <r>
      <rPr>
        <sz val="9"/>
        <color theme="1"/>
        <rFont val="Times New Roman"/>
        <family val="1"/>
      </rPr>
      <t>D35</t>
    </r>
    <phoneticPr fontId="5" type="noConversion"/>
  </si>
  <si>
    <r>
      <rPr>
        <sz val="9"/>
        <color theme="1"/>
        <rFont val="Times New Roman"/>
        <family val="1"/>
      </rPr>
      <t>S15</t>
    </r>
    <r>
      <rPr>
        <sz val="9"/>
        <color theme="1"/>
        <rFont val="宋体"/>
        <family val="3"/>
        <charset val="134"/>
      </rPr>
      <t>，</t>
    </r>
    <r>
      <rPr>
        <sz val="9"/>
        <color theme="1"/>
        <rFont val="Times New Roman"/>
        <family val="1"/>
      </rPr>
      <t>D25</t>
    </r>
    <phoneticPr fontId="5" type="noConversion"/>
  </si>
  <si>
    <r>
      <rPr>
        <sz val="9"/>
        <color theme="1"/>
        <rFont val="Times New Roman"/>
        <family val="1"/>
      </rPr>
      <t>S16</t>
    </r>
    <r>
      <rPr>
        <sz val="9"/>
        <color theme="1"/>
        <rFont val="宋体"/>
        <family val="3"/>
        <charset val="134"/>
      </rPr>
      <t>，</t>
    </r>
    <r>
      <rPr>
        <sz val="9"/>
        <color theme="1"/>
        <rFont val="Times New Roman"/>
        <family val="1"/>
      </rPr>
      <t>D26</t>
    </r>
    <phoneticPr fontId="5" type="noConversion"/>
  </si>
  <si>
    <r>
      <rPr>
        <sz val="9"/>
        <color theme="1"/>
        <rFont val="Times New Roman"/>
        <family val="1"/>
      </rPr>
      <t>S9</t>
    </r>
    <r>
      <rPr>
        <sz val="9"/>
        <color theme="1"/>
        <rFont val="宋体"/>
        <family val="3"/>
        <charset val="134"/>
      </rPr>
      <t>，</t>
    </r>
    <r>
      <rPr>
        <sz val="9"/>
        <color theme="1"/>
        <rFont val="Times New Roman"/>
        <family val="1"/>
      </rPr>
      <t>D34</t>
    </r>
    <phoneticPr fontId="5" type="noConversion"/>
  </si>
  <si>
    <t>C</t>
    <phoneticPr fontId="5" type="noConversion"/>
  </si>
  <si>
    <t>花冠直径(cm)</t>
  </si>
  <si>
    <t>花喉直径(cm)</t>
  </si>
  <si>
    <t>单瓣花瓣裂片数量</t>
  </si>
  <si>
    <t>花冠筒长度（cm）</t>
  </si>
  <si>
    <t>唇型</t>
  </si>
  <si>
    <t>钟型</t>
  </si>
  <si>
    <t>7.3±0.88</t>
  </si>
  <si>
    <t>8.51±0.18</t>
  </si>
  <si>
    <t>2.6±1.20</t>
  </si>
  <si>
    <t>3.01±1.24</t>
  </si>
  <si>
    <t>5.6±1.88</t>
  </si>
  <si>
    <r>
      <t>7.81±1.07</t>
    </r>
    <r>
      <rPr>
        <b/>
        <sz val="6.5"/>
        <color rgb="FF000000"/>
        <rFont val="宋体"/>
        <family val="3"/>
        <charset val="134"/>
      </rPr>
      <t>*</t>
    </r>
  </si>
  <si>
    <t>6.12±1.05</t>
  </si>
  <si>
    <t>5.5±1.55</t>
  </si>
  <si>
    <t>6.84±1.22</t>
  </si>
  <si>
    <t>7.02±1.18</t>
  </si>
  <si>
    <t>2.89±0.88</t>
  </si>
  <si>
    <t>3.00±0.96</t>
  </si>
  <si>
    <t>5.4±0.24</t>
  </si>
  <si>
    <t>8.01±0.18*</t>
  </si>
  <si>
    <t>6.6±1.25</t>
  </si>
  <si>
    <t>4.5±0.03</t>
  </si>
  <si>
    <t>6.78±1.54</t>
  </si>
  <si>
    <t>7.11±0.87</t>
  </si>
  <si>
    <t>2.88±1.13</t>
  </si>
  <si>
    <t>3.02±1.05</t>
  </si>
  <si>
    <t>6.02±0.54</t>
  </si>
  <si>
    <t>7.22±0.56</t>
  </si>
  <si>
    <t>7.22±0.87*</t>
  </si>
  <si>
    <t>5±2.13</t>
  </si>
  <si>
    <t>7.12±0.88</t>
  </si>
  <si>
    <t>7.5±0.56</t>
  </si>
  <si>
    <t>2.58±1.14</t>
  </si>
  <si>
    <t>2.62±1.56</t>
  </si>
  <si>
    <t>5.41±0.68</t>
  </si>
  <si>
    <t>6.12±0.14</t>
  </si>
  <si>
    <t>5.54±0.56</t>
  </si>
  <si>
    <t>4.5±0.36</t>
  </si>
  <si>
    <t>6.56±1.13</t>
  </si>
  <si>
    <t>7.06±0.12</t>
  </si>
  <si>
    <t>2.66±0.15</t>
  </si>
  <si>
    <t>2.72±0.25</t>
  </si>
  <si>
    <t>5.24±0.13</t>
  </si>
  <si>
    <t>6.22±0.56</t>
  </si>
  <si>
    <t>6.42±1.67</t>
  </si>
  <si>
    <t>4.5±1.09</t>
  </si>
  <si>
    <t>7.48±1.14</t>
  </si>
  <si>
    <t>8.5±0.13</t>
  </si>
  <si>
    <t>2.66±1.18</t>
  </si>
  <si>
    <t>3.56±1.14</t>
  </si>
  <si>
    <t>5.62±1.26</t>
  </si>
  <si>
    <t>7.34±0.02</t>
  </si>
  <si>
    <t>6.74±0.22</t>
  </si>
  <si>
    <t>5.5±0.55</t>
  </si>
  <si>
    <t>6.88±1.15</t>
  </si>
  <si>
    <t>7.04±1.14</t>
  </si>
  <si>
    <t>2.52±1.17</t>
  </si>
  <si>
    <t>2.58±0.56</t>
  </si>
  <si>
    <t>5.44±0.78</t>
  </si>
  <si>
    <t>6.56±1.18</t>
  </si>
  <si>
    <t>6.52±0.12</t>
  </si>
  <si>
    <t>4.5±2.12</t>
  </si>
  <si>
    <t>7.24±1.16</t>
  </si>
  <si>
    <t>8.5±0.15</t>
  </si>
  <si>
    <t>2.56±1.15</t>
  </si>
  <si>
    <t>3.09±0.89</t>
  </si>
  <si>
    <t>5.24±0.56</t>
  </si>
  <si>
    <t>7.12±0.66</t>
  </si>
  <si>
    <t>7.04±1.24</t>
  </si>
  <si>
    <t>5±1.58</t>
  </si>
  <si>
    <t>7.64±1.17</t>
  </si>
  <si>
    <t>8.5±1.02</t>
  </si>
  <si>
    <t>2.46±1.16</t>
  </si>
  <si>
    <t>2.74±1.22</t>
  </si>
  <si>
    <t>5.62±1.56</t>
  </si>
  <si>
    <t>7.04±0.09</t>
  </si>
  <si>
    <t>7.05±0.96</t>
  </si>
  <si>
    <t>4.5±1.48</t>
  </si>
  <si>
    <t>6.88±1.18</t>
  </si>
  <si>
    <t>9.6±0.98*</t>
  </si>
  <si>
    <t>2.56±0.88</t>
  </si>
  <si>
    <t>2.88±1.11</t>
  </si>
  <si>
    <t>5.24±1.11</t>
  </si>
  <si>
    <t>7.06±0.11</t>
  </si>
  <si>
    <t>6.68±0.56</t>
  </si>
  <si>
    <t>4.5±1.73</t>
  </si>
  <si>
    <t>7.88±1.19*</t>
  </si>
  <si>
    <t>9.5±0.56*</t>
  </si>
  <si>
    <t>3.32±1.54*</t>
  </si>
  <si>
    <t>3.81±0.88*</t>
  </si>
  <si>
    <t>6.28±1.56*</t>
  </si>
  <si>
    <t>7.03±0.59</t>
  </si>
  <si>
    <t>6.72±0.18</t>
  </si>
  <si>
    <t>6±2.01*</t>
  </si>
  <si>
    <t>7.02±1.20</t>
  </si>
  <si>
    <t>8.5±1.13</t>
  </si>
  <si>
    <t>2.78±1.22</t>
  </si>
  <si>
    <t>3.65±1.16</t>
  </si>
  <si>
    <t>6.01±0.54</t>
  </si>
  <si>
    <t>7.11±0.12</t>
  </si>
  <si>
    <t>7.04±0.65</t>
  </si>
  <si>
    <r>
      <t>6±1.48</t>
    </r>
    <r>
      <rPr>
        <b/>
        <sz val="6.5"/>
        <color rgb="FF000000"/>
        <rFont val="宋体"/>
        <family val="3"/>
        <charset val="134"/>
      </rPr>
      <t>*</t>
    </r>
  </si>
  <si>
    <t>平均</t>
  </si>
  <si>
    <t>7.17±1.08</t>
  </si>
  <si>
    <t>8.1±0.88*</t>
  </si>
  <si>
    <t>2.71±1.19</t>
  </si>
  <si>
    <t>2.97±0.98</t>
  </si>
  <si>
    <t>5.57±1.54</t>
  </si>
  <si>
    <t>6.85±1.11*</t>
  </si>
  <si>
    <t>6.66±0.98*</t>
  </si>
  <si>
    <t>4.68±1.08</t>
  </si>
  <si>
    <t xml:space="preserve"> </t>
    <phoneticPr fontId="5" type="noConversion"/>
  </si>
  <si>
    <t>WH、PI、RE、PU，B，BL</t>
    <phoneticPr fontId="5" type="noConversion"/>
  </si>
  <si>
    <t>WH、PI、RE、PU，B，BL</t>
    <phoneticPr fontId="5" type="noConversion"/>
  </si>
  <si>
    <t>WH、PI、RE、PU，BL</t>
    <phoneticPr fontId="5" type="noConversion"/>
  </si>
  <si>
    <t>RE、PI、PU、BL</t>
    <phoneticPr fontId="5" type="noConversion"/>
  </si>
  <si>
    <t>WH、PI、RE、PU，BL</t>
    <phoneticPr fontId="5" type="noConversion"/>
  </si>
  <si>
    <t>WH、PI、RE、PU，BL,B,GE</t>
    <phoneticPr fontId="5" type="noConversion"/>
  </si>
  <si>
    <t>麻点+条纹</t>
    <phoneticPr fontId="5" type="noConversion"/>
  </si>
  <si>
    <t>麻点+曲线花边</t>
    <phoneticPr fontId="5" type="noConversion"/>
  </si>
  <si>
    <t>大麻点</t>
    <phoneticPr fontId="5" type="noConversion"/>
  </si>
  <si>
    <t>纯色+沾染</t>
    <phoneticPr fontId="5" type="noConversion"/>
  </si>
  <si>
    <t>麻点+条纹+彩虹</t>
    <phoneticPr fontId="5" type="noConversion"/>
  </si>
  <si>
    <t>7main colours</t>
    <phoneticPr fontId="5" type="noConversion"/>
  </si>
  <si>
    <r>
      <t>S</t>
    </r>
    <r>
      <rPr>
        <sz val="9"/>
        <color theme="1"/>
        <rFont val="Times New Roman"/>
        <family val="1"/>
      </rPr>
      <t xml:space="preserve">  </t>
    </r>
    <phoneticPr fontId="5" type="noConversion"/>
  </si>
  <si>
    <t>麻点+曲线花边</t>
    <phoneticPr fontId="5" type="noConversion"/>
  </si>
  <si>
    <t>小麻点</t>
    <phoneticPr fontId="5" type="noConversion"/>
  </si>
  <si>
    <t>小麻点+彩虹</t>
    <phoneticPr fontId="5" type="noConversion"/>
  </si>
  <si>
    <t>麻点+斑驳</t>
    <phoneticPr fontId="5" type="noConversion"/>
  </si>
  <si>
    <t>麻点+斑驳</t>
    <phoneticPr fontId="5" type="noConversion"/>
  </si>
  <si>
    <t>CC</t>
    <phoneticPr fontId="5" type="noConversion"/>
  </si>
  <si>
    <t>CC,Campanulate corolla；PD,pockmark diameter；LC,Labiate corolla；CCP,Characteristics of the corolla pattern</t>
    <phoneticPr fontId="5" type="noConversion"/>
  </si>
  <si>
    <t>T&amp;N</t>
    <phoneticPr fontId="5" type="noConversion"/>
  </si>
  <si>
    <t xml:space="preserve"> Main Colour</t>
    <phoneticPr fontId="5" type="noConversion"/>
  </si>
  <si>
    <t>C\S</t>
    <phoneticPr fontId="5" type="noConversion"/>
  </si>
  <si>
    <t>Origin</t>
    <phoneticPr fontId="5" type="noConversion"/>
  </si>
  <si>
    <t>S\D</t>
    <phoneticPr fontId="5" type="noConversion"/>
  </si>
  <si>
    <t>RHS Card</t>
    <phoneticPr fontId="5" type="noConversion"/>
  </si>
  <si>
    <r>
      <rPr>
        <sz val="9"/>
        <color theme="1"/>
        <rFont val="Times New Roman"/>
        <family val="1"/>
      </rPr>
      <t>S28</t>
    </r>
    <r>
      <rPr>
        <sz val="9"/>
        <color theme="1"/>
        <rFont val="宋体"/>
        <family val="3"/>
        <charset val="134"/>
      </rPr>
      <t>，</t>
    </r>
    <r>
      <rPr>
        <sz val="9"/>
        <color theme="1"/>
        <rFont val="Times New Roman"/>
        <family val="1"/>
      </rPr>
      <t>D14</t>
    </r>
    <phoneticPr fontId="5" type="noConversion"/>
  </si>
  <si>
    <r>
      <rPr>
        <sz val="9"/>
        <color theme="1"/>
        <rFont val="Times New Roman"/>
        <family val="1"/>
      </rPr>
      <t>S33</t>
    </r>
    <r>
      <rPr>
        <sz val="9"/>
        <color theme="1"/>
        <rFont val="宋体"/>
        <family val="3"/>
        <charset val="134"/>
      </rPr>
      <t>，</t>
    </r>
    <r>
      <rPr>
        <sz val="9"/>
        <color theme="1"/>
        <rFont val="Times New Roman"/>
        <family val="1"/>
      </rPr>
      <t>D17</t>
    </r>
    <phoneticPr fontId="5" type="noConversion"/>
  </si>
  <si>
    <r>
      <rPr>
        <sz val="9"/>
        <color theme="1"/>
        <rFont val="Times New Roman"/>
        <family val="1"/>
      </rPr>
      <t>S9</t>
    </r>
    <r>
      <rPr>
        <sz val="9"/>
        <color theme="1"/>
        <rFont val="宋体"/>
        <family val="3"/>
        <charset val="134"/>
      </rPr>
      <t>，</t>
    </r>
    <r>
      <rPr>
        <sz val="9"/>
        <color theme="1"/>
        <rFont val="Times New Roman"/>
        <family val="1"/>
      </rPr>
      <t>D25</t>
    </r>
    <phoneticPr fontId="5" type="noConversion"/>
  </si>
  <si>
    <t xml:space="preserve">        Labiate corolla</t>
    <phoneticPr fontId="5" type="noConversion"/>
  </si>
  <si>
    <t>T&amp;N，Type&amp;Number;C,Code；S,Summarize;C, Continent;S,state; SCIN,Same color inconsistency;</t>
    <phoneticPr fontId="5" type="noConversion"/>
  </si>
  <si>
    <t>SCIN</t>
    <phoneticPr fontId="5" type="noConversion"/>
  </si>
  <si>
    <t>SCIN</t>
    <phoneticPr fontId="5" type="noConversion"/>
  </si>
  <si>
    <t>CC,Consistent color;AV,Abdominal valve ;DV, Dorsal valve;DI,Discoloration;SC,same color;</t>
    <phoneticPr fontId="5" type="noConversion"/>
  </si>
  <si>
    <t>DIAV</t>
    <phoneticPr fontId="5" type="noConversion"/>
  </si>
  <si>
    <t>Av&amp;DV</t>
    <phoneticPr fontId="5" type="noConversion"/>
  </si>
  <si>
    <t>SC，With Ridge</t>
    <phoneticPr fontId="5" type="noConversion"/>
  </si>
  <si>
    <t>SC，No Ridge</t>
    <phoneticPr fontId="5" type="noConversion"/>
  </si>
  <si>
    <t>DIAV 腹瓣异色</t>
    <phoneticPr fontId="5" type="noConversion"/>
  </si>
  <si>
    <t>CC 同色一致</t>
    <phoneticPr fontId="5" type="noConversion"/>
  </si>
  <si>
    <t>IOWCT</t>
    <phoneticPr fontId="5" type="noConversion"/>
  </si>
  <si>
    <t xml:space="preserve"> Color</t>
    <phoneticPr fontId="5" type="noConversion"/>
  </si>
  <si>
    <t>纯色+艳丽</t>
    <phoneticPr fontId="5" type="noConversion"/>
  </si>
  <si>
    <t>SCIN 同色不一致</t>
    <phoneticPr fontId="5" type="noConversion"/>
  </si>
  <si>
    <t>CCP</t>
    <phoneticPr fontId="5" type="noConversion"/>
  </si>
  <si>
    <t>,WR，With Ridge；NR,No Ridge；IOWCT,Inner and outer walls of corolla tube;SRWPP,small Ridge with Pulse pattern</t>
    <phoneticPr fontId="5" type="noConversion"/>
  </si>
  <si>
    <t>SC，SRWPP</t>
    <phoneticPr fontId="5" type="noConversion"/>
  </si>
  <si>
    <t>DI，With Ridge 异色+有棱角</t>
    <phoneticPr fontId="5" type="noConversion"/>
  </si>
  <si>
    <t>SC，With Ridge 同色+有棱角</t>
    <phoneticPr fontId="5" type="noConversion"/>
  </si>
  <si>
    <t xml:space="preserve">DI，With Ridge </t>
    <phoneticPr fontId="5" type="noConversion"/>
  </si>
  <si>
    <t xml:space="preserve">DI，SRWPP异色+小棱角有脉纹 </t>
    <phoneticPr fontId="5" type="noConversion"/>
  </si>
  <si>
    <t>DI，SRWPP</t>
    <phoneticPr fontId="5" type="noConversion"/>
  </si>
  <si>
    <t>SC，SRWPP同色+小棱角有脉纹</t>
    <phoneticPr fontId="5" type="noConversion"/>
  </si>
  <si>
    <t>12,45</t>
    <phoneticPr fontId="5" type="noConversion"/>
  </si>
  <si>
    <t>7,86</t>
    <phoneticPr fontId="5" type="noConversion"/>
  </si>
  <si>
    <t>7,42</t>
    <phoneticPr fontId="5" type="noConversion"/>
  </si>
  <si>
    <t>4,32</t>
    <phoneticPr fontId="5" type="noConversion"/>
  </si>
  <si>
    <t>4,26</t>
    <phoneticPr fontId="5" type="noConversion"/>
  </si>
  <si>
    <t xml:space="preserve">        AV PD</t>
    <phoneticPr fontId="5" type="noConversion"/>
  </si>
  <si>
    <t>unit（mm）</t>
    <phoneticPr fontId="5" type="noConversion"/>
  </si>
  <si>
    <t>Variety origin</t>
  </si>
  <si>
    <t>CD(cm)</t>
  </si>
  <si>
    <t>FTD (cm)</t>
  </si>
  <si>
    <t>NP（S）</t>
  </si>
  <si>
    <t>CTL（cm）</t>
  </si>
  <si>
    <t>L</t>
  </si>
  <si>
    <t>C</t>
  </si>
  <si>
    <t>5.01±1.88</t>
  </si>
  <si>
    <r>
      <t>5.81±1.07</t>
    </r>
    <r>
      <rPr>
        <b/>
        <sz val="6.5"/>
        <color rgb="FF000000"/>
        <rFont val="宋体"/>
        <family val="3"/>
        <charset val="134"/>
      </rPr>
      <t>*</t>
    </r>
  </si>
  <si>
    <t>5.04±0.24</t>
  </si>
  <si>
    <t>5.01±0.18*</t>
  </si>
  <si>
    <t>5.02±0.54</t>
  </si>
  <si>
    <t>5.22±0.56</t>
  </si>
  <si>
    <t>5.61±0.68</t>
  </si>
  <si>
    <t>5.82±0.14</t>
  </si>
  <si>
    <t>6.24±0.13</t>
  </si>
  <si>
    <t>6.32±0.56</t>
  </si>
  <si>
    <t>6.12±1.26</t>
  </si>
  <si>
    <t>6.14±0.02</t>
  </si>
  <si>
    <t>7.56±1.18</t>
  </si>
  <si>
    <t>8.04±0.09</t>
  </si>
  <si>
    <t>6.14±1.11</t>
  </si>
  <si>
    <t>8.06±0.11</t>
  </si>
  <si>
    <t>8.43±0.59</t>
  </si>
  <si>
    <t>5.74±0.54</t>
  </si>
  <si>
    <t>7.66±0.12</t>
  </si>
  <si>
    <t>AVV</t>
  </si>
  <si>
    <t>来源\类型</t>
  </si>
  <si>
    <t>花期（天）</t>
  </si>
  <si>
    <t>年单株开花数量（个）</t>
  </si>
  <si>
    <t>株高（cm）</t>
  </si>
  <si>
    <t>花梗长度（cm）</t>
  </si>
  <si>
    <t>8.8±0.18</t>
  </si>
  <si>
    <t>7.5±1.24</t>
  </si>
  <si>
    <t>43.5±1.56</t>
  </si>
  <si>
    <r>
      <t>39.5±2.43</t>
    </r>
    <r>
      <rPr>
        <b/>
        <vertAlign val="superscript"/>
        <sz val="11"/>
        <color rgb="FF000000"/>
        <rFont val="宋体"/>
        <family val="3"/>
        <charset val="134"/>
      </rPr>
      <t>*</t>
    </r>
  </si>
  <si>
    <t>18.88±1.88</t>
  </si>
  <si>
    <t>20.56±1.05</t>
  </si>
  <si>
    <t>5.5±1.24</t>
  </si>
  <si>
    <t>6.11±1.55</t>
  </si>
  <si>
    <t>加拿大</t>
  </si>
  <si>
    <t>6.5±1.18</t>
  </si>
  <si>
    <t>6±0.88</t>
  </si>
  <si>
    <t>40.6±8.95</t>
  </si>
  <si>
    <t>36.6±2.12</t>
  </si>
  <si>
    <t>16.52±2.18</t>
  </si>
  <si>
    <t>20.01±3.11</t>
  </si>
  <si>
    <t>4.1±1.48</t>
  </si>
  <si>
    <t>5.1±1.11</t>
  </si>
  <si>
    <t>6±0.98</t>
  </si>
  <si>
    <t>5.2±1.11</t>
  </si>
  <si>
    <t>42.5±5.25</t>
  </si>
  <si>
    <t>36.8±3.21</t>
  </si>
  <si>
    <t>23.02±4.56*</t>
  </si>
  <si>
    <t>26.02±2.66*</t>
  </si>
  <si>
    <t>5.2±2.18</t>
  </si>
  <si>
    <t>6.7±1.73*</t>
  </si>
  <si>
    <t>6.5±1.19</t>
  </si>
  <si>
    <t>5.8±0.56</t>
  </si>
  <si>
    <t>43.6±6.31</t>
  </si>
  <si>
    <t>38.5±5.12</t>
  </si>
  <si>
    <t>22.01±1.11</t>
  </si>
  <si>
    <t>22.56±1.18</t>
  </si>
  <si>
    <t>5.8±0.11</t>
  </si>
  <si>
    <t>5.8±1.48</t>
  </si>
  <si>
    <t>澳大利亚</t>
  </si>
  <si>
    <t>6.6±1.18</t>
  </si>
  <si>
    <t>6.4±0.98</t>
  </si>
  <si>
    <t>42.8±2.44</t>
  </si>
  <si>
    <t>36.4±2.23</t>
  </si>
  <si>
    <t>21.44±1.14</t>
  </si>
  <si>
    <t>20.75±2.12</t>
  </si>
  <si>
    <t>5.4±0.56</t>
  </si>
  <si>
    <t>5.41±1.18</t>
  </si>
  <si>
    <t>新西兰</t>
  </si>
  <si>
    <t>6.6±1.15</t>
  </si>
  <si>
    <t>5.9±0.56</t>
  </si>
  <si>
    <t>44.6±4.24</t>
  </si>
  <si>
    <t>36.6±1.68</t>
  </si>
  <si>
    <t>20.65±2.78</t>
  </si>
  <si>
    <t>23.04±0.56*</t>
  </si>
  <si>
    <t>5.5±0.66</t>
  </si>
  <si>
    <t>6.02±0.18</t>
  </si>
  <si>
    <t>肯尼亚</t>
  </si>
  <si>
    <t>5.8±1.19</t>
  </si>
  <si>
    <t>5.2±1.17</t>
  </si>
  <si>
    <t>48.0±5.65*</t>
  </si>
  <si>
    <t>36.5±3.69</t>
  </si>
  <si>
    <t>22.56±0.22</t>
  </si>
  <si>
    <t>20.58±1.81</t>
  </si>
  <si>
    <t>4.8±0.54</t>
  </si>
  <si>
    <t>6.1±0.56</t>
  </si>
  <si>
    <t>埃塞俄比亚</t>
  </si>
  <si>
    <t>6.6±0.56</t>
  </si>
  <si>
    <t>5.8±1.02</t>
  </si>
  <si>
    <r>
      <t>50.1±0.23</t>
    </r>
    <r>
      <rPr>
        <b/>
        <vertAlign val="superscript"/>
        <sz val="11"/>
        <color rgb="FF000000"/>
        <rFont val="宋体"/>
        <family val="3"/>
        <charset val="134"/>
      </rPr>
      <t>*</t>
    </r>
  </si>
  <si>
    <t>42.5±1.56</t>
  </si>
  <si>
    <t>20.56±1.20</t>
  </si>
  <si>
    <t>22.12±3.29</t>
  </si>
  <si>
    <t>4.7±1.56</t>
  </si>
  <si>
    <t>6.01±0.78</t>
  </si>
  <si>
    <t>6.3±0.88</t>
  </si>
  <si>
    <t>6.2±1.22</t>
  </si>
  <si>
    <t>47.6±2.32</t>
  </si>
  <si>
    <t>40.5±2.24*</t>
  </si>
  <si>
    <t>20.02±1.67</t>
  </si>
  <si>
    <t>21.22±0.59</t>
  </si>
  <si>
    <t>6.2±0.68</t>
  </si>
  <si>
    <t>6.8±0.56*</t>
  </si>
  <si>
    <t>9.1±1.56</t>
  </si>
  <si>
    <t>6.6±1.56</t>
  </si>
  <si>
    <t>46.4±0.56</t>
  </si>
  <si>
    <t>38.8±1.65</t>
  </si>
  <si>
    <t>22.24±3.08</t>
  </si>
  <si>
    <t>20.22±2.01</t>
  </si>
  <si>
    <t>5.1±0.56</t>
  </si>
  <si>
    <t>5.6±0.12</t>
  </si>
  <si>
    <t>9.2±1.73</t>
  </si>
  <si>
    <t>6.8±0.02</t>
  </si>
  <si>
    <t>47.6±1.23</t>
  </si>
  <si>
    <t>34.6±2.14</t>
  </si>
  <si>
    <t>21.54±3.29</t>
  </si>
  <si>
    <t>22.25±1.11</t>
  </si>
  <si>
    <t>6.2±0.36</t>
  </si>
  <si>
    <t>6.22±1.12</t>
  </si>
  <si>
    <t>中国</t>
  </si>
  <si>
    <t>7.5±1.03</t>
  </si>
  <si>
    <t>6.2±1.33</t>
  </si>
  <si>
    <t>46.21±1.56</t>
  </si>
  <si>
    <t>35.75±3.02</t>
  </si>
  <si>
    <t>22.24±2.21</t>
  </si>
  <si>
    <t>21.59±1.41</t>
  </si>
  <si>
    <t>5.6±1.66</t>
  </si>
  <si>
    <t>6.02±1.14</t>
  </si>
  <si>
    <t>7.23±</t>
  </si>
  <si>
    <t>1.63*</t>
  </si>
  <si>
    <t>6.13±</t>
  </si>
  <si>
    <t>45.29±</t>
  </si>
  <si>
    <t>3.33*</t>
  </si>
  <si>
    <t>38.59±</t>
  </si>
  <si>
    <t>20.97±</t>
  </si>
  <si>
    <t>22.58±</t>
  </si>
  <si>
    <t>2.22*</t>
  </si>
  <si>
    <t>5.34±</t>
  </si>
  <si>
    <t>6.01±</t>
  </si>
  <si>
    <t>1.13*</t>
  </si>
  <si>
    <t>FD（day）</t>
  </si>
  <si>
    <t>NFPP（NO.）</t>
  </si>
  <si>
    <t>PH（cm）</t>
  </si>
  <si>
    <t>PL（cm）</t>
  </si>
  <si>
    <r>
      <t>39.5±2.43</t>
    </r>
    <r>
      <rPr>
        <b/>
        <vertAlign val="superscript"/>
        <sz val="6.5"/>
        <color rgb="FF000000"/>
        <rFont val="宋体"/>
        <family val="3"/>
        <charset val="134"/>
      </rPr>
      <t>*</t>
    </r>
  </si>
  <si>
    <r>
      <t>50.1±0.23</t>
    </r>
    <r>
      <rPr>
        <b/>
        <vertAlign val="superscript"/>
        <sz val="6.5"/>
        <color rgb="FF000000"/>
        <rFont val="宋体"/>
        <family val="3"/>
        <charset val="134"/>
      </rPr>
      <t>*</t>
    </r>
  </si>
  <si>
    <t>AV</t>
  </si>
  <si>
    <r>
      <t>7.23±1.63</t>
    </r>
    <r>
      <rPr>
        <b/>
        <sz val="6.5"/>
        <color rgb="FF000000"/>
        <rFont val="Times New Roman"/>
        <family val="1"/>
      </rPr>
      <t>*</t>
    </r>
  </si>
  <si>
    <t>6.13±0.22</t>
  </si>
  <si>
    <r>
      <t>45.29±3.33</t>
    </r>
    <r>
      <rPr>
        <b/>
        <sz val="6.5"/>
        <color rgb="FF000000"/>
        <rFont val="Times New Roman"/>
        <family val="1"/>
      </rPr>
      <t>*</t>
    </r>
  </si>
  <si>
    <t>38.59±2.32</t>
  </si>
  <si>
    <t>20.97±2.01</t>
  </si>
  <si>
    <r>
      <t>22.58±2.22</t>
    </r>
    <r>
      <rPr>
        <b/>
        <sz val="6.5"/>
        <color rgb="FF000000"/>
        <rFont val="Times New Roman"/>
        <family val="1"/>
      </rPr>
      <t>*</t>
    </r>
  </si>
  <si>
    <t>5.34±0.76</t>
  </si>
  <si>
    <r>
      <t>6.01±1.13</t>
    </r>
    <r>
      <rPr>
        <b/>
        <sz val="6.5"/>
        <color rgb="FF000000"/>
        <rFont val="Times New Roman"/>
        <family val="1"/>
      </rPr>
      <t>*</t>
    </r>
  </si>
  <si>
    <t>PN</t>
  </si>
  <si>
    <t>OD260</t>
  </si>
  <si>
    <t>ODz80</t>
  </si>
  <si>
    <t>OD260/OD280</t>
  </si>
  <si>
    <t>MC/(4gL-1)</t>
  </si>
  <si>
    <t>ABN</t>
  </si>
  <si>
    <t>NPB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</si>
  <si>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</si>
  <si>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</si>
  <si>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</si>
  <si>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</si>
  <si>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</si>
  <si>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</si>
  <si>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</si>
  <si>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</si>
  <si>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</si>
  <si>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</si>
  <si>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</si>
  <si>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</si>
  <si>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CD(cm)</t>
    <phoneticPr fontId="5" type="noConversion"/>
  </si>
  <si>
    <t>FTD (cm)</t>
    <phoneticPr fontId="5" type="noConversion"/>
  </si>
  <si>
    <t>CTL（cm）</t>
    <phoneticPr fontId="5" type="noConversion"/>
  </si>
  <si>
    <t>自交代数</t>
    <phoneticPr fontId="5" type="noConversion"/>
  </si>
  <si>
    <t xml:space="preserve">       F1</t>
    <phoneticPr fontId="5" type="noConversion"/>
  </si>
  <si>
    <t>F3</t>
    <phoneticPr fontId="5" type="noConversion"/>
  </si>
  <si>
    <t>T&amp;N</t>
  </si>
  <si>
    <t xml:space="preserve"> Main Colour</t>
  </si>
  <si>
    <t xml:space="preserve">  AVPD</t>
  </si>
  <si>
    <t xml:space="preserve">        Labiate corolla</t>
  </si>
  <si>
    <t>CCP</t>
  </si>
  <si>
    <t>CO\ST</t>
  </si>
  <si>
    <t>S\D</t>
  </si>
  <si>
    <t>RHS Card</t>
  </si>
  <si>
    <t>unit（mm）</t>
  </si>
  <si>
    <t>Av&amp;DV</t>
  </si>
  <si>
    <t>IOWCT</t>
  </si>
  <si>
    <t xml:space="preserve"> Petal Color</t>
  </si>
  <si>
    <r>
      <t>S10</t>
    </r>
    <r>
      <rPr>
        <sz val="6.5"/>
        <color rgb="FF000000"/>
        <rFont val="宋体"/>
        <family val="3"/>
        <charset val="134"/>
      </rPr>
      <t xml:space="preserve">, </t>
    </r>
    <r>
      <rPr>
        <sz val="6.5"/>
        <color rgb="FF000000"/>
        <rFont val="Times New Roman"/>
        <family val="1"/>
      </rPr>
      <t>D25</t>
    </r>
  </si>
  <si>
    <t>WH、PI、RE、PU，B，BL</t>
  </si>
  <si>
    <r>
      <t>12.11</t>
    </r>
    <r>
      <rPr>
        <sz val="6.5"/>
        <color rgb="FF000000"/>
        <rFont val="Times New Roman"/>
        <family val="1"/>
      </rPr>
      <t>±1.14</t>
    </r>
  </si>
  <si>
    <t xml:space="preserve">SCIN </t>
  </si>
  <si>
    <r>
      <t>DI</t>
    </r>
    <r>
      <rPr>
        <sz val="6.5"/>
        <color rgb="FF000000"/>
        <rFont val="宋体"/>
        <family val="3"/>
        <charset val="134"/>
      </rPr>
      <t>，</t>
    </r>
    <r>
      <rPr>
        <sz val="6.5"/>
        <color rgb="FF000000"/>
        <rFont val="Times New Roman"/>
        <family val="1"/>
      </rPr>
      <t>With Ridge</t>
    </r>
  </si>
  <si>
    <r>
      <t>White+</t>
    </r>
    <r>
      <rPr>
        <sz val="6.5"/>
        <color theme="1"/>
        <rFont val="Times New Roman"/>
        <family val="1"/>
      </rPr>
      <t xml:space="preserve"> </t>
    </r>
    <r>
      <rPr>
        <sz val="6.5"/>
        <color rgb="FF000000"/>
        <rFont val="Times New Roman"/>
        <family val="1"/>
      </rPr>
      <t>PM</t>
    </r>
  </si>
  <si>
    <t>S16, D25</t>
  </si>
  <si>
    <r>
      <t>12,45</t>
    </r>
    <r>
      <rPr>
        <sz val="6.5"/>
        <color rgb="FF000000"/>
        <rFont val="Times New Roman"/>
        <family val="1"/>
      </rPr>
      <t>±1.52</t>
    </r>
  </si>
  <si>
    <t>SCIN</t>
  </si>
  <si>
    <t>White+ PM</t>
  </si>
  <si>
    <t>S35, D10</t>
  </si>
  <si>
    <t>WH、PI、RE、PU，BL</t>
  </si>
  <si>
    <t>9.56±0.68</t>
  </si>
  <si>
    <t xml:space="preserve">DIAV </t>
  </si>
  <si>
    <r>
      <t>SC</t>
    </r>
    <r>
      <rPr>
        <sz val="6.5"/>
        <color rgb="FF000000"/>
        <rFont val="宋体"/>
        <family val="3"/>
        <charset val="134"/>
      </rPr>
      <t>，</t>
    </r>
    <r>
      <rPr>
        <sz val="6.5"/>
        <color rgb="FF000000"/>
        <rFont val="Times New Roman"/>
        <family val="1"/>
      </rPr>
      <t>With Ridge</t>
    </r>
  </si>
  <si>
    <r>
      <t>PM+</t>
    </r>
    <r>
      <rPr>
        <sz val="6.5"/>
        <color theme="1"/>
        <rFont val="Times New Roman"/>
        <family val="1"/>
      </rPr>
      <t xml:space="preserve"> </t>
    </r>
    <r>
      <rPr>
        <sz val="6.5"/>
        <color rgb="FF000000"/>
        <rFont val="Times New Roman"/>
        <family val="1"/>
      </rPr>
      <t>CPE</t>
    </r>
  </si>
  <si>
    <r>
      <t>S33</t>
    </r>
    <r>
      <rPr>
        <sz val="6.5"/>
        <color rgb="FF000000"/>
        <rFont val="宋体"/>
        <family val="3"/>
        <charset val="134"/>
      </rPr>
      <t xml:space="preserve">, </t>
    </r>
    <r>
      <rPr>
        <sz val="6.5"/>
        <color rgb="FF000000"/>
        <rFont val="Times New Roman"/>
        <family val="1"/>
      </rPr>
      <t>D17</t>
    </r>
  </si>
  <si>
    <r>
      <t>9.02</t>
    </r>
    <r>
      <rPr>
        <sz val="6.5"/>
        <color rgb="FF000000"/>
        <rFont val="Times New Roman"/>
        <family val="1"/>
      </rPr>
      <t>±1.03</t>
    </r>
  </si>
  <si>
    <t>DIAV</t>
  </si>
  <si>
    <r>
      <t>S14</t>
    </r>
    <r>
      <rPr>
        <sz val="6.5"/>
        <color rgb="FF000000"/>
        <rFont val="宋体"/>
        <family val="3"/>
        <charset val="134"/>
      </rPr>
      <t xml:space="preserve">, </t>
    </r>
    <r>
      <rPr>
        <sz val="6.5"/>
        <color rgb="FF000000"/>
        <rFont val="Times New Roman"/>
        <family val="1"/>
      </rPr>
      <t>D24</t>
    </r>
  </si>
  <si>
    <r>
      <t>7,86</t>
    </r>
    <r>
      <rPr>
        <sz val="6.5"/>
        <color rgb="FF000000"/>
        <rFont val="Times New Roman"/>
        <family val="1"/>
      </rPr>
      <t>±0.84</t>
    </r>
  </si>
  <si>
    <t xml:space="preserve">CC </t>
  </si>
  <si>
    <r>
      <t>DI</t>
    </r>
    <r>
      <rPr>
        <sz val="6.5"/>
        <color rgb="FF000000"/>
        <rFont val="宋体"/>
        <family val="3"/>
        <charset val="134"/>
      </rPr>
      <t>，</t>
    </r>
    <r>
      <rPr>
        <sz val="6.5"/>
        <color rgb="FF000000"/>
        <rFont val="Times New Roman"/>
        <family val="1"/>
      </rPr>
      <t xml:space="preserve">SRWPP </t>
    </r>
  </si>
  <si>
    <t>PM+ST</t>
  </si>
  <si>
    <r>
      <t>S10</t>
    </r>
    <r>
      <rPr>
        <sz val="6.5"/>
        <color rgb="FF000000"/>
        <rFont val="宋体"/>
        <family val="3"/>
        <charset val="134"/>
      </rPr>
      <t xml:space="preserve">, </t>
    </r>
    <r>
      <rPr>
        <sz val="6.5"/>
        <color rgb="FF000000"/>
        <rFont val="Times New Roman"/>
        <family val="1"/>
      </rPr>
      <t>D30</t>
    </r>
  </si>
  <si>
    <t>RE、PI、PU、BL</t>
  </si>
  <si>
    <r>
      <t>7,42</t>
    </r>
    <r>
      <rPr>
        <sz val="6.5"/>
        <color rgb="FF000000"/>
        <rFont val="Times New Roman"/>
        <family val="1"/>
      </rPr>
      <t>±0.77</t>
    </r>
  </si>
  <si>
    <t>CC</t>
  </si>
  <si>
    <r>
      <t>DI</t>
    </r>
    <r>
      <rPr>
        <sz val="6.5"/>
        <color rgb="FF000000"/>
        <rFont val="宋体"/>
        <family val="3"/>
        <charset val="134"/>
      </rPr>
      <t>，</t>
    </r>
    <r>
      <rPr>
        <sz val="6.5"/>
        <color rgb="FF000000"/>
        <rFont val="Times New Roman"/>
        <family val="1"/>
      </rPr>
      <t>SRWPP</t>
    </r>
  </si>
  <si>
    <t>PM+ST+RR</t>
  </si>
  <si>
    <r>
      <t>S5</t>
    </r>
    <r>
      <rPr>
        <sz val="6.5"/>
        <color rgb="FF000000"/>
        <rFont val="宋体"/>
        <family val="3"/>
        <charset val="134"/>
      </rPr>
      <t xml:space="preserve">, </t>
    </r>
    <r>
      <rPr>
        <sz val="6.5"/>
        <color rgb="FF000000"/>
        <rFont val="Times New Roman"/>
        <family val="1"/>
      </rPr>
      <t>D35</t>
    </r>
  </si>
  <si>
    <r>
      <t>4,32</t>
    </r>
    <r>
      <rPr>
        <sz val="6.5"/>
        <color rgb="FF000000"/>
        <rFont val="Times New Roman"/>
        <family val="1"/>
      </rPr>
      <t>±0.14</t>
    </r>
  </si>
  <si>
    <r>
      <t>SC</t>
    </r>
    <r>
      <rPr>
        <sz val="6.5"/>
        <color rgb="FF000000"/>
        <rFont val="宋体"/>
        <family val="3"/>
        <charset val="134"/>
      </rPr>
      <t>，</t>
    </r>
    <r>
      <rPr>
        <sz val="6.5"/>
        <color rgb="FF000000"/>
        <rFont val="Times New Roman"/>
        <family val="1"/>
      </rPr>
      <t>No Ridge</t>
    </r>
  </si>
  <si>
    <t>White+PM</t>
  </si>
  <si>
    <t>S15, D25</t>
  </si>
  <si>
    <r>
      <t>4,26</t>
    </r>
    <r>
      <rPr>
        <sz val="6.5"/>
        <color rgb="FF000000"/>
        <rFont val="Times New Roman"/>
        <family val="1"/>
      </rPr>
      <t>±0.37</t>
    </r>
  </si>
  <si>
    <t>White+PM+RR</t>
  </si>
  <si>
    <t>S16, D26</t>
  </si>
  <si>
    <t>WH、PI、RE、PU，BL,B,GE</t>
  </si>
  <si>
    <r>
      <t>6.78</t>
    </r>
    <r>
      <rPr>
        <sz val="6.5"/>
        <color rgb="FF000000"/>
        <rFont val="Times New Roman"/>
        <family val="1"/>
      </rPr>
      <t>±0.97</t>
    </r>
  </si>
  <si>
    <r>
      <t>SC</t>
    </r>
    <r>
      <rPr>
        <sz val="6.5"/>
        <color rgb="FF000000"/>
        <rFont val="宋体"/>
        <family val="3"/>
        <charset val="134"/>
      </rPr>
      <t>，</t>
    </r>
    <r>
      <rPr>
        <sz val="6.5"/>
        <color rgb="FF000000"/>
        <rFont val="Times New Roman"/>
        <family val="1"/>
      </rPr>
      <t>SRWPP</t>
    </r>
  </si>
  <si>
    <t>PM+MO</t>
  </si>
  <si>
    <r>
      <t>S9</t>
    </r>
    <r>
      <rPr>
        <sz val="6.5"/>
        <color rgb="FF000000"/>
        <rFont val="宋体"/>
        <family val="3"/>
        <charset val="134"/>
      </rPr>
      <t xml:space="preserve">, </t>
    </r>
    <r>
      <rPr>
        <sz val="6.5"/>
        <color rgb="FF000000"/>
        <rFont val="Times New Roman"/>
        <family val="1"/>
      </rPr>
      <t>D25</t>
    </r>
  </si>
  <si>
    <r>
      <t>6.52</t>
    </r>
    <r>
      <rPr>
        <sz val="6.5"/>
        <color rgb="FF000000"/>
        <rFont val="Times New Roman"/>
        <family val="1"/>
      </rPr>
      <t>±0.68</t>
    </r>
  </si>
  <si>
    <t>S28, D14</t>
  </si>
  <si>
    <t>PC</t>
  </si>
  <si>
    <r>
      <t>S9</t>
    </r>
    <r>
      <rPr>
        <sz val="6.5"/>
        <color rgb="FF000000"/>
        <rFont val="宋体"/>
        <family val="3"/>
        <charset val="134"/>
      </rPr>
      <t xml:space="preserve">, </t>
    </r>
    <r>
      <rPr>
        <sz val="6.5"/>
        <color rgb="FF000000"/>
        <rFont val="Times New Roman"/>
        <family val="1"/>
      </rPr>
      <t>D34</t>
    </r>
  </si>
  <si>
    <t>PC +SM</t>
  </si>
  <si>
    <t>7main colours</t>
  </si>
  <si>
    <t>P＜0.05</t>
  </si>
  <si>
    <t>　P＜0.05</t>
  </si>
  <si>
    <t>RS</t>
  </si>
  <si>
    <r>
      <t>SU</t>
    </r>
    <r>
      <rPr>
        <sz val="7.5"/>
        <color rgb="FF000000"/>
        <rFont val="Times New Roman"/>
        <family val="1"/>
      </rPr>
      <t xml:space="preserve">  </t>
    </r>
    <phoneticPr fontId="5" type="noConversion"/>
  </si>
  <si>
    <t>Code</t>
    <phoneticPr fontId="5" type="noConversion"/>
  </si>
  <si>
    <t>place of introduction</t>
    <phoneticPr fontId="5" type="noConversion"/>
  </si>
  <si>
    <t>A北美洲</t>
    <phoneticPr fontId="5" type="noConversion"/>
  </si>
  <si>
    <t>B南美洲</t>
    <phoneticPr fontId="5" type="noConversion"/>
  </si>
  <si>
    <t>C大洋洲</t>
    <phoneticPr fontId="5" type="noConversion"/>
  </si>
  <si>
    <t>D非洲</t>
    <phoneticPr fontId="5" type="noConversion"/>
  </si>
  <si>
    <t>E欧洲</t>
    <phoneticPr fontId="5" type="noConversion"/>
  </si>
  <si>
    <t>F亚洲</t>
    <phoneticPr fontId="5" type="noConversion"/>
  </si>
  <si>
    <t>L</t>
    <phoneticPr fontId="5" type="noConversion"/>
  </si>
  <si>
    <t>AV</t>
    <phoneticPr fontId="5" type="noConversion"/>
  </si>
  <si>
    <r>
      <t>PBR</t>
    </r>
    <r>
      <rPr>
        <sz val="7.5"/>
        <color rgb="FF000000"/>
        <rFont val="宋体"/>
        <family val="3"/>
        <charset val="134"/>
      </rPr>
      <t>（</t>
    </r>
    <r>
      <rPr>
        <sz val="7.5"/>
        <color rgb="FF000000"/>
        <rFont val="Times New Roman"/>
        <family val="1"/>
      </rPr>
      <t>%</t>
    </r>
    <r>
      <rPr>
        <sz val="7.5"/>
        <color rgb="FF000000"/>
        <rFont val="宋体"/>
        <family val="3"/>
        <charset val="134"/>
      </rPr>
      <t>）</t>
    </r>
  </si>
  <si>
    <t>0.171\</t>
  </si>
  <si>
    <t>0.094\</t>
  </si>
  <si>
    <t>1.819 \</t>
  </si>
  <si>
    <t>1.711\</t>
  </si>
  <si>
    <t>0. 159\</t>
  </si>
  <si>
    <t>0.089\</t>
  </si>
  <si>
    <t xml:space="preserve">1.786\ </t>
  </si>
  <si>
    <t>0. 188\</t>
  </si>
  <si>
    <t>0. 142\</t>
  </si>
  <si>
    <t xml:space="preserve">1.324\ </t>
  </si>
  <si>
    <t>1. 883\</t>
  </si>
  <si>
    <t>0.142\</t>
  </si>
  <si>
    <t>0.078\</t>
  </si>
  <si>
    <t xml:space="preserve">1.821\ </t>
  </si>
  <si>
    <t>1.425\</t>
  </si>
  <si>
    <t>0.153\</t>
  </si>
  <si>
    <t>0.085\</t>
  </si>
  <si>
    <t xml:space="preserve">1.800\ </t>
  </si>
  <si>
    <t>1. 531\</t>
  </si>
  <si>
    <t>0.178\</t>
  </si>
  <si>
    <t>0.141\</t>
  </si>
  <si>
    <t>1.262\</t>
  </si>
  <si>
    <t>1.785\</t>
  </si>
  <si>
    <t>0.087\</t>
  </si>
  <si>
    <t>1.621\</t>
  </si>
  <si>
    <t>1.418\</t>
  </si>
  <si>
    <t>0.136\</t>
  </si>
  <si>
    <t>0.075\</t>
  </si>
  <si>
    <t xml:space="preserve">1.813\ </t>
  </si>
  <si>
    <t>1.362\</t>
  </si>
  <si>
    <t>0.128\</t>
  </si>
  <si>
    <t>0.086\</t>
  </si>
  <si>
    <t xml:space="preserve">1.488\ </t>
  </si>
  <si>
    <t>1.283\</t>
  </si>
  <si>
    <t>0.039\</t>
  </si>
  <si>
    <t xml:space="preserve">2.205\ </t>
  </si>
  <si>
    <t>0.86\</t>
  </si>
  <si>
    <t>0.158\</t>
  </si>
  <si>
    <t xml:space="preserve">1.775\ </t>
  </si>
  <si>
    <t>1.583\</t>
  </si>
  <si>
    <t>0. 172\</t>
  </si>
  <si>
    <t>0. 082\</t>
  </si>
  <si>
    <t>2.097\</t>
  </si>
  <si>
    <t>1.725\</t>
  </si>
  <si>
    <t>Material ID</t>
  </si>
  <si>
    <t>-</t>
  </si>
  <si>
    <t>ID</t>
    <phoneticPr fontId="5" type="noConversion"/>
  </si>
  <si>
    <r>
      <t>PBR</t>
    </r>
    <r>
      <rPr>
        <sz val="8"/>
        <color rgb="FF000000"/>
        <rFont val="宋体"/>
        <family val="3"/>
        <charset val="134"/>
      </rPr>
      <t>（</t>
    </r>
    <r>
      <rPr>
        <sz val="8"/>
        <color rgb="FF000000"/>
        <rFont val="Times New Roman"/>
        <family val="1"/>
      </rPr>
      <t>%</t>
    </r>
    <r>
      <rPr>
        <sz val="8"/>
        <color rgb="FF000000"/>
        <rFont val="宋体"/>
        <family val="3"/>
        <charset val="134"/>
      </rPr>
      <t>）</t>
    </r>
  </si>
  <si>
    <r>
      <t>1.592</t>
    </r>
    <r>
      <rPr>
        <sz val="8"/>
        <color rgb="FF000000"/>
        <rFont val="等线"/>
        <family val="3"/>
        <charset val="134"/>
        <scheme val="minor"/>
      </rPr>
      <t>\</t>
    </r>
  </si>
  <si>
    <t>0. 145</t>
    <phoneticPr fontId="5" type="noConversion"/>
  </si>
  <si>
    <t>0. 175</t>
    <phoneticPr fontId="5" type="noConversion"/>
  </si>
  <si>
    <t>0. 078</t>
    <phoneticPr fontId="5" type="noConversion"/>
  </si>
  <si>
    <t>0. 089</t>
    <phoneticPr fontId="5" type="noConversion"/>
  </si>
  <si>
    <t>0. 129</t>
    <phoneticPr fontId="5" type="noConversion"/>
  </si>
  <si>
    <t>F1</t>
    <phoneticPr fontId="5" type="noConversion"/>
  </si>
  <si>
    <t>单瓣花瓣裂片数量</t>
    <phoneticPr fontId="5" type="noConversion"/>
  </si>
  <si>
    <t>NSPL（S）</t>
    <phoneticPr fontId="5" type="noConversion"/>
  </si>
  <si>
    <t>花冠直径(cm)</t>
    <phoneticPr fontId="5" type="noConversion"/>
  </si>
  <si>
    <t>Code</t>
  </si>
  <si>
    <t>A</t>
  </si>
  <si>
    <r>
      <t>S10</t>
    </r>
    <r>
      <rPr>
        <sz val="6.5"/>
        <color rgb="FF000000"/>
        <rFont val="等线"/>
        <family val="3"/>
        <charset val="134"/>
        <scheme val="minor"/>
      </rPr>
      <t xml:space="preserve">, </t>
    </r>
    <r>
      <rPr>
        <sz val="6.5"/>
        <color rgb="FF000000"/>
        <rFont val="Times New Roman"/>
        <family val="1"/>
      </rPr>
      <t>D25</t>
    </r>
  </si>
  <si>
    <t>12.11±1.14</t>
  </si>
  <si>
    <r>
      <t>DI</t>
    </r>
    <r>
      <rPr>
        <sz val="6.5"/>
        <color rgb="FF000000"/>
        <rFont val="等线"/>
        <family val="3"/>
        <charset val="134"/>
        <scheme val="minor"/>
      </rPr>
      <t>，</t>
    </r>
    <r>
      <rPr>
        <sz val="6.5"/>
        <color rgb="FF000000"/>
        <rFont val="Times New Roman"/>
        <family val="1"/>
      </rPr>
      <t>With Ridge</t>
    </r>
  </si>
  <si>
    <t>12.45±1.52</t>
  </si>
  <si>
    <t>B</t>
  </si>
  <si>
    <r>
      <t>S14</t>
    </r>
    <r>
      <rPr>
        <sz val="6.5"/>
        <color rgb="FF000000"/>
        <rFont val="等线"/>
        <family val="3"/>
        <charset val="134"/>
        <scheme val="minor"/>
      </rPr>
      <t xml:space="preserve">, </t>
    </r>
    <r>
      <rPr>
        <sz val="6.5"/>
        <color rgb="FF000000"/>
        <rFont val="Times New Roman"/>
        <family val="1"/>
      </rPr>
      <t>D24</t>
    </r>
  </si>
  <si>
    <t>7,86±0.84</t>
  </si>
  <si>
    <r>
      <t>DI</t>
    </r>
    <r>
      <rPr>
        <sz val="6.5"/>
        <color rgb="FF000000"/>
        <rFont val="等线"/>
        <family val="3"/>
        <charset val="134"/>
        <scheme val="minor"/>
      </rPr>
      <t>，</t>
    </r>
    <r>
      <rPr>
        <sz val="6.5"/>
        <color rgb="FF000000"/>
        <rFont val="Times New Roman"/>
        <family val="1"/>
      </rPr>
      <t xml:space="preserve">SRWPP </t>
    </r>
  </si>
  <si>
    <r>
      <t>S10</t>
    </r>
    <r>
      <rPr>
        <sz val="6.5"/>
        <color rgb="FF000000"/>
        <rFont val="等线"/>
        <family val="3"/>
        <charset val="134"/>
        <scheme val="minor"/>
      </rPr>
      <t xml:space="preserve">, </t>
    </r>
    <r>
      <rPr>
        <sz val="6.5"/>
        <color rgb="FF000000"/>
        <rFont val="Times New Roman"/>
        <family val="1"/>
      </rPr>
      <t>D30</t>
    </r>
  </si>
  <si>
    <t>7,42±0.77</t>
  </si>
  <si>
    <r>
      <t>DI</t>
    </r>
    <r>
      <rPr>
        <sz val="6.5"/>
        <color rgb="FF000000"/>
        <rFont val="等线"/>
        <family val="3"/>
        <charset val="134"/>
        <scheme val="minor"/>
      </rPr>
      <t>，</t>
    </r>
    <r>
      <rPr>
        <sz val="6.5"/>
        <color rgb="FF000000"/>
        <rFont val="Times New Roman"/>
        <family val="1"/>
      </rPr>
      <t>SRWPP</t>
    </r>
  </si>
  <si>
    <t>D</t>
  </si>
  <si>
    <r>
      <t>S5</t>
    </r>
    <r>
      <rPr>
        <sz val="6.5"/>
        <color rgb="FF000000"/>
        <rFont val="等线"/>
        <family val="3"/>
        <charset val="134"/>
        <scheme val="minor"/>
      </rPr>
      <t xml:space="preserve">, </t>
    </r>
    <r>
      <rPr>
        <sz val="6.5"/>
        <color rgb="FF000000"/>
        <rFont val="Times New Roman"/>
        <family val="1"/>
      </rPr>
      <t>D35</t>
    </r>
  </si>
  <si>
    <t>4.32±0.14</t>
  </si>
  <si>
    <r>
      <t>SC</t>
    </r>
    <r>
      <rPr>
        <sz val="6.5"/>
        <color rgb="FF000000"/>
        <rFont val="等线"/>
        <family val="3"/>
        <charset val="134"/>
        <scheme val="minor"/>
      </rPr>
      <t>，</t>
    </r>
    <r>
      <rPr>
        <sz val="6.5"/>
        <color rgb="FF000000"/>
        <rFont val="Times New Roman"/>
        <family val="1"/>
      </rPr>
      <t>No Ridge</t>
    </r>
  </si>
  <si>
    <t>4.26±0.37</t>
  </si>
  <si>
    <t>E</t>
  </si>
  <si>
    <t>6.78±0.97</t>
  </si>
  <si>
    <r>
      <t>SC</t>
    </r>
    <r>
      <rPr>
        <sz val="6.5"/>
        <color rgb="FF000000"/>
        <rFont val="等线"/>
        <family val="3"/>
        <charset val="134"/>
        <scheme val="minor"/>
      </rPr>
      <t>，</t>
    </r>
    <r>
      <rPr>
        <sz val="6.5"/>
        <color rgb="FF000000"/>
        <rFont val="Times New Roman"/>
        <family val="1"/>
      </rPr>
      <t>SRWPP</t>
    </r>
  </si>
  <si>
    <r>
      <t>S9</t>
    </r>
    <r>
      <rPr>
        <sz val="6.5"/>
        <color rgb="FF000000"/>
        <rFont val="等线"/>
        <family val="3"/>
        <charset val="134"/>
        <scheme val="minor"/>
      </rPr>
      <t xml:space="preserve">, </t>
    </r>
    <r>
      <rPr>
        <sz val="6.5"/>
        <color rgb="FF000000"/>
        <rFont val="Times New Roman"/>
        <family val="1"/>
      </rPr>
      <t>D25</t>
    </r>
  </si>
  <si>
    <t>6.52±0.68</t>
  </si>
  <si>
    <t>F</t>
  </si>
  <si>
    <r>
      <t>S9</t>
    </r>
    <r>
      <rPr>
        <sz val="6.5"/>
        <color rgb="FF000000"/>
        <rFont val="等线"/>
        <family val="3"/>
        <charset val="134"/>
        <scheme val="minor"/>
      </rPr>
      <t xml:space="preserve">, </t>
    </r>
    <r>
      <rPr>
        <sz val="6.5"/>
        <color rgb="FF000000"/>
        <rFont val="Times New Roman"/>
        <family val="1"/>
      </rPr>
      <t>D34</t>
    </r>
  </si>
  <si>
    <t xml:space="preserve">SU  </t>
  </si>
  <si>
    <r>
      <t>表</t>
    </r>
    <r>
      <rPr>
        <sz val="11"/>
        <color theme="1"/>
        <rFont val="等线"/>
        <family val="2"/>
        <scheme val="minor"/>
      </rPr>
      <t xml:space="preserve">5   </t>
    </r>
    <r>
      <rPr>
        <sz val="10"/>
        <rFont val="宋体"/>
        <family val="3"/>
        <charset val="134"/>
      </rPr>
      <t>大岩桐唇型花冠RAPD遗传距离（左上）与遗传相似度（右上）</t>
    </r>
    <r>
      <rPr>
        <sz val="11"/>
        <color theme="1"/>
        <rFont val="等线"/>
        <family val="2"/>
        <scheme val="minor"/>
      </rPr>
      <t xml:space="preserve"> </t>
    </r>
    <phoneticPr fontId="32" type="noConversion"/>
  </si>
  <si>
    <r>
      <t>表</t>
    </r>
    <r>
      <rPr>
        <sz val="11"/>
        <color theme="1"/>
        <rFont val="等线"/>
        <family val="2"/>
        <scheme val="minor"/>
      </rPr>
      <t xml:space="preserve">5   </t>
    </r>
    <r>
      <rPr>
        <sz val="10"/>
        <rFont val="宋体"/>
        <family val="3"/>
        <charset val="134"/>
      </rPr>
      <t>大岩桐钟型花冠的RAPD遗传距离（左上）与遗传相似度（右上）</t>
    </r>
    <r>
      <rPr>
        <sz val="11"/>
        <color theme="1"/>
        <rFont val="等线"/>
        <family val="2"/>
        <scheme val="minor"/>
      </rPr>
      <t xml:space="preserve"> </t>
    </r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</si>
</sst>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00_ "/>
  </numFmts>
  <fonts count="42" x14ac:knownFonts="1">
    <font>
      <sz val="11"/>
      <color theme="1"/>
      <name val="等线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7.5"/>
      <color theme="1"/>
      <name val="Times New Roman"/>
      <family val="1"/>
    </font>
    <font>
      <sz val="7.5"/>
      <color theme="1"/>
      <name val="宋体"/>
      <family val="3"/>
      <charset val="134"/>
    </font>
    <font>
      <sz val="6.5"/>
      <color rgb="FF000000"/>
      <name val="宋体"/>
      <family val="3"/>
      <charset val="134"/>
    </font>
    <font>
      <b/>
      <sz val="6.5"/>
      <color rgb="FF000000"/>
      <name val="宋体"/>
      <family val="3"/>
      <charset val="134"/>
    </font>
    <font>
      <sz val="6.5"/>
      <color theme="1"/>
      <name val="Times New Roman"/>
      <family val="1"/>
    </font>
    <font>
      <sz val="6.5"/>
      <color rgb="FF000000"/>
      <name val="Times New Roman"/>
      <family val="1"/>
    </font>
    <font>
      <b/>
      <sz val="6.5"/>
      <color rgb="FF000000"/>
      <name val="Times New Roman"/>
      <family val="1"/>
    </font>
    <font>
      <sz val="7.5"/>
      <color rgb="FF000000"/>
      <name val="宋体"/>
      <family val="3"/>
      <charset val="134"/>
    </font>
    <font>
      <sz val="8"/>
      <color theme="1"/>
      <name val="宋体"/>
      <family val="3"/>
      <charset val="134"/>
    </font>
    <font>
      <sz val="7.5"/>
      <color rgb="FF000000"/>
      <name val="Times New Roman"/>
      <family val="1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vertAlign val="superscript"/>
      <sz val="11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Times New Roman"/>
      <family val="1"/>
    </font>
    <font>
      <b/>
      <vertAlign val="superscript"/>
      <sz val="6.5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宋体"/>
      <family val="3"/>
      <charset val="134"/>
    </font>
    <font>
      <b/>
      <sz val="10"/>
      <color rgb="FF000000"/>
      <name val="Times New Roman"/>
      <family val="1"/>
    </font>
    <font>
      <sz val="7.5"/>
      <color rgb="FF000000"/>
      <name val="等线"/>
      <family val="3"/>
      <charset val="134"/>
      <scheme val="minor"/>
    </font>
    <font>
      <b/>
      <sz val="7.5"/>
      <color rgb="FF000000"/>
      <name val="宋体"/>
      <family val="3"/>
      <charset val="134"/>
    </font>
    <font>
      <sz val="8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8"/>
      <color theme="1"/>
      <name val="等线"/>
      <family val="2"/>
      <scheme val="minor"/>
    </font>
    <font>
      <sz val="8"/>
      <color rgb="FF000000"/>
      <name val="Times New Roman"/>
      <family val="1"/>
    </font>
    <font>
      <sz val="8"/>
      <color rgb="FF000000"/>
      <name val="等线"/>
      <family val="3"/>
      <charset val="134"/>
      <scheme val="minor"/>
    </font>
    <font>
      <sz val="7.5"/>
      <color rgb="FFDC3939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7.5"/>
      <color rgb="FF000000"/>
      <name val="等线"/>
      <family val="3"/>
      <charset val="134"/>
      <scheme val="minor"/>
    </font>
    <font>
      <sz val="6.5"/>
      <color rgb="FF000000"/>
      <name val="等线"/>
      <family val="3"/>
      <charset val="134"/>
      <scheme val="minor"/>
    </font>
    <font>
      <sz val="10.5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0" fillId="0" borderId="4" xfId="0" applyBorder="1"/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4" xfId="0" applyFont="1" applyBorder="1"/>
    <xf numFmtId="0" fontId="4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4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7" xfId="0" applyBorder="1"/>
    <xf numFmtId="0" fontId="1" fillId="0" borderId="3" xfId="0" applyFont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1" xfId="0" applyBorder="1"/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 indent="1"/>
    </xf>
    <xf numFmtId="0" fontId="29" fillId="0" borderId="2" xfId="0" applyFont="1" applyBorder="1" applyAlignment="1">
      <alignment horizontal="justify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28" fillId="0" borderId="1" xfId="0" applyFont="1" applyBorder="1" applyAlignment="1">
      <alignment horizontal="left" vertical="center" indent="1"/>
    </xf>
    <xf numFmtId="0" fontId="16" fillId="0" borderId="3" xfId="0" applyFont="1" applyBorder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77" fontId="30" fillId="0" borderId="0" xfId="0" applyNumberFormat="1" applyFont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177" fontId="30" fillId="0" borderId="8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176" fontId="28" fillId="0" borderId="8" xfId="0" applyNumberFormat="1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176" fontId="28" fillId="0" borderId="3" xfId="0" applyNumberFormat="1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76" fontId="28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justify" vertical="center"/>
    </xf>
    <xf numFmtId="0" fontId="28" fillId="0" borderId="3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 wrapText="1"/>
    </xf>
    <xf numFmtId="0" fontId="28" fillId="0" borderId="2" xfId="0" applyFont="1" applyBorder="1" applyAlignment="1">
      <alignment horizontal="justify" vertical="center" wrapText="1"/>
    </xf>
    <xf numFmtId="0" fontId="39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/>
    </xf>
    <xf numFmtId="0" fontId="28" fillId="0" borderId="1" xfId="0" applyFont="1" applyBorder="1" applyAlignment="1">
      <alignment horizontal="justify" vertical="center" wrapText="1"/>
    </xf>
    <xf numFmtId="0" fontId="41" fillId="0" borderId="0" xfId="0" applyFont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76" fontId="35" fillId="0" borderId="0" xfId="0" applyNumberFormat="1" applyFont="1" applyAlignment="1">
      <alignment horizontal="center" vertical="center" wrapText="1"/>
    </xf>
    <xf numFmtId="0" fontId="0" fillId="0" borderId="8" xfId="0" applyBorder="1"/>
    <xf numFmtId="0" fontId="30" fillId="0" borderId="4" xfId="0" applyFont="1" applyBorder="1" applyAlignment="1">
      <alignment horizontal="left" vertical="top"/>
    </xf>
    <xf numFmtId="0" fontId="28" fillId="0" borderId="1" xfId="0" applyFont="1" applyBorder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4" xfId="0" applyBorder="1"/>
    <xf numFmtId="0" fontId="2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justify" vertical="center"/>
    </xf>
    <xf numFmtId="0" fontId="35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justify" vertical="center"/>
    </xf>
    <xf numFmtId="0" fontId="16" fillId="0" borderId="1" xfId="0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  <xf numFmtId="0" fontId="0" fillId="0" borderId="0" xfId="0"/>
    <xf numFmtId="0" fontId="0" fillId="0" borderId="0" xfId="0" applyAlignment="1">
      <alignment wrapText="1"/>
    </xf>
    <xf numFmtId="0" fontId="4" fillId="0" borderId="7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0" fillId="0" borderId="2" xfId="0" applyBorder="1" applyAlignment="1">
      <alignment wrapText="1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08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000"/>
              <a:t>①</a:t>
            </a:r>
            <a:r>
              <a:rPr lang="en-US" altLang="zh-CN" sz="1000"/>
              <a:t>CD(cm)</a:t>
            </a:r>
            <a:endParaRPr lang="zh-CN" altLang="en-U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'关键特征1-3'!$C$11:$C$13</c:f>
              <c:strCache>
                <c:ptCount val="3"/>
                <c:pt idx="0">
                  <c:v>F1</c:v>
                </c:pt>
                <c:pt idx="1">
                  <c:v>CD(cm)</c:v>
                </c:pt>
                <c:pt idx="2">
                  <c:v>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'关键特征1-3'!$B$14:$B$25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'关键特征1-3'!$C$14:$C$25</c:f>
              <c:numCache>
                <c:formatCode>General</c:formatCode>
                <c:ptCount val="12"/>
                <c:pt idx="0">
                  <c:v>7.42</c:v>
                </c:pt>
                <c:pt idx="1">
                  <c:v>7.21</c:v>
                </c:pt>
                <c:pt idx="2">
                  <c:v>6.88</c:v>
                </c:pt>
                <c:pt idx="3">
                  <c:v>7.02</c:v>
                </c:pt>
                <c:pt idx="4">
                  <c:v>7.66</c:v>
                </c:pt>
                <c:pt idx="5">
                  <c:v>7.52</c:v>
                </c:pt>
                <c:pt idx="6">
                  <c:v>6.94</c:v>
                </c:pt>
                <c:pt idx="7">
                  <c:v>7.01</c:v>
                </c:pt>
                <c:pt idx="8">
                  <c:v>6.74</c:v>
                </c:pt>
                <c:pt idx="9">
                  <c:v>6.66</c:v>
                </c:pt>
                <c:pt idx="10">
                  <c:v>7.14</c:v>
                </c:pt>
                <c:pt idx="11">
                  <c:v>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3-45A5-BDA2-2B914F72E60C}"/>
            </c:ext>
          </c:extLst>
        </c:ser>
        <c:ser>
          <c:idx val="1"/>
          <c:order val="1"/>
          <c:tx>
            <c:strRef>
              <c:f>'关键特征1-3'!$D$11:$D$13</c:f>
              <c:strCache>
                <c:ptCount val="3"/>
                <c:pt idx="0">
                  <c:v>F1</c:v>
                </c:pt>
                <c:pt idx="1">
                  <c:v>CD(cm)</c:v>
                </c:pt>
                <c:pt idx="2">
                  <c:v>C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'关键特征1-3'!$B$14:$B$25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'关键特征1-3'!$D$14:$D$25</c:f>
              <c:numCache>
                <c:formatCode>General</c:formatCode>
                <c:ptCount val="12"/>
                <c:pt idx="0">
                  <c:v>8.66</c:v>
                </c:pt>
                <c:pt idx="1">
                  <c:v>7.84</c:v>
                </c:pt>
                <c:pt idx="2">
                  <c:v>7.62</c:v>
                </c:pt>
                <c:pt idx="3">
                  <c:v>8.0500000000000007</c:v>
                </c:pt>
                <c:pt idx="4">
                  <c:v>8.24</c:v>
                </c:pt>
                <c:pt idx="5">
                  <c:v>8.9499999999999993</c:v>
                </c:pt>
                <c:pt idx="6">
                  <c:v>8.19</c:v>
                </c:pt>
                <c:pt idx="7">
                  <c:v>8.89</c:v>
                </c:pt>
                <c:pt idx="8">
                  <c:v>9.1199999999999992</c:v>
                </c:pt>
                <c:pt idx="9">
                  <c:v>10.23</c:v>
                </c:pt>
                <c:pt idx="10">
                  <c:v>11.21</c:v>
                </c:pt>
                <c:pt idx="11">
                  <c:v>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C3-45A5-BDA2-2B914F72E60C}"/>
            </c:ext>
          </c:extLst>
        </c:ser>
        <c:ser>
          <c:idx val="2"/>
          <c:order val="2"/>
          <c:tx>
            <c:strRef>
              <c:f>'关键特征1-3'!$E$11:$E$13</c:f>
              <c:strCache>
                <c:ptCount val="3"/>
                <c:pt idx="0">
                  <c:v>F3</c:v>
                </c:pt>
                <c:pt idx="1">
                  <c:v>CD(cm)</c:v>
                </c:pt>
                <c:pt idx="2">
                  <c:v>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'关键特征1-3'!$B$14:$B$25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'关键特征1-3'!$E$14:$E$25</c:f>
              <c:numCache>
                <c:formatCode>General</c:formatCode>
                <c:ptCount val="12"/>
                <c:pt idx="0">
                  <c:v>7.3</c:v>
                </c:pt>
                <c:pt idx="1">
                  <c:v>7.02</c:v>
                </c:pt>
                <c:pt idx="2">
                  <c:v>6.78</c:v>
                </c:pt>
                <c:pt idx="3">
                  <c:v>6.84</c:v>
                </c:pt>
                <c:pt idx="4">
                  <c:v>7.56</c:v>
                </c:pt>
                <c:pt idx="5">
                  <c:v>7.48</c:v>
                </c:pt>
                <c:pt idx="6">
                  <c:v>6.88</c:v>
                </c:pt>
                <c:pt idx="7">
                  <c:v>6.79</c:v>
                </c:pt>
                <c:pt idx="8">
                  <c:v>6.64</c:v>
                </c:pt>
                <c:pt idx="9">
                  <c:v>6.58</c:v>
                </c:pt>
                <c:pt idx="10">
                  <c:v>7.08</c:v>
                </c:pt>
                <c:pt idx="11">
                  <c:v>7.02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3-45A5-BDA2-2B914F72E60C}"/>
            </c:ext>
          </c:extLst>
        </c:ser>
        <c:ser>
          <c:idx val="3"/>
          <c:order val="3"/>
          <c:tx>
            <c:strRef>
              <c:f>'关键特征1-3'!$F$11:$F$13</c:f>
              <c:strCache>
                <c:ptCount val="3"/>
                <c:pt idx="0">
                  <c:v>F3</c:v>
                </c:pt>
                <c:pt idx="1">
                  <c:v>CD(cm)</c:v>
                </c:pt>
                <c:pt idx="2">
                  <c:v>C</c:v>
                </c:pt>
              </c:strCache>
            </c:strRef>
          </c:tx>
          <c:spPr>
            <a:solidFill>
              <a:srgbClr val="F08510"/>
            </a:solidFill>
            <a:ln>
              <a:noFill/>
            </a:ln>
            <a:effectLst/>
          </c:spPr>
          <c:invertIfNegative val="0"/>
          <c:cat>
            <c:strRef>
              <c:f>'关键特征1-3'!$B$14:$B$25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'关键特征1-3'!$F$14:$F$25</c:f>
              <c:numCache>
                <c:formatCode>General</c:formatCode>
                <c:ptCount val="12"/>
                <c:pt idx="0">
                  <c:v>8.51</c:v>
                </c:pt>
                <c:pt idx="1">
                  <c:v>7.52</c:v>
                </c:pt>
                <c:pt idx="2">
                  <c:v>7.41</c:v>
                </c:pt>
                <c:pt idx="3">
                  <c:v>7.5</c:v>
                </c:pt>
                <c:pt idx="4">
                  <c:v>8.16</c:v>
                </c:pt>
                <c:pt idx="5">
                  <c:v>8.5</c:v>
                </c:pt>
                <c:pt idx="6">
                  <c:v>7.54</c:v>
                </c:pt>
                <c:pt idx="7">
                  <c:v>8.5</c:v>
                </c:pt>
                <c:pt idx="8">
                  <c:v>8.68</c:v>
                </c:pt>
                <c:pt idx="9">
                  <c:v>9.65</c:v>
                </c:pt>
                <c:pt idx="10">
                  <c:v>10.36</c:v>
                </c:pt>
                <c:pt idx="11">
                  <c:v>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C3-45A5-BDA2-2B914F72E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7857455"/>
        <c:axId val="267765311"/>
      </c:barChart>
      <c:catAx>
        <c:axId val="61785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67765311"/>
        <c:crosses val="autoZero"/>
        <c:auto val="1"/>
        <c:lblAlgn val="ctr"/>
        <c:lblOffset val="100"/>
        <c:noMultiLvlLbl val="0"/>
      </c:catAx>
      <c:valAx>
        <c:axId val="26776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1785745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②</a:t>
            </a:r>
            <a:r>
              <a:rPr lang="en-US" altLang="zh-CN" sz="900"/>
              <a:t>FTD(cm)</a:t>
            </a:r>
            <a:endParaRPr lang="zh-CN" altLang="en-US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57174103237096E-2"/>
          <c:y val="0.10733814523184602"/>
          <c:w val="0.89887270341207348"/>
          <c:h val="0.60026829979585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'关键特征1-3'!$H$11:$H$13</c:f>
              <c:strCache>
                <c:ptCount val="3"/>
                <c:pt idx="0">
                  <c:v>       F1</c:v>
                </c:pt>
                <c:pt idx="1">
                  <c:v>FTD (cm)</c:v>
                </c:pt>
                <c:pt idx="2">
                  <c:v>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'关键特征1-3'!$G$14:$G$25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'关键特征1-3'!$H$14:$H$25</c:f>
              <c:numCache>
                <c:formatCode>General</c:formatCode>
                <c:ptCount val="12"/>
                <c:pt idx="0">
                  <c:v>2.63</c:v>
                </c:pt>
                <c:pt idx="1">
                  <c:v>2.69</c:v>
                </c:pt>
                <c:pt idx="2">
                  <c:v>2.88</c:v>
                </c:pt>
                <c:pt idx="3">
                  <c:v>2.88</c:v>
                </c:pt>
                <c:pt idx="4">
                  <c:v>2.66</c:v>
                </c:pt>
                <c:pt idx="5">
                  <c:v>2.66</c:v>
                </c:pt>
                <c:pt idx="6">
                  <c:v>2.52</c:v>
                </c:pt>
                <c:pt idx="7">
                  <c:v>2.56</c:v>
                </c:pt>
                <c:pt idx="8">
                  <c:v>2.46</c:v>
                </c:pt>
                <c:pt idx="9">
                  <c:v>2.4300000000000002</c:v>
                </c:pt>
                <c:pt idx="10">
                  <c:v>2.42</c:v>
                </c:pt>
                <c:pt idx="11">
                  <c:v>2.444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11-490A-BD1F-DE97FCA57209}"/>
            </c:ext>
          </c:extLst>
        </c:ser>
        <c:ser>
          <c:idx val="1"/>
          <c:order val="1"/>
          <c:tx>
            <c:strRef>
              <c:f>'关键特征1-3'!$I$11:$I$13</c:f>
              <c:strCache>
                <c:ptCount val="3"/>
                <c:pt idx="0">
                  <c:v>       F1</c:v>
                </c:pt>
                <c:pt idx="1">
                  <c:v>FTD (cm)</c:v>
                </c:pt>
                <c:pt idx="2">
                  <c:v>C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'关键特征1-3'!$G$14:$G$25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'关键特征1-3'!$I$14:$I$25</c:f>
              <c:numCache>
                <c:formatCode>General</c:formatCode>
                <c:ptCount val="12"/>
                <c:pt idx="0">
                  <c:v>3.21</c:v>
                </c:pt>
                <c:pt idx="1">
                  <c:v>3.89</c:v>
                </c:pt>
                <c:pt idx="2">
                  <c:v>3.42</c:v>
                </c:pt>
                <c:pt idx="3">
                  <c:v>3.02</c:v>
                </c:pt>
                <c:pt idx="4">
                  <c:v>3.11</c:v>
                </c:pt>
                <c:pt idx="5">
                  <c:v>3.68</c:v>
                </c:pt>
                <c:pt idx="6">
                  <c:v>2.58</c:v>
                </c:pt>
                <c:pt idx="7">
                  <c:v>3.34</c:v>
                </c:pt>
                <c:pt idx="8">
                  <c:v>2.96</c:v>
                </c:pt>
                <c:pt idx="9">
                  <c:v>3.21</c:v>
                </c:pt>
                <c:pt idx="10">
                  <c:v>3.22</c:v>
                </c:pt>
                <c:pt idx="11">
                  <c:v>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11-490A-BD1F-DE97FCA57209}"/>
            </c:ext>
          </c:extLst>
        </c:ser>
        <c:ser>
          <c:idx val="2"/>
          <c:order val="2"/>
          <c:tx>
            <c:strRef>
              <c:f>'关键特征1-3'!$J$11:$J$13</c:f>
              <c:strCache>
                <c:ptCount val="3"/>
                <c:pt idx="0">
                  <c:v>F3</c:v>
                </c:pt>
                <c:pt idx="1">
                  <c:v>FTD (cm)</c:v>
                </c:pt>
                <c:pt idx="2">
                  <c:v>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'关键特征1-3'!$G$14:$G$25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'关键特征1-3'!$J$14:$J$25</c:f>
              <c:numCache>
                <c:formatCode>General</c:formatCode>
                <c:ptCount val="12"/>
                <c:pt idx="0">
                  <c:v>2.58</c:v>
                </c:pt>
                <c:pt idx="1">
                  <c:v>2.65</c:v>
                </c:pt>
                <c:pt idx="2">
                  <c:v>2.81</c:v>
                </c:pt>
                <c:pt idx="3">
                  <c:v>2.84</c:v>
                </c:pt>
                <c:pt idx="4">
                  <c:v>2.56</c:v>
                </c:pt>
                <c:pt idx="5">
                  <c:v>2.48</c:v>
                </c:pt>
                <c:pt idx="6">
                  <c:v>2.44</c:v>
                </c:pt>
                <c:pt idx="7">
                  <c:v>2.38</c:v>
                </c:pt>
                <c:pt idx="8">
                  <c:v>2.38</c:v>
                </c:pt>
                <c:pt idx="9">
                  <c:v>2.31</c:v>
                </c:pt>
                <c:pt idx="10">
                  <c:v>2.38</c:v>
                </c:pt>
                <c:pt idx="11">
                  <c:v>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11-490A-BD1F-DE97FCA57209}"/>
            </c:ext>
          </c:extLst>
        </c:ser>
        <c:ser>
          <c:idx val="3"/>
          <c:order val="3"/>
          <c:tx>
            <c:strRef>
              <c:f>'关键特征1-3'!$K$11:$K$13</c:f>
              <c:strCache>
                <c:ptCount val="3"/>
                <c:pt idx="0">
                  <c:v>F3</c:v>
                </c:pt>
                <c:pt idx="1">
                  <c:v>FTD (cm)</c:v>
                </c:pt>
                <c:pt idx="2">
                  <c:v>C</c:v>
                </c:pt>
              </c:strCache>
            </c:strRef>
          </c:tx>
          <c:spPr>
            <a:solidFill>
              <a:srgbClr val="F08510"/>
            </a:solidFill>
            <a:ln>
              <a:noFill/>
            </a:ln>
            <a:effectLst/>
          </c:spPr>
          <c:invertIfNegative val="0"/>
          <c:cat>
            <c:strRef>
              <c:f>'关键特征1-3'!$G$14:$G$25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'关键特征1-3'!$K$14:$K$25</c:f>
              <c:numCache>
                <c:formatCode>General</c:formatCode>
                <c:ptCount val="12"/>
                <c:pt idx="0">
                  <c:v>3.01</c:v>
                </c:pt>
                <c:pt idx="1">
                  <c:v>3</c:v>
                </c:pt>
                <c:pt idx="2">
                  <c:v>3.02</c:v>
                </c:pt>
                <c:pt idx="3">
                  <c:v>2.62</c:v>
                </c:pt>
                <c:pt idx="4">
                  <c:v>2.72</c:v>
                </c:pt>
                <c:pt idx="5">
                  <c:v>3.56</c:v>
                </c:pt>
                <c:pt idx="6">
                  <c:v>2.58</c:v>
                </c:pt>
                <c:pt idx="7">
                  <c:v>3.09</c:v>
                </c:pt>
                <c:pt idx="8">
                  <c:v>2.74</c:v>
                </c:pt>
                <c:pt idx="9">
                  <c:v>2.88</c:v>
                </c:pt>
                <c:pt idx="10">
                  <c:v>2.81</c:v>
                </c:pt>
                <c:pt idx="11">
                  <c:v>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11-490A-BD1F-DE97FCA57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7632479"/>
        <c:axId val="887634879"/>
      </c:barChart>
      <c:catAx>
        <c:axId val="88763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887634879"/>
        <c:crosses val="autoZero"/>
        <c:auto val="1"/>
        <c:lblAlgn val="ctr"/>
        <c:lblOffset val="100"/>
        <c:noMultiLvlLbl val="0"/>
      </c:catAx>
      <c:valAx>
        <c:axId val="887634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88763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050"/>
              <a:t>③</a:t>
            </a:r>
            <a:r>
              <a:rPr lang="en-US" altLang="zh-CN" sz="1050"/>
              <a:t>NSPL</a:t>
            </a:r>
            <a:endParaRPr lang="zh-CN" altLang="en-US" sz="105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2483814523184604"/>
          <c:w val="0.91868375257079571"/>
          <c:h val="0.577514216972878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'关键特征1-3'!$M$11:$M$13</c:f>
              <c:strCache>
                <c:ptCount val="3"/>
                <c:pt idx="0">
                  <c:v>       F1</c:v>
                </c:pt>
                <c:pt idx="1">
                  <c:v>NSPL（S）</c:v>
                </c:pt>
                <c:pt idx="2">
                  <c:v>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'关键特征1-3'!$L$14:$L$25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'关键特征1-3'!$M$14:$M$25</c:f>
              <c:numCache>
                <c:formatCode>General</c:formatCode>
                <c:ptCount val="12"/>
                <c:pt idx="0">
                  <c:v>5.61</c:v>
                </c:pt>
                <c:pt idx="1">
                  <c:v>5.54</c:v>
                </c:pt>
                <c:pt idx="2">
                  <c:v>5.22</c:v>
                </c:pt>
                <c:pt idx="3">
                  <c:v>5.61</c:v>
                </c:pt>
                <c:pt idx="4">
                  <c:v>6.44</c:v>
                </c:pt>
                <c:pt idx="5">
                  <c:v>6.32</c:v>
                </c:pt>
                <c:pt idx="6">
                  <c:v>5.64</c:v>
                </c:pt>
                <c:pt idx="7">
                  <c:v>5.44</c:v>
                </c:pt>
                <c:pt idx="8">
                  <c:v>5.82</c:v>
                </c:pt>
                <c:pt idx="9">
                  <c:v>6.34</c:v>
                </c:pt>
                <c:pt idx="10">
                  <c:v>6.48</c:v>
                </c:pt>
                <c:pt idx="11">
                  <c:v>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A-4E18-8288-77BB05B9CB83}"/>
            </c:ext>
          </c:extLst>
        </c:ser>
        <c:ser>
          <c:idx val="1"/>
          <c:order val="1"/>
          <c:tx>
            <c:strRef>
              <c:f>'关键特征1-3'!$N$11:$N$13</c:f>
              <c:strCache>
                <c:ptCount val="3"/>
                <c:pt idx="0">
                  <c:v>       F1</c:v>
                </c:pt>
                <c:pt idx="1">
                  <c:v>NSPL（S）</c:v>
                </c:pt>
                <c:pt idx="2">
                  <c:v>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'关键特征1-3'!$L$14:$L$25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'关键特征1-3'!$N$14:$N$25</c:f>
              <c:numCache>
                <c:formatCode>General</c:formatCode>
                <c:ptCount val="12"/>
                <c:pt idx="0">
                  <c:v>6.32</c:v>
                </c:pt>
                <c:pt idx="1">
                  <c:v>6.26</c:v>
                </c:pt>
                <c:pt idx="2">
                  <c:v>5.98</c:v>
                </c:pt>
                <c:pt idx="3">
                  <c:v>6.45</c:v>
                </c:pt>
                <c:pt idx="4">
                  <c:v>6.98</c:v>
                </c:pt>
                <c:pt idx="5">
                  <c:v>6.66</c:v>
                </c:pt>
                <c:pt idx="6">
                  <c:v>7.81</c:v>
                </c:pt>
                <c:pt idx="7">
                  <c:v>8.65</c:v>
                </c:pt>
                <c:pt idx="8">
                  <c:v>10.23</c:v>
                </c:pt>
                <c:pt idx="9">
                  <c:v>9.8699999999999992</c:v>
                </c:pt>
                <c:pt idx="10">
                  <c:v>11.02</c:v>
                </c:pt>
                <c:pt idx="11">
                  <c:v>9.1199999999999992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FA-4E18-8288-77BB05B9CB83}"/>
            </c:ext>
          </c:extLst>
        </c:ser>
        <c:ser>
          <c:idx val="2"/>
          <c:order val="2"/>
          <c:tx>
            <c:strRef>
              <c:f>'关键特征1-3'!$O$11:$O$13</c:f>
              <c:strCache>
                <c:ptCount val="3"/>
                <c:pt idx="0">
                  <c:v>F3</c:v>
                </c:pt>
                <c:pt idx="1">
                  <c:v>NSPL（S）</c:v>
                </c:pt>
                <c:pt idx="2">
                  <c:v>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'关键特征1-3'!$L$14:$L$25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'关键特征1-3'!$O$14:$O$25</c:f>
              <c:numCache>
                <c:formatCode>General</c:formatCode>
                <c:ptCount val="12"/>
                <c:pt idx="0">
                  <c:v>5.01</c:v>
                </c:pt>
                <c:pt idx="1">
                  <c:v>5.04</c:v>
                </c:pt>
                <c:pt idx="2">
                  <c:v>5.0199999999999996</c:v>
                </c:pt>
                <c:pt idx="3">
                  <c:v>5.61</c:v>
                </c:pt>
                <c:pt idx="4">
                  <c:v>6.24</c:v>
                </c:pt>
                <c:pt idx="5">
                  <c:v>6.12</c:v>
                </c:pt>
                <c:pt idx="6">
                  <c:v>5.44</c:v>
                </c:pt>
                <c:pt idx="7">
                  <c:v>5.24</c:v>
                </c:pt>
                <c:pt idx="8">
                  <c:v>5.62</c:v>
                </c:pt>
                <c:pt idx="9">
                  <c:v>6.14</c:v>
                </c:pt>
                <c:pt idx="10">
                  <c:v>6.28</c:v>
                </c:pt>
                <c:pt idx="11">
                  <c:v>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FA-4E18-8288-77BB05B9CB83}"/>
            </c:ext>
          </c:extLst>
        </c:ser>
        <c:ser>
          <c:idx val="3"/>
          <c:order val="3"/>
          <c:tx>
            <c:strRef>
              <c:f>'关键特征1-3'!$P$11:$P$13</c:f>
              <c:strCache>
                <c:ptCount val="3"/>
                <c:pt idx="0">
                  <c:v>F3</c:v>
                </c:pt>
                <c:pt idx="1">
                  <c:v>NSPL（S）</c:v>
                </c:pt>
                <c:pt idx="2">
                  <c:v>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'关键特征1-3'!$L$14:$L$25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'关键特征1-3'!$P$14:$P$25</c:f>
              <c:numCache>
                <c:formatCode>General</c:formatCode>
                <c:ptCount val="12"/>
                <c:pt idx="0">
                  <c:v>5.81</c:v>
                </c:pt>
                <c:pt idx="1">
                  <c:v>5.01</c:v>
                </c:pt>
                <c:pt idx="2">
                  <c:v>5.22</c:v>
                </c:pt>
                <c:pt idx="3">
                  <c:v>5.82</c:v>
                </c:pt>
                <c:pt idx="4">
                  <c:v>6.32</c:v>
                </c:pt>
                <c:pt idx="5">
                  <c:v>6.14</c:v>
                </c:pt>
                <c:pt idx="6">
                  <c:v>7.56</c:v>
                </c:pt>
                <c:pt idx="7">
                  <c:v>7.12</c:v>
                </c:pt>
                <c:pt idx="8">
                  <c:v>8.0399999999999991</c:v>
                </c:pt>
                <c:pt idx="9">
                  <c:v>8.06</c:v>
                </c:pt>
                <c:pt idx="10">
                  <c:v>8.43</c:v>
                </c:pt>
                <c:pt idx="11">
                  <c:v>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FA-4E18-8288-77BB05B9C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7948191"/>
        <c:axId val="262499551"/>
      </c:barChart>
      <c:catAx>
        <c:axId val="61794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62499551"/>
        <c:crosses val="autoZero"/>
        <c:auto val="1"/>
        <c:lblAlgn val="ctr"/>
        <c:lblOffset val="100"/>
        <c:noMultiLvlLbl val="0"/>
      </c:catAx>
      <c:valAx>
        <c:axId val="262499551"/>
        <c:scaling>
          <c:orientation val="minMax"/>
          <c:max val="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1794819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47962609324997"/>
          <c:y val="0.86921186934966466"/>
          <c:w val="0.67211880906913213"/>
          <c:h val="0.1076399825021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000"/>
              <a:t>④</a:t>
            </a:r>
            <a:r>
              <a:rPr lang="en-US" altLang="zh-CN" sz="1000"/>
              <a:t>CTL(cm)</a:t>
            </a:r>
            <a:endParaRPr lang="zh-CN" altLang="en-U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'关键特征1-3'!$R$11:$R$13</c:f>
              <c:strCache>
                <c:ptCount val="3"/>
                <c:pt idx="0">
                  <c:v>       F1</c:v>
                </c:pt>
                <c:pt idx="1">
                  <c:v>CTL（cm）</c:v>
                </c:pt>
                <c:pt idx="2">
                  <c:v>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'关键特征1-3'!$Q$14:$Q$25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'关键特征1-3'!$R$14:$R$25</c:f>
              <c:numCache>
                <c:formatCode>General</c:formatCode>
                <c:ptCount val="12"/>
                <c:pt idx="0">
                  <c:v>7.11</c:v>
                </c:pt>
                <c:pt idx="1">
                  <c:v>7.23</c:v>
                </c:pt>
                <c:pt idx="2">
                  <c:v>7.56</c:v>
                </c:pt>
                <c:pt idx="3">
                  <c:v>7.56</c:v>
                </c:pt>
                <c:pt idx="4">
                  <c:v>7.23</c:v>
                </c:pt>
                <c:pt idx="5">
                  <c:v>7.08</c:v>
                </c:pt>
                <c:pt idx="6">
                  <c:v>8.0500000000000007</c:v>
                </c:pt>
                <c:pt idx="7">
                  <c:v>8.0399999999999991</c:v>
                </c:pt>
                <c:pt idx="8">
                  <c:v>7.56</c:v>
                </c:pt>
                <c:pt idx="9">
                  <c:v>6.34</c:v>
                </c:pt>
                <c:pt idx="10">
                  <c:v>7.11</c:v>
                </c:pt>
                <c:pt idx="11">
                  <c:v>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6-45E3-8889-A822C7EAAA82}"/>
            </c:ext>
          </c:extLst>
        </c:ser>
        <c:ser>
          <c:idx val="1"/>
          <c:order val="1"/>
          <c:tx>
            <c:strRef>
              <c:f>'关键特征1-3'!$S$11:$S$13</c:f>
              <c:strCache>
                <c:ptCount val="3"/>
                <c:pt idx="0">
                  <c:v>       F1</c:v>
                </c:pt>
                <c:pt idx="1">
                  <c:v>CTL（cm）</c:v>
                </c:pt>
                <c:pt idx="2">
                  <c:v>C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'关键特征1-3'!$Q$14:$Q$25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'关键特征1-3'!$S$14:$S$25</c:f>
              <c:numCache>
                <c:formatCode>General</c:formatCode>
                <c:ptCount val="12"/>
                <c:pt idx="0">
                  <c:v>4.68</c:v>
                </c:pt>
                <c:pt idx="1">
                  <c:v>4.5199999999999996</c:v>
                </c:pt>
                <c:pt idx="2">
                  <c:v>4.68</c:v>
                </c:pt>
                <c:pt idx="3">
                  <c:v>5.08</c:v>
                </c:pt>
                <c:pt idx="4">
                  <c:v>4.45</c:v>
                </c:pt>
                <c:pt idx="5">
                  <c:v>4.37</c:v>
                </c:pt>
                <c:pt idx="6">
                  <c:v>4.5</c:v>
                </c:pt>
                <c:pt idx="7">
                  <c:v>4.67</c:v>
                </c:pt>
                <c:pt idx="8">
                  <c:v>4.3499999999999996</c:v>
                </c:pt>
                <c:pt idx="9">
                  <c:v>4.4400000000000004</c:v>
                </c:pt>
                <c:pt idx="10">
                  <c:v>5.69</c:v>
                </c:pt>
                <c:pt idx="11">
                  <c:v>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6-45E3-8889-A822C7EAAA82}"/>
            </c:ext>
          </c:extLst>
        </c:ser>
        <c:ser>
          <c:idx val="2"/>
          <c:order val="2"/>
          <c:tx>
            <c:strRef>
              <c:f>'关键特征1-3'!$T$11:$T$13</c:f>
              <c:strCache>
                <c:ptCount val="3"/>
                <c:pt idx="0">
                  <c:v>F3</c:v>
                </c:pt>
                <c:pt idx="1">
                  <c:v>CTL（cm）</c:v>
                </c:pt>
                <c:pt idx="2">
                  <c:v>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'关键特征1-3'!$Q$14:$Q$25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'关键特征1-3'!$T$14:$T$25</c:f>
              <c:numCache>
                <c:formatCode>General</c:formatCode>
                <c:ptCount val="12"/>
                <c:pt idx="0">
                  <c:v>6.88</c:v>
                </c:pt>
                <c:pt idx="1">
                  <c:v>6.91</c:v>
                </c:pt>
                <c:pt idx="2">
                  <c:v>7.32</c:v>
                </c:pt>
                <c:pt idx="3">
                  <c:v>7.29</c:v>
                </c:pt>
                <c:pt idx="4">
                  <c:v>6.68</c:v>
                </c:pt>
                <c:pt idx="5">
                  <c:v>6.74</c:v>
                </c:pt>
                <c:pt idx="6">
                  <c:v>7.62</c:v>
                </c:pt>
                <c:pt idx="7">
                  <c:v>7.64</c:v>
                </c:pt>
                <c:pt idx="8">
                  <c:v>6.05</c:v>
                </c:pt>
                <c:pt idx="9">
                  <c:v>5.98</c:v>
                </c:pt>
                <c:pt idx="10">
                  <c:v>6.72</c:v>
                </c:pt>
                <c:pt idx="11">
                  <c:v>6.74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26-45E3-8889-A822C7EAAA82}"/>
            </c:ext>
          </c:extLst>
        </c:ser>
        <c:ser>
          <c:idx val="3"/>
          <c:order val="3"/>
          <c:tx>
            <c:strRef>
              <c:f>'关键特征1-3'!$U$11:$U$13</c:f>
              <c:strCache>
                <c:ptCount val="3"/>
                <c:pt idx="0">
                  <c:v>F3</c:v>
                </c:pt>
                <c:pt idx="1">
                  <c:v>CTL（cm）</c:v>
                </c:pt>
                <c:pt idx="2">
                  <c:v>C</c:v>
                </c:pt>
              </c:strCache>
            </c:strRef>
          </c:tx>
          <c:spPr>
            <a:solidFill>
              <a:srgbClr val="F08510"/>
            </a:solidFill>
            <a:ln>
              <a:noFill/>
            </a:ln>
            <a:effectLst/>
          </c:spPr>
          <c:invertIfNegative val="0"/>
          <c:cat>
            <c:strRef>
              <c:f>'关键特征1-3'!$Q$14:$Q$25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'关键特征1-3'!$U$14:$U$25</c:f>
              <c:numCache>
                <c:formatCode>General</c:formatCode>
                <c:ptCount val="12"/>
                <c:pt idx="0">
                  <c:v>5.01</c:v>
                </c:pt>
                <c:pt idx="1">
                  <c:v>4.8899999999999997</c:v>
                </c:pt>
                <c:pt idx="2">
                  <c:v>5</c:v>
                </c:pt>
                <c:pt idx="3">
                  <c:v>5.1100000000000003</c:v>
                </c:pt>
                <c:pt idx="4">
                  <c:v>4.58</c:v>
                </c:pt>
                <c:pt idx="5">
                  <c:v>4.62</c:v>
                </c:pt>
                <c:pt idx="6">
                  <c:v>4.5</c:v>
                </c:pt>
                <c:pt idx="7">
                  <c:v>5</c:v>
                </c:pt>
                <c:pt idx="8">
                  <c:v>4.5</c:v>
                </c:pt>
                <c:pt idx="9">
                  <c:v>4.5</c:v>
                </c:pt>
                <c:pt idx="10">
                  <c:v>6.5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26-45E3-8889-A822C7EAA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4447967"/>
        <c:axId val="884448447"/>
      </c:barChart>
      <c:catAx>
        <c:axId val="884447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84448447"/>
        <c:crosses val="autoZero"/>
        <c:auto val="1"/>
        <c:lblAlgn val="ctr"/>
        <c:lblOffset val="100"/>
        <c:noMultiLvlLbl val="0"/>
      </c:catAx>
      <c:valAx>
        <c:axId val="884448447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84447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⑤</a:t>
            </a:r>
            <a:r>
              <a:rPr lang="en-US" altLang="zh-CN"/>
              <a:t>FD</a:t>
            </a:r>
            <a:r>
              <a:rPr lang="zh-CN" altLang="en-US"/>
              <a:t>（</a:t>
            </a:r>
            <a:r>
              <a:rPr lang="en-US" altLang="zh-CN"/>
              <a:t>day</a:t>
            </a:r>
            <a:r>
              <a:rPr lang="zh-CN" altLang="en-US"/>
              <a:t>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5261592300962379"/>
          <c:w val="0.90286351706036749"/>
          <c:h val="0.54973643919510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'其他特征1-3'!$C$4:$C$6</c:f>
              <c:strCache>
                <c:ptCount val="3"/>
                <c:pt idx="0">
                  <c:v>       F1</c:v>
                </c:pt>
                <c:pt idx="1">
                  <c:v>FD（day）</c:v>
                </c:pt>
                <c:pt idx="2">
                  <c:v>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'其他特征1-3'!$B$7:$B$18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'其他特征1-3'!$C$7:$C$18</c:f>
              <c:numCache>
                <c:formatCode>General</c:formatCode>
                <c:ptCount val="12"/>
                <c:pt idx="0">
                  <c:v>9.1199999999999992</c:v>
                </c:pt>
                <c:pt idx="1">
                  <c:v>7.24</c:v>
                </c:pt>
                <c:pt idx="2">
                  <c:v>7.32</c:v>
                </c:pt>
                <c:pt idx="3">
                  <c:v>7.56</c:v>
                </c:pt>
                <c:pt idx="4">
                  <c:v>7.89</c:v>
                </c:pt>
                <c:pt idx="5">
                  <c:v>8.18</c:v>
                </c:pt>
                <c:pt idx="6">
                  <c:v>7.01</c:v>
                </c:pt>
                <c:pt idx="7">
                  <c:v>7.21</c:v>
                </c:pt>
                <c:pt idx="8">
                  <c:v>6.98</c:v>
                </c:pt>
                <c:pt idx="9">
                  <c:v>9.89</c:v>
                </c:pt>
                <c:pt idx="10">
                  <c:v>10.210000000000001</c:v>
                </c:pt>
                <c:pt idx="11">
                  <c:v>8.1199999999999992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4-47A9-BA7E-A10D72CDE5ED}"/>
            </c:ext>
          </c:extLst>
        </c:ser>
        <c:ser>
          <c:idx val="1"/>
          <c:order val="1"/>
          <c:tx>
            <c:strRef>
              <c:f>'其他特征1-3'!$D$4:$D$6</c:f>
              <c:strCache>
                <c:ptCount val="3"/>
                <c:pt idx="0">
                  <c:v>       F1</c:v>
                </c:pt>
                <c:pt idx="1">
                  <c:v>FD（day）</c:v>
                </c:pt>
                <c:pt idx="2">
                  <c:v>C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'其他特征1-3'!$B$7:$B$18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'其他特征1-3'!$D$7:$D$18</c:f>
              <c:numCache>
                <c:formatCode>General</c:formatCode>
                <c:ptCount val="12"/>
                <c:pt idx="0">
                  <c:v>8.1</c:v>
                </c:pt>
                <c:pt idx="1">
                  <c:v>6.52</c:v>
                </c:pt>
                <c:pt idx="2">
                  <c:v>6.87</c:v>
                </c:pt>
                <c:pt idx="3">
                  <c:v>6.64</c:v>
                </c:pt>
                <c:pt idx="4">
                  <c:v>7.64</c:v>
                </c:pt>
                <c:pt idx="5">
                  <c:v>6.68</c:v>
                </c:pt>
                <c:pt idx="6">
                  <c:v>6.52</c:v>
                </c:pt>
                <c:pt idx="7">
                  <c:v>6.89</c:v>
                </c:pt>
                <c:pt idx="8">
                  <c:v>6.87</c:v>
                </c:pt>
                <c:pt idx="9">
                  <c:v>7.21</c:v>
                </c:pt>
                <c:pt idx="10">
                  <c:v>7.65</c:v>
                </c:pt>
                <c:pt idx="11">
                  <c:v>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C4-47A9-BA7E-A10D72CDE5ED}"/>
            </c:ext>
          </c:extLst>
        </c:ser>
        <c:ser>
          <c:idx val="2"/>
          <c:order val="2"/>
          <c:tx>
            <c:strRef>
              <c:f>'其他特征1-3'!$E$4:$E$6</c:f>
              <c:strCache>
                <c:ptCount val="3"/>
                <c:pt idx="0">
                  <c:v>F3</c:v>
                </c:pt>
                <c:pt idx="1">
                  <c:v>FD（day）</c:v>
                </c:pt>
                <c:pt idx="2">
                  <c:v>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'其他特征1-3'!$B$7:$B$18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'其他特征1-3'!$E$7:$E$18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6.5</c:v>
                </c:pt>
                <c:pt idx="2">
                  <c:v>6</c:v>
                </c:pt>
                <c:pt idx="3">
                  <c:v>6.82</c:v>
                </c:pt>
                <c:pt idx="4">
                  <c:v>6.6</c:v>
                </c:pt>
                <c:pt idx="5">
                  <c:v>6.38</c:v>
                </c:pt>
                <c:pt idx="6">
                  <c:v>5.8</c:v>
                </c:pt>
                <c:pt idx="7">
                  <c:v>6.6</c:v>
                </c:pt>
                <c:pt idx="8">
                  <c:v>6.3</c:v>
                </c:pt>
                <c:pt idx="9">
                  <c:v>9.1</c:v>
                </c:pt>
                <c:pt idx="10">
                  <c:v>9.1999999999999993</c:v>
                </c:pt>
                <c:pt idx="11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C4-47A9-BA7E-A10D72CDE5ED}"/>
            </c:ext>
          </c:extLst>
        </c:ser>
        <c:ser>
          <c:idx val="3"/>
          <c:order val="3"/>
          <c:tx>
            <c:strRef>
              <c:f>'其他特征1-3'!$F$4:$F$6</c:f>
              <c:strCache>
                <c:ptCount val="3"/>
                <c:pt idx="0">
                  <c:v>F3</c:v>
                </c:pt>
                <c:pt idx="1">
                  <c:v>FD（day）</c:v>
                </c:pt>
                <c:pt idx="2">
                  <c:v>C</c:v>
                </c:pt>
              </c:strCache>
            </c:strRef>
          </c:tx>
          <c:spPr>
            <a:solidFill>
              <a:srgbClr val="F08510"/>
            </a:solidFill>
            <a:ln>
              <a:noFill/>
            </a:ln>
            <a:effectLst/>
          </c:spPr>
          <c:invertIfNegative val="0"/>
          <c:cat>
            <c:strRef>
              <c:f>'其他特征1-3'!$B$7:$B$18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'其他特征1-3'!$F$7:$F$18</c:f>
              <c:numCache>
                <c:formatCode>General</c:formatCode>
                <c:ptCount val="12"/>
                <c:pt idx="0">
                  <c:v>7.5</c:v>
                </c:pt>
                <c:pt idx="1">
                  <c:v>6</c:v>
                </c:pt>
                <c:pt idx="2">
                  <c:v>5.2</c:v>
                </c:pt>
                <c:pt idx="3">
                  <c:v>5.8</c:v>
                </c:pt>
                <c:pt idx="4">
                  <c:v>6.4</c:v>
                </c:pt>
                <c:pt idx="5">
                  <c:v>5.9</c:v>
                </c:pt>
                <c:pt idx="6">
                  <c:v>5.2</c:v>
                </c:pt>
                <c:pt idx="7">
                  <c:v>5.8</c:v>
                </c:pt>
                <c:pt idx="8">
                  <c:v>6.2</c:v>
                </c:pt>
                <c:pt idx="9">
                  <c:v>6.6</c:v>
                </c:pt>
                <c:pt idx="10">
                  <c:v>6.8</c:v>
                </c:pt>
                <c:pt idx="11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C4-47A9-BA7E-A10D72CD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7187999"/>
        <c:axId val="617189439"/>
      </c:barChart>
      <c:catAx>
        <c:axId val="617187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17189439"/>
        <c:crosses val="autoZero"/>
        <c:auto val="1"/>
        <c:lblAlgn val="ctr"/>
        <c:lblOffset val="100"/>
        <c:noMultiLvlLbl val="0"/>
      </c:catAx>
      <c:valAx>
        <c:axId val="61718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1718799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⑥</a:t>
            </a:r>
            <a:r>
              <a:rPr lang="en-US" altLang="zh-CN" sz="900"/>
              <a:t>NFPP(No.)</a:t>
            </a:r>
            <a:endParaRPr lang="zh-CN" altLang="en-US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1659740449110528"/>
          <c:w val="0.90286351706036749"/>
          <c:h val="0.55624052201808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'其他特征1-3'!$H$4:$H$6</c:f>
              <c:strCache>
                <c:ptCount val="3"/>
                <c:pt idx="0">
                  <c:v>       F1</c:v>
                </c:pt>
                <c:pt idx="1">
                  <c:v>NFPP（NO.）</c:v>
                </c:pt>
                <c:pt idx="2">
                  <c:v>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'其他特征1-3'!$G$7:$G$18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'其他特征1-3'!$H$7:$H$18</c:f>
              <c:numCache>
                <c:formatCode>General</c:formatCode>
                <c:ptCount val="12"/>
                <c:pt idx="0">
                  <c:v>45.32</c:v>
                </c:pt>
                <c:pt idx="1">
                  <c:v>42.35</c:v>
                </c:pt>
                <c:pt idx="2">
                  <c:v>46.89</c:v>
                </c:pt>
                <c:pt idx="3">
                  <c:v>46.12</c:v>
                </c:pt>
                <c:pt idx="4">
                  <c:v>45.21</c:v>
                </c:pt>
                <c:pt idx="5">
                  <c:v>48.12</c:v>
                </c:pt>
                <c:pt idx="6">
                  <c:v>50.12</c:v>
                </c:pt>
                <c:pt idx="7">
                  <c:v>53.12</c:v>
                </c:pt>
                <c:pt idx="8">
                  <c:v>50.42</c:v>
                </c:pt>
                <c:pt idx="9">
                  <c:v>48.95</c:v>
                </c:pt>
                <c:pt idx="10">
                  <c:v>50.23</c:v>
                </c:pt>
                <c:pt idx="11">
                  <c:v>51.23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A-4DBB-9EB4-683DD5BA8AAC}"/>
            </c:ext>
          </c:extLst>
        </c:ser>
        <c:ser>
          <c:idx val="1"/>
          <c:order val="1"/>
          <c:tx>
            <c:strRef>
              <c:f>'其他特征1-3'!$I$4:$I$6</c:f>
              <c:strCache>
                <c:ptCount val="3"/>
                <c:pt idx="0">
                  <c:v>       F1</c:v>
                </c:pt>
                <c:pt idx="1">
                  <c:v>NFPP（NO.）</c:v>
                </c:pt>
                <c:pt idx="2">
                  <c:v>C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'其他特征1-3'!$G$7:$G$18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'其他特征1-3'!$I$7:$I$18</c:f>
              <c:numCache>
                <c:formatCode>General</c:formatCode>
                <c:ptCount val="12"/>
                <c:pt idx="0">
                  <c:v>42.12</c:v>
                </c:pt>
                <c:pt idx="1">
                  <c:v>39.119999999999997</c:v>
                </c:pt>
                <c:pt idx="2">
                  <c:v>38.630000000000003</c:v>
                </c:pt>
                <c:pt idx="3">
                  <c:v>41.22</c:v>
                </c:pt>
                <c:pt idx="4">
                  <c:v>39.14</c:v>
                </c:pt>
                <c:pt idx="5">
                  <c:v>38.659999999999997</c:v>
                </c:pt>
                <c:pt idx="6">
                  <c:v>38.21</c:v>
                </c:pt>
                <c:pt idx="7">
                  <c:v>45.12</c:v>
                </c:pt>
                <c:pt idx="8">
                  <c:v>41.25</c:v>
                </c:pt>
                <c:pt idx="9">
                  <c:v>41.51</c:v>
                </c:pt>
                <c:pt idx="10">
                  <c:v>37.85</c:v>
                </c:pt>
                <c:pt idx="11">
                  <c:v>39.56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A-4DBB-9EB4-683DD5BA8AAC}"/>
            </c:ext>
          </c:extLst>
        </c:ser>
        <c:ser>
          <c:idx val="2"/>
          <c:order val="2"/>
          <c:tx>
            <c:strRef>
              <c:f>'其他特征1-3'!$J$4:$J$6</c:f>
              <c:strCache>
                <c:ptCount val="3"/>
                <c:pt idx="0">
                  <c:v>F3</c:v>
                </c:pt>
                <c:pt idx="1">
                  <c:v>NFPP（NO.）</c:v>
                </c:pt>
                <c:pt idx="2">
                  <c:v>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'其他特征1-3'!$G$7:$G$18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'其他特征1-3'!$J$7:$J$18</c:f>
              <c:numCache>
                <c:formatCode>General</c:formatCode>
                <c:ptCount val="12"/>
                <c:pt idx="0">
                  <c:v>43.5</c:v>
                </c:pt>
                <c:pt idx="1">
                  <c:v>40.6</c:v>
                </c:pt>
                <c:pt idx="2">
                  <c:v>42.5</c:v>
                </c:pt>
                <c:pt idx="3">
                  <c:v>43.6</c:v>
                </c:pt>
                <c:pt idx="4">
                  <c:v>42.8</c:v>
                </c:pt>
                <c:pt idx="5">
                  <c:v>44.6</c:v>
                </c:pt>
                <c:pt idx="6">
                  <c:v>48</c:v>
                </c:pt>
                <c:pt idx="7">
                  <c:v>50.1</c:v>
                </c:pt>
                <c:pt idx="8">
                  <c:v>47.6</c:v>
                </c:pt>
                <c:pt idx="9">
                  <c:v>46.4</c:v>
                </c:pt>
                <c:pt idx="10">
                  <c:v>47.6</c:v>
                </c:pt>
                <c:pt idx="11">
                  <c:v>46.21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A-4DBB-9EB4-683DD5BA8AAC}"/>
            </c:ext>
          </c:extLst>
        </c:ser>
        <c:ser>
          <c:idx val="3"/>
          <c:order val="3"/>
          <c:tx>
            <c:strRef>
              <c:f>'其他特征1-3'!$K$4:$K$6</c:f>
              <c:strCache>
                <c:ptCount val="3"/>
                <c:pt idx="0">
                  <c:v>F3</c:v>
                </c:pt>
                <c:pt idx="1">
                  <c:v>NFPP（NO.）</c:v>
                </c:pt>
                <c:pt idx="2">
                  <c:v>C</c:v>
                </c:pt>
              </c:strCache>
            </c:strRef>
          </c:tx>
          <c:spPr>
            <a:solidFill>
              <a:srgbClr val="F08510"/>
            </a:solidFill>
            <a:ln>
              <a:noFill/>
            </a:ln>
            <a:effectLst/>
          </c:spPr>
          <c:invertIfNegative val="0"/>
          <c:cat>
            <c:strRef>
              <c:f>'其他特征1-3'!$G$7:$G$18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'其他特征1-3'!$K$7:$K$18</c:f>
              <c:numCache>
                <c:formatCode>General</c:formatCode>
                <c:ptCount val="12"/>
                <c:pt idx="0">
                  <c:v>39.5</c:v>
                </c:pt>
                <c:pt idx="1">
                  <c:v>36.6</c:v>
                </c:pt>
                <c:pt idx="2">
                  <c:v>36.799999999999997</c:v>
                </c:pt>
                <c:pt idx="3">
                  <c:v>38.5</c:v>
                </c:pt>
                <c:pt idx="4">
                  <c:v>36.4</c:v>
                </c:pt>
                <c:pt idx="5">
                  <c:v>36.6</c:v>
                </c:pt>
                <c:pt idx="6">
                  <c:v>36.5</c:v>
                </c:pt>
                <c:pt idx="7">
                  <c:v>42.5</c:v>
                </c:pt>
                <c:pt idx="8">
                  <c:v>40.5</c:v>
                </c:pt>
                <c:pt idx="9">
                  <c:v>38.799999999999997</c:v>
                </c:pt>
                <c:pt idx="10">
                  <c:v>34.6</c:v>
                </c:pt>
                <c:pt idx="11">
                  <c:v>35.75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A-4DBB-9EB4-683DD5BA8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7184159"/>
        <c:axId val="617184639"/>
      </c:barChart>
      <c:catAx>
        <c:axId val="61718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17184639"/>
        <c:crosses val="autoZero"/>
        <c:auto val="1"/>
        <c:lblAlgn val="ctr"/>
        <c:lblOffset val="100"/>
        <c:noMultiLvlLbl val="0"/>
      </c:catAx>
      <c:valAx>
        <c:axId val="61718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1718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05118110236219"/>
          <c:y val="0.85995261009040536"/>
          <c:w val="0.69989763779527558"/>
          <c:h val="0.11226961213181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000"/>
              <a:t>⑦</a:t>
            </a:r>
            <a:r>
              <a:rPr lang="en-US" altLang="zh-CN" sz="1000"/>
              <a:t>PH</a:t>
            </a:r>
            <a:r>
              <a:rPr lang="zh-CN" altLang="en-US" sz="1000"/>
              <a:t>（</a:t>
            </a:r>
            <a:r>
              <a:rPr lang="en-US" altLang="zh-CN" sz="1000"/>
              <a:t>cm</a:t>
            </a:r>
            <a:r>
              <a:rPr lang="zh-CN" altLang="en-US" sz="1000"/>
              <a:t>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'其他特征1-3'!$M$4:$M$6</c:f>
              <c:strCache>
                <c:ptCount val="3"/>
                <c:pt idx="0">
                  <c:v>       F1</c:v>
                </c:pt>
                <c:pt idx="1">
                  <c:v>PH（cm）</c:v>
                </c:pt>
                <c:pt idx="2">
                  <c:v>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'其他特征1-3'!$L$7:$L$18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'其他特征1-3'!$M$7:$M$18</c:f>
              <c:numCache>
                <c:formatCode>General</c:formatCode>
                <c:ptCount val="12"/>
                <c:pt idx="0">
                  <c:v>21.35</c:v>
                </c:pt>
                <c:pt idx="1">
                  <c:v>20.05</c:v>
                </c:pt>
                <c:pt idx="2">
                  <c:v>25.86</c:v>
                </c:pt>
                <c:pt idx="3">
                  <c:v>24.35</c:v>
                </c:pt>
                <c:pt idx="4">
                  <c:v>24.51</c:v>
                </c:pt>
                <c:pt idx="5">
                  <c:v>23.12</c:v>
                </c:pt>
                <c:pt idx="6">
                  <c:v>22.14</c:v>
                </c:pt>
                <c:pt idx="7">
                  <c:v>23.33</c:v>
                </c:pt>
                <c:pt idx="8">
                  <c:v>23.15</c:v>
                </c:pt>
                <c:pt idx="9">
                  <c:v>25.33</c:v>
                </c:pt>
                <c:pt idx="10">
                  <c:v>23.14</c:v>
                </c:pt>
                <c:pt idx="11">
                  <c:v>24.89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06-4C56-AE7C-1E502B4D8448}"/>
            </c:ext>
          </c:extLst>
        </c:ser>
        <c:ser>
          <c:idx val="1"/>
          <c:order val="1"/>
          <c:tx>
            <c:strRef>
              <c:f>'其他特征1-3'!$N$4:$N$6</c:f>
              <c:strCache>
                <c:ptCount val="3"/>
                <c:pt idx="0">
                  <c:v>       F1</c:v>
                </c:pt>
                <c:pt idx="1">
                  <c:v>PH（cm）</c:v>
                </c:pt>
                <c:pt idx="2">
                  <c:v>C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'其他特征1-3'!$L$7:$L$18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'其他特征1-3'!$N$7:$N$18</c:f>
              <c:numCache>
                <c:formatCode>General</c:formatCode>
                <c:ptCount val="12"/>
                <c:pt idx="0">
                  <c:v>23.65</c:v>
                </c:pt>
                <c:pt idx="1">
                  <c:v>24.12</c:v>
                </c:pt>
                <c:pt idx="2">
                  <c:v>30.01</c:v>
                </c:pt>
                <c:pt idx="3">
                  <c:v>28.36</c:v>
                </c:pt>
                <c:pt idx="4">
                  <c:v>25.12</c:v>
                </c:pt>
                <c:pt idx="5">
                  <c:v>28.47</c:v>
                </c:pt>
                <c:pt idx="6">
                  <c:v>26.12</c:v>
                </c:pt>
                <c:pt idx="7">
                  <c:v>25.63</c:v>
                </c:pt>
                <c:pt idx="8">
                  <c:v>24.44</c:v>
                </c:pt>
                <c:pt idx="9">
                  <c:v>27.56</c:v>
                </c:pt>
                <c:pt idx="10">
                  <c:v>26.14</c:v>
                </c:pt>
                <c:pt idx="11">
                  <c:v>26.12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06-4C56-AE7C-1E502B4D8448}"/>
            </c:ext>
          </c:extLst>
        </c:ser>
        <c:ser>
          <c:idx val="2"/>
          <c:order val="2"/>
          <c:tx>
            <c:strRef>
              <c:f>'其他特征1-3'!$O$4:$O$6</c:f>
              <c:strCache>
                <c:ptCount val="3"/>
                <c:pt idx="0">
                  <c:v>F3</c:v>
                </c:pt>
                <c:pt idx="1">
                  <c:v>PH（cm）</c:v>
                </c:pt>
                <c:pt idx="2">
                  <c:v>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'其他特征1-3'!$L$7:$L$18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'其他特征1-3'!$O$7:$O$18</c:f>
              <c:numCache>
                <c:formatCode>General</c:formatCode>
                <c:ptCount val="12"/>
                <c:pt idx="0">
                  <c:v>18.88</c:v>
                </c:pt>
                <c:pt idx="1">
                  <c:v>16.52</c:v>
                </c:pt>
                <c:pt idx="2">
                  <c:v>21.02</c:v>
                </c:pt>
                <c:pt idx="3">
                  <c:v>21.01</c:v>
                </c:pt>
                <c:pt idx="4">
                  <c:v>21.44</c:v>
                </c:pt>
                <c:pt idx="5">
                  <c:v>20.65</c:v>
                </c:pt>
                <c:pt idx="6">
                  <c:v>22.56</c:v>
                </c:pt>
                <c:pt idx="7">
                  <c:v>20.56</c:v>
                </c:pt>
                <c:pt idx="8">
                  <c:v>20.02</c:v>
                </c:pt>
                <c:pt idx="9">
                  <c:v>22.24</c:v>
                </c:pt>
                <c:pt idx="10">
                  <c:v>21.54</c:v>
                </c:pt>
                <c:pt idx="11">
                  <c:v>22.24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06-4C56-AE7C-1E502B4D8448}"/>
            </c:ext>
          </c:extLst>
        </c:ser>
        <c:ser>
          <c:idx val="3"/>
          <c:order val="3"/>
          <c:tx>
            <c:strRef>
              <c:f>'其他特征1-3'!$P$4:$P$6</c:f>
              <c:strCache>
                <c:ptCount val="3"/>
                <c:pt idx="0">
                  <c:v>F3</c:v>
                </c:pt>
                <c:pt idx="1">
                  <c:v>PH（cm）</c:v>
                </c:pt>
                <c:pt idx="2">
                  <c:v>C</c:v>
                </c:pt>
              </c:strCache>
            </c:strRef>
          </c:tx>
          <c:spPr>
            <a:solidFill>
              <a:srgbClr val="F08510"/>
            </a:solidFill>
            <a:ln>
              <a:noFill/>
            </a:ln>
            <a:effectLst/>
          </c:spPr>
          <c:invertIfNegative val="0"/>
          <c:cat>
            <c:strRef>
              <c:f>'其他特征1-3'!$L$7:$L$18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'其他特征1-3'!$P$7:$P$18</c:f>
              <c:numCache>
                <c:formatCode>General</c:formatCode>
                <c:ptCount val="12"/>
                <c:pt idx="0">
                  <c:v>20.56</c:v>
                </c:pt>
                <c:pt idx="1">
                  <c:v>20.010000000000002</c:v>
                </c:pt>
                <c:pt idx="2">
                  <c:v>26.02</c:v>
                </c:pt>
                <c:pt idx="3">
                  <c:v>25.56</c:v>
                </c:pt>
                <c:pt idx="4">
                  <c:v>20.75</c:v>
                </c:pt>
                <c:pt idx="5">
                  <c:v>23.04</c:v>
                </c:pt>
                <c:pt idx="6">
                  <c:v>20.58</c:v>
                </c:pt>
                <c:pt idx="7">
                  <c:v>22.12</c:v>
                </c:pt>
                <c:pt idx="8">
                  <c:v>21.22</c:v>
                </c:pt>
                <c:pt idx="9">
                  <c:v>20.22</c:v>
                </c:pt>
                <c:pt idx="10">
                  <c:v>22.25</c:v>
                </c:pt>
                <c:pt idx="11">
                  <c:v>21.59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06-4C56-AE7C-1E502B4D8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9880415"/>
        <c:axId val="629881855"/>
      </c:barChart>
      <c:catAx>
        <c:axId val="629880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29881855"/>
        <c:crosses val="autoZero"/>
        <c:auto val="1"/>
        <c:lblAlgn val="ctr"/>
        <c:lblOffset val="100"/>
        <c:noMultiLvlLbl val="0"/>
      </c:catAx>
      <c:valAx>
        <c:axId val="62988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29880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⑧</a:t>
            </a:r>
            <a:r>
              <a:rPr lang="en-US" altLang="zh-CN" sz="900"/>
              <a:t>PL</a:t>
            </a:r>
            <a:r>
              <a:rPr lang="zh-CN" altLang="en-US" sz="900"/>
              <a:t>（</a:t>
            </a:r>
            <a:r>
              <a:rPr lang="en-US" altLang="zh-CN" sz="900"/>
              <a:t>cm</a:t>
            </a:r>
            <a:r>
              <a:rPr lang="zh-CN" altLang="en-US" sz="900"/>
              <a:t>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'其他特征1-3'!$R$4:$R$6</c:f>
              <c:strCache>
                <c:ptCount val="3"/>
                <c:pt idx="0">
                  <c:v>       F1</c:v>
                </c:pt>
                <c:pt idx="1">
                  <c:v>PL（cm）</c:v>
                </c:pt>
                <c:pt idx="2">
                  <c:v>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'其他特征1-3'!$Q$7:$Q$18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'其他特征1-3'!$R$7:$R$18</c:f>
              <c:numCache>
                <c:formatCode>General</c:formatCode>
                <c:ptCount val="12"/>
                <c:pt idx="0">
                  <c:v>6.01</c:v>
                </c:pt>
                <c:pt idx="1">
                  <c:v>6.01</c:v>
                </c:pt>
                <c:pt idx="2">
                  <c:v>6.23</c:v>
                </c:pt>
                <c:pt idx="3">
                  <c:v>6.18</c:v>
                </c:pt>
                <c:pt idx="4">
                  <c:v>6.01</c:v>
                </c:pt>
                <c:pt idx="5">
                  <c:v>6.38</c:v>
                </c:pt>
                <c:pt idx="6">
                  <c:v>5.44</c:v>
                </c:pt>
                <c:pt idx="7">
                  <c:v>5.56</c:v>
                </c:pt>
                <c:pt idx="8">
                  <c:v>7.11</c:v>
                </c:pt>
                <c:pt idx="9">
                  <c:v>6.66</c:v>
                </c:pt>
                <c:pt idx="10">
                  <c:v>7.02</c:v>
                </c:pt>
                <c:pt idx="11">
                  <c:v>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0-44E5-ABBE-3F9A07C7CFDB}"/>
            </c:ext>
          </c:extLst>
        </c:ser>
        <c:ser>
          <c:idx val="1"/>
          <c:order val="1"/>
          <c:tx>
            <c:strRef>
              <c:f>'其他特征1-3'!$S$4:$S$6</c:f>
              <c:strCache>
                <c:ptCount val="3"/>
                <c:pt idx="0">
                  <c:v>       F1</c:v>
                </c:pt>
                <c:pt idx="1">
                  <c:v>PL（cm）</c:v>
                </c:pt>
                <c:pt idx="2">
                  <c:v>C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'其他特征1-3'!$Q$7:$Q$18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'其他特征1-3'!$S$7:$S$18</c:f>
              <c:numCache>
                <c:formatCode>General</c:formatCode>
                <c:ptCount val="12"/>
                <c:pt idx="0">
                  <c:v>6.89</c:v>
                </c:pt>
                <c:pt idx="1">
                  <c:v>6.04</c:v>
                </c:pt>
                <c:pt idx="2">
                  <c:v>7.12</c:v>
                </c:pt>
                <c:pt idx="3">
                  <c:v>6.92</c:v>
                </c:pt>
                <c:pt idx="4">
                  <c:v>6.25</c:v>
                </c:pt>
                <c:pt idx="5">
                  <c:v>7.14</c:v>
                </c:pt>
                <c:pt idx="6">
                  <c:v>6.98</c:v>
                </c:pt>
                <c:pt idx="7">
                  <c:v>7.12</c:v>
                </c:pt>
                <c:pt idx="8">
                  <c:v>8.1199999999999992</c:v>
                </c:pt>
                <c:pt idx="9">
                  <c:v>6.88</c:v>
                </c:pt>
                <c:pt idx="10">
                  <c:v>7.44</c:v>
                </c:pt>
                <c:pt idx="11">
                  <c:v>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0-44E5-ABBE-3F9A07C7CFDB}"/>
            </c:ext>
          </c:extLst>
        </c:ser>
        <c:ser>
          <c:idx val="2"/>
          <c:order val="2"/>
          <c:tx>
            <c:strRef>
              <c:f>'其他特征1-3'!$T$4:$T$6</c:f>
              <c:strCache>
                <c:ptCount val="3"/>
                <c:pt idx="0">
                  <c:v>F3</c:v>
                </c:pt>
                <c:pt idx="1">
                  <c:v>PL（cm）</c:v>
                </c:pt>
                <c:pt idx="2">
                  <c:v>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'其他特征1-3'!$Q$7:$Q$18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'其他特征1-3'!$T$7:$T$18</c:f>
              <c:numCache>
                <c:formatCode>General</c:formatCode>
                <c:ptCount val="12"/>
                <c:pt idx="0">
                  <c:v>5.5</c:v>
                </c:pt>
                <c:pt idx="1">
                  <c:v>4.0999999999999996</c:v>
                </c:pt>
                <c:pt idx="2">
                  <c:v>5.2</c:v>
                </c:pt>
                <c:pt idx="3">
                  <c:v>5.56</c:v>
                </c:pt>
                <c:pt idx="4">
                  <c:v>5.4</c:v>
                </c:pt>
                <c:pt idx="5">
                  <c:v>5.5</c:v>
                </c:pt>
                <c:pt idx="6">
                  <c:v>4.8</c:v>
                </c:pt>
                <c:pt idx="7">
                  <c:v>4.7</c:v>
                </c:pt>
                <c:pt idx="8">
                  <c:v>6.2</c:v>
                </c:pt>
                <c:pt idx="9">
                  <c:v>5.0999999999999996</c:v>
                </c:pt>
                <c:pt idx="10">
                  <c:v>6.2</c:v>
                </c:pt>
                <c:pt idx="11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0-44E5-ABBE-3F9A07C7CFDB}"/>
            </c:ext>
          </c:extLst>
        </c:ser>
        <c:ser>
          <c:idx val="3"/>
          <c:order val="3"/>
          <c:tx>
            <c:strRef>
              <c:f>'其他特征1-3'!$U$4:$U$6</c:f>
              <c:strCache>
                <c:ptCount val="3"/>
                <c:pt idx="0">
                  <c:v>F3</c:v>
                </c:pt>
                <c:pt idx="1">
                  <c:v>PL（cm）</c:v>
                </c:pt>
                <c:pt idx="2">
                  <c:v>C</c:v>
                </c:pt>
              </c:strCache>
            </c:strRef>
          </c:tx>
          <c:spPr>
            <a:solidFill>
              <a:srgbClr val="F08510"/>
            </a:solidFill>
            <a:ln>
              <a:noFill/>
            </a:ln>
            <a:effectLst/>
          </c:spPr>
          <c:invertIfNegative val="0"/>
          <c:cat>
            <c:strRef>
              <c:f>'其他特征1-3'!$Q$7:$Q$18</c:f>
              <c:strCache>
                <c:ptCount val="12"/>
                <c:pt idx="0">
                  <c:v>NA\USA</c:v>
                </c:pt>
                <c:pt idx="1">
                  <c:v>NA\CAN</c:v>
                </c:pt>
                <c:pt idx="2">
                  <c:v>SA\BRA</c:v>
                </c:pt>
                <c:pt idx="3">
                  <c:v>SA\CO</c:v>
                </c:pt>
                <c:pt idx="4">
                  <c:v>OA\AUS</c:v>
                </c:pt>
                <c:pt idx="5">
                  <c:v>OA\NZ</c:v>
                </c:pt>
                <c:pt idx="6">
                  <c:v>AF\KE</c:v>
                </c:pt>
                <c:pt idx="7">
                  <c:v>AF\ET</c:v>
                </c:pt>
                <c:pt idx="8">
                  <c:v>EU\NLD</c:v>
                </c:pt>
                <c:pt idx="9">
                  <c:v>EU\RUS</c:v>
                </c:pt>
                <c:pt idx="10">
                  <c:v>AS\JPN</c:v>
                </c:pt>
                <c:pt idx="11">
                  <c:v>AS\CHN</c:v>
                </c:pt>
              </c:strCache>
            </c:strRef>
          </c:cat>
          <c:val>
            <c:numRef>
              <c:f>'其他特征1-3'!$U$7:$U$18</c:f>
              <c:numCache>
                <c:formatCode>General</c:formatCode>
                <c:ptCount val="12"/>
                <c:pt idx="0">
                  <c:v>6.11</c:v>
                </c:pt>
                <c:pt idx="1">
                  <c:v>5.0999999999999996</c:v>
                </c:pt>
                <c:pt idx="2">
                  <c:v>6.7</c:v>
                </c:pt>
                <c:pt idx="3">
                  <c:v>5.8</c:v>
                </c:pt>
                <c:pt idx="4">
                  <c:v>5.41</c:v>
                </c:pt>
                <c:pt idx="5">
                  <c:v>6.02</c:v>
                </c:pt>
                <c:pt idx="6">
                  <c:v>6.1</c:v>
                </c:pt>
                <c:pt idx="7">
                  <c:v>6.01</c:v>
                </c:pt>
                <c:pt idx="8">
                  <c:v>6.8</c:v>
                </c:pt>
                <c:pt idx="9">
                  <c:v>5.6</c:v>
                </c:pt>
                <c:pt idx="10">
                  <c:v>6.22</c:v>
                </c:pt>
                <c:pt idx="11">
                  <c:v>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0-44E5-ABBE-3F9A07C7C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370511"/>
        <c:axId val="429372911"/>
      </c:barChart>
      <c:catAx>
        <c:axId val="429370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9372911"/>
        <c:crosses val="autoZero"/>
        <c:auto val="1"/>
        <c:lblAlgn val="ctr"/>
        <c:lblOffset val="100"/>
        <c:noMultiLvlLbl val="0"/>
      </c:catAx>
      <c:valAx>
        <c:axId val="429372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9370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8</xdr:row>
      <xdr:rowOff>0</xdr:rowOff>
    </xdr:from>
    <xdr:to>
      <xdr:col>16</xdr:col>
      <xdr:colOff>348086</xdr:colOff>
      <xdr:row>19</xdr:row>
      <xdr:rowOff>127920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3BD4CAE-2609-4F36-ACED-E1860CB60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4760" y="1409700"/>
          <a:ext cx="2176886" cy="2512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541020</xdr:colOff>
      <xdr:row>9</xdr:row>
      <xdr:rowOff>114300</xdr:rowOff>
    </xdr:from>
    <xdr:to>
      <xdr:col>14</xdr:col>
      <xdr:colOff>279506</xdr:colOff>
      <xdr:row>23</xdr:row>
      <xdr:rowOff>51720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B8EA190-5E1B-41C5-990A-D05ED9005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7020" y="1714500"/>
          <a:ext cx="2176886" cy="2512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91440</xdr:rowOff>
    </xdr:from>
    <xdr:to>
      <xdr:col>7</xdr:col>
      <xdr:colOff>304800</xdr:colOff>
      <xdr:row>46</xdr:row>
      <xdr:rowOff>30480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7576164-C5C9-0450-788F-7261F3E85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19050</xdr:rowOff>
    </xdr:from>
    <xdr:to>
      <xdr:col>7</xdr:col>
      <xdr:colOff>304800</xdr:colOff>
      <xdr:row>46</xdr:row>
      <xdr:rowOff>133350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C1C9093C-55B0-7FFB-CB6D-9BF89A642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295275</xdr:colOff>
      <xdr:row>26</xdr:row>
      <xdr:rowOff>68580</xdr:rowOff>
    </xdr:from>
    <xdr:to>
      <xdr:col>13</xdr:col>
      <xdr:colOff>57150</xdr:colOff>
      <xdr:row>41</xdr:row>
      <xdr:rowOff>167640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353FBD34-5E5C-C0EF-F09E-EA910F259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238125</xdr:colOff>
      <xdr:row>13</xdr:row>
      <xdr:rowOff>87630</xdr:rowOff>
    </xdr:from>
    <xdr:to>
      <xdr:col>24</xdr:col>
      <xdr:colOff>542925</xdr:colOff>
      <xdr:row>28</xdr:row>
      <xdr:rowOff>19050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7324D5DB-2DB6-FEEB-7883-424C3ACCC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129540</xdr:rowOff>
    </xdr:from>
    <xdr:to>
      <xdr:col>7</xdr:col>
      <xdr:colOff>304800</xdr:colOff>
      <xdr:row>47</xdr:row>
      <xdr:rowOff>68580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4EB75AC-F34A-B379-D5C8-609703DDC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586740</xdr:colOff>
      <xdr:row>35</xdr:row>
      <xdr:rowOff>114300</xdr:rowOff>
    </xdr:from>
    <xdr:to>
      <xdr:col>15</xdr:col>
      <xdr:colOff>281940</xdr:colOff>
      <xdr:row>51</xdr:row>
      <xdr:rowOff>53340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FF195329-E521-E44D-93AA-234A097E4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236220</xdr:colOff>
      <xdr:row>22</xdr:row>
      <xdr:rowOff>15240</xdr:rowOff>
    </xdr:from>
    <xdr:to>
      <xdr:col>12</xdr:col>
      <xdr:colOff>541020</xdr:colOff>
      <xdr:row>37</xdr:row>
      <xdr:rowOff>114300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92654C67-779D-B557-FBE4-67B02A253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45720</xdr:colOff>
      <xdr:row>21</xdr:row>
      <xdr:rowOff>83820</xdr:rowOff>
    </xdr:from>
    <xdr:to>
      <xdr:col>24</xdr:col>
      <xdr:colOff>350520</xdr:colOff>
      <xdr:row>37</xdr:row>
      <xdr:rowOff>7620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A582E02B-4581-AEBC-39C2-452052395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C2FA-D62C-4120-B77A-7AB7D45E2038}">
  <dimension ref="A8:I23"/>
  <sheetViews>
    <sheetView workbookViewId="0">
      <selection activeCell="N9" sqref="N9"/>
    </sheetView>
  </sheetViews>
  <sheetFormatPr defaultRowHeight="13.8" x14ac:dyDescent="0.25"/>
  <cols>
    <col min="1" max="1" width="11.88671875" customWidth="1"/>
    <col min="2" max="2" width="3.21875" customWidth="1"/>
    <col min="5" max="5" width="10.21875" customWidth="1"/>
    <col min="6" max="6" width="8" customWidth="1"/>
    <col min="7" max="7" width="6.44140625" customWidth="1"/>
  </cols>
  <sheetData>
    <row r="8" spans="1:9" ht="14.4" thickBot="1" x14ac:dyDescent="0.3"/>
    <row r="9" spans="1:9" ht="14.4" thickBot="1" x14ac:dyDescent="0.3">
      <c r="A9" s="118" t="s">
        <v>491</v>
      </c>
      <c r="B9" s="118"/>
      <c r="C9" s="118"/>
      <c r="D9" s="65" t="s">
        <v>425</v>
      </c>
      <c r="E9" s="65" t="s">
        <v>426</v>
      </c>
      <c r="F9" s="66" t="s">
        <v>427</v>
      </c>
      <c r="G9" s="122" t="s">
        <v>428</v>
      </c>
      <c r="H9" s="122"/>
      <c r="I9" s="67" t="s">
        <v>429</v>
      </c>
    </row>
    <row r="10" spans="1:9" ht="19.8" thickBot="1" x14ac:dyDescent="0.3">
      <c r="A10" s="117" t="s">
        <v>490</v>
      </c>
      <c r="B10" s="117"/>
      <c r="C10" s="8" t="s">
        <v>430</v>
      </c>
      <c r="D10" s="68" t="s">
        <v>431</v>
      </c>
      <c r="E10" s="68" t="s">
        <v>432</v>
      </c>
      <c r="F10" s="69" t="s">
        <v>433</v>
      </c>
      <c r="G10" s="70" t="s">
        <v>434</v>
      </c>
      <c r="H10" s="71" t="s">
        <v>435</v>
      </c>
      <c r="I10" s="65" t="s">
        <v>436</v>
      </c>
    </row>
    <row r="11" spans="1:9" ht="17.399999999999999" thickBot="1" x14ac:dyDescent="0.3">
      <c r="A11" s="120" t="s">
        <v>492</v>
      </c>
      <c r="B11" s="81">
        <v>1</v>
      </c>
      <c r="C11" s="15" t="s">
        <v>43</v>
      </c>
      <c r="D11" s="73" t="s">
        <v>437</v>
      </c>
      <c r="E11" s="74" t="s">
        <v>438</v>
      </c>
      <c r="F11" s="75" t="s">
        <v>439</v>
      </c>
      <c r="G11" s="76" t="s">
        <v>440</v>
      </c>
      <c r="H11" s="76" t="s">
        <v>441</v>
      </c>
      <c r="I11" s="76" t="s">
        <v>442</v>
      </c>
    </row>
    <row r="12" spans="1:9" ht="17.399999999999999" customHeight="1" thickBot="1" x14ac:dyDescent="0.3">
      <c r="A12" s="120"/>
      <c r="B12" s="80">
        <v>2</v>
      </c>
      <c r="C12" s="15" t="s">
        <v>44</v>
      </c>
      <c r="D12" s="74" t="s">
        <v>443</v>
      </c>
      <c r="E12" s="74" t="s">
        <v>438</v>
      </c>
      <c r="F12" s="75" t="s">
        <v>444</v>
      </c>
      <c r="G12" s="76" t="s">
        <v>445</v>
      </c>
      <c r="H12" s="76" t="s">
        <v>441</v>
      </c>
      <c r="I12" s="76" t="s">
        <v>446</v>
      </c>
    </row>
    <row r="13" spans="1:9" ht="17.399999999999999" thickBot="1" x14ac:dyDescent="0.3">
      <c r="A13" s="120" t="s">
        <v>493</v>
      </c>
      <c r="B13" s="80">
        <v>3</v>
      </c>
      <c r="C13" s="15" t="s">
        <v>45</v>
      </c>
      <c r="D13" s="73" t="s">
        <v>447</v>
      </c>
      <c r="E13" s="74" t="s">
        <v>448</v>
      </c>
      <c r="F13" s="75" t="s">
        <v>449</v>
      </c>
      <c r="G13" s="76" t="s">
        <v>450</v>
      </c>
      <c r="H13" s="76" t="s">
        <v>451</v>
      </c>
      <c r="I13" s="76" t="s">
        <v>452</v>
      </c>
    </row>
    <row r="14" spans="1:9" ht="17.399999999999999" thickBot="1" x14ac:dyDescent="0.3">
      <c r="A14" s="120"/>
      <c r="B14" s="80">
        <v>4</v>
      </c>
      <c r="C14" s="15" t="s">
        <v>46</v>
      </c>
      <c r="D14" s="73" t="s">
        <v>453</v>
      </c>
      <c r="E14" s="74" t="s">
        <v>448</v>
      </c>
      <c r="F14" s="75" t="s">
        <v>454</v>
      </c>
      <c r="G14" s="76" t="s">
        <v>455</v>
      </c>
      <c r="H14" s="76" t="s">
        <v>451</v>
      </c>
      <c r="I14" s="76" t="s">
        <v>452</v>
      </c>
    </row>
    <row r="15" spans="1:9" ht="17.399999999999999" thickBot="1" x14ac:dyDescent="0.3">
      <c r="A15" s="120" t="s">
        <v>494</v>
      </c>
      <c r="B15" s="80">
        <v>5</v>
      </c>
      <c r="C15" s="15" t="s">
        <v>47</v>
      </c>
      <c r="D15" s="73" t="s">
        <v>456</v>
      </c>
      <c r="E15" s="74" t="s">
        <v>448</v>
      </c>
      <c r="F15" s="75" t="s">
        <v>457</v>
      </c>
      <c r="G15" s="76" t="s">
        <v>458</v>
      </c>
      <c r="H15" s="76" t="s">
        <v>459</v>
      </c>
      <c r="I15" s="76" t="s">
        <v>460</v>
      </c>
    </row>
    <row r="16" spans="1:9" ht="14.4" thickBot="1" x14ac:dyDescent="0.3">
      <c r="A16" s="120"/>
      <c r="B16" s="80">
        <v>6</v>
      </c>
      <c r="C16" s="15" t="s">
        <v>48</v>
      </c>
      <c r="D16" s="73" t="s">
        <v>461</v>
      </c>
      <c r="E16" s="74" t="s">
        <v>462</v>
      </c>
      <c r="F16" s="75" t="s">
        <v>463</v>
      </c>
      <c r="G16" s="76" t="s">
        <v>464</v>
      </c>
      <c r="H16" s="76" t="s">
        <v>465</v>
      </c>
      <c r="I16" s="76" t="s">
        <v>466</v>
      </c>
    </row>
    <row r="17" spans="1:9" ht="17.399999999999999" thickBot="1" x14ac:dyDescent="0.3">
      <c r="A17" s="120" t="s">
        <v>495</v>
      </c>
      <c r="B17" s="80">
        <v>7</v>
      </c>
      <c r="C17" s="72" t="s">
        <v>53</v>
      </c>
      <c r="D17" s="73" t="s">
        <v>467</v>
      </c>
      <c r="E17" s="74" t="s">
        <v>448</v>
      </c>
      <c r="F17" s="75" t="s">
        <v>468</v>
      </c>
      <c r="G17" s="73" t="s">
        <v>455</v>
      </c>
      <c r="H17" s="76" t="s">
        <v>469</v>
      </c>
      <c r="I17" s="76" t="s">
        <v>470</v>
      </c>
    </row>
    <row r="18" spans="1:9" ht="17.399999999999999" thickBot="1" x14ac:dyDescent="0.3">
      <c r="A18" s="120"/>
      <c r="B18" s="80">
        <v>8</v>
      </c>
      <c r="C18" s="72" t="s">
        <v>55</v>
      </c>
      <c r="D18" s="73" t="s">
        <v>471</v>
      </c>
      <c r="E18" s="74" t="s">
        <v>448</v>
      </c>
      <c r="F18" s="75" t="s">
        <v>472</v>
      </c>
      <c r="G18" s="73" t="s">
        <v>455</v>
      </c>
      <c r="H18" s="76" t="s">
        <v>469</v>
      </c>
      <c r="I18" s="76" t="s">
        <v>473</v>
      </c>
    </row>
    <row r="19" spans="1:9" ht="17.399999999999999" thickBot="1" x14ac:dyDescent="0.3">
      <c r="A19" s="120" t="s">
        <v>496</v>
      </c>
      <c r="B19" s="80">
        <v>9</v>
      </c>
      <c r="C19" s="15" t="s">
        <v>49</v>
      </c>
      <c r="D19" s="73" t="s">
        <v>474</v>
      </c>
      <c r="E19" s="74" t="s">
        <v>475</v>
      </c>
      <c r="F19" s="75" t="s">
        <v>476</v>
      </c>
      <c r="G19" s="76" t="s">
        <v>464</v>
      </c>
      <c r="H19" s="76" t="s">
        <v>477</v>
      </c>
      <c r="I19" s="76" t="s">
        <v>478</v>
      </c>
    </row>
    <row r="20" spans="1:9" ht="17.399999999999999" thickBot="1" x14ac:dyDescent="0.3">
      <c r="A20" s="120"/>
      <c r="B20" s="80">
        <v>10</v>
      </c>
      <c r="C20" s="15" t="s">
        <v>50</v>
      </c>
      <c r="D20" s="73" t="s">
        <v>479</v>
      </c>
      <c r="E20" s="74" t="s">
        <v>475</v>
      </c>
      <c r="F20" s="75" t="s">
        <v>480</v>
      </c>
      <c r="G20" s="76" t="s">
        <v>464</v>
      </c>
      <c r="H20" s="76" t="s">
        <v>477</v>
      </c>
      <c r="I20" s="76" t="s">
        <v>478</v>
      </c>
    </row>
    <row r="21" spans="1:9" ht="17.399999999999999" thickBot="1" x14ac:dyDescent="0.3">
      <c r="A21" s="120" t="s">
        <v>497</v>
      </c>
      <c r="B21" s="80">
        <v>11</v>
      </c>
      <c r="C21" s="15" t="s">
        <v>51</v>
      </c>
      <c r="D21" s="73" t="s">
        <v>481</v>
      </c>
      <c r="E21" s="74" t="s">
        <v>448</v>
      </c>
      <c r="F21" s="75">
        <v>0</v>
      </c>
      <c r="G21" s="76" t="s">
        <v>445</v>
      </c>
      <c r="H21" s="76" t="s">
        <v>477</v>
      </c>
      <c r="I21" s="76" t="s">
        <v>482</v>
      </c>
    </row>
    <row r="22" spans="1:9" ht="17.399999999999999" thickBot="1" x14ac:dyDescent="0.3">
      <c r="A22" s="120"/>
      <c r="B22" s="80">
        <v>12</v>
      </c>
      <c r="C22" s="15" t="s">
        <v>52</v>
      </c>
      <c r="D22" s="73" t="s">
        <v>483</v>
      </c>
      <c r="E22" s="74" t="s">
        <v>448</v>
      </c>
      <c r="F22" s="75">
        <v>0</v>
      </c>
      <c r="G22" s="76" t="s">
        <v>445</v>
      </c>
      <c r="H22" s="76" t="s">
        <v>477</v>
      </c>
      <c r="I22" s="76" t="s">
        <v>484</v>
      </c>
    </row>
    <row r="23" spans="1:9" ht="14.4" thickBot="1" x14ac:dyDescent="0.3">
      <c r="A23" s="121" t="s">
        <v>489</v>
      </c>
      <c r="B23" s="121"/>
      <c r="C23" s="78">
        <v>12</v>
      </c>
      <c r="D23" s="77">
        <v>500</v>
      </c>
      <c r="E23" s="78" t="s">
        <v>485</v>
      </c>
      <c r="F23" s="65" t="s">
        <v>486</v>
      </c>
      <c r="G23" s="119" t="s">
        <v>487</v>
      </c>
      <c r="H23" s="119"/>
      <c r="I23" s="79" t="s">
        <v>488</v>
      </c>
    </row>
  </sheetData>
  <mergeCells count="11">
    <mergeCell ref="A10:B10"/>
    <mergeCell ref="A9:C9"/>
    <mergeCell ref="G23:H23"/>
    <mergeCell ref="A11:A12"/>
    <mergeCell ref="A13:A14"/>
    <mergeCell ref="A15:A16"/>
    <mergeCell ref="A17:A18"/>
    <mergeCell ref="A19:A20"/>
    <mergeCell ref="A21:A22"/>
    <mergeCell ref="A23:B23"/>
    <mergeCell ref="G9:H9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031E-CC88-4107-86F0-A633E7EA5078}">
  <dimension ref="C9:J23"/>
  <sheetViews>
    <sheetView topLeftCell="A16" zoomScale="200" zoomScaleNormal="200" workbookViewId="0">
      <selection activeCell="J11" sqref="J11:J22"/>
    </sheetView>
  </sheetViews>
  <sheetFormatPr defaultRowHeight="13.8" x14ac:dyDescent="0.25"/>
  <sheetData>
    <row r="9" spans="3:10" ht="14.4" thickBot="1" x14ac:dyDescent="0.3"/>
    <row r="10" spans="3:10" ht="21" thickBot="1" x14ac:dyDescent="0.3">
      <c r="C10" s="88" t="s">
        <v>400</v>
      </c>
      <c r="D10" s="88" t="s">
        <v>401</v>
      </c>
      <c r="E10" s="88" t="s">
        <v>402</v>
      </c>
      <c r="F10" s="88" t="s">
        <v>403</v>
      </c>
      <c r="G10" s="88" t="s">
        <v>404</v>
      </c>
      <c r="H10" s="88" t="s">
        <v>405</v>
      </c>
      <c r="I10" s="88" t="s">
        <v>406</v>
      </c>
      <c r="J10" s="88" t="s">
        <v>548</v>
      </c>
    </row>
    <row r="11" spans="3:10" x14ac:dyDescent="0.25">
      <c r="C11" s="89" t="s">
        <v>407</v>
      </c>
      <c r="D11" s="89" t="s">
        <v>501</v>
      </c>
      <c r="E11" s="89" t="s">
        <v>502</v>
      </c>
      <c r="F11" s="89" t="s">
        <v>503</v>
      </c>
      <c r="G11" s="89" t="s">
        <v>504</v>
      </c>
      <c r="H11" s="114">
        <v>5</v>
      </c>
      <c r="I11" s="114">
        <v>4</v>
      </c>
      <c r="J11" s="116">
        <f>I11/H11</f>
        <v>0.8</v>
      </c>
    </row>
    <row r="12" spans="3:10" x14ac:dyDescent="0.25">
      <c r="C12" s="89" t="s">
        <v>408</v>
      </c>
      <c r="D12" s="89" t="s">
        <v>505</v>
      </c>
      <c r="E12" s="89" t="s">
        <v>506</v>
      </c>
      <c r="F12" s="89" t="s">
        <v>507</v>
      </c>
      <c r="G12" s="90" t="s">
        <v>549</v>
      </c>
      <c r="H12" s="114">
        <v>7</v>
      </c>
      <c r="I12" s="114">
        <v>6</v>
      </c>
      <c r="J12" s="116">
        <f t="shared" ref="J12:J22" si="0">I12/H12</f>
        <v>0.8571428571428571</v>
      </c>
    </row>
    <row r="13" spans="3:10" x14ac:dyDescent="0.25">
      <c r="C13" s="89" t="s">
        <v>409</v>
      </c>
      <c r="D13" s="89" t="s">
        <v>508</v>
      </c>
      <c r="E13" s="89" t="s">
        <v>509</v>
      </c>
      <c r="F13" s="89" t="s">
        <v>510</v>
      </c>
      <c r="G13" s="89" t="s">
        <v>511</v>
      </c>
      <c r="H13" s="114">
        <v>4</v>
      </c>
      <c r="I13" s="114">
        <v>3</v>
      </c>
      <c r="J13" s="116">
        <f t="shared" si="0"/>
        <v>0.75</v>
      </c>
    </row>
    <row r="14" spans="3:10" x14ac:dyDescent="0.25">
      <c r="C14" s="89" t="s">
        <v>410</v>
      </c>
      <c r="D14" s="89" t="s">
        <v>512</v>
      </c>
      <c r="E14" s="89" t="s">
        <v>513</v>
      </c>
      <c r="F14" s="89" t="s">
        <v>514</v>
      </c>
      <c r="G14" s="89" t="s">
        <v>515</v>
      </c>
      <c r="H14" s="114">
        <v>3</v>
      </c>
      <c r="I14" s="114">
        <v>3</v>
      </c>
      <c r="J14" s="116">
        <f t="shared" si="0"/>
        <v>1</v>
      </c>
    </row>
    <row r="15" spans="3:10" x14ac:dyDescent="0.25">
      <c r="C15" s="89" t="s">
        <v>411</v>
      </c>
      <c r="D15" s="89" t="s">
        <v>516</v>
      </c>
      <c r="E15" s="89" t="s">
        <v>517</v>
      </c>
      <c r="F15" s="89" t="s">
        <v>518</v>
      </c>
      <c r="G15" s="89" t="s">
        <v>519</v>
      </c>
      <c r="H15" s="114">
        <v>3</v>
      </c>
      <c r="I15" s="114">
        <v>3</v>
      </c>
      <c r="J15" s="116">
        <f t="shared" si="0"/>
        <v>1</v>
      </c>
    </row>
    <row r="16" spans="3:10" x14ac:dyDescent="0.25">
      <c r="C16" s="89" t="s">
        <v>412</v>
      </c>
      <c r="D16" s="89" t="s">
        <v>520</v>
      </c>
      <c r="E16" s="89" t="s">
        <v>521</v>
      </c>
      <c r="F16" s="89" t="s">
        <v>522</v>
      </c>
      <c r="G16" s="89" t="s">
        <v>523</v>
      </c>
      <c r="H16" s="114">
        <v>6</v>
      </c>
      <c r="I16" s="114">
        <v>5</v>
      </c>
      <c r="J16" s="116">
        <f t="shared" si="0"/>
        <v>0.83333333333333337</v>
      </c>
    </row>
    <row r="17" spans="3:10" x14ac:dyDescent="0.25">
      <c r="C17" s="89" t="s">
        <v>413</v>
      </c>
      <c r="D17" s="89" t="s">
        <v>521</v>
      </c>
      <c r="E17" s="89" t="s">
        <v>524</v>
      </c>
      <c r="F17" s="89" t="s">
        <v>525</v>
      </c>
      <c r="G17" s="89" t="s">
        <v>526</v>
      </c>
      <c r="H17" s="114">
        <v>3</v>
      </c>
      <c r="I17" s="114">
        <v>3</v>
      </c>
      <c r="J17" s="116">
        <f t="shared" si="0"/>
        <v>1</v>
      </c>
    </row>
    <row r="18" spans="3:10" x14ac:dyDescent="0.25">
      <c r="C18" s="89" t="s">
        <v>414</v>
      </c>
      <c r="D18" s="89" t="s">
        <v>527</v>
      </c>
      <c r="E18" s="89" t="s">
        <v>528</v>
      </c>
      <c r="F18" s="89" t="s">
        <v>529</v>
      </c>
      <c r="G18" s="89" t="s">
        <v>530</v>
      </c>
      <c r="H18" s="114">
        <v>3</v>
      </c>
      <c r="I18" s="114">
        <v>3</v>
      </c>
      <c r="J18" s="116">
        <f t="shared" si="0"/>
        <v>1</v>
      </c>
    </row>
    <row r="19" spans="3:10" x14ac:dyDescent="0.25">
      <c r="C19" s="89" t="s">
        <v>415</v>
      </c>
      <c r="D19" s="89" t="s">
        <v>531</v>
      </c>
      <c r="E19" s="89" t="s">
        <v>532</v>
      </c>
      <c r="F19" s="89" t="s">
        <v>533</v>
      </c>
      <c r="G19" s="89" t="s">
        <v>534</v>
      </c>
      <c r="H19" s="114">
        <v>3</v>
      </c>
      <c r="I19" s="114">
        <v>3</v>
      </c>
      <c r="J19" s="116">
        <f t="shared" si="0"/>
        <v>1</v>
      </c>
    </row>
    <row r="20" spans="3:10" x14ac:dyDescent="0.25">
      <c r="C20" s="89" t="s">
        <v>416</v>
      </c>
      <c r="D20" s="89" t="s">
        <v>532</v>
      </c>
      <c r="E20" s="89" t="s">
        <v>535</v>
      </c>
      <c r="F20" s="89" t="s">
        <v>536</v>
      </c>
      <c r="G20" s="89" t="s">
        <v>537</v>
      </c>
      <c r="H20" s="114">
        <v>5</v>
      </c>
      <c r="I20" s="114">
        <v>4</v>
      </c>
      <c r="J20" s="116">
        <f t="shared" si="0"/>
        <v>0.8</v>
      </c>
    </row>
    <row r="21" spans="3:10" x14ac:dyDescent="0.25">
      <c r="C21" s="89" t="s">
        <v>417</v>
      </c>
      <c r="D21" s="89" t="s">
        <v>538</v>
      </c>
      <c r="E21" s="89" t="s">
        <v>506</v>
      </c>
      <c r="F21" s="89" t="s">
        <v>539</v>
      </c>
      <c r="G21" s="89" t="s">
        <v>540</v>
      </c>
      <c r="H21" s="114">
        <v>3</v>
      </c>
      <c r="I21" s="114">
        <v>3</v>
      </c>
      <c r="J21" s="116">
        <f t="shared" si="0"/>
        <v>1</v>
      </c>
    </row>
    <row r="22" spans="3:10" ht="14.4" thickBot="1" x14ac:dyDescent="0.3">
      <c r="C22" s="91" t="s">
        <v>418</v>
      </c>
      <c r="D22" s="91" t="s">
        <v>541</v>
      </c>
      <c r="E22" s="91" t="s">
        <v>542</v>
      </c>
      <c r="F22" s="91" t="s">
        <v>543</v>
      </c>
      <c r="G22" s="91" t="s">
        <v>544</v>
      </c>
      <c r="H22" s="115">
        <v>6</v>
      </c>
      <c r="I22" s="115">
        <v>5</v>
      </c>
      <c r="J22" s="116">
        <f t="shared" si="0"/>
        <v>0.83333333333333337</v>
      </c>
    </row>
    <row r="23" spans="3:10" x14ac:dyDescent="0.25">
      <c r="H23">
        <f>SUM(H11:H22)</f>
        <v>51</v>
      </c>
      <c r="I23">
        <f>SUM(I11:I22)</f>
        <v>45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5584C-D275-4F79-A141-69B5C5BC27A5}">
  <dimension ref="B6:N35"/>
  <sheetViews>
    <sheetView tabSelected="1" workbookViewId="0">
      <selection activeCell="O43" sqref="O43"/>
    </sheetView>
  </sheetViews>
  <sheetFormatPr defaultRowHeight="13.8" x14ac:dyDescent="0.25"/>
  <cols>
    <col min="2" max="2" width="9.5546875" customWidth="1"/>
  </cols>
  <sheetData>
    <row r="6" spans="2:14" x14ac:dyDescent="0.25">
      <c r="B6" s="161" t="s">
        <v>585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</row>
    <row r="7" spans="2:14" x14ac:dyDescent="0.25">
      <c r="B7" s="83" t="s">
        <v>545</v>
      </c>
      <c r="C7" s="83">
        <v>1</v>
      </c>
      <c r="D7" s="83">
        <v>2</v>
      </c>
      <c r="E7" s="83">
        <v>3</v>
      </c>
      <c r="F7" s="83">
        <v>4</v>
      </c>
      <c r="G7" s="83">
        <v>5</v>
      </c>
      <c r="H7" s="83">
        <v>6</v>
      </c>
      <c r="I7" s="83">
        <v>7</v>
      </c>
      <c r="J7" s="83">
        <v>8</v>
      </c>
      <c r="K7" s="83">
        <v>9</v>
      </c>
      <c r="L7" s="83">
        <v>10</v>
      </c>
      <c r="M7" s="83">
        <v>11</v>
      </c>
      <c r="N7" s="83">
        <v>12</v>
      </c>
    </row>
    <row r="8" spans="2:14" x14ac:dyDescent="0.25">
      <c r="B8" s="84">
        <v>1</v>
      </c>
      <c r="C8" s="85" t="s">
        <v>546</v>
      </c>
      <c r="D8" s="85">
        <v>0.77559999999999996</v>
      </c>
      <c r="E8" s="85">
        <v>0.61209999999999998</v>
      </c>
      <c r="F8" s="85">
        <v>0.65169999999999995</v>
      </c>
      <c r="G8" s="85">
        <v>0.68720000000000003</v>
      </c>
      <c r="H8" s="85">
        <v>0.74590000000000001</v>
      </c>
      <c r="I8" s="85">
        <v>0.59819999999999995</v>
      </c>
      <c r="J8" s="85">
        <v>0.68230000000000002</v>
      </c>
      <c r="K8" s="85">
        <v>0.65</v>
      </c>
      <c r="L8" s="85">
        <v>0.59509999999999996</v>
      </c>
      <c r="M8" s="85">
        <v>0.75139999999999996</v>
      </c>
      <c r="N8" s="85">
        <v>0.43619999999999998</v>
      </c>
    </row>
    <row r="9" spans="2:14" x14ac:dyDescent="0.25">
      <c r="B9" s="84">
        <v>2</v>
      </c>
      <c r="C9" s="85">
        <v>0.35489999999999999</v>
      </c>
      <c r="D9" s="85" t="s">
        <v>546</v>
      </c>
      <c r="E9" s="85">
        <v>0.58499999999999996</v>
      </c>
      <c r="F9" s="85">
        <v>0.67010000000000003</v>
      </c>
      <c r="G9" s="85">
        <v>0.69110000000000005</v>
      </c>
      <c r="H9" s="85">
        <v>0.75</v>
      </c>
      <c r="I9" s="85">
        <v>0.60019999999999996</v>
      </c>
      <c r="J9" s="85">
        <v>0.67889999999999995</v>
      </c>
      <c r="K9" s="85">
        <v>0.57499999999999996</v>
      </c>
      <c r="L9" s="85">
        <v>0.58109999999999995</v>
      </c>
      <c r="M9" s="85">
        <v>0.751</v>
      </c>
      <c r="N9" s="85">
        <v>0.44109999999999999</v>
      </c>
    </row>
    <row r="10" spans="2:14" x14ac:dyDescent="0.25">
      <c r="B10" s="84">
        <v>3</v>
      </c>
      <c r="C10" s="85">
        <v>0.53180000000000005</v>
      </c>
      <c r="D10" s="85">
        <v>0.65480000000000005</v>
      </c>
      <c r="E10" s="85" t="s">
        <v>546</v>
      </c>
      <c r="F10" s="85">
        <v>0.5</v>
      </c>
      <c r="G10" s="85">
        <v>0.52500000000000002</v>
      </c>
      <c r="H10" s="85">
        <v>0.57499999999999996</v>
      </c>
      <c r="I10" s="85">
        <v>0.52500000000000002</v>
      </c>
      <c r="J10" s="85">
        <v>0.57809999999999995</v>
      </c>
      <c r="K10" s="85">
        <v>0.65</v>
      </c>
      <c r="L10" s="85">
        <v>0.42499999999999999</v>
      </c>
      <c r="M10" s="85">
        <v>0.625</v>
      </c>
      <c r="N10" s="85">
        <v>0.625</v>
      </c>
    </row>
    <row r="11" spans="2:14" x14ac:dyDescent="0.25">
      <c r="B11" s="84">
        <v>4</v>
      </c>
      <c r="C11" s="85">
        <v>0.94910000000000005</v>
      </c>
      <c r="D11" s="85">
        <v>0.64439999999999997</v>
      </c>
      <c r="E11" s="85">
        <v>0.3931</v>
      </c>
      <c r="F11" s="85" t="s">
        <v>546</v>
      </c>
      <c r="G11" s="85">
        <v>0.52500000000000002</v>
      </c>
      <c r="H11" s="85">
        <v>0.57520000000000004</v>
      </c>
      <c r="I11" s="85">
        <v>0.53420000000000001</v>
      </c>
      <c r="J11" s="85">
        <v>0.58050000000000002</v>
      </c>
      <c r="K11" s="85">
        <v>0.65139999999999998</v>
      </c>
      <c r="L11" s="85">
        <v>0.43140000000000001</v>
      </c>
      <c r="M11" s="85">
        <v>0.62539999999999996</v>
      </c>
      <c r="N11" s="85">
        <v>0.62109999999999999</v>
      </c>
    </row>
    <row r="12" spans="2:14" x14ac:dyDescent="0.25">
      <c r="B12" s="84">
        <v>5</v>
      </c>
      <c r="C12" s="85">
        <v>0.99360000000000004</v>
      </c>
      <c r="D12" s="85">
        <v>0.51080000000000003</v>
      </c>
      <c r="E12" s="85">
        <v>0.64439999999999997</v>
      </c>
      <c r="F12" s="85">
        <v>0.85570000000000002</v>
      </c>
      <c r="G12" s="85" t="s">
        <v>546</v>
      </c>
      <c r="H12" s="85">
        <v>0.8</v>
      </c>
      <c r="I12" s="85">
        <v>0.7</v>
      </c>
      <c r="J12" s="85">
        <v>0.85209999999999997</v>
      </c>
      <c r="K12" s="85">
        <v>0.72499999999999998</v>
      </c>
      <c r="L12" s="85">
        <v>0.57420000000000004</v>
      </c>
      <c r="M12" s="85">
        <v>0.8498</v>
      </c>
      <c r="N12" s="85">
        <v>0.43480000000000002</v>
      </c>
    </row>
    <row r="13" spans="2:14" x14ac:dyDescent="0.25">
      <c r="B13" s="84">
        <v>6</v>
      </c>
      <c r="C13" s="85">
        <v>0.25490000000000002</v>
      </c>
      <c r="D13" s="85">
        <v>0.58579999999999999</v>
      </c>
      <c r="E13" s="85">
        <v>0.68640000000000001</v>
      </c>
      <c r="F13" s="85">
        <v>0.8478</v>
      </c>
      <c r="G13" s="85">
        <v>0.22309999999999999</v>
      </c>
      <c r="H13" s="85" t="s">
        <v>546</v>
      </c>
      <c r="I13" s="85">
        <v>0.75</v>
      </c>
      <c r="J13" s="85">
        <v>0.86099999999999999</v>
      </c>
      <c r="K13" s="85">
        <v>0.82499999999999996</v>
      </c>
      <c r="L13" s="85">
        <v>0.58120000000000005</v>
      </c>
      <c r="M13" s="85">
        <v>0.85029999999999994</v>
      </c>
      <c r="N13" s="85">
        <v>0.47799999999999998</v>
      </c>
    </row>
    <row r="14" spans="2:14" x14ac:dyDescent="0.25">
      <c r="B14" s="84">
        <v>7</v>
      </c>
      <c r="C14" s="85">
        <v>0.45590000000000003</v>
      </c>
      <c r="D14" s="85">
        <v>0.61450000000000005</v>
      </c>
      <c r="E14" s="85">
        <v>0.84040000000000004</v>
      </c>
      <c r="F14" s="85">
        <v>0.99099999999999999</v>
      </c>
      <c r="G14" s="85">
        <v>0.35670000000000002</v>
      </c>
      <c r="H14" s="85">
        <v>0.28539999999999999</v>
      </c>
      <c r="I14" s="85" t="s">
        <v>546</v>
      </c>
      <c r="J14" s="85">
        <v>0.8</v>
      </c>
      <c r="K14" s="85">
        <v>0.77500000000000002</v>
      </c>
      <c r="L14" s="85">
        <v>0.70630000000000004</v>
      </c>
      <c r="M14" s="85">
        <v>0.71450000000000002</v>
      </c>
      <c r="N14" s="85">
        <v>0.67630000000000001</v>
      </c>
    </row>
    <row r="15" spans="2:14" x14ac:dyDescent="0.25">
      <c r="B15" s="84">
        <v>8</v>
      </c>
      <c r="C15" s="85">
        <v>0.47</v>
      </c>
      <c r="D15" s="85">
        <v>0.5998</v>
      </c>
      <c r="E15" s="85">
        <v>0.85570000000000002</v>
      </c>
      <c r="F15" s="85">
        <v>0.98980000000000001</v>
      </c>
      <c r="G15" s="85">
        <v>0.38469999999999999</v>
      </c>
      <c r="H15" s="85">
        <v>0.28310000000000002</v>
      </c>
      <c r="I15" s="85">
        <v>0.22309999999999999</v>
      </c>
      <c r="J15" s="85" t="s">
        <v>546</v>
      </c>
      <c r="K15" s="85">
        <v>0.97499999999999998</v>
      </c>
      <c r="L15" s="85">
        <v>0.70250000000000001</v>
      </c>
      <c r="M15" s="85">
        <v>0.72040000000000004</v>
      </c>
      <c r="N15" s="85">
        <v>0.66100000000000003</v>
      </c>
    </row>
    <row r="16" spans="2:14" x14ac:dyDescent="0.25">
      <c r="B16" s="84">
        <v>9</v>
      </c>
      <c r="C16" s="85">
        <v>0.53869999999999996</v>
      </c>
      <c r="D16" s="85">
        <v>0.5534</v>
      </c>
      <c r="E16" s="85">
        <v>0.83850000000000002</v>
      </c>
      <c r="F16" s="85">
        <v>0.79849999999999999</v>
      </c>
      <c r="G16" s="85">
        <v>0.3216</v>
      </c>
      <c r="H16" s="85">
        <v>0.1963</v>
      </c>
      <c r="I16" s="85">
        <v>0.25490000000000002</v>
      </c>
      <c r="J16" s="85">
        <v>0.62770000000000004</v>
      </c>
      <c r="K16" s="85" t="s">
        <v>546</v>
      </c>
      <c r="L16" s="85">
        <v>0.89849999999999997</v>
      </c>
      <c r="M16" s="85">
        <v>0.73670000000000002</v>
      </c>
      <c r="N16" s="85">
        <v>0.52629999999999999</v>
      </c>
    </row>
    <row r="17" spans="2:14" x14ac:dyDescent="0.25">
      <c r="B17" s="84">
        <v>10</v>
      </c>
      <c r="C17" s="85">
        <v>0.55549999999999999</v>
      </c>
      <c r="D17" s="85">
        <v>0.56340000000000001</v>
      </c>
      <c r="E17" s="85">
        <v>0.85570000000000002</v>
      </c>
      <c r="F17" s="85">
        <v>0.75629999999999997</v>
      </c>
      <c r="G17" s="85">
        <v>0.32669999999999999</v>
      </c>
      <c r="H17" s="85">
        <v>0.20030000000000001</v>
      </c>
      <c r="I17" s="85">
        <v>0.35670000000000002</v>
      </c>
      <c r="J17" s="85">
        <v>0.60140000000000005</v>
      </c>
      <c r="K17" s="85">
        <v>0.13350000000000001</v>
      </c>
      <c r="L17" s="85" t="s">
        <v>546</v>
      </c>
      <c r="M17" s="85">
        <v>0.75439999999999996</v>
      </c>
      <c r="N17" s="85">
        <v>0.53120000000000001</v>
      </c>
    </row>
    <row r="18" spans="2:14" x14ac:dyDescent="0.25">
      <c r="B18" s="84">
        <v>11</v>
      </c>
      <c r="C18" s="85">
        <v>0.8216</v>
      </c>
      <c r="D18" s="85">
        <v>0.78749999999999998</v>
      </c>
      <c r="E18" s="85">
        <v>0.47</v>
      </c>
      <c r="F18" s="85">
        <v>0.85570000000000002</v>
      </c>
      <c r="G18" s="85">
        <v>0.16250000000000001</v>
      </c>
      <c r="H18" s="85">
        <v>0.23350000000000001</v>
      </c>
      <c r="I18" s="85">
        <v>0.28770000000000001</v>
      </c>
      <c r="J18" s="85">
        <v>0.28770000000000001</v>
      </c>
      <c r="K18" s="85">
        <v>0.63470000000000004</v>
      </c>
      <c r="L18" s="85">
        <v>0.71009999999999995</v>
      </c>
      <c r="M18" s="85" t="s">
        <v>546</v>
      </c>
      <c r="N18" s="85">
        <v>0.49730000000000002</v>
      </c>
    </row>
    <row r="19" spans="2:14" x14ac:dyDescent="0.25">
      <c r="B19" s="86">
        <v>12</v>
      </c>
      <c r="C19" s="87">
        <v>0.85570000000000002</v>
      </c>
      <c r="D19" s="87">
        <v>0.79849999999999999</v>
      </c>
      <c r="E19" s="87">
        <v>0.47870000000000001</v>
      </c>
      <c r="F19" s="87">
        <v>0.87</v>
      </c>
      <c r="G19" s="87">
        <v>0.14630000000000001</v>
      </c>
      <c r="H19" s="87">
        <v>0.2452</v>
      </c>
      <c r="I19" s="87">
        <v>0.79849999999999999</v>
      </c>
      <c r="J19" s="87">
        <v>0.29659999999999997</v>
      </c>
      <c r="K19" s="87">
        <v>0.64439999999999997</v>
      </c>
      <c r="L19" s="87">
        <v>0.73119999999999996</v>
      </c>
      <c r="M19" s="87">
        <v>0.69769999999999999</v>
      </c>
      <c r="N19" s="87" t="s">
        <v>546</v>
      </c>
    </row>
    <row r="22" spans="2:14" x14ac:dyDescent="0.25">
      <c r="B22" s="161" t="s">
        <v>586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</row>
    <row r="23" spans="2:14" x14ac:dyDescent="0.25">
      <c r="B23" s="83" t="s">
        <v>547</v>
      </c>
      <c r="C23" s="83">
        <v>1</v>
      </c>
      <c r="D23" s="83">
        <v>2</v>
      </c>
      <c r="E23" s="83">
        <v>3</v>
      </c>
      <c r="F23" s="83">
        <v>4</v>
      </c>
      <c r="G23" s="83">
        <v>5</v>
      </c>
      <c r="H23" s="83">
        <v>6</v>
      </c>
      <c r="I23" s="83">
        <v>7</v>
      </c>
      <c r="J23" s="83">
        <v>8</v>
      </c>
      <c r="K23" s="83">
        <v>9</v>
      </c>
      <c r="L23" s="83">
        <v>10</v>
      </c>
      <c r="M23" s="83">
        <v>11</v>
      </c>
      <c r="N23" s="83">
        <v>12</v>
      </c>
    </row>
    <row r="24" spans="2:14" x14ac:dyDescent="0.25">
      <c r="B24" s="84">
        <v>1</v>
      </c>
      <c r="C24" s="85" t="s">
        <v>546</v>
      </c>
      <c r="D24" s="85">
        <v>0.77500000000000002</v>
      </c>
      <c r="E24" s="85">
        <v>0.65</v>
      </c>
      <c r="F24" s="85">
        <v>0.35</v>
      </c>
      <c r="G24" s="85">
        <v>0.67500000000000004</v>
      </c>
      <c r="H24" s="85">
        <v>0.77500000000000002</v>
      </c>
      <c r="I24" s="85">
        <v>0.57499999999999996</v>
      </c>
      <c r="J24" s="85">
        <v>0.625</v>
      </c>
      <c r="K24" s="85">
        <v>0.65</v>
      </c>
      <c r="L24" s="85">
        <v>0.57499999999999996</v>
      </c>
      <c r="M24" s="85">
        <v>0.72499999999999998</v>
      </c>
      <c r="N24" s="85">
        <v>0.42499999999999999</v>
      </c>
    </row>
    <row r="25" spans="2:14" x14ac:dyDescent="0.25">
      <c r="B25" s="84">
        <v>2</v>
      </c>
      <c r="C25" s="85">
        <v>0.25419999999999998</v>
      </c>
      <c r="D25" s="85" t="s">
        <v>546</v>
      </c>
      <c r="E25" s="85">
        <v>0.57499999999999996</v>
      </c>
      <c r="F25" s="85">
        <v>0.47499999999999998</v>
      </c>
      <c r="G25" s="85">
        <v>0.6</v>
      </c>
      <c r="H25" s="85">
        <v>0.75</v>
      </c>
      <c r="I25" s="85">
        <v>0.6</v>
      </c>
      <c r="J25" s="85">
        <v>0.55000000000000004</v>
      </c>
      <c r="K25" s="85">
        <v>0.57499999999999996</v>
      </c>
      <c r="L25" s="85">
        <v>0.5</v>
      </c>
      <c r="M25" s="85">
        <v>0.65</v>
      </c>
      <c r="N25" s="85">
        <v>0.45</v>
      </c>
    </row>
    <row r="26" spans="2:14" x14ac:dyDescent="0.25">
      <c r="B26" s="84">
        <v>3</v>
      </c>
      <c r="C26" s="85">
        <v>0.47820000000000001</v>
      </c>
      <c r="D26" s="85">
        <v>0.5544</v>
      </c>
      <c r="E26" s="85" t="s">
        <v>546</v>
      </c>
      <c r="F26" s="85">
        <v>0.5</v>
      </c>
      <c r="G26" s="85">
        <v>0.52500000000000002</v>
      </c>
      <c r="H26" s="85">
        <v>0.57499999999999996</v>
      </c>
      <c r="I26" s="85">
        <v>0.52500000000000002</v>
      </c>
      <c r="J26" s="85">
        <v>0.42499999999999999</v>
      </c>
      <c r="K26" s="85">
        <v>0.45</v>
      </c>
      <c r="L26" s="85">
        <v>0.42499999999999999</v>
      </c>
      <c r="M26" s="85">
        <v>0.625</v>
      </c>
      <c r="N26" s="85">
        <v>0.625</v>
      </c>
    </row>
    <row r="27" spans="2:14" x14ac:dyDescent="0.25">
      <c r="B27" s="84">
        <v>4</v>
      </c>
      <c r="C27" s="85">
        <v>0.92379999999999995</v>
      </c>
      <c r="D27" s="85">
        <v>0.74780000000000002</v>
      </c>
      <c r="E27" s="85">
        <v>0.69230000000000003</v>
      </c>
      <c r="F27" s="85" t="s">
        <v>546</v>
      </c>
      <c r="G27" s="85">
        <v>0.42499999999999999</v>
      </c>
      <c r="H27" s="85">
        <v>0.47499999999999998</v>
      </c>
      <c r="I27" s="85">
        <v>0.27500000000000002</v>
      </c>
      <c r="J27" s="85">
        <v>0.42499999999999999</v>
      </c>
      <c r="K27" s="85">
        <v>0.45</v>
      </c>
      <c r="L27" s="85">
        <v>0.42499999999999999</v>
      </c>
      <c r="M27" s="85">
        <v>0.42499999999999999</v>
      </c>
      <c r="N27" s="85">
        <v>0.625</v>
      </c>
    </row>
    <row r="28" spans="2:14" x14ac:dyDescent="0.25">
      <c r="B28" s="84">
        <v>5</v>
      </c>
      <c r="C28" s="85">
        <v>0.378</v>
      </c>
      <c r="D28" s="85">
        <v>0.51480000000000004</v>
      </c>
      <c r="E28" s="85">
        <v>0.65410000000000001</v>
      </c>
      <c r="F28" s="85">
        <v>0.8145</v>
      </c>
      <c r="G28" s="85" t="s">
        <v>546</v>
      </c>
      <c r="H28" s="85">
        <v>0.8</v>
      </c>
      <c r="I28" s="85">
        <v>0.7</v>
      </c>
      <c r="J28" s="85">
        <v>0.75</v>
      </c>
      <c r="K28" s="85">
        <v>0.72499999999999998</v>
      </c>
      <c r="L28" s="85">
        <v>0.7</v>
      </c>
      <c r="M28" s="85">
        <v>0.85</v>
      </c>
      <c r="N28" s="85">
        <v>0.4</v>
      </c>
    </row>
    <row r="29" spans="2:14" x14ac:dyDescent="0.25">
      <c r="B29" s="84">
        <v>6</v>
      </c>
      <c r="C29" s="85">
        <v>0.25309999999999999</v>
      </c>
      <c r="D29" s="85">
        <v>0.28889999999999999</v>
      </c>
      <c r="E29" s="85">
        <v>0.57450000000000001</v>
      </c>
      <c r="F29" s="85">
        <v>0.7984</v>
      </c>
      <c r="G29" s="85">
        <v>0.27839999999999998</v>
      </c>
      <c r="H29" s="85" t="s">
        <v>546</v>
      </c>
      <c r="I29" s="85">
        <v>0.75</v>
      </c>
      <c r="J29" s="85">
        <v>0.8</v>
      </c>
      <c r="K29" s="85">
        <v>0.82499999999999996</v>
      </c>
      <c r="L29" s="85">
        <v>0.7</v>
      </c>
      <c r="M29" s="85">
        <v>0.8</v>
      </c>
      <c r="N29" s="85">
        <v>0.45</v>
      </c>
    </row>
    <row r="30" spans="2:14" x14ac:dyDescent="0.25">
      <c r="B30" s="84">
        <v>7</v>
      </c>
      <c r="C30" s="85">
        <v>0.55549999999999999</v>
      </c>
      <c r="D30" s="85">
        <v>0.53449999999999998</v>
      </c>
      <c r="E30" s="85">
        <v>0.64219999999999999</v>
      </c>
      <c r="F30" s="85">
        <v>0.9012</v>
      </c>
      <c r="G30" s="85">
        <v>0.3145</v>
      </c>
      <c r="H30" s="85">
        <v>0.27839999999999998</v>
      </c>
      <c r="I30" s="85" t="s">
        <v>546</v>
      </c>
      <c r="J30" s="85">
        <v>0.8</v>
      </c>
      <c r="K30" s="85">
        <v>0.77500000000000002</v>
      </c>
      <c r="L30" s="85">
        <v>0.7</v>
      </c>
      <c r="M30" s="85">
        <v>0.75</v>
      </c>
      <c r="N30" s="85">
        <v>0.45</v>
      </c>
    </row>
    <row r="31" spans="2:14" x14ac:dyDescent="0.25">
      <c r="B31" s="84">
        <v>8</v>
      </c>
      <c r="C31" s="85">
        <v>0.47860000000000003</v>
      </c>
      <c r="D31" s="85">
        <v>0.5978</v>
      </c>
      <c r="E31" s="85">
        <v>0.85780000000000001</v>
      </c>
      <c r="F31" s="85">
        <v>0.88449999999999995</v>
      </c>
      <c r="G31" s="85">
        <v>0.2021</v>
      </c>
      <c r="H31" s="85">
        <v>0.24560000000000001</v>
      </c>
      <c r="I31" s="85">
        <v>0.27839999999999998</v>
      </c>
      <c r="J31" s="85" t="s">
        <v>546</v>
      </c>
      <c r="K31" s="85">
        <v>0.97499999999999998</v>
      </c>
      <c r="L31" s="85">
        <v>0.9</v>
      </c>
      <c r="M31" s="85">
        <v>0.75</v>
      </c>
      <c r="N31" s="85">
        <v>0.5</v>
      </c>
    </row>
    <row r="32" spans="2:14" x14ac:dyDescent="0.25">
      <c r="B32" s="84">
        <v>9</v>
      </c>
      <c r="C32" s="85">
        <v>0.43149999999999999</v>
      </c>
      <c r="D32" s="85">
        <v>0.55779999999999996</v>
      </c>
      <c r="E32" s="85">
        <v>0.79139999999999999</v>
      </c>
      <c r="F32" s="85">
        <v>0.79520000000000002</v>
      </c>
      <c r="G32" s="85">
        <v>0.3145</v>
      </c>
      <c r="H32" s="85">
        <v>0.1978</v>
      </c>
      <c r="I32" s="85">
        <v>0.24510000000000001</v>
      </c>
      <c r="J32" s="85">
        <v>2.53E-2</v>
      </c>
      <c r="K32" s="85" t="s">
        <v>546</v>
      </c>
      <c r="L32" s="85">
        <v>0.875</v>
      </c>
      <c r="M32" s="85">
        <v>0.72499999999999998</v>
      </c>
      <c r="N32" s="85">
        <v>0.52500000000000002</v>
      </c>
    </row>
    <row r="33" spans="2:14" x14ac:dyDescent="0.25">
      <c r="B33" s="84">
        <v>10</v>
      </c>
      <c r="C33" s="85">
        <v>0.55330000000000001</v>
      </c>
      <c r="D33" s="85">
        <v>0.66310000000000002</v>
      </c>
      <c r="E33" s="85">
        <v>0.81240000000000001</v>
      </c>
      <c r="F33" s="85">
        <v>0.84119999999999995</v>
      </c>
      <c r="G33" s="85">
        <v>0.31469999999999998</v>
      </c>
      <c r="H33" s="85">
        <v>0.30120000000000002</v>
      </c>
      <c r="I33" s="85">
        <v>0.37840000000000001</v>
      </c>
      <c r="J33" s="85">
        <v>0.10539999999999999</v>
      </c>
      <c r="K33" s="85">
        <v>0.13780000000000001</v>
      </c>
      <c r="L33" s="85" t="s">
        <v>546</v>
      </c>
      <c r="M33" s="85">
        <v>0.65</v>
      </c>
      <c r="N33" s="85">
        <v>0.5</v>
      </c>
    </row>
    <row r="34" spans="2:14" x14ac:dyDescent="0.25">
      <c r="B34" s="84">
        <v>11</v>
      </c>
      <c r="C34" s="85">
        <v>0.32779999999999998</v>
      </c>
      <c r="D34" s="85">
        <v>0.4415</v>
      </c>
      <c r="E34" s="85">
        <v>0.48409999999999997</v>
      </c>
      <c r="F34" s="85">
        <v>0.81010000000000004</v>
      </c>
      <c r="G34" s="85">
        <v>0.17799999999999999</v>
      </c>
      <c r="H34" s="85">
        <v>0.28739999999999999</v>
      </c>
      <c r="I34" s="85">
        <v>0.29559999999999997</v>
      </c>
      <c r="J34" s="85">
        <v>0.20449999999999999</v>
      </c>
      <c r="K34" s="85">
        <v>0.3216</v>
      </c>
      <c r="L34" s="85">
        <v>0.43080000000000002</v>
      </c>
      <c r="M34" s="85" t="s">
        <v>546</v>
      </c>
      <c r="N34" s="85">
        <v>0.45</v>
      </c>
    </row>
    <row r="35" spans="2:14" x14ac:dyDescent="0.25">
      <c r="B35" s="86">
        <v>12</v>
      </c>
      <c r="C35" s="87">
        <v>0.85570000000000002</v>
      </c>
      <c r="D35" s="87">
        <v>0.79769999999999996</v>
      </c>
      <c r="E35" s="87">
        <v>0.47449999999999998</v>
      </c>
      <c r="F35" s="87">
        <v>0.47139999999999999</v>
      </c>
      <c r="G35" s="87">
        <v>0.91420000000000001</v>
      </c>
      <c r="H35" s="87">
        <v>0.77410000000000001</v>
      </c>
      <c r="I35" s="87">
        <v>0.71450000000000002</v>
      </c>
      <c r="J35" s="87">
        <v>0.69310000000000005</v>
      </c>
      <c r="K35" s="87">
        <v>0.6784</v>
      </c>
      <c r="L35" s="87">
        <v>0.69310000000000005</v>
      </c>
      <c r="M35" s="87">
        <v>0.79849999999999999</v>
      </c>
      <c r="N35" s="87" t="s">
        <v>546</v>
      </c>
    </row>
  </sheetData>
  <mergeCells count="2">
    <mergeCell ref="B6:N6"/>
    <mergeCell ref="B22:N22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AA47-E156-4847-8601-EC07B8ABB114}">
  <dimension ref="B7:U22"/>
  <sheetViews>
    <sheetView workbookViewId="0">
      <selection activeCell="L22" sqref="L22"/>
    </sheetView>
  </sheetViews>
  <sheetFormatPr defaultRowHeight="13.8" x14ac:dyDescent="0.25"/>
  <cols>
    <col min="2" max="2" width="4.6640625" customWidth="1"/>
    <col min="3" max="3" width="4.109375" customWidth="1"/>
    <col min="4" max="4" width="7.109375" customWidth="1"/>
    <col min="5" max="5" width="8.109375" customWidth="1"/>
    <col min="6" max="6" width="17.88671875" customWidth="1"/>
    <col min="8" max="8" width="7.21875" customWidth="1"/>
    <col min="9" max="9" width="13.109375" customWidth="1"/>
  </cols>
  <sheetData>
    <row r="7" spans="2:21" ht="14.4" thickBot="1" x14ac:dyDescent="0.3"/>
    <row r="8" spans="2:21" ht="14.4" thickBot="1" x14ac:dyDescent="0.3">
      <c r="B8" s="124" t="s">
        <v>400</v>
      </c>
      <c r="C8" s="124"/>
      <c r="D8" s="124"/>
      <c r="E8" s="104" t="s">
        <v>425</v>
      </c>
      <c r="F8" s="104" t="s">
        <v>426</v>
      </c>
      <c r="G8" s="105" t="s">
        <v>427</v>
      </c>
      <c r="H8" s="125" t="s">
        <v>428</v>
      </c>
      <c r="I8" s="125"/>
      <c r="J8" s="105" t="s">
        <v>429</v>
      </c>
    </row>
    <row r="9" spans="2:21" ht="14.4" thickBot="1" x14ac:dyDescent="0.3">
      <c r="B9" s="126" t="s">
        <v>559</v>
      </c>
      <c r="C9" s="126"/>
      <c r="D9" s="106" t="s">
        <v>430</v>
      </c>
      <c r="E9" s="107" t="s">
        <v>431</v>
      </c>
      <c r="F9" s="107" t="s">
        <v>432</v>
      </c>
      <c r="G9" s="108" t="s">
        <v>433</v>
      </c>
      <c r="H9" s="109" t="s">
        <v>434</v>
      </c>
      <c r="I9" s="110" t="s">
        <v>435</v>
      </c>
      <c r="J9" s="65" t="s">
        <v>436</v>
      </c>
    </row>
    <row r="10" spans="2:21" x14ac:dyDescent="0.25">
      <c r="B10" s="127" t="s">
        <v>560</v>
      </c>
      <c r="C10" s="81">
        <v>1</v>
      </c>
      <c r="D10" s="15" t="s">
        <v>43</v>
      </c>
      <c r="E10" s="73" t="str">
        <f t="shared" ref="E10:J11" si="0">E12</f>
        <v>S10, D25</v>
      </c>
      <c r="F10" s="111" t="str">
        <f t="shared" si="0"/>
        <v>WH、PI、RE、PU，B，BL</v>
      </c>
      <c r="G10" s="76" t="str">
        <f t="shared" si="0"/>
        <v>12.11±1.14</v>
      </c>
      <c r="H10" s="112" t="str">
        <f t="shared" si="0"/>
        <v xml:space="preserve">SCIN </v>
      </c>
      <c r="I10" s="112" t="str">
        <f t="shared" si="0"/>
        <v>DI，With Ridge</v>
      </c>
      <c r="J10" s="112" t="str">
        <f t="shared" si="0"/>
        <v>White+ PM</v>
      </c>
    </row>
    <row r="11" spans="2:21" x14ac:dyDescent="0.25">
      <c r="B11" s="123"/>
      <c r="C11" s="81">
        <v>2</v>
      </c>
      <c r="D11" s="15" t="s">
        <v>44</v>
      </c>
      <c r="E11" s="111" t="str">
        <f t="shared" si="0"/>
        <v>S16, D25</v>
      </c>
      <c r="F11" s="111" t="str">
        <f t="shared" si="0"/>
        <v>WH、PI、RE、PU，B，BL</v>
      </c>
      <c r="G11" s="76" t="str">
        <f t="shared" si="0"/>
        <v>12.45±1.52</v>
      </c>
      <c r="H11" s="112" t="str">
        <f t="shared" si="0"/>
        <v>SCIN</v>
      </c>
      <c r="I11" s="112" t="str">
        <f t="shared" si="0"/>
        <v>DI，With Ridge</v>
      </c>
      <c r="J11" s="112" t="str">
        <f t="shared" si="0"/>
        <v>White+ PM</v>
      </c>
    </row>
    <row r="12" spans="2:21" x14ac:dyDescent="0.25">
      <c r="B12" s="123" t="s">
        <v>565</v>
      </c>
      <c r="C12" s="81">
        <v>3</v>
      </c>
      <c r="D12" s="15" t="s">
        <v>45</v>
      </c>
      <c r="E12" s="73" t="str">
        <f t="shared" ref="E12:J13" si="1">P13</f>
        <v>S10, D25</v>
      </c>
      <c r="F12" s="111" t="str">
        <f t="shared" si="1"/>
        <v>WH、PI、RE、PU，B，BL</v>
      </c>
      <c r="G12" s="76" t="str">
        <f t="shared" si="1"/>
        <v>12.11±1.14</v>
      </c>
      <c r="H12" s="112" t="str">
        <f t="shared" si="1"/>
        <v xml:space="preserve">SCIN </v>
      </c>
      <c r="I12" s="112" t="str">
        <f t="shared" si="1"/>
        <v>DI，With Ridge</v>
      </c>
      <c r="J12" s="112" t="str">
        <f t="shared" si="1"/>
        <v>White+ PM</v>
      </c>
    </row>
    <row r="13" spans="2:21" ht="18" x14ac:dyDescent="0.25">
      <c r="B13" s="123"/>
      <c r="C13" s="81">
        <v>4</v>
      </c>
      <c r="D13" s="15" t="s">
        <v>46</v>
      </c>
      <c r="E13" s="73" t="str">
        <f t="shared" si="1"/>
        <v>S16, D25</v>
      </c>
      <c r="F13" s="111" t="str">
        <f t="shared" si="1"/>
        <v>WH、PI、RE、PU，B，BL</v>
      </c>
      <c r="G13" s="76" t="str">
        <f t="shared" si="1"/>
        <v>12.45±1.52</v>
      </c>
      <c r="H13" s="112" t="str">
        <f t="shared" si="1"/>
        <v>SCIN</v>
      </c>
      <c r="I13" s="112" t="str">
        <f t="shared" si="1"/>
        <v>DI，With Ridge</v>
      </c>
      <c r="J13" s="112" t="str">
        <f t="shared" si="1"/>
        <v>White+ PM</v>
      </c>
      <c r="O13" s="15" t="s">
        <v>43</v>
      </c>
      <c r="P13" s="73" t="s">
        <v>561</v>
      </c>
      <c r="Q13" s="111" t="s">
        <v>438</v>
      </c>
      <c r="R13" s="76" t="s">
        <v>562</v>
      </c>
      <c r="S13" s="112" t="s">
        <v>440</v>
      </c>
      <c r="T13" s="112" t="s">
        <v>563</v>
      </c>
      <c r="U13" s="112" t="s">
        <v>446</v>
      </c>
    </row>
    <row r="14" spans="2:21" ht="18" x14ac:dyDescent="0.25">
      <c r="B14" s="123" t="s">
        <v>245</v>
      </c>
      <c r="C14" s="81">
        <v>5</v>
      </c>
      <c r="D14" s="15" t="s">
        <v>47</v>
      </c>
      <c r="E14" s="73" t="s">
        <v>566</v>
      </c>
      <c r="F14" s="111" t="s">
        <v>448</v>
      </c>
      <c r="G14" s="76" t="s">
        <v>567</v>
      </c>
      <c r="H14" s="112" t="s">
        <v>458</v>
      </c>
      <c r="I14" s="112" t="s">
        <v>568</v>
      </c>
      <c r="J14" s="112" t="s">
        <v>460</v>
      </c>
      <c r="O14" s="15" t="s">
        <v>44</v>
      </c>
      <c r="P14" s="111" t="s">
        <v>443</v>
      </c>
      <c r="Q14" s="111" t="s">
        <v>438</v>
      </c>
      <c r="R14" s="76" t="s">
        <v>564</v>
      </c>
      <c r="S14" s="112" t="s">
        <v>445</v>
      </c>
      <c r="T14" s="112" t="s">
        <v>563</v>
      </c>
      <c r="U14" s="112" t="s">
        <v>446</v>
      </c>
    </row>
    <row r="15" spans="2:21" x14ac:dyDescent="0.25">
      <c r="B15" s="123"/>
      <c r="C15" s="81">
        <v>6</v>
      </c>
      <c r="D15" s="15" t="s">
        <v>48</v>
      </c>
      <c r="E15" s="73" t="s">
        <v>569</v>
      </c>
      <c r="F15" s="111" t="s">
        <v>462</v>
      </c>
      <c r="G15" s="76" t="s">
        <v>570</v>
      </c>
      <c r="H15" s="112" t="s">
        <v>464</v>
      </c>
      <c r="I15" s="112" t="s">
        <v>571</v>
      </c>
      <c r="J15" s="112" t="s">
        <v>466</v>
      </c>
    </row>
    <row r="16" spans="2:21" x14ac:dyDescent="0.25">
      <c r="B16" s="123" t="s">
        <v>572</v>
      </c>
      <c r="C16" s="81">
        <v>7</v>
      </c>
      <c r="D16" s="72" t="s">
        <v>53</v>
      </c>
      <c r="E16" s="73" t="s">
        <v>573</v>
      </c>
      <c r="F16" s="111" t="s">
        <v>448</v>
      </c>
      <c r="G16" s="76" t="s">
        <v>574</v>
      </c>
      <c r="H16" s="73" t="s">
        <v>455</v>
      </c>
      <c r="I16" s="76" t="s">
        <v>575</v>
      </c>
      <c r="J16" s="112" t="s">
        <v>470</v>
      </c>
    </row>
    <row r="17" spans="2:10" x14ac:dyDescent="0.25">
      <c r="B17" s="123"/>
      <c r="C17" s="81">
        <v>8</v>
      </c>
      <c r="D17" s="72" t="s">
        <v>55</v>
      </c>
      <c r="E17" s="73" t="s">
        <v>471</v>
      </c>
      <c r="F17" s="111" t="s">
        <v>448</v>
      </c>
      <c r="G17" s="76" t="s">
        <v>576</v>
      </c>
      <c r="H17" s="73" t="s">
        <v>455</v>
      </c>
      <c r="I17" s="76" t="s">
        <v>575</v>
      </c>
      <c r="J17" s="112" t="s">
        <v>473</v>
      </c>
    </row>
    <row r="18" spans="2:10" x14ac:dyDescent="0.25">
      <c r="B18" s="123" t="s">
        <v>577</v>
      </c>
      <c r="C18" s="81">
        <v>9</v>
      </c>
      <c r="D18" s="15" t="s">
        <v>49</v>
      </c>
      <c r="E18" s="73" t="s">
        <v>474</v>
      </c>
      <c r="F18" s="111" t="s">
        <v>475</v>
      </c>
      <c r="G18" s="76" t="s">
        <v>578</v>
      </c>
      <c r="H18" s="112" t="s">
        <v>464</v>
      </c>
      <c r="I18" s="112" t="s">
        <v>579</v>
      </c>
      <c r="J18" s="112" t="s">
        <v>478</v>
      </c>
    </row>
    <row r="19" spans="2:10" x14ac:dyDescent="0.25">
      <c r="B19" s="123"/>
      <c r="C19" s="81">
        <v>10</v>
      </c>
      <c r="D19" s="15" t="s">
        <v>50</v>
      </c>
      <c r="E19" s="73" t="s">
        <v>580</v>
      </c>
      <c r="F19" s="111" t="s">
        <v>475</v>
      </c>
      <c r="G19" s="76" t="s">
        <v>581</v>
      </c>
      <c r="H19" s="112" t="s">
        <v>464</v>
      </c>
      <c r="I19" s="112" t="s">
        <v>579</v>
      </c>
      <c r="J19" s="112" t="s">
        <v>478</v>
      </c>
    </row>
    <row r="20" spans="2:10" x14ac:dyDescent="0.25">
      <c r="B20" s="123" t="s">
        <v>582</v>
      </c>
      <c r="C20" s="81">
        <v>11</v>
      </c>
      <c r="D20" s="15" t="s">
        <v>51</v>
      </c>
      <c r="E20" s="73" t="s">
        <v>481</v>
      </c>
      <c r="F20" s="111" t="s">
        <v>448</v>
      </c>
      <c r="G20" s="76">
        <v>0</v>
      </c>
      <c r="H20" s="112" t="s">
        <v>445</v>
      </c>
      <c r="I20" s="112" t="s">
        <v>579</v>
      </c>
      <c r="J20" s="112" t="s">
        <v>482</v>
      </c>
    </row>
    <row r="21" spans="2:10" ht="14.4" thickBot="1" x14ac:dyDescent="0.3">
      <c r="B21" s="128"/>
      <c r="C21" s="81">
        <v>12</v>
      </c>
      <c r="D21" s="15" t="s">
        <v>52</v>
      </c>
      <c r="E21" s="73" t="s">
        <v>583</v>
      </c>
      <c r="F21" s="111" t="s">
        <v>448</v>
      </c>
      <c r="G21" s="76">
        <v>0</v>
      </c>
      <c r="H21" s="112" t="s">
        <v>445</v>
      </c>
      <c r="I21" s="112" t="s">
        <v>579</v>
      </c>
      <c r="J21" s="112" t="s">
        <v>484</v>
      </c>
    </row>
    <row r="22" spans="2:10" ht="14.4" thickBot="1" x14ac:dyDescent="0.3">
      <c r="B22" s="126" t="s">
        <v>584</v>
      </c>
      <c r="C22" s="126"/>
      <c r="D22" s="78">
        <v>12</v>
      </c>
      <c r="E22" s="113">
        <v>500</v>
      </c>
      <c r="F22" s="78" t="s">
        <v>485</v>
      </c>
      <c r="G22" s="65" t="s">
        <v>486</v>
      </c>
      <c r="H22" s="125" t="s">
        <v>487</v>
      </c>
      <c r="I22" s="125"/>
      <c r="J22" s="104" t="s">
        <v>488</v>
      </c>
    </row>
  </sheetData>
  <mergeCells count="11">
    <mergeCell ref="B16:B17"/>
    <mergeCell ref="B18:B19"/>
    <mergeCell ref="B20:B21"/>
    <mergeCell ref="B22:C22"/>
    <mergeCell ref="H22:I22"/>
    <mergeCell ref="B14:B15"/>
    <mergeCell ref="B8:D8"/>
    <mergeCell ref="H8:I8"/>
    <mergeCell ref="B9:C9"/>
    <mergeCell ref="B10:B11"/>
    <mergeCell ref="B12:B13"/>
  </mergeCells>
  <phoneticPr fontId="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7:J25"/>
  <sheetViews>
    <sheetView topLeftCell="A4" workbookViewId="0">
      <selection activeCell="O19" sqref="O19"/>
    </sheetView>
  </sheetViews>
  <sheetFormatPr defaultRowHeight="13.8" x14ac:dyDescent="0.25"/>
  <cols>
    <col min="3" max="3" width="2.5546875" customWidth="1"/>
    <col min="4" max="4" width="5.77734375" customWidth="1"/>
    <col min="5" max="5" width="8.109375" customWidth="1"/>
    <col min="6" max="6" width="18.109375" customWidth="1"/>
    <col min="7" max="7" width="11.5546875" customWidth="1"/>
    <col min="8" max="8" width="14.109375" customWidth="1"/>
    <col min="9" max="9" width="19.77734375" customWidth="1"/>
    <col min="10" max="10" width="12.5546875" customWidth="1"/>
  </cols>
  <sheetData>
    <row r="7" spans="3:10" ht="14.55" customHeight="1" thickBot="1" x14ac:dyDescent="0.3">
      <c r="C7" s="30"/>
      <c r="D7" s="30" t="s">
        <v>201</v>
      </c>
      <c r="E7" s="30" t="s">
        <v>199</v>
      </c>
      <c r="F7" s="30" t="s">
        <v>200</v>
      </c>
      <c r="G7" s="30" t="s">
        <v>237</v>
      </c>
      <c r="H7" s="121" t="s">
        <v>208</v>
      </c>
      <c r="I7" s="121"/>
      <c r="J7" s="30" t="s">
        <v>223</v>
      </c>
    </row>
    <row r="8" spans="3:10" ht="22.2" thickBot="1" x14ac:dyDescent="0.3">
      <c r="C8" s="31" t="s">
        <v>66</v>
      </c>
      <c r="D8" s="1" t="s">
        <v>202</v>
      </c>
      <c r="E8" s="1" t="s">
        <v>203</v>
      </c>
      <c r="F8" s="1" t="s">
        <v>204</v>
      </c>
      <c r="G8" s="26" t="s">
        <v>238</v>
      </c>
      <c r="H8" s="29" t="s">
        <v>214</v>
      </c>
      <c r="I8" s="26" t="s">
        <v>219</v>
      </c>
      <c r="J8" s="22" t="s">
        <v>220</v>
      </c>
    </row>
    <row r="9" spans="3:10" ht="13.95" customHeight="1" x14ac:dyDescent="0.25">
      <c r="C9" s="131">
        <v>1</v>
      </c>
      <c r="D9" s="11" t="s">
        <v>43</v>
      </c>
      <c r="E9" s="2" t="s">
        <v>57</v>
      </c>
      <c r="F9" s="2" t="s">
        <v>179</v>
      </c>
      <c r="G9" s="32">
        <v>12.11</v>
      </c>
      <c r="H9" s="27" t="s">
        <v>222</v>
      </c>
      <c r="I9" s="27" t="s">
        <v>228</v>
      </c>
      <c r="J9" s="25" t="s">
        <v>187</v>
      </c>
    </row>
    <row r="10" spans="3:10" ht="21.6" x14ac:dyDescent="0.25">
      <c r="C10" s="132"/>
      <c r="D10" s="11" t="s">
        <v>44</v>
      </c>
      <c r="E10" s="2" t="s">
        <v>58</v>
      </c>
      <c r="F10" s="2" t="s">
        <v>180</v>
      </c>
      <c r="G10" s="32" t="s">
        <v>232</v>
      </c>
      <c r="H10" s="27" t="s">
        <v>210</v>
      </c>
      <c r="I10" s="27" t="s">
        <v>226</v>
      </c>
      <c r="J10" s="25" t="s">
        <v>187</v>
      </c>
    </row>
    <row r="11" spans="3:10" x14ac:dyDescent="0.25">
      <c r="C11" s="133">
        <v>2</v>
      </c>
      <c r="D11" s="11" t="s">
        <v>45</v>
      </c>
      <c r="E11" s="2" t="s">
        <v>59</v>
      </c>
      <c r="F11" s="2" t="s">
        <v>183</v>
      </c>
      <c r="G11" s="32">
        <v>9.56</v>
      </c>
      <c r="H11" s="27" t="s">
        <v>217</v>
      </c>
      <c r="I11" s="27" t="s">
        <v>227</v>
      </c>
      <c r="J11" s="25" t="s">
        <v>192</v>
      </c>
    </row>
    <row r="12" spans="3:10" x14ac:dyDescent="0.25">
      <c r="C12" s="132"/>
      <c r="D12" s="11" t="s">
        <v>46</v>
      </c>
      <c r="E12" s="2" t="s">
        <v>206</v>
      </c>
      <c r="F12" s="2" t="s">
        <v>181</v>
      </c>
      <c r="G12" s="32">
        <v>9.02</v>
      </c>
      <c r="H12" s="27" t="s">
        <v>213</v>
      </c>
      <c r="I12" s="27" t="s">
        <v>215</v>
      </c>
      <c r="J12" s="25" t="s">
        <v>186</v>
      </c>
    </row>
    <row r="13" spans="3:10" ht="20.399999999999999" x14ac:dyDescent="0.25">
      <c r="C13" s="133">
        <v>3</v>
      </c>
      <c r="D13" s="11" t="s">
        <v>47</v>
      </c>
      <c r="E13" s="2" t="s">
        <v>60</v>
      </c>
      <c r="F13" s="2" t="s">
        <v>183</v>
      </c>
      <c r="G13" s="32" t="s">
        <v>233</v>
      </c>
      <c r="H13" s="27" t="s">
        <v>218</v>
      </c>
      <c r="I13" s="27" t="s">
        <v>229</v>
      </c>
      <c r="J13" s="25" t="s">
        <v>185</v>
      </c>
    </row>
    <row r="14" spans="3:10" x14ac:dyDescent="0.25">
      <c r="C14" s="132"/>
      <c r="D14" s="11" t="s">
        <v>48</v>
      </c>
      <c r="E14" s="2" t="s">
        <v>61</v>
      </c>
      <c r="F14" s="2" t="s">
        <v>182</v>
      </c>
      <c r="G14" s="32" t="s">
        <v>234</v>
      </c>
      <c r="H14" s="27" t="s">
        <v>197</v>
      </c>
      <c r="I14" s="27" t="s">
        <v>230</v>
      </c>
      <c r="J14" s="25" t="s">
        <v>189</v>
      </c>
    </row>
    <row r="15" spans="3:10" x14ac:dyDescent="0.25">
      <c r="C15" s="133">
        <v>4</v>
      </c>
      <c r="D15" s="2" t="s">
        <v>54</v>
      </c>
      <c r="E15" s="2" t="s">
        <v>62</v>
      </c>
      <c r="F15" s="2" t="s">
        <v>181</v>
      </c>
      <c r="G15" s="33" t="s">
        <v>235</v>
      </c>
      <c r="H15" s="28" t="s">
        <v>213</v>
      </c>
      <c r="I15" s="27" t="s">
        <v>216</v>
      </c>
      <c r="J15" s="25" t="s">
        <v>193</v>
      </c>
    </row>
    <row r="16" spans="3:10" x14ac:dyDescent="0.25">
      <c r="C16" s="132"/>
      <c r="D16" s="2" t="s">
        <v>56</v>
      </c>
      <c r="E16" s="2" t="s">
        <v>63</v>
      </c>
      <c r="F16" s="2" t="s">
        <v>181</v>
      </c>
      <c r="G16" s="33" t="s">
        <v>236</v>
      </c>
      <c r="H16" s="28" t="s">
        <v>213</v>
      </c>
      <c r="I16" s="27" t="s">
        <v>216</v>
      </c>
      <c r="J16" s="25" t="s">
        <v>194</v>
      </c>
    </row>
    <row r="17" spans="3:10" ht="21.6" x14ac:dyDescent="0.25">
      <c r="C17" s="133">
        <v>5</v>
      </c>
      <c r="D17" s="11" t="s">
        <v>49</v>
      </c>
      <c r="E17" s="2" t="s">
        <v>64</v>
      </c>
      <c r="F17" s="2" t="s">
        <v>184</v>
      </c>
      <c r="G17" s="32">
        <v>6.78</v>
      </c>
      <c r="H17" s="27" t="s">
        <v>197</v>
      </c>
      <c r="I17" s="27" t="s">
        <v>231</v>
      </c>
      <c r="J17" s="25" t="s">
        <v>195</v>
      </c>
    </row>
    <row r="18" spans="3:10" ht="21.6" x14ac:dyDescent="0.25">
      <c r="C18" s="132"/>
      <c r="D18" s="11" t="s">
        <v>50</v>
      </c>
      <c r="E18" s="2" t="s">
        <v>207</v>
      </c>
      <c r="F18" s="2" t="s">
        <v>184</v>
      </c>
      <c r="G18" s="32">
        <v>6.52</v>
      </c>
      <c r="H18" s="27" t="s">
        <v>197</v>
      </c>
      <c r="I18" s="27" t="s">
        <v>225</v>
      </c>
      <c r="J18" s="25" t="s">
        <v>196</v>
      </c>
    </row>
    <row r="19" spans="3:10" x14ac:dyDescent="0.25">
      <c r="C19" s="133">
        <v>6</v>
      </c>
      <c r="D19" s="11" t="s">
        <v>51</v>
      </c>
      <c r="E19" s="2" t="s">
        <v>205</v>
      </c>
      <c r="F19" s="2" t="s">
        <v>181</v>
      </c>
      <c r="G19" s="32">
        <v>0</v>
      </c>
      <c r="H19" s="27" t="s">
        <v>211</v>
      </c>
      <c r="I19" s="27" t="s">
        <v>225</v>
      </c>
      <c r="J19" s="25" t="s">
        <v>221</v>
      </c>
    </row>
    <row r="20" spans="3:10" x14ac:dyDescent="0.25">
      <c r="C20" s="132"/>
      <c r="D20" s="11" t="s">
        <v>52</v>
      </c>
      <c r="E20" s="2" t="s">
        <v>65</v>
      </c>
      <c r="F20" s="2" t="s">
        <v>181</v>
      </c>
      <c r="G20" s="32">
        <v>0</v>
      </c>
      <c r="H20" s="27" t="s">
        <v>211</v>
      </c>
      <c r="I20" s="27" t="s">
        <v>225</v>
      </c>
      <c r="J20" s="25" t="s">
        <v>188</v>
      </c>
    </row>
    <row r="21" spans="3:10" ht="14.55" customHeight="1" x14ac:dyDescent="0.25">
      <c r="C21" s="24" t="s">
        <v>191</v>
      </c>
      <c r="D21" s="23">
        <v>12</v>
      </c>
      <c r="E21" s="24">
        <v>500</v>
      </c>
      <c r="F21" s="23" t="s">
        <v>190</v>
      </c>
      <c r="G21" s="10"/>
      <c r="H21" s="10"/>
      <c r="I21" s="10"/>
      <c r="J21" s="10"/>
    </row>
    <row r="22" spans="3:10" x14ac:dyDescent="0.25">
      <c r="C22" s="130" t="s">
        <v>198</v>
      </c>
      <c r="D22" s="130"/>
      <c r="E22" s="130"/>
      <c r="F22" s="130"/>
      <c r="G22" s="130"/>
      <c r="H22" s="130"/>
      <c r="I22" s="130"/>
      <c r="J22" s="130"/>
    </row>
    <row r="23" spans="3:10" x14ac:dyDescent="0.25">
      <c r="C23" s="130" t="s">
        <v>209</v>
      </c>
      <c r="D23" s="130"/>
      <c r="E23" s="130"/>
      <c r="F23" s="130"/>
      <c r="G23" s="130"/>
      <c r="H23" s="130"/>
      <c r="I23" s="130"/>
      <c r="J23" s="130"/>
    </row>
    <row r="24" spans="3:10" x14ac:dyDescent="0.25">
      <c r="C24" s="129" t="s">
        <v>212</v>
      </c>
      <c r="D24" s="129"/>
      <c r="E24" s="129"/>
      <c r="F24" s="129"/>
      <c r="G24" s="129"/>
      <c r="H24" s="129"/>
      <c r="I24" s="129"/>
      <c r="J24" s="129"/>
    </row>
    <row r="25" spans="3:10" x14ac:dyDescent="0.25">
      <c r="C25" s="129" t="s">
        <v>224</v>
      </c>
      <c r="D25" s="129"/>
      <c r="E25" s="129"/>
      <c r="F25" s="129"/>
      <c r="G25" s="129"/>
      <c r="H25" s="129"/>
      <c r="I25" s="129"/>
      <c r="J25" s="129"/>
    </row>
  </sheetData>
  <mergeCells count="11">
    <mergeCell ref="C25:J25"/>
    <mergeCell ref="C22:J22"/>
    <mergeCell ref="C23:J23"/>
    <mergeCell ref="H7:I7"/>
    <mergeCell ref="C24:J24"/>
    <mergeCell ref="C9:C10"/>
    <mergeCell ref="C11:C12"/>
    <mergeCell ref="C13:C14"/>
    <mergeCell ref="C15:C16"/>
    <mergeCell ref="C17:C18"/>
    <mergeCell ref="C19:C20"/>
  </mergeCells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15"/>
  <sheetViews>
    <sheetView workbookViewId="0">
      <selection activeCell="H35" sqref="H35"/>
    </sheetView>
  </sheetViews>
  <sheetFormatPr defaultRowHeight="13.8" x14ac:dyDescent="0.25"/>
  <cols>
    <col min="5" max="5" width="16.6640625" customWidth="1"/>
    <col min="7" max="7" width="25.33203125" customWidth="1"/>
  </cols>
  <sheetData>
    <row r="3" spans="2:7" ht="14.4" thickBot="1" x14ac:dyDescent="0.3">
      <c r="B3" s="3" t="s">
        <v>12</v>
      </c>
    </row>
    <row r="4" spans="2:7" ht="19.8" thickBot="1" x14ac:dyDescent="0.3">
      <c r="B4" s="4"/>
      <c r="C4" s="5" t="s">
        <v>13</v>
      </c>
      <c r="D4" s="5" t="s">
        <v>14</v>
      </c>
      <c r="E4" s="4" t="s">
        <v>42</v>
      </c>
      <c r="F4" s="5" t="s">
        <v>15</v>
      </c>
      <c r="G4" s="5" t="s">
        <v>16</v>
      </c>
    </row>
    <row r="5" spans="2:7" ht="19.2" x14ac:dyDescent="0.25">
      <c r="B5" s="6">
        <v>1</v>
      </c>
      <c r="C5" s="7" t="s">
        <v>0</v>
      </c>
      <c r="D5" s="7" t="s">
        <v>1</v>
      </c>
      <c r="E5" s="134" t="s">
        <v>17</v>
      </c>
      <c r="F5" s="7" t="s">
        <v>18</v>
      </c>
      <c r="G5" s="7" t="s">
        <v>19</v>
      </c>
    </row>
    <row r="6" spans="2:7" x14ac:dyDescent="0.25">
      <c r="B6" s="6">
        <v>2</v>
      </c>
      <c r="C6" s="7" t="s">
        <v>2</v>
      </c>
      <c r="D6" s="7" t="s">
        <v>11</v>
      </c>
      <c r="E6" s="130"/>
      <c r="F6" s="7" t="s">
        <v>20</v>
      </c>
      <c r="G6" s="7" t="s">
        <v>21</v>
      </c>
    </row>
    <row r="7" spans="2:7" x14ac:dyDescent="0.25">
      <c r="B7" s="6">
        <v>3</v>
      </c>
      <c r="C7" s="7" t="s">
        <v>3</v>
      </c>
      <c r="D7" s="7" t="s">
        <v>4</v>
      </c>
      <c r="E7" s="130"/>
      <c r="F7" s="7" t="s">
        <v>20</v>
      </c>
      <c r="G7" s="7" t="s">
        <v>22</v>
      </c>
    </row>
    <row r="8" spans="2:7" x14ac:dyDescent="0.25">
      <c r="B8" s="6">
        <v>4</v>
      </c>
      <c r="C8" s="7" t="s">
        <v>5</v>
      </c>
      <c r="D8" s="7" t="s">
        <v>23</v>
      </c>
      <c r="E8" s="130"/>
      <c r="F8" s="7" t="s">
        <v>24</v>
      </c>
      <c r="G8" s="7" t="s">
        <v>25</v>
      </c>
    </row>
    <row r="9" spans="2:7" x14ac:dyDescent="0.25">
      <c r="B9" s="6">
        <v>5</v>
      </c>
      <c r="C9" s="7" t="s">
        <v>6</v>
      </c>
      <c r="D9" s="7" t="s">
        <v>26</v>
      </c>
      <c r="E9" s="130"/>
      <c r="F9" s="7" t="s">
        <v>24</v>
      </c>
      <c r="G9" s="7" t="s">
        <v>27</v>
      </c>
    </row>
    <row r="10" spans="2:7" x14ac:dyDescent="0.25">
      <c r="B10" s="6">
        <v>6</v>
      </c>
      <c r="C10" s="7" t="s">
        <v>28</v>
      </c>
      <c r="D10" s="7" t="s">
        <v>29</v>
      </c>
      <c r="E10" s="130"/>
      <c r="F10" s="7" t="s">
        <v>18</v>
      </c>
      <c r="G10" s="7" t="s">
        <v>30</v>
      </c>
    </row>
    <row r="11" spans="2:7" x14ac:dyDescent="0.25">
      <c r="B11" s="6">
        <v>7</v>
      </c>
      <c r="C11" s="7" t="s">
        <v>28</v>
      </c>
      <c r="D11" s="7" t="s">
        <v>7</v>
      </c>
      <c r="E11" s="130"/>
      <c r="F11" s="7" t="s">
        <v>18</v>
      </c>
      <c r="G11" s="7" t="s">
        <v>31</v>
      </c>
    </row>
    <row r="12" spans="2:7" x14ac:dyDescent="0.25">
      <c r="B12" s="6">
        <v>8</v>
      </c>
      <c r="C12" s="7" t="s">
        <v>32</v>
      </c>
      <c r="D12" s="7" t="s">
        <v>8</v>
      </c>
      <c r="E12" s="130"/>
      <c r="F12" s="7" t="s">
        <v>24</v>
      </c>
      <c r="G12" s="7" t="s">
        <v>33</v>
      </c>
    </row>
    <row r="13" spans="2:7" x14ac:dyDescent="0.25">
      <c r="B13" s="6">
        <v>9</v>
      </c>
      <c r="C13" s="7" t="s">
        <v>9</v>
      </c>
      <c r="D13" s="7" t="s">
        <v>10</v>
      </c>
      <c r="E13" s="130"/>
      <c r="F13" s="7" t="s">
        <v>34</v>
      </c>
      <c r="G13" s="7" t="s">
        <v>35</v>
      </c>
    </row>
    <row r="14" spans="2:7" x14ac:dyDescent="0.25">
      <c r="B14" s="6">
        <v>10</v>
      </c>
      <c r="C14" s="7" t="s">
        <v>36</v>
      </c>
      <c r="D14" s="7" t="s">
        <v>37</v>
      </c>
      <c r="E14" s="130"/>
      <c r="F14" s="7" t="s">
        <v>20</v>
      </c>
      <c r="G14" s="7" t="s">
        <v>38</v>
      </c>
    </row>
    <row r="15" spans="2:7" ht="14.4" thickBot="1" x14ac:dyDescent="0.3">
      <c r="B15" s="8">
        <v>11</v>
      </c>
      <c r="C15" s="9" t="s">
        <v>36</v>
      </c>
      <c r="D15" s="9" t="s">
        <v>39</v>
      </c>
      <c r="E15" s="135"/>
      <c r="F15" s="9" t="s">
        <v>40</v>
      </c>
      <c r="G15" s="9" t="s">
        <v>41</v>
      </c>
    </row>
  </sheetData>
  <mergeCells count="1">
    <mergeCell ref="E5:E15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3"/>
  <sheetViews>
    <sheetView topLeftCell="A7" zoomScale="200" zoomScaleNormal="200" workbookViewId="0">
      <selection activeCell="Q25" sqref="Q25"/>
    </sheetView>
  </sheetViews>
  <sheetFormatPr defaultRowHeight="13.8" x14ac:dyDescent="0.25"/>
  <sheetData>
    <row r="2" spans="2:10" ht="14.4" thickBot="1" x14ac:dyDescent="0.3"/>
    <row r="3" spans="2:10" ht="14.4" thickBot="1" x14ac:dyDescent="0.3">
      <c r="B3" s="139" t="s">
        <v>178</v>
      </c>
      <c r="C3" s="141" t="s">
        <v>67</v>
      </c>
      <c r="D3" s="141"/>
      <c r="E3" s="141" t="s">
        <v>68</v>
      </c>
      <c r="F3" s="141"/>
      <c r="G3" s="141" t="s">
        <v>69</v>
      </c>
      <c r="H3" s="141"/>
      <c r="I3" s="141" t="s">
        <v>70</v>
      </c>
      <c r="J3" s="141"/>
    </row>
    <row r="4" spans="2:10" ht="14.4" thickBot="1" x14ac:dyDescent="0.3">
      <c r="B4" s="140"/>
      <c r="C4" s="20" t="s">
        <v>71</v>
      </c>
      <c r="D4" s="20" t="s">
        <v>72</v>
      </c>
      <c r="E4" s="20" t="s">
        <v>71</v>
      </c>
      <c r="F4" s="20" t="s">
        <v>72</v>
      </c>
      <c r="G4" s="21" t="s">
        <v>71</v>
      </c>
      <c r="H4" s="21" t="s">
        <v>72</v>
      </c>
      <c r="I4" s="21" t="s">
        <v>71</v>
      </c>
      <c r="J4" s="21" t="s">
        <v>72</v>
      </c>
    </row>
    <row r="5" spans="2:10" x14ac:dyDescent="0.25">
      <c r="B5" s="14" t="s">
        <v>43</v>
      </c>
      <c r="C5" s="12" t="s">
        <v>73</v>
      </c>
      <c r="D5" s="12" t="s">
        <v>74</v>
      </c>
      <c r="E5" s="12" t="s">
        <v>75</v>
      </c>
      <c r="F5" s="12" t="s">
        <v>76</v>
      </c>
      <c r="G5" s="12" t="s">
        <v>77</v>
      </c>
      <c r="H5" s="12" t="s">
        <v>78</v>
      </c>
      <c r="I5" s="12" t="s">
        <v>79</v>
      </c>
      <c r="J5" s="15" t="s">
        <v>80</v>
      </c>
    </row>
    <row r="6" spans="2:10" x14ac:dyDescent="0.25">
      <c r="B6" s="14" t="s">
        <v>44</v>
      </c>
      <c r="C6" s="12" t="s">
        <v>81</v>
      </c>
      <c r="D6" s="12" t="s">
        <v>82</v>
      </c>
      <c r="E6" s="12" t="s">
        <v>83</v>
      </c>
      <c r="F6" s="12" t="s">
        <v>84</v>
      </c>
      <c r="G6" s="12" t="s">
        <v>85</v>
      </c>
      <c r="H6" s="13" t="s">
        <v>86</v>
      </c>
      <c r="I6" s="12" t="s">
        <v>87</v>
      </c>
      <c r="J6" s="12" t="s">
        <v>88</v>
      </c>
    </row>
    <row r="7" spans="2:10" x14ac:dyDescent="0.25">
      <c r="B7" s="14" t="s">
        <v>45</v>
      </c>
      <c r="C7" s="12" t="s">
        <v>89</v>
      </c>
      <c r="D7" s="12" t="s">
        <v>90</v>
      </c>
      <c r="E7" s="12" t="s">
        <v>91</v>
      </c>
      <c r="F7" s="12" t="s">
        <v>92</v>
      </c>
      <c r="G7" s="12" t="s">
        <v>93</v>
      </c>
      <c r="H7" s="12" t="s">
        <v>94</v>
      </c>
      <c r="I7" s="13" t="s">
        <v>95</v>
      </c>
      <c r="J7" s="15" t="s">
        <v>96</v>
      </c>
    </row>
    <row r="8" spans="2:10" x14ac:dyDescent="0.25">
      <c r="B8" s="14" t="s">
        <v>46</v>
      </c>
      <c r="C8" s="12" t="s">
        <v>97</v>
      </c>
      <c r="D8" s="12" t="s">
        <v>98</v>
      </c>
      <c r="E8" s="12" t="s">
        <v>99</v>
      </c>
      <c r="F8" s="12" t="s">
        <v>100</v>
      </c>
      <c r="G8" s="12" t="s">
        <v>101</v>
      </c>
      <c r="H8" s="12" t="s">
        <v>102</v>
      </c>
      <c r="I8" s="12" t="s">
        <v>103</v>
      </c>
      <c r="J8" s="12" t="s">
        <v>104</v>
      </c>
    </row>
    <row r="9" spans="2:10" x14ac:dyDescent="0.25">
      <c r="B9" s="14" t="s">
        <v>47</v>
      </c>
      <c r="C9" s="12" t="s">
        <v>105</v>
      </c>
      <c r="D9" s="12" t="s">
        <v>106</v>
      </c>
      <c r="E9" s="12" t="s">
        <v>107</v>
      </c>
      <c r="F9" s="12" t="s">
        <v>108</v>
      </c>
      <c r="G9" s="12" t="s">
        <v>109</v>
      </c>
      <c r="H9" s="12" t="s">
        <v>110</v>
      </c>
      <c r="I9" s="12" t="s">
        <v>111</v>
      </c>
      <c r="J9" s="12" t="s">
        <v>112</v>
      </c>
    </row>
    <row r="10" spans="2:10" x14ac:dyDescent="0.25">
      <c r="B10" s="14" t="s">
        <v>48</v>
      </c>
      <c r="C10" s="12" t="s">
        <v>113</v>
      </c>
      <c r="D10" s="12" t="s">
        <v>114</v>
      </c>
      <c r="E10" s="12" t="s">
        <v>115</v>
      </c>
      <c r="F10" s="12" t="s">
        <v>116</v>
      </c>
      <c r="G10" s="12" t="s">
        <v>117</v>
      </c>
      <c r="H10" s="12" t="s">
        <v>118</v>
      </c>
      <c r="I10" s="12" t="s">
        <v>119</v>
      </c>
      <c r="J10" s="12" t="s">
        <v>120</v>
      </c>
    </row>
    <row r="11" spans="2:10" x14ac:dyDescent="0.25">
      <c r="B11" s="14" t="s">
        <v>53</v>
      </c>
      <c r="C11" s="12" t="s">
        <v>121</v>
      </c>
      <c r="D11" s="12" t="s">
        <v>122</v>
      </c>
      <c r="E11" s="12" t="s">
        <v>123</v>
      </c>
      <c r="F11" s="12" t="s">
        <v>124</v>
      </c>
      <c r="G11" s="12" t="s">
        <v>125</v>
      </c>
      <c r="H11" s="12" t="s">
        <v>126</v>
      </c>
      <c r="I11" s="12" t="s">
        <v>127</v>
      </c>
      <c r="J11" s="12" t="s">
        <v>128</v>
      </c>
    </row>
    <row r="12" spans="2:10" x14ac:dyDescent="0.25">
      <c r="B12" s="14" t="s">
        <v>55</v>
      </c>
      <c r="C12" s="12" t="s">
        <v>129</v>
      </c>
      <c r="D12" s="12" t="s">
        <v>130</v>
      </c>
      <c r="E12" s="12" t="s">
        <v>131</v>
      </c>
      <c r="F12" s="12" t="s">
        <v>132</v>
      </c>
      <c r="G12" s="12" t="s">
        <v>133</v>
      </c>
      <c r="H12" s="12" t="s">
        <v>134</v>
      </c>
      <c r="I12" s="12" t="s">
        <v>135</v>
      </c>
      <c r="J12" s="15" t="s">
        <v>136</v>
      </c>
    </row>
    <row r="13" spans="2:10" x14ac:dyDescent="0.25">
      <c r="B13" s="14" t="s">
        <v>49</v>
      </c>
      <c r="C13" s="12" t="s">
        <v>137</v>
      </c>
      <c r="D13" s="12" t="s">
        <v>138</v>
      </c>
      <c r="E13" s="12" t="s">
        <v>139</v>
      </c>
      <c r="F13" s="12" t="s">
        <v>140</v>
      </c>
      <c r="G13" s="12" t="s">
        <v>141</v>
      </c>
      <c r="H13" s="12" t="s">
        <v>142</v>
      </c>
      <c r="I13" s="12" t="s">
        <v>143</v>
      </c>
      <c r="J13" s="12" t="s">
        <v>144</v>
      </c>
    </row>
    <row r="14" spans="2:10" x14ac:dyDescent="0.25">
      <c r="B14" s="14" t="s">
        <v>50</v>
      </c>
      <c r="C14" s="12" t="s">
        <v>145</v>
      </c>
      <c r="D14" s="13" t="s">
        <v>146</v>
      </c>
      <c r="E14" s="12" t="s">
        <v>147</v>
      </c>
      <c r="F14" s="12" t="s">
        <v>148</v>
      </c>
      <c r="G14" s="12" t="s">
        <v>149</v>
      </c>
      <c r="H14" s="12" t="s">
        <v>150</v>
      </c>
      <c r="I14" s="12" t="s">
        <v>151</v>
      </c>
      <c r="J14" s="12" t="s">
        <v>152</v>
      </c>
    </row>
    <row r="15" spans="2:10" x14ac:dyDescent="0.25">
      <c r="B15" s="14" t="s">
        <v>51</v>
      </c>
      <c r="C15" s="13" t="s">
        <v>153</v>
      </c>
      <c r="D15" s="13" t="s">
        <v>154</v>
      </c>
      <c r="E15" s="13" t="s">
        <v>155</v>
      </c>
      <c r="F15" s="13" t="s">
        <v>156</v>
      </c>
      <c r="G15" s="13" t="s">
        <v>157</v>
      </c>
      <c r="H15" s="12" t="s">
        <v>158</v>
      </c>
      <c r="I15" s="12" t="s">
        <v>159</v>
      </c>
      <c r="J15" s="13" t="s">
        <v>160</v>
      </c>
    </row>
    <row r="16" spans="2:10" ht="14.4" thickBot="1" x14ac:dyDescent="0.3">
      <c r="B16" s="16" t="s">
        <v>52</v>
      </c>
      <c r="C16" s="17" t="s">
        <v>161</v>
      </c>
      <c r="D16" s="17" t="s">
        <v>162</v>
      </c>
      <c r="E16" s="17" t="s">
        <v>163</v>
      </c>
      <c r="F16" s="17" t="s">
        <v>164</v>
      </c>
      <c r="G16" s="17" t="s">
        <v>165</v>
      </c>
      <c r="H16" s="17" t="s">
        <v>166</v>
      </c>
      <c r="I16" s="17" t="s">
        <v>167</v>
      </c>
      <c r="J16" s="17" t="s">
        <v>168</v>
      </c>
    </row>
    <row r="17" spans="2:10" ht="14.4" thickBot="1" x14ac:dyDescent="0.3">
      <c r="B17" s="17" t="s">
        <v>169</v>
      </c>
      <c r="C17" s="18" t="s">
        <v>170</v>
      </c>
      <c r="D17" s="19" t="s">
        <v>171</v>
      </c>
      <c r="E17" s="18" t="s">
        <v>172</v>
      </c>
      <c r="F17" s="18" t="s">
        <v>173</v>
      </c>
      <c r="G17" s="18" t="s">
        <v>174</v>
      </c>
      <c r="H17" s="19" t="s">
        <v>175</v>
      </c>
      <c r="I17" s="19" t="s">
        <v>176</v>
      </c>
      <c r="J17" s="18" t="s">
        <v>177</v>
      </c>
    </row>
    <row r="18" spans="2:10" ht="14.4" thickBot="1" x14ac:dyDescent="0.3"/>
    <row r="19" spans="2:10" x14ac:dyDescent="0.25">
      <c r="B19" s="136" t="s">
        <v>239</v>
      </c>
      <c r="C19" s="138" t="s">
        <v>240</v>
      </c>
      <c r="D19" s="138"/>
      <c r="E19" s="138" t="s">
        <v>241</v>
      </c>
      <c r="F19" s="138"/>
      <c r="G19" s="138" t="s">
        <v>242</v>
      </c>
      <c r="H19" s="138"/>
      <c r="I19" s="138" t="s">
        <v>243</v>
      </c>
      <c r="J19" s="138"/>
    </row>
    <row r="20" spans="2:10" ht="14.4" thickBot="1" x14ac:dyDescent="0.3">
      <c r="B20" s="137"/>
      <c r="C20" s="34" t="s">
        <v>244</v>
      </c>
      <c r="D20" s="34" t="s">
        <v>245</v>
      </c>
      <c r="E20" s="34" t="s">
        <v>244</v>
      </c>
      <c r="F20" s="34" t="s">
        <v>245</v>
      </c>
      <c r="G20" s="35" t="s">
        <v>244</v>
      </c>
      <c r="H20" s="35" t="s">
        <v>245</v>
      </c>
      <c r="I20" s="35" t="s">
        <v>244</v>
      </c>
      <c r="J20" s="35" t="s">
        <v>245</v>
      </c>
    </row>
    <row r="21" spans="2:10" x14ac:dyDescent="0.25">
      <c r="B21" s="14" t="s">
        <v>43</v>
      </c>
      <c r="C21" s="12" t="s">
        <v>73</v>
      </c>
      <c r="D21" s="12" t="s">
        <v>74</v>
      </c>
      <c r="E21" s="12" t="s">
        <v>75</v>
      </c>
      <c r="F21" s="12" t="s">
        <v>76</v>
      </c>
      <c r="G21" s="12" t="s">
        <v>246</v>
      </c>
      <c r="H21" s="12" t="s">
        <v>247</v>
      </c>
      <c r="I21" s="12" t="s">
        <v>79</v>
      </c>
      <c r="J21" s="15" t="s">
        <v>80</v>
      </c>
    </row>
    <row r="22" spans="2:10" x14ac:dyDescent="0.25">
      <c r="B22" s="14" t="s">
        <v>44</v>
      </c>
      <c r="C22" s="12" t="s">
        <v>81</v>
      </c>
      <c r="D22" s="12" t="s">
        <v>82</v>
      </c>
      <c r="E22" s="12" t="s">
        <v>83</v>
      </c>
      <c r="F22" s="12" t="s">
        <v>84</v>
      </c>
      <c r="G22" s="12" t="s">
        <v>248</v>
      </c>
      <c r="H22" s="13" t="s">
        <v>249</v>
      </c>
      <c r="I22" s="12" t="s">
        <v>87</v>
      </c>
      <c r="J22" s="12" t="s">
        <v>88</v>
      </c>
    </row>
    <row r="23" spans="2:10" x14ac:dyDescent="0.25">
      <c r="B23" s="14" t="s">
        <v>45</v>
      </c>
      <c r="C23" s="12" t="s">
        <v>89</v>
      </c>
      <c r="D23" s="12" t="s">
        <v>90</v>
      </c>
      <c r="E23" s="12" t="s">
        <v>91</v>
      </c>
      <c r="F23" s="12" t="s">
        <v>92</v>
      </c>
      <c r="G23" s="12" t="s">
        <v>250</v>
      </c>
      <c r="H23" s="12" t="s">
        <v>251</v>
      </c>
      <c r="I23" s="13" t="s">
        <v>95</v>
      </c>
      <c r="J23" s="15" t="s">
        <v>96</v>
      </c>
    </row>
    <row r="24" spans="2:10" x14ac:dyDescent="0.25">
      <c r="B24" s="14" t="s">
        <v>46</v>
      </c>
      <c r="C24" s="12" t="s">
        <v>97</v>
      </c>
      <c r="D24" s="12" t="s">
        <v>98</v>
      </c>
      <c r="E24" s="12" t="s">
        <v>99</v>
      </c>
      <c r="F24" s="12" t="s">
        <v>100</v>
      </c>
      <c r="G24" s="12" t="s">
        <v>252</v>
      </c>
      <c r="H24" s="12" t="s">
        <v>253</v>
      </c>
      <c r="I24" s="12" t="s">
        <v>103</v>
      </c>
      <c r="J24" s="12" t="s">
        <v>104</v>
      </c>
    </row>
    <row r="25" spans="2:10" x14ac:dyDescent="0.25">
      <c r="B25" s="14" t="s">
        <v>47</v>
      </c>
      <c r="C25" s="12" t="s">
        <v>105</v>
      </c>
      <c r="D25" s="12" t="s">
        <v>106</v>
      </c>
      <c r="E25" s="12" t="s">
        <v>107</v>
      </c>
      <c r="F25" s="12" t="s">
        <v>108</v>
      </c>
      <c r="G25" s="12" t="s">
        <v>254</v>
      </c>
      <c r="H25" s="12" t="s">
        <v>255</v>
      </c>
      <c r="I25" s="12" t="s">
        <v>111</v>
      </c>
      <c r="J25" s="12" t="s">
        <v>112</v>
      </c>
    </row>
    <row r="26" spans="2:10" x14ac:dyDescent="0.25">
      <c r="B26" s="14" t="s">
        <v>48</v>
      </c>
      <c r="C26" s="12" t="s">
        <v>113</v>
      </c>
      <c r="D26" s="12" t="s">
        <v>114</v>
      </c>
      <c r="E26" s="12" t="s">
        <v>115</v>
      </c>
      <c r="F26" s="12" t="s">
        <v>116</v>
      </c>
      <c r="G26" s="12" t="s">
        <v>256</v>
      </c>
      <c r="H26" s="12" t="s">
        <v>257</v>
      </c>
      <c r="I26" s="12" t="s">
        <v>119</v>
      </c>
      <c r="J26" s="12" t="s">
        <v>120</v>
      </c>
    </row>
    <row r="27" spans="2:10" x14ac:dyDescent="0.25">
      <c r="B27" s="14" t="s">
        <v>53</v>
      </c>
      <c r="C27" s="12" t="s">
        <v>121</v>
      </c>
      <c r="D27" s="12" t="s">
        <v>122</v>
      </c>
      <c r="E27" s="12" t="s">
        <v>123</v>
      </c>
      <c r="F27" s="12" t="s">
        <v>124</v>
      </c>
      <c r="G27" s="12" t="s">
        <v>125</v>
      </c>
      <c r="H27" s="12" t="s">
        <v>258</v>
      </c>
      <c r="I27" s="12" t="s">
        <v>127</v>
      </c>
      <c r="J27" s="12" t="s">
        <v>128</v>
      </c>
    </row>
    <row r="28" spans="2:10" x14ac:dyDescent="0.25">
      <c r="B28" s="14" t="s">
        <v>55</v>
      </c>
      <c r="C28" s="12" t="s">
        <v>129</v>
      </c>
      <c r="D28" s="12" t="s">
        <v>130</v>
      </c>
      <c r="E28" s="12" t="s">
        <v>131</v>
      </c>
      <c r="F28" s="12" t="s">
        <v>132</v>
      </c>
      <c r="G28" s="12" t="s">
        <v>133</v>
      </c>
      <c r="H28" s="12" t="s">
        <v>134</v>
      </c>
      <c r="I28" s="12" t="s">
        <v>135</v>
      </c>
      <c r="J28" s="15" t="s">
        <v>136</v>
      </c>
    </row>
    <row r="29" spans="2:10" x14ac:dyDescent="0.25">
      <c r="B29" s="14" t="s">
        <v>49</v>
      </c>
      <c r="C29" s="12" t="s">
        <v>137</v>
      </c>
      <c r="D29" s="12" t="s">
        <v>138</v>
      </c>
      <c r="E29" s="12" t="s">
        <v>139</v>
      </c>
      <c r="F29" s="12" t="s">
        <v>140</v>
      </c>
      <c r="G29" s="12" t="s">
        <v>141</v>
      </c>
      <c r="H29" s="12" t="s">
        <v>259</v>
      </c>
      <c r="I29" s="12" t="s">
        <v>143</v>
      </c>
      <c r="J29" s="12" t="s">
        <v>144</v>
      </c>
    </row>
    <row r="30" spans="2:10" x14ac:dyDescent="0.25">
      <c r="B30" s="14" t="s">
        <v>50</v>
      </c>
      <c r="C30" s="12" t="s">
        <v>145</v>
      </c>
      <c r="D30" s="13" t="s">
        <v>146</v>
      </c>
      <c r="E30" s="12" t="s">
        <v>147</v>
      </c>
      <c r="F30" s="12" t="s">
        <v>148</v>
      </c>
      <c r="G30" s="12" t="s">
        <v>260</v>
      </c>
      <c r="H30" s="12" t="s">
        <v>261</v>
      </c>
      <c r="I30" s="12" t="s">
        <v>151</v>
      </c>
      <c r="J30" s="12" t="s">
        <v>152</v>
      </c>
    </row>
    <row r="31" spans="2:10" x14ac:dyDescent="0.25">
      <c r="B31" s="14" t="s">
        <v>51</v>
      </c>
      <c r="C31" s="13" t="s">
        <v>153</v>
      </c>
      <c r="D31" s="13" t="s">
        <v>154</v>
      </c>
      <c r="E31" s="13" t="s">
        <v>155</v>
      </c>
      <c r="F31" s="13" t="s">
        <v>156</v>
      </c>
      <c r="G31" s="13" t="s">
        <v>157</v>
      </c>
      <c r="H31" s="12" t="s">
        <v>262</v>
      </c>
      <c r="I31" s="12" t="s">
        <v>159</v>
      </c>
      <c r="J31" s="13" t="s">
        <v>160</v>
      </c>
    </row>
    <row r="32" spans="2:10" ht="14.4" thickBot="1" x14ac:dyDescent="0.3">
      <c r="B32" s="16" t="s">
        <v>52</v>
      </c>
      <c r="C32" s="17" t="s">
        <v>161</v>
      </c>
      <c r="D32" s="17" t="s">
        <v>162</v>
      </c>
      <c r="E32" s="17" t="s">
        <v>163</v>
      </c>
      <c r="F32" s="17" t="s">
        <v>164</v>
      </c>
      <c r="G32" s="17" t="s">
        <v>263</v>
      </c>
      <c r="H32" s="17" t="s">
        <v>264</v>
      </c>
      <c r="I32" s="17" t="s">
        <v>167</v>
      </c>
      <c r="J32" s="17" t="s">
        <v>168</v>
      </c>
    </row>
    <row r="33" spans="2:10" ht="14.4" thickBot="1" x14ac:dyDescent="0.3">
      <c r="B33" s="17" t="s">
        <v>265</v>
      </c>
      <c r="C33" s="18" t="s">
        <v>170</v>
      </c>
      <c r="D33" s="19" t="s">
        <v>171</v>
      </c>
      <c r="E33" s="18" t="s">
        <v>172</v>
      </c>
      <c r="F33" s="18" t="s">
        <v>173</v>
      </c>
      <c r="G33" s="18" t="s">
        <v>174</v>
      </c>
      <c r="H33" s="19" t="s">
        <v>175</v>
      </c>
      <c r="I33" s="19" t="s">
        <v>176</v>
      </c>
      <c r="J33" s="18" t="s">
        <v>177</v>
      </c>
    </row>
  </sheetData>
  <mergeCells count="10">
    <mergeCell ref="B3:B4"/>
    <mergeCell ref="C3:D3"/>
    <mergeCell ref="E3:F3"/>
    <mergeCell ref="G3:H3"/>
    <mergeCell ref="I3:J3"/>
    <mergeCell ref="B19:B20"/>
    <mergeCell ref="C19:D19"/>
    <mergeCell ref="E19:F19"/>
    <mergeCell ref="G19:H19"/>
    <mergeCell ref="I19:J19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:U29"/>
  <sheetViews>
    <sheetView topLeftCell="I34" zoomScale="200" zoomScaleNormal="200" workbookViewId="0">
      <selection activeCell="S28" sqref="S28"/>
    </sheetView>
  </sheetViews>
  <sheetFormatPr defaultRowHeight="13.8" x14ac:dyDescent="0.25"/>
  <cols>
    <col min="12" max="14" width="8.77734375" customWidth="1"/>
  </cols>
  <sheetData>
    <row r="10" spans="2:21" ht="14.4" thickBot="1" x14ac:dyDescent="0.3"/>
    <row r="11" spans="2:21" ht="14.4" thickBot="1" x14ac:dyDescent="0.3">
      <c r="B11" s="62" t="s">
        <v>422</v>
      </c>
      <c r="C11" s="144" t="s">
        <v>555</v>
      </c>
      <c r="D11" s="144"/>
      <c r="E11" s="144" t="s">
        <v>424</v>
      </c>
      <c r="F11" s="144"/>
      <c r="G11" s="62" t="s">
        <v>422</v>
      </c>
      <c r="H11" s="147" t="s">
        <v>423</v>
      </c>
      <c r="I11" s="147"/>
      <c r="J11" s="147" t="s">
        <v>424</v>
      </c>
      <c r="K11" s="147"/>
      <c r="L11" s="62" t="s">
        <v>422</v>
      </c>
      <c r="M11" s="147" t="s">
        <v>423</v>
      </c>
      <c r="N11" s="147"/>
      <c r="O11" s="147" t="s">
        <v>424</v>
      </c>
      <c r="P11" s="147"/>
      <c r="Q11" s="62" t="s">
        <v>422</v>
      </c>
      <c r="R11" s="144" t="s">
        <v>423</v>
      </c>
      <c r="S11" s="144"/>
      <c r="T11" s="144" t="s">
        <v>424</v>
      </c>
      <c r="U11" s="144"/>
    </row>
    <row r="12" spans="2:21" ht="24" customHeight="1" x14ac:dyDescent="0.25">
      <c r="B12" s="142" t="s">
        <v>239</v>
      </c>
      <c r="C12" s="48" t="s">
        <v>419</v>
      </c>
      <c r="D12" s="48" t="s">
        <v>419</v>
      </c>
      <c r="E12" s="48" t="s">
        <v>419</v>
      </c>
      <c r="F12" s="48" t="s">
        <v>419</v>
      </c>
      <c r="G12" s="142" t="s">
        <v>239</v>
      </c>
      <c r="H12" s="64" t="s">
        <v>420</v>
      </c>
      <c r="I12" s="64" t="s">
        <v>420</v>
      </c>
      <c r="J12" s="64" t="s">
        <v>420</v>
      </c>
      <c r="K12" s="64" t="s">
        <v>420</v>
      </c>
      <c r="L12" s="142" t="s">
        <v>239</v>
      </c>
      <c r="M12" s="145" t="s">
        <v>557</v>
      </c>
      <c r="N12" s="146"/>
      <c r="O12" s="145" t="s">
        <v>557</v>
      </c>
      <c r="P12" s="146"/>
      <c r="Q12" s="142" t="s">
        <v>239</v>
      </c>
      <c r="R12" s="48" t="s">
        <v>421</v>
      </c>
      <c r="S12" s="48" t="s">
        <v>421</v>
      </c>
      <c r="T12" s="48" t="s">
        <v>421</v>
      </c>
      <c r="U12" s="48" t="s">
        <v>421</v>
      </c>
    </row>
    <row r="13" spans="2:21" x14ac:dyDescent="0.25">
      <c r="B13" s="143"/>
      <c r="C13" s="63" t="s">
        <v>498</v>
      </c>
      <c r="D13" s="63" t="s">
        <v>66</v>
      </c>
      <c r="E13" s="63" t="s">
        <v>498</v>
      </c>
      <c r="F13" s="63" t="s">
        <v>245</v>
      </c>
      <c r="G13" s="143"/>
      <c r="H13" s="63" t="s">
        <v>498</v>
      </c>
      <c r="I13" s="63" t="s">
        <v>66</v>
      </c>
      <c r="J13" s="63" t="s">
        <v>498</v>
      </c>
      <c r="K13" s="63" t="s">
        <v>245</v>
      </c>
      <c r="L13" s="143"/>
      <c r="M13" s="63" t="s">
        <v>498</v>
      </c>
      <c r="N13" s="63" t="s">
        <v>66</v>
      </c>
      <c r="O13" s="63" t="s">
        <v>498</v>
      </c>
      <c r="P13" s="63" t="s">
        <v>245</v>
      </c>
      <c r="Q13" s="143"/>
      <c r="R13" s="63" t="s">
        <v>498</v>
      </c>
      <c r="S13" s="63" t="s">
        <v>245</v>
      </c>
      <c r="T13" s="63" t="s">
        <v>244</v>
      </c>
      <c r="U13" s="63" t="s">
        <v>245</v>
      </c>
    </row>
    <row r="14" spans="2:21" x14ac:dyDescent="0.25">
      <c r="B14" s="50" t="s">
        <v>43</v>
      </c>
      <c r="C14" s="50">
        <v>7.42</v>
      </c>
      <c r="D14" s="50">
        <v>8.66</v>
      </c>
      <c r="E14" s="101">
        <v>7.3</v>
      </c>
      <c r="F14" s="58">
        <v>8.51</v>
      </c>
      <c r="G14" s="50" t="s">
        <v>43</v>
      </c>
      <c r="H14" s="58">
        <v>2.63</v>
      </c>
      <c r="I14" s="58">
        <v>3.21</v>
      </c>
      <c r="J14" s="50">
        <v>2.58</v>
      </c>
      <c r="K14" s="58">
        <v>3.01</v>
      </c>
      <c r="L14" s="50" t="s">
        <v>43</v>
      </c>
      <c r="M14" s="58">
        <v>5.61</v>
      </c>
      <c r="N14" s="50">
        <v>6.32</v>
      </c>
      <c r="O14" s="58">
        <v>5.01</v>
      </c>
      <c r="P14" s="58">
        <v>5.81</v>
      </c>
      <c r="Q14" s="50" t="s">
        <v>43</v>
      </c>
      <c r="R14" s="50">
        <v>7.11</v>
      </c>
      <c r="S14" s="50">
        <v>4.68</v>
      </c>
      <c r="T14" s="58">
        <v>6.88</v>
      </c>
      <c r="U14" s="59">
        <v>5.01</v>
      </c>
    </row>
    <row r="15" spans="2:21" x14ac:dyDescent="0.25">
      <c r="B15" s="50" t="s">
        <v>44</v>
      </c>
      <c r="C15" s="50">
        <v>7.21</v>
      </c>
      <c r="D15" s="50">
        <v>7.84</v>
      </c>
      <c r="E15" s="101">
        <v>7.02</v>
      </c>
      <c r="F15" s="58">
        <v>7.52</v>
      </c>
      <c r="G15" s="50" t="s">
        <v>44</v>
      </c>
      <c r="H15" s="58">
        <v>2.69</v>
      </c>
      <c r="I15" s="58">
        <v>3.89</v>
      </c>
      <c r="J15" s="50">
        <v>2.65</v>
      </c>
      <c r="K15" s="58">
        <v>3</v>
      </c>
      <c r="L15" s="50" t="s">
        <v>44</v>
      </c>
      <c r="M15" s="58">
        <v>5.54</v>
      </c>
      <c r="N15" s="50">
        <v>6.26</v>
      </c>
      <c r="O15" s="58">
        <v>5.04</v>
      </c>
      <c r="P15" s="60">
        <v>5.01</v>
      </c>
      <c r="Q15" s="50" t="s">
        <v>44</v>
      </c>
      <c r="R15" s="50">
        <v>7.23</v>
      </c>
      <c r="S15" s="50">
        <v>4.5199999999999996</v>
      </c>
      <c r="T15" s="58">
        <v>6.91</v>
      </c>
      <c r="U15" s="58">
        <v>4.8899999999999997</v>
      </c>
    </row>
    <row r="16" spans="2:21" x14ac:dyDescent="0.25">
      <c r="B16" s="50" t="s">
        <v>45</v>
      </c>
      <c r="C16" s="50">
        <v>6.88</v>
      </c>
      <c r="D16" s="50">
        <v>7.62</v>
      </c>
      <c r="E16" s="101">
        <v>6.78</v>
      </c>
      <c r="F16" s="58">
        <v>7.41</v>
      </c>
      <c r="G16" s="50" t="s">
        <v>45</v>
      </c>
      <c r="H16" s="58">
        <v>2.88</v>
      </c>
      <c r="I16" s="58">
        <v>3.42</v>
      </c>
      <c r="J16" s="50">
        <v>2.81</v>
      </c>
      <c r="K16" s="58">
        <v>3.02</v>
      </c>
      <c r="L16" s="50" t="s">
        <v>45</v>
      </c>
      <c r="M16" s="58">
        <v>5.22</v>
      </c>
      <c r="N16" s="50">
        <v>5.98</v>
      </c>
      <c r="O16" s="58">
        <v>5.0199999999999996</v>
      </c>
      <c r="P16" s="58">
        <v>5.22</v>
      </c>
      <c r="Q16" s="50" t="s">
        <v>45</v>
      </c>
      <c r="R16" s="50">
        <v>7.56</v>
      </c>
      <c r="S16" s="50">
        <v>4.68</v>
      </c>
      <c r="T16" s="60">
        <v>7.32</v>
      </c>
      <c r="U16" s="59">
        <v>5</v>
      </c>
    </row>
    <row r="17" spans="2:21" x14ac:dyDescent="0.25">
      <c r="B17" s="50" t="s">
        <v>46</v>
      </c>
      <c r="C17" s="50">
        <v>7.02</v>
      </c>
      <c r="D17" s="50">
        <v>8.0500000000000007</v>
      </c>
      <c r="E17" s="101">
        <v>6.84</v>
      </c>
      <c r="F17" s="58">
        <v>7.5</v>
      </c>
      <c r="G17" s="50" t="s">
        <v>46</v>
      </c>
      <c r="H17" s="58">
        <v>2.88</v>
      </c>
      <c r="I17" s="58">
        <v>3.02</v>
      </c>
      <c r="J17" s="50">
        <v>2.84</v>
      </c>
      <c r="K17" s="58">
        <v>2.62</v>
      </c>
      <c r="L17" s="50" t="s">
        <v>46</v>
      </c>
      <c r="M17" s="58">
        <v>5.61</v>
      </c>
      <c r="N17" s="50">
        <v>6.45</v>
      </c>
      <c r="O17" s="58">
        <v>5.61</v>
      </c>
      <c r="P17" s="58">
        <v>5.82</v>
      </c>
      <c r="Q17" s="50" t="s">
        <v>46</v>
      </c>
      <c r="R17" s="50">
        <v>7.56</v>
      </c>
      <c r="S17" s="50">
        <v>5.08</v>
      </c>
      <c r="T17" s="58">
        <v>7.29</v>
      </c>
      <c r="U17" s="58">
        <v>5.1100000000000003</v>
      </c>
    </row>
    <row r="18" spans="2:21" x14ac:dyDescent="0.25">
      <c r="B18" s="50" t="s">
        <v>47</v>
      </c>
      <c r="C18" s="50">
        <v>7.66</v>
      </c>
      <c r="D18" s="50">
        <v>8.24</v>
      </c>
      <c r="E18" s="101">
        <v>7.56</v>
      </c>
      <c r="F18" s="58">
        <v>8.16</v>
      </c>
      <c r="G18" s="50" t="s">
        <v>47</v>
      </c>
      <c r="H18" s="58">
        <v>2.66</v>
      </c>
      <c r="I18" s="58">
        <v>3.11</v>
      </c>
      <c r="J18" s="50">
        <v>2.56</v>
      </c>
      <c r="K18" s="58">
        <v>2.72</v>
      </c>
      <c r="L18" s="50" t="s">
        <v>47</v>
      </c>
      <c r="M18" s="58">
        <v>6.44</v>
      </c>
      <c r="N18" s="50">
        <v>6.98</v>
      </c>
      <c r="O18" s="58">
        <v>6.24</v>
      </c>
      <c r="P18" s="58">
        <v>6.32</v>
      </c>
      <c r="Q18" s="50" t="s">
        <v>47</v>
      </c>
      <c r="R18" s="50">
        <v>7.23</v>
      </c>
      <c r="S18" s="50">
        <v>4.45</v>
      </c>
      <c r="T18" s="58">
        <v>6.68</v>
      </c>
      <c r="U18" s="58">
        <v>4.58</v>
      </c>
    </row>
    <row r="19" spans="2:21" x14ac:dyDescent="0.25">
      <c r="B19" s="50" t="s">
        <v>48</v>
      </c>
      <c r="C19" s="50">
        <v>7.52</v>
      </c>
      <c r="D19" s="50">
        <v>8.9499999999999993</v>
      </c>
      <c r="E19" s="101">
        <v>7.48</v>
      </c>
      <c r="F19" s="58">
        <v>8.5</v>
      </c>
      <c r="G19" s="50" t="s">
        <v>48</v>
      </c>
      <c r="H19" s="58">
        <v>2.66</v>
      </c>
      <c r="I19" s="58">
        <v>3.68</v>
      </c>
      <c r="J19" s="50">
        <v>2.48</v>
      </c>
      <c r="K19" s="58">
        <v>3.56</v>
      </c>
      <c r="L19" s="50" t="s">
        <v>48</v>
      </c>
      <c r="M19" s="58">
        <v>6.32</v>
      </c>
      <c r="N19" s="50">
        <v>6.66</v>
      </c>
      <c r="O19" s="58">
        <v>6.12</v>
      </c>
      <c r="P19" s="58">
        <v>6.14</v>
      </c>
      <c r="Q19" s="50" t="s">
        <v>48</v>
      </c>
      <c r="R19" s="50">
        <v>7.08</v>
      </c>
      <c r="S19" s="50">
        <v>4.37</v>
      </c>
      <c r="T19" s="58">
        <v>6.74</v>
      </c>
      <c r="U19" s="58">
        <v>4.62</v>
      </c>
    </row>
    <row r="20" spans="2:21" x14ac:dyDescent="0.25">
      <c r="B20" s="50" t="s">
        <v>53</v>
      </c>
      <c r="C20" s="50">
        <v>6.94</v>
      </c>
      <c r="D20" s="50">
        <v>8.19</v>
      </c>
      <c r="E20" s="101">
        <v>6.88</v>
      </c>
      <c r="F20" s="58">
        <v>7.54</v>
      </c>
      <c r="G20" s="50" t="s">
        <v>53</v>
      </c>
      <c r="H20" s="58">
        <v>2.52</v>
      </c>
      <c r="I20" s="58">
        <v>2.58</v>
      </c>
      <c r="J20" s="50">
        <v>2.44</v>
      </c>
      <c r="K20" s="58">
        <v>2.58</v>
      </c>
      <c r="L20" s="50" t="s">
        <v>53</v>
      </c>
      <c r="M20" s="58">
        <v>5.64</v>
      </c>
      <c r="N20" s="50">
        <v>7.81</v>
      </c>
      <c r="O20" s="58">
        <v>5.44</v>
      </c>
      <c r="P20" s="58">
        <v>7.56</v>
      </c>
      <c r="Q20" s="50" t="s">
        <v>53</v>
      </c>
      <c r="R20" s="50">
        <v>8.0500000000000007</v>
      </c>
      <c r="S20" s="50">
        <v>4.5</v>
      </c>
      <c r="T20" s="58">
        <v>7.62</v>
      </c>
      <c r="U20" s="58">
        <v>4.5</v>
      </c>
    </row>
    <row r="21" spans="2:21" x14ac:dyDescent="0.25">
      <c r="B21" s="50" t="s">
        <v>55</v>
      </c>
      <c r="C21" s="50">
        <v>7.01</v>
      </c>
      <c r="D21" s="50">
        <v>8.89</v>
      </c>
      <c r="E21" s="101">
        <v>6.79</v>
      </c>
      <c r="F21" s="58">
        <v>8.5</v>
      </c>
      <c r="G21" s="50" t="s">
        <v>55</v>
      </c>
      <c r="H21" s="58">
        <v>2.56</v>
      </c>
      <c r="I21" s="58">
        <v>3.34</v>
      </c>
      <c r="J21" s="50">
        <v>2.38</v>
      </c>
      <c r="K21" s="58">
        <v>3.09</v>
      </c>
      <c r="L21" s="50" t="s">
        <v>55</v>
      </c>
      <c r="M21" s="58">
        <v>5.44</v>
      </c>
      <c r="N21" s="50">
        <v>8.65</v>
      </c>
      <c r="O21" s="58">
        <v>5.24</v>
      </c>
      <c r="P21" s="58">
        <v>7.12</v>
      </c>
      <c r="Q21" s="50" t="s">
        <v>55</v>
      </c>
      <c r="R21" s="50">
        <v>8.0399999999999991</v>
      </c>
      <c r="S21" s="50">
        <v>4.67</v>
      </c>
      <c r="T21" s="58">
        <v>7.64</v>
      </c>
      <c r="U21" s="59">
        <v>5</v>
      </c>
    </row>
    <row r="22" spans="2:21" x14ac:dyDescent="0.25">
      <c r="B22" s="50" t="s">
        <v>49</v>
      </c>
      <c r="C22" s="50">
        <v>6.74</v>
      </c>
      <c r="D22" s="50">
        <v>9.1199999999999992</v>
      </c>
      <c r="E22" s="101">
        <v>6.64</v>
      </c>
      <c r="F22" s="58">
        <v>8.68</v>
      </c>
      <c r="G22" s="50" t="s">
        <v>49</v>
      </c>
      <c r="H22" s="58">
        <v>2.46</v>
      </c>
      <c r="I22" s="58">
        <v>2.96</v>
      </c>
      <c r="J22" s="50">
        <v>2.38</v>
      </c>
      <c r="K22" s="58">
        <v>2.74</v>
      </c>
      <c r="L22" s="50" t="s">
        <v>49</v>
      </c>
      <c r="M22" s="58">
        <v>5.82</v>
      </c>
      <c r="N22" s="50">
        <v>10.23</v>
      </c>
      <c r="O22" s="58">
        <v>5.62</v>
      </c>
      <c r="P22" s="58">
        <v>8.0399999999999991</v>
      </c>
      <c r="Q22" s="50" t="s">
        <v>49</v>
      </c>
      <c r="R22" s="50">
        <v>7.56</v>
      </c>
      <c r="S22" s="50">
        <v>4.3499999999999996</v>
      </c>
      <c r="T22" s="58">
        <v>6.05</v>
      </c>
      <c r="U22" s="58">
        <v>4.5</v>
      </c>
    </row>
    <row r="23" spans="2:21" x14ac:dyDescent="0.25">
      <c r="B23" s="50" t="s">
        <v>50</v>
      </c>
      <c r="C23" s="50">
        <v>6.66</v>
      </c>
      <c r="D23" s="50">
        <v>10.23</v>
      </c>
      <c r="E23" s="101">
        <v>6.58</v>
      </c>
      <c r="F23" s="60">
        <v>9.65</v>
      </c>
      <c r="G23" s="50" t="s">
        <v>50</v>
      </c>
      <c r="H23" s="58">
        <v>2.4300000000000002</v>
      </c>
      <c r="I23" s="58">
        <v>3.21</v>
      </c>
      <c r="J23" s="50">
        <v>2.31</v>
      </c>
      <c r="K23" s="58">
        <v>2.88</v>
      </c>
      <c r="L23" s="50" t="s">
        <v>50</v>
      </c>
      <c r="M23" s="58">
        <v>6.34</v>
      </c>
      <c r="N23" s="50">
        <v>9.8699999999999992</v>
      </c>
      <c r="O23" s="58">
        <v>6.14</v>
      </c>
      <c r="P23" s="58">
        <v>8.06</v>
      </c>
      <c r="Q23" s="50" t="s">
        <v>50</v>
      </c>
      <c r="R23" s="50">
        <v>6.34</v>
      </c>
      <c r="S23" s="50">
        <v>4.4400000000000004</v>
      </c>
      <c r="T23" s="58">
        <v>5.98</v>
      </c>
      <c r="U23" s="58">
        <v>4.5</v>
      </c>
    </row>
    <row r="24" spans="2:21" x14ac:dyDescent="0.25">
      <c r="B24" s="50" t="s">
        <v>51</v>
      </c>
      <c r="C24" s="50">
        <v>7.14</v>
      </c>
      <c r="D24" s="50">
        <v>11.21</v>
      </c>
      <c r="E24" s="102">
        <v>7.08</v>
      </c>
      <c r="F24" s="60">
        <v>10.36</v>
      </c>
      <c r="G24" s="50" t="s">
        <v>51</v>
      </c>
      <c r="H24" s="60">
        <v>2.42</v>
      </c>
      <c r="I24" s="60">
        <v>3.22</v>
      </c>
      <c r="J24" s="50">
        <v>2.38</v>
      </c>
      <c r="K24" s="60">
        <v>2.81</v>
      </c>
      <c r="L24" s="50" t="s">
        <v>51</v>
      </c>
      <c r="M24" s="60">
        <v>6.48</v>
      </c>
      <c r="N24" s="50">
        <v>11.02</v>
      </c>
      <c r="O24" s="60">
        <v>6.28</v>
      </c>
      <c r="P24" s="58">
        <v>8.43</v>
      </c>
      <c r="Q24" s="50" t="s">
        <v>51</v>
      </c>
      <c r="R24" s="50">
        <v>7.11</v>
      </c>
      <c r="S24" s="50">
        <v>5.69</v>
      </c>
      <c r="T24" s="58">
        <v>6.72</v>
      </c>
      <c r="U24" s="60">
        <v>6.5</v>
      </c>
    </row>
    <row r="25" spans="2:21" ht="14.4" thickBot="1" x14ac:dyDescent="0.3">
      <c r="B25" s="52" t="s">
        <v>52</v>
      </c>
      <c r="C25" s="52">
        <v>7.11</v>
      </c>
      <c r="D25" s="52">
        <v>9.89</v>
      </c>
      <c r="E25" s="103">
        <v>7.02</v>
      </c>
      <c r="F25" s="61">
        <v>9.35</v>
      </c>
      <c r="G25" s="52" t="s">
        <v>52</v>
      </c>
      <c r="H25" s="61">
        <v>2.444</v>
      </c>
      <c r="I25" s="61">
        <v>3.98</v>
      </c>
      <c r="J25" s="52">
        <v>2.38</v>
      </c>
      <c r="K25" s="61">
        <v>3.65</v>
      </c>
      <c r="L25" s="52" t="s">
        <v>52</v>
      </c>
      <c r="M25" s="61">
        <v>5.94</v>
      </c>
      <c r="N25" s="50">
        <v>9.1199999999999992</v>
      </c>
      <c r="O25" s="61">
        <v>5.74</v>
      </c>
      <c r="P25" s="61">
        <v>7.66</v>
      </c>
      <c r="Q25" s="52" t="s">
        <v>52</v>
      </c>
      <c r="R25" s="52">
        <v>7.08</v>
      </c>
      <c r="S25" s="52">
        <v>5.54</v>
      </c>
      <c r="T25" s="61">
        <v>6.74</v>
      </c>
      <c r="U25" s="61">
        <v>6</v>
      </c>
    </row>
    <row r="26" spans="2:21" ht="27" thickBot="1" x14ac:dyDescent="0.3">
      <c r="B26" s="53" t="s">
        <v>499</v>
      </c>
      <c r="C26" s="54">
        <v>7.17</v>
      </c>
      <c r="D26" s="55">
        <v>8.1</v>
      </c>
      <c r="E26" s="55"/>
      <c r="F26" s="54"/>
      <c r="G26" s="54" t="s">
        <v>499</v>
      </c>
      <c r="H26" s="54"/>
      <c r="I26" s="54"/>
      <c r="J26" s="54" t="s">
        <v>172</v>
      </c>
      <c r="K26" s="54" t="s">
        <v>173</v>
      </c>
      <c r="L26" s="55" t="s">
        <v>499</v>
      </c>
      <c r="M26" s="55"/>
      <c r="N26" s="55"/>
      <c r="O26" s="55"/>
      <c r="P26" s="54" t="s">
        <v>174</v>
      </c>
      <c r="Q26" s="55" t="s">
        <v>499</v>
      </c>
      <c r="T26" s="55" t="s">
        <v>176</v>
      </c>
      <c r="U26" s="54" t="s">
        <v>177</v>
      </c>
    </row>
    <row r="28" spans="2:21" ht="14.4" thickBot="1" x14ac:dyDescent="0.3"/>
    <row r="29" spans="2:21" ht="14.4" thickBot="1" x14ac:dyDescent="0.3">
      <c r="B29" s="141" t="s">
        <v>558</v>
      </c>
      <c r="C29" s="141"/>
      <c r="D29" s="141" t="s">
        <v>68</v>
      </c>
      <c r="E29" s="141"/>
      <c r="F29" s="141" t="s">
        <v>556</v>
      </c>
      <c r="G29" s="141"/>
      <c r="H29" s="141" t="s">
        <v>70</v>
      </c>
      <c r="I29" s="141"/>
    </row>
  </sheetData>
  <mergeCells count="18">
    <mergeCell ref="H29:I29"/>
    <mergeCell ref="B12:B13"/>
    <mergeCell ref="G12:G13"/>
    <mergeCell ref="B29:C29"/>
    <mergeCell ref="D29:E29"/>
    <mergeCell ref="F29:G29"/>
    <mergeCell ref="R11:S11"/>
    <mergeCell ref="T11:U11"/>
    <mergeCell ref="H11:I11"/>
    <mergeCell ref="J11:K11"/>
    <mergeCell ref="M11:N11"/>
    <mergeCell ref="Q12:Q13"/>
    <mergeCell ref="L12:L13"/>
    <mergeCell ref="C11:D11"/>
    <mergeCell ref="E11:F11"/>
    <mergeCell ref="M12:N12"/>
    <mergeCell ref="O12:P12"/>
    <mergeCell ref="O11:P11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34"/>
  <sheetViews>
    <sheetView topLeftCell="A10" workbookViewId="0">
      <selection activeCell="O18" sqref="O18"/>
    </sheetView>
  </sheetViews>
  <sheetFormatPr defaultRowHeight="13.8" x14ac:dyDescent="0.25"/>
  <sheetData>
    <row r="2" spans="2:10" ht="14.4" thickBot="1" x14ac:dyDescent="0.3"/>
    <row r="3" spans="2:10" ht="14.4" thickBot="1" x14ac:dyDescent="0.3">
      <c r="B3" s="154" t="s">
        <v>266</v>
      </c>
      <c r="C3" s="148" t="s">
        <v>267</v>
      </c>
      <c r="D3" s="148"/>
      <c r="E3" s="156" t="s">
        <v>268</v>
      </c>
      <c r="F3" s="156"/>
      <c r="G3" s="148" t="s">
        <v>269</v>
      </c>
      <c r="H3" s="148"/>
      <c r="I3" s="148" t="s">
        <v>270</v>
      </c>
      <c r="J3" s="148"/>
    </row>
    <row r="4" spans="2:10" ht="14.4" thickBot="1" x14ac:dyDescent="0.3">
      <c r="B4" s="155"/>
      <c r="C4" s="36" t="s">
        <v>71</v>
      </c>
      <c r="D4" s="36" t="s">
        <v>72</v>
      </c>
      <c r="E4" s="36" t="s">
        <v>71</v>
      </c>
      <c r="F4" s="36" t="s">
        <v>72</v>
      </c>
      <c r="G4" s="36" t="s">
        <v>71</v>
      </c>
      <c r="H4" s="36" t="s">
        <v>72</v>
      </c>
      <c r="I4" s="36" t="s">
        <v>71</v>
      </c>
      <c r="J4" s="36" t="s">
        <v>72</v>
      </c>
    </row>
    <row r="5" spans="2:10" ht="27.6" x14ac:dyDescent="0.25">
      <c r="B5" s="37" t="s">
        <v>1</v>
      </c>
      <c r="C5" s="37" t="s">
        <v>271</v>
      </c>
      <c r="D5" s="37" t="s">
        <v>272</v>
      </c>
      <c r="E5" s="37" t="s">
        <v>273</v>
      </c>
      <c r="F5" s="38" t="s">
        <v>274</v>
      </c>
      <c r="G5" s="37" t="s">
        <v>275</v>
      </c>
      <c r="H5" s="37" t="s">
        <v>276</v>
      </c>
      <c r="I5" s="37" t="s">
        <v>277</v>
      </c>
      <c r="J5" s="37" t="s">
        <v>278</v>
      </c>
    </row>
    <row r="6" spans="2:10" ht="21.6" x14ac:dyDescent="0.25">
      <c r="B6" s="37" t="s">
        <v>279</v>
      </c>
      <c r="C6" s="37" t="s">
        <v>280</v>
      </c>
      <c r="D6" s="37" t="s">
        <v>281</v>
      </c>
      <c r="E6" s="37" t="s">
        <v>282</v>
      </c>
      <c r="F6" s="37" t="s">
        <v>283</v>
      </c>
      <c r="G6" s="37" t="s">
        <v>284</v>
      </c>
      <c r="H6" s="37" t="s">
        <v>285</v>
      </c>
      <c r="I6" s="37" t="s">
        <v>286</v>
      </c>
      <c r="J6" s="37" t="s">
        <v>287</v>
      </c>
    </row>
    <row r="7" spans="2:10" ht="21.6" x14ac:dyDescent="0.25">
      <c r="B7" s="37" t="s">
        <v>11</v>
      </c>
      <c r="C7" s="37" t="s">
        <v>288</v>
      </c>
      <c r="D7" s="37" t="s">
        <v>289</v>
      </c>
      <c r="E7" s="37" t="s">
        <v>290</v>
      </c>
      <c r="F7" s="37" t="s">
        <v>291</v>
      </c>
      <c r="G7" s="38" t="s">
        <v>292</v>
      </c>
      <c r="H7" s="38" t="s">
        <v>293</v>
      </c>
      <c r="I7" s="37" t="s">
        <v>294</v>
      </c>
      <c r="J7" s="38" t="s">
        <v>295</v>
      </c>
    </row>
    <row r="8" spans="2:10" ht="21.6" x14ac:dyDescent="0.25">
      <c r="B8" s="37" t="s">
        <v>4</v>
      </c>
      <c r="C8" s="37" t="s">
        <v>296</v>
      </c>
      <c r="D8" s="37" t="s">
        <v>297</v>
      </c>
      <c r="E8" s="37" t="s">
        <v>298</v>
      </c>
      <c r="F8" s="37" t="s">
        <v>299</v>
      </c>
      <c r="G8" s="37" t="s">
        <v>300</v>
      </c>
      <c r="H8" s="37" t="s">
        <v>301</v>
      </c>
      <c r="I8" s="37" t="s">
        <v>302</v>
      </c>
      <c r="J8" s="37" t="s">
        <v>303</v>
      </c>
    </row>
    <row r="9" spans="2:10" ht="21.6" x14ac:dyDescent="0.25">
      <c r="B9" s="37" t="s">
        <v>304</v>
      </c>
      <c r="C9" s="37" t="s">
        <v>305</v>
      </c>
      <c r="D9" s="37" t="s">
        <v>306</v>
      </c>
      <c r="E9" s="37" t="s">
        <v>307</v>
      </c>
      <c r="F9" s="37" t="s">
        <v>308</v>
      </c>
      <c r="G9" s="37" t="s">
        <v>309</v>
      </c>
      <c r="H9" s="37" t="s">
        <v>310</v>
      </c>
      <c r="I9" s="37" t="s">
        <v>311</v>
      </c>
      <c r="J9" s="37" t="s">
        <v>312</v>
      </c>
    </row>
    <row r="10" spans="2:10" ht="21.6" x14ac:dyDescent="0.25">
      <c r="B10" s="37" t="s">
        <v>313</v>
      </c>
      <c r="C10" s="37" t="s">
        <v>314</v>
      </c>
      <c r="D10" s="37" t="s">
        <v>315</v>
      </c>
      <c r="E10" s="37" t="s">
        <v>316</v>
      </c>
      <c r="F10" s="37" t="s">
        <v>317</v>
      </c>
      <c r="G10" s="37" t="s">
        <v>318</v>
      </c>
      <c r="H10" s="38" t="s">
        <v>319</v>
      </c>
      <c r="I10" s="37" t="s">
        <v>320</v>
      </c>
      <c r="J10" s="37" t="s">
        <v>321</v>
      </c>
    </row>
    <row r="11" spans="2:10" ht="21.6" x14ac:dyDescent="0.25">
      <c r="B11" s="37" t="s">
        <v>322</v>
      </c>
      <c r="C11" s="37" t="s">
        <v>323</v>
      </c>
      <c r="D11" s="37" t="s">
        <v>324</v>
      </c>
      <c r="E11" s="38" t="s">
        <v>325</v>
      </c>
      <c r="F11" s="37" t="s">
        <v>326</v>
      </c>
      <c r="G11" s="37" t="s">
        <v>327</v>
      </c>
      <c r="H11" s="37" t="s">
        <v>328</v>
      </c>
      <c r="I11" s="37" t="s">
        <v>329</v>
      </c>
      <c r="J11" s="37" t="s">
        <v>330</v>
      </c>
    </row>
    <row r="12" spans="2:10" ht="27.6" x14ac:dyDescent="0.25">
      <c r="B12" s="37" t="s">
        <v>331</v>
      </c>
      <c r="C12" s="37" t="s">
        <v>332</v>
      </c>
      <c r="D12" s="37" t="s">
        <v>333</v>
      </c>
      <c r="E12" s="38" t="s">
        <v>334</v>
      </c>
      <c r="F12" s="37" t="s">
        <v>335</v>
      </c>
      <c r="G12" s="37" t="s">
        <v>336</v>
      </c>
      <c r="H12" s="37" t="s">
        <v>337</v>
      </c>
      <c r="I12" s="37" t="s">
        <v>338</v>
      </c>
      <c r="J12" s="37" t="s">
        <v>339</v>
      </c>
    </row>
    <row r="13" spans="2:10" ht="21.6" x14ac:dyDescent="0.25">
      <c r="B13" s="37" t="s">
        <v>7</v>
      </c>
      <c r="C13" s="37" t="s">
        <v>340</v>
      </c>
      <c r="D13" s="37" t="s">
        <v>341</v>
      </c>
      <c r="E13" s="37" t="s">
        <v>342</v>
      </c>
      <c r="F13" s="38" t="s">
        <v>343</v>
      </c>
      <c r="G13" s="37" t="s">
        <v>344</v>
      </c>
      <c r="H13" s="37" t="s">
        <v>345</v>
      </c>
      <c r="I13" s="38" t="s">
        <v>346</v>
      </c>
      <c r="J13" s="38" t="s">
        <v>347</v>
      </c>
    </row>
    <row r="14" spans="2:10" ht="21.6" x14ac:dyDescent="0.25">
      <c r="B14" s="37" t="s">
        <v>8</v>
      </c>
      <c r="C14" s="38" t="s">
        <v>348</v>
      </c>
      <c r="D14" s="38" t="s">
        <v>349</v>
      </c>
      <c r="E14" s="37" t="s">
        <v>350</v>
      </c>
      <c r="F14" s="37" t="s">
        <v>351</v>
      </c>
      <c r="G14" s="37" t="s">
        <v>352</v>
      </c>
      <c r="H14" s="37" t="s">
        <v>353</v>
      </c>
      <c r="I14" s="37" t="s">
        <v>354</v>
      </c>
      <c r="J14" s="37" t="s">
        <v>355</v>
      </c>
    </row>
    <row r="15" spans="2:10" ht="21.6" x14ac:dyDescent="0.25">
      <c r="B15" s="37" t="s">
        <v>10</v>
      </c>
      <c r="C15" s="38" t="s">
        <v>356</v>
      </c>
      <c r="D15" s="38" t="s">
        <v>357</v>
      </c>
      <c r="E15" s="37" t="s">
        <v>358</v>
      </c>
      <c r="F15" s="37" t="s">
        <v>359</v>
      </c>
      <c r="G15" s="37" t="s">
        <v>360</v>
      </c>
      <c r="H15" s="37" t="s">
        <v>361</v>
      </c>
      <c r="I15" s="38" t="s">
        <v>362</v>
      </c>
      <c r="J15" s="37" t="s">
        <v>363</v>
      </c>
    </row>
    <row r="16" spans="2:10" ht="22.2" thickBot="1" x14ac:dyDescent="0.3">
      <c r="B16" s="39" t="s">
        <v>364</v>
      </c>
      <c r="C16" s="39" t="s">
        <v>365</v>
      </c>
      <c r="D16" s="39" t="s">
        <v>366</v>
      </c>
      <c r="E16" s="40" t="s">
        <v>367</v>
      </c>
      <c r="F16" s="40" t="s">
        <v>368</v>
      </c>
      <c r="G16" s="41" t="s">
        <v>369</v>
      </c>
      <c r="H16" s="39" t="s">
        <v>370</v>
      </c>
      <c r="I16" s="39" t="s">
        <v>371</v>
      </c>
      <c r="J16" s="39" t="s">
        <v>372</v>
      </c>
    </row>
    <row r="17" spans="2:10" x14ac:dyDescent="0.25">
      <c r="B17" s="152" t="s">
        <v>169</v>
      </c>
      <c r="C17" s="43" t="s">
        <v>373</v>
      </c>
      <c r="D17" s="43" t="s">
        <v>375</v>
      </c>
      <c r="E17" s="43" t="s">
        <v>376</v>
      </c>
      <c r="F17" s="43" t="s">
        <v>378</v>
      </c>
      <c r="G17" s="43" t="s">
        <v>379</v>
      </c>
      <c r="H17" s="43" t="s">
        <v>380</v>
      </c>
      <c r="I17" s="43" t="s">
        <v>382</v>
      </c>
      <c r="J17" s="43" t="s">
        <v>383</v>
      </c>
    </row>
    <row r="18" spans="2:10" ht="14.4" thickBot="1" x14ac:dyDescent="0.3">
      <c r="B18" s="153"/>
      <c r="C18" s="44" t="s">
        <v>374</v>
      </c>
      <c r="D18" s="44">
        <v>0.22</v>
      </c>
      <c r="E18" s="44" t="s">
        <v>377</v>
      </c>
      <c r="F18" s="44">
        <v>2.3199999999999998</v>
      </c>
      <c r="G18" s="44">
        <v>2.0099999999999998</v>
      </c>
      <c r="H18" s="44" t="s">
        <v>381</v>
      </c>
      <c r="I18" s="44">
        <v>0.76</v>
      </c>
      <c r="J18" s="44" t="s">
        <v>384</v>
      </c>
    </row>
    <row r="19" spans="2:10" ht="14.4" thickBot="1" x14ac:dyDescent="0.3"/>
    <row r="20" spans="2:10" ht="14.4" thickBot="1" x14ac:dyDescent="0.3">
      <c r="B20" s="149" t="s">
        <v>239</v>
      </c>
      <c r="C20" s="141" t="s">
        <v>385</v>
      </c>
      <c r="D20" s="141"/>
      <c r="E20" s="151" t="s">
        <v>386</v>
      </c>
      <c r="F20" s="151"/>
      <c r="G20" s="141" t="s">
        <v>387</v>
      </c>
      <c r="H20" s="141"/>
      <c r="I20" s="141" t="s">
        <v>388</v>
      </c>
      <c r="J20" s="141"/>
    </row>
    <row r="21" spans="2:10" ht="14.4" thickBot="1" x14ac:dyDescent="0.3">
      <c r="B21" s="150"/>
      <c r="C21" s="34" t="s">
        <v>244</v>
      </c>
      <c r="D21" s="34" t="s">
        <v>245</v>
      </c>
      <c r="E21" s="34" t="s">
        <v>244</v>
      </c>
      <c r="F21" s="34" t="s">
        <v>245</v>
      </c>
      <c r="G21" s="34" t="s">
        <v>244</v>
      </c>
      <c r="H21" s="34" t="s">
        <v>245</v>
      </c>
      <c r="I21" s="34" t="s">
        <v>244</v>
      </c>
      <c r="J21" s="34" t="s">
        <v>245</v>
      </c>
    </row>
    <row r="22" spans="2:10" x14ac:dyDescent="0.25">
      <c r="B22" s="46" t="s">
        <v>43</v>
      </c>
      <c r="C22" s="12" t="s">
        <v>271</v>
      </c>
      <c r="D22" s="12" t="s">
        <v>272</v>
      </c>
      <c r="E22" s="12" t="s">
        <v>273</v>
      </c>
      <c r="F22" s="13" t="s">
        <v>389</v>
      </c>
      <c r="G22" s="12" t="s">
        <v>275</v>
      </c>
      <c r="H22" s="12" t="s">
        <v>276</v>
      </c>
      <c r="I22" s="12" t="s">
        <v>277</v>
      </c>
      <c r="J22" s="12" t="s">
        <v>278</v>
      </c>
    </row>
    <row r="23" spans="2:10" x14ac:dyDescent="0.25">
      <c r="B23" s="46" t="s">
        <v>44</v>
      </c>
      <c r="C23" s="12" t="s">
        <v>280</v>
      </c>
      <c r="D23" s="12" t="s">
        <v>281</v>
      </c>
      <c r="E23" s="12" t="s">
        <v>282</v>
      </c>
      <c r="F23" s="12" t="s">
        <v>283</v>
      </c>
      <c r="G23" s="12" t="s">
        <v>284</v>
      </c>
      <c r="H23" s="12" t="s">
        <v>285</v>
      </c>
      <c r="I23" s="12" t="s">
        <v>286</v>
      </c>
      <c r="J23" s="12" t="s">
        <v>287</v>
      </c>
    </row>
    <row r="24" spans="2:10" ht="16.8" x14ac:dyDescent="0.25">
      <c r="B24" s="46" t="s">
        <v>45</v>
      </c>
      <c r="C24" s="12" t="s">
        <v>288</v>
      </c>
      <c r="D24" s="12" t="s">
        <v>289</v>
      </c>
      <c r="E24" s="12" t="s">
        <v>290</v>
      </c>
      <c r="F24" s="12" t="s">
        <v>291</v>
      </c>
      <c r="G24" s="13" t="s">
        <v>292</v>
      </c>
      <c r="H24" s="13" t="s">
        <v>293</v>
      </c>
      <c r="I24" s="12" t="s">
        <v>294</v>
      </c>
      <c r="J24" s="13" t="s">
        <v>295</v>
      </c>
    </row>
    <row r="25" spans="2:10" x14ac:dyDescent="0.25">
      <c r="B25" s="46" t="s">
        <v>46</v>
      </c>
      <c r="C25" s="12" t="s">
        <v>296</v>
      </c>
      <c r="D25" s="12" t="s">
        <v>297</v>
      </c>
      <c r="E25" s="12" t="s">
        <v>298</v>
      </c>
      <c r="F25" s="12" t="s">
        <v>299</v>
      </c>
      <c r="G25" s="12" t="s">
        <v>300</v>
      </c>
      <c r="H25" s="12" t="s">
        <v>301</v>
      </c>
      <c r="I25" s="12" t="s">
        <v>302</v>
      </c>
      <c r="J25" s="12" t="s">
        <v>303</v>
      </c>
    </row>
    <row r="26" spans="2:10" x14ac:dyDescent="0.25">
      <c r="B26" s="46" t="s">
        <v>47</v>
      </c>
      <c r="C26" s="12" t="s">
        <v>305</v>
      </c>
      <c r="D26" s="12" t="s">
        <v>306</v>
      </c>
      <c r="E26" s="12" t="s">
        <v>307</v>
      </c>
      <c r="F26" s="12" t="s">
        <v>308</v>
      </c>
      <c r="G26" s="12" t="s">
        <v>309</v>
      </c>
      <c r="H26" s="12" t="s">
        <v>310</v>
      </c>
      <c r="I26" s="12" t="s">
        <v>311</v>
      </c>
      <c r="J26" s="12" t="s">
        <v>312</v>
      </c>
    </row>
    <row r="27" spans="2:10" ht="16.8" x14ac:dyDescent="0.25">
      <c r="B27" s="46" t="s">
        <v>48</v>
      </c>
      <c r="C27" s="12" t="s">
        <v>314</v>
      </c>
      <c r="D27" s="12" t="s">
        <v>315</v>
      </c>
      <c r="E27" s="12" t="s">
        <v>316</v>
      </c>
      <c r="F27" s="12" t="s">
        <v>317</v>
      </c>
      <c r="G27" s="12" t="s">
        <v>318</v>
      </c>
      <c r="H27" s="13" t="s">
        <v>319</v>
      </c>
      <c r="I27" s="12" t="s">
        <v>320</v>
      </c>
      <c r="J27" s="12" t="s">
        <v>321</v>
      </c>
    </row>
    <row r="28" spans="2:10" x14ac:dyDescent="0.25">
      <c r="B28" s="46" t="s">
        <v>53</v>
      </c>
      <c r="C28" s="12" t="s">
        <v>323</v>
      </c>
      <c r="D28" s="12" t="s">
        <v>324</v>
      </c>
      <c r="E28" s="13" t="s">
        <v>325</v>
      </c>
      <c r="F28" s="12" t="s">
        <v>326</v>
      </c>
      <c r="G28" s="12" t="s">
        <v>327</v>
      </c>
      <c r="H28" s="12" t="s">
        <v>328</v>
      </c>
      <c r="I28" s="12" t="s">
        <v>329</v>
      </c>
      <c r="J28" s="12" t="s">
        <v>330</v>
      </c>
    </row>
    <row r="29" spans="2:10" x14ac:dyDescent="0.25">
      <c r="B29" s="46" t="s">
        <v>55</v>
      </c>
      <c r="C29" s="12" t="s">
        <v>332</v>
      </c>
      <c r="D29" s="12" t="s">
        <v>333</v>
      </c>
      <c r="E29" s="13" t="s">
        <v>390</v>
      </c>
      <c r="F29" s="12" t="s">
        <v>335</v>
      </c>
      <c r="G29" s="12" t="s">
        <v>336</v>
      </c>
      <c r="H29" s="12" t="s">
        <v>337</v>
      </c>
      <c r="I29" s="12" t="s">
        <v>338</v>
      </c>
      <c r="J29" s="12" t="s">
        <v>339</v>
      </c>
    </row>
    <row r="30" spans="2:10" x14ac:dyDescent="0.25">
      <c r="B30" s="46" t="s">
        <v>49</v>
      </c>
      <c r="C30" s="12" t="s">
        <v>340</v>
      </c>
      <c r="D30" s="12" t="s">
        <v>341</v>
      </c>
      <c r="E30" s="12" t="s">
        <v>342</v>
      </c>
      <c r="F30" s="13" t="s">
        <v>343</v>
      </c>
      <c r="G30" s="12" t="s">
        <v>344</v>
      </c>
      <c r="H30" s="12" t="s">
        <v>345</v>
      </c>
      <c r="I30" s="13" t="s">
        <v>346</v>
      </c>
      <c r="J30" s="13" t="s">
        <v>347</v>
      </c>
    </row>
    <row r="31" spans="2:10" x14ac:dyDescent="0.25">
      <c r="B31" s="46" t="s">
        <v>50</v>
      </c>
      <c r="C31" s="13" t="s">
        <v>348</v>
      </c>
      <c r="D31" s="13" t="s">
        <v>349</v>
      </c>
      <c r="E31" s="12" t="s">
        <v>350</v>
      </c>
      <c r="F31" s="12" t="s">
        <v>351</v>
      </c>
      <c r="G31" s="12" t="s">
        <v>352</v>
      </c>
      <c r="H31" s="12" t="s">
        <v>353</v>
      </c>
      <c r="I31" s="12" t="s">
        <v>354</v>
      </c>
      <c r="J31" s="12" t="s">
        <v>355</v>
      </c>
    </row>
    <row r="32" spans="2:10" x14ac:dyDescent="0.25">
      <c r="B32" s="46" t="s">
        <v>51</v>
      </c>
      <c r="C32" s="13" t="s">
        <v>356</v>
      </c>
      <c r="D32" s="13" t="s">
        <v>357</v>
      </c>
      <c r="E32" s="12" t="s">
        <v>358</v>
      </c>
      <c r="F32" s="12" t="s">
        <v>359</v>
      </c>
      <c r="G32" s="12" t="s">
        <v>360</v>
      </c>
      <c r="H32" s="12" t="s">
        <v>361</v>
      </c>
      <c r="I32" s="13" t="s">
        <v>362</v>
      </c>
      <c r="J32" s="12" t="s">
        <v>363</v>
      </c>
    </row>
    <row r="33" spans="2:10" ht="14.4" thickBot="1" x14ac:dyDescent="0.3">
      <c r="B33" s="47" t="s">
        <v>52</v>
      </c>
      <c r="C33" s="17" t="s">
        <v>365</v>
      </c>
      <c r="D33" s="17" t="s">
        <v>366</v>
      </c>
      <c r="E33" s="17" t="s">
        <v>367</v>
      </c>
      <c r="F33" s="17" t="s">
        <v>368</v>
      </c>
      <c r="G33" s="35" t="s">
        <v>369</v>
      </c>
      <c r="H33" s="17" t="s">
        <v>370</v>
      </c>
      <c r="I33" s="17" t="s">
        <v>371</v>
      </c>
      <c r="J33" s="17" t="s">
        <v>372</v>
      </c>
    </row>
    <row r="34" spans="2:10" ht="14.4" thickBot="1" x14ac:dyDescent="0.3">
      <c r="B34" s="47" t="s">
        <v>391</v>
      </c>
      <c r="C34" s="18" t="s">
        <v>392</v>
      </c>
      <c r="D34" s="18" t="s">
        <v>393</v>
      </c>
      <c r="E34" s="18" t="s">
        <v>394</v>
      </c>
      <c r="F34" s="18" t="s">
        <v>395</v>
      </c>
      <c r="G34" s="18" t="s">
        <v>396</v>
      </c>
      <c r="H34" s="18" t="s">
        <v>397</v>
      </c>
      <c r="I34" s="18" t="s">
        <v>398</v>
      </c>
      <c r="J34" s="18" t="s">
        <v>399</v>
      </c>
    </row>
  </sheetData>
  <mergeCells count="11">
    <mergeCell ref="I3:J3"/>
    <mergeCell ref="B20:B21"/>
    <mergeCell ref="C20:D20"/>
    <mergeCell ref="E20:F20"/>
    <mergeCell ref="G20:H20"/>
    <mergeCell ref="I20:J20"/>
    <mergeCell ref="B17:B18"/>
    <mergeCell ref="B3:B4"/>
    <mergeCell ref="C3:D3"/>
    <mergeCell ref="E3:F3"/>
    <mergeCell ref="G3:H3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U25"/>
  <sheetViews>
    <sheetView topLeftCell="A13" workbookViewId="0">
      <selection activeCell="O25" sqref="O25"/>
    </sheetView>
  </sheetViews>
  <sheetFormatPr defaultRowHeight="13.8" x14ac:dyDescent="0.25"/>
  <sheetData>
    <row r="3" spans="2:21" ht="14.4" thickBot="1" x14ac:dyDescent="0.3"/>
    <row r="4" spans="2:21" ht="14.4" thickBot="1" x14ac:dyDescent="0.3">
      <c r="B4" s="62" t="s">
        <v>422</v>
      </c>
      <c r="C4" s="144" t="s">
        <v>423</v>
      </c>
      <c r="D4" s="144"/>
      <c r="E4" s="144" t="s">
        <v>424</v>
      </c>
      <c r="F4" s="144"/>
      <c r="G4" s="62" t="s">
        <v>422</v>
      </c>
      <c r="H4" s="144" t="s">
        <v>423</v>
      </c>
      <c r="I4" s="144"/>
      <c r="J4" s="144" t="s">
        <v>424</v>
      </c>
      <c r="K4" s="144"/>
      <c r="L4" s="62" t="s">
        <v>422</v>
      </c>
      <c r="M4" s="144" t="s">
        <v>423</v>
      </c>
      <c r="N4" s="144"/>
      <c r="O4" s="144" t="s">
        <v>424</v>
      </c>
      <c r="P4" s="144"/>
      <c r="Q4" s="62" t="s">
        <v>422</v>
      </c>
      <c r="R4" s="144" t="s">
        <v>423</v>
      </c>
      <c r="S4" s="144"/>
      <c r="T4" s="144" t="s">
        <v>424</v>
      </c>
      <c r="U4" s="144"/>
    </row>
    <row r="5" spans="2:21" ht="14.4" customHeight="1" thickBot="1" x14ac:dyDescent="0.3">
      <c r="B5" s="157" t="s">
        <v>239</v>
      </c>
      <c r="C5" s="159" t="s">
        <v>385</v>
      </c>
      <c r="D5" s="159"/>
      <c r="E5" s="159" t="s">
        <v>385</v>
      </c>
      <c r="F5" s="159"/>
      <c r="G5" s="157" t="s">
        <v>239</v>
      </c>
      <c r="H5" s="160" t="s">
        <v>386</v>
      </c>
      <c r="I5" s="160"/>
      <c r="J5" s="160" t="s">
        <v>386</v>
      </c>
      <c r="K5" s="160"/>
      <c r="L5" s="157" t="s">
        <v>239</v>
      </c>
      <c r="M5" s="159" t="s">
        <v>387</v>
      </c>
      <c r="N5" s="159"/>
      <c r="O5" s="159" t="s">
        <v>387</v>
      </c>
      <c r="P5" s="159"/>
      <c r="Q5" s="157" t="s">
        <v>239</v>
      </c>
      <c r="R5" s="159" t="s">
        <v>388</v>
      </c>
      <c r="S5" s="159"/>
      <c r="T5" s="159" t="s">
        <v>388</v>
      </c>
      <c r="U5" s="159"/>
    </row>
    <row r="6" spans="2:21" ht="14.4" thickBot="1" x14ac:dyDescent="0.3">
      <c r="B6" s="158"/>
      <c r="C6" s="49" t="s">
        <v>244</v>
      </c>
      <c r="D6" s="49" t="s">
        <v>245</v>
      </c>
      <c r="E6" s="49" t="s">
        <v>244</v>
      </c>
      <c r="F6" s="49" t="s">
        <v>245</v>
      </c>
      <c r="G6" s="158"/>
      <c r="H6" s="49" t="s">
        <v>244</v>
      </c>
      <c r="I6" s="49" t="s">
        <v>245</v>
      </c>
      <c r="J6" s="49" t="s">
        <v>244</v>
      </c>
      <c r="K6" s="49" t="s">
        <v>245</v>
      </c>
      <c r="L6" s="158"/>
      <c r="M6" s="49" t="s">
        <v>244</v>
      </c>
      <c r="N6" s="49" t="s">
        <v>245</v>
      </c>
      <c r="O6" s="49" t="s">
        <v>244</v>
      </c>
      <c r="P6" s="49" t="s">
        <v>245</v>
      </c>
      <c r="Q6" s="158"/>
      <c r="R6" s="49" t="s">
        <v>244</v>
      </c>
      <c r="S6" s="49" t="s">
        <v>245</v>
      </c>
      <c r="T6" s="49" t="s">
        <v>244</v>
      </c>
      <c r="U6" s="49" t="s">
        <v>245</v>
      </c>
    </row>
    <row r="7" spans="2:21" x14ac:dyDescent="0.25">
      <c r="B7" s="56" t="s">
        <v>43</v>
      </c>
      <c r="C7" s="56">
        <v>9.1199999999999992</v>
      </c>
      <c r="D7" s="56">
        <v>8.1</v>
      </c>
      <c r="E7" s="51">
        <v>8.8000000000000007</v>
      </c>
      <c r="F7" s="51">
        <v>7.5</v>
      </c>
      <c r="G7" s="56" t="s">
        <v>43</v>
      </c>
      <c r="H7" s="56">
        <v>45.32</v>
      </c>
      <c r="I7" s="56">
        <v>42.12</v>
      </c>
      <c r="J7" s="51">
        <v>43.5</v>
      </c>
      <c r="K7" s="42">
        <v>39.5</v>
      </c>
      <c r="L7" s="56" t="s">
        <v>43</v>
      </c>
      <c r="M7" s="56">
        <v>21.35</v>
      </c>
      <c r="N7" s="56">
        <v>23.65</v>
      </c>
      <c r="O7" s="51">
        <v>18.88</v>
      </c>
      <c r="P7" s="51">
        <v>20.56</v>
      </c>
      <c r="Q7" s="56" t="s">
        <v>43</v>
      </c>
      <c r="R7" s="56">
        <v>6.01</v>
      </c>
      <c r="S7" s="56">
        <v>6.89</v>
      </c>
      <c r="T7" s="51">
        <v>5.5</v>
      </c>
      <c r="U7" s="51">
        <v>6.11</v>
      </c>
    </row>
    <row r="8" spans="2:21" x14ac:dyDescent="0.25">
      <c r="B8" s="56" t="s">
        <v>44</v>
      </c>
      <c r="C8" s="56">
        <v>7.24</v>
      </c>
      <c r="D8" s="56">
        <v>6.52</v>
      </c>
      <c r="E8" s="51">
        <v>6.5</v>
      </c>
      <c r="F8" s="51">
        <v>6</v>
      </c>
      <c r="G8" s="56" t="s">
        <v>44</v>
      </c>
      <c r="H8" s="56">
        <v>42.35</v>
      </c>
      <c r="I8" s="56">
        <v>39.119999999999997</v>
      </c>
      <c r="J8" s="51">
        <v>40.6</v>
      </c>
      <c r="K8" s="51">
        <v>36.6</v>
      </c>
      <c r="L8" s="56" t="s">
        <v>44</v>
      </c>
      <c r="M8" s="56">
        <v>20.05</v>
      </c>
      <c r="N8" s="56">
        <v>24.12</v>
      </c>
      <c r="O8" s="51">
        <v>16.52</v>
      </c>
      <c r="P8" s="51">
        <v>20.010000000000002</v>
      </c>
      <c r="Q8" s="56" t="s">
        <v>44</v>
      </c>
      <c r="R8" s="56">
        <v>6.01</v>
      </c>
      <c r="S8" s="56">
        <v>6.04</v>
      </c>
      <c r="T8" s="51">
        <v>4.0999999999999996</v>
      </c>
      <c r="U8" s="51">
        <v>5.0999999999999996</v>
      </c>
    </row>
    <row r="9" spans="2:21" x14ac:dyDescent="0.25">
      <c r="B9" s="56" t="s">
        <v>45</v>
      </c>
      <c r="C9" s="56">
        <v>7.32</v>
      </c>
      <c r="D9" s="56">
        <v>6.87</v>
      </c>
      <c r="E9" s="51">
        <v>6</v>
      </c>
      <c r="F9" s="51">
        <v>5.2</v>
      </c>
      <c r="G9" s="56" t="s">
        <v>45</v>
      </c>
      <c r="H9" s="56">
        <v>46.89</v>
      </c>
      <c r="I9" s="56">
        <v>38.630000000000003</v>
      </c>
      <c r="J9" s="51">
        <v>42.5</v>
      </c>
      <c r="K9" s="51">
        <v>36.799999999999997</v>
      </c>
      <c r="L9" s="56" t="s">
        <v>45</v>
      </c>
      <c r="M9" s="56">
        <v>25.86</v>
      </c>
      <c r="N9" s="56">
        <v>30.01</v>
      </c>
      <c r="O9" s="42">
        <v>21.02</v>
      </c>
      <c r="P9" s="42">
        <v>26.02</v>
      </c>
      <c r="Q9" s="56" t="s">
        <v>45</v>
      </c>
      <c r="R9" s="56">
        <v>6.23</v>
      </c>
      <c r="S9" s="56">
        <v>7.12</v>
      </c>
      <c r="T9" s="51">
        <v>5.2</v>
      </c>
      <c r="U9" s="42">
        <v>6.7</v>
      </c>
    </row>
    <row r="10" spans="2:21" x14ac:dyDescent="0.25">
      <c r="B10" s="56" t="s">
        <v>46</v>
      </c>
      <c r="C10" s="56">
        <v>7.56</v>
      </c>
      <c r="D10" s="56">
        <v>6.64</v>
      </c>
      <c r="E10" s="51">
        <v>6.82</v>
      </c>
      <c r="F10" s="51">
        <v>5.8</v>
      </c>
      <c r="G10" s="56" t="s">
        <v>46</v>
      </c>
      <c r="H10" s="56">
        <v>46.12</v>
      </c>
      <c r="I10" s="56">
        <v>41.22</v>
      </c>
      <c r="J10" s="51">
        <v>43.6</v>
      </c>
      <c r="K10" s="51">
        <v>38.5</v>
      </c>
      <c r="L10" s="56" t="s">
        <v>46</v>
      </c>
      <c r="M10" s="56">
        <v>24.35</v>
      </c>
      <c r="N10" s="56">
        <v>28.36</v>
      </c>
      <c r="O10" s="51">
        <v>21.01</v>
      </c>
      <c r="P10" s="51">
        <v>25.56</v>
      </c>
      <c r="Q10" s="56" t="s">
        <v>46</v>
      </c>
      <c r="R10" s="56">
        <v>6.18</v>
      </c>
      <c r="S10" s="56">
        <v>6.92</v>
      </c>
      <c r="T10" s="51">
        <v>5.56</v>
      </c>
      <c r="U10" s="51">
        <v>5.8</v>
      </c>
    </row>
    <row r="11" spans="2:21" x14ac:dyDescent="0.25">
      <c r="B11" s="56" t="s">
        <v>47</v>
      </c>
      <c r="C11" s="56">
        <v>7.89</v>
      </c>
      <c r="D11" s="56">
        <v>7.64</v>
      </c>
      <c r="E11" s="51">
        <v>6.6</v>
      </c>
      <c r="F11" s="51">
        <v>6.4</v>
      </c>
      <c r="G11" s="56" t="s">
        <v>47</v>
      </c>
      <c r="H11" s="56">
        <v>45.21</v>
      </c>
      <c r="I11" s="56">
        <v>39.14</v>
      </c>
      <c r="J11" s="51">
        <v>42.8</v>
      </c>
      <c r="K11" s="51">
        <v>36.4</v>
      </c>
      <c r="L11" s="56" t="s">
        <v>47</v>
      </c>
      <c r="M11" s="56">
        <v>24.51</v>
      </c>
      <c r="N11" s="56">
        <v>25.12</v>
      </c>
      <c r="O11" s="51">
        <v>21.44</v>
      </c>
      <c r="P11" s="51">
        <v>20.75</v>
      </c>
      <c r="Q11" s="56" t="s">
        <v>47</v>
      </c>
      <c r="R11" s="56">
        <v>6.01</v>
      </c>
      <c r="S11" s="56">
        <v>6.25</v>
      </c>
      <c r="T11" s="51">
        <v>5.4</v>
      </c>
      <c r="U11" s="51">
        <v>5.41</v>
      </c>
    </row>
    <row r="12" spans="2:21" x14ac:dyDescent="0.25">
      <c r="B12" s="56" t="s">
        <v>48</v>
      </c>
      <c r="C12" s="56">
        <v>8.18</v>
      </c>
      <c r="D12" s="56">
        <v>6.68</v>
      </c>
      <c r="E12" s="51">
        <v>6.38</v>
      </c>
      <c r="F12" s="51">
        <v>5.9</v>
      </c>
      <c r="G12" s="56" t="s">
        <v>48</v>
      </c>
      <c r="H12" s="56">
        <v>48.12</v>
      </c>
      <c r="I12" s="56">
        <v>38.659999999999997</v>
      </c>
      <c r="J12" s="51">
        <v>44.6</v>
      </c>
      <c r="K12" s="51">
        <v>36.6</v>
      </c>
      <c r="L12" s="56" t="s">
        <v>48</v>
      </c>
      <c r="M12" s="56">
        <v>23.12</v>
      </c>
      <c r="N12" s="56">
        <v>28.47</v>
      </c>
      <c r="O12" s="51">
        <v>20.65</v>
      </c>
      <c r="P12" s="42">
        <v>23.04</v>
      </c>
      <c r="Q12" s="56" t="s">
        <v>48</v>
      </c>
      <c r="R12" s="56">
        <v>6.38</v>
      </c>
      <c r="S12" s="56">
        <v>7.14</v>
      </c>
      <c r="T12" s="51">
        <v>5.5</v>
      </c>
      <c r="U12" s="51">
        <v>6.02</v>
      </c>
    </row>
    <row r="13" spans="2:21" x14ac:dyDescent="0.25">
      <c r="B13" s="56" t="s">
        <v>53</v>
      </c>
      <c r="C13" s="56">
        <v>7.01</v>
      </c>
      <c r="D13" s="56">
        <v>6.52</v>
      </c>
      <c r="E13" s="51">
        <v>5.8</v>
      </c>
      <c r="F13" s="51">
        <v>5.2</v>
      </c>
      <c r="G13" s="56" t="s">
        <v>53</v>
      </c>
      <c r="H13" s="56">
        <v>50.12</v>
      </c>
      <c r="I13" s="56">
        <v>38.21</v>
      </c>
      <c r="J13" s="42">
        <v>48</v>
      </c>
      <c r="K13" s="51">
        <v>36.5</v>
      </c>
      <c r="L13" s="56" t="s">
        <v>53</v>
      </c>
      <c r="M13" s="56">
        <v>22.14</v>
      </c>
      <c r="N13" s="56">
        <v>26.12</v>
      </c>
      <c r="O13" s="51">
        <v>22.56</v>
      </c>
      <c r="P13" s="51">
        <v>20.58</v>
      </c>
      <c r="Q13" s="56" t="s">
        <v>53</v>
      </c>
      <c r="R13" s="56">
        <v>5.44</v>
      </c>
      <c r="S13" s="56">
        <v>6.98</v>
      </c>
      <c r="T13" s="51">
        <v>4.8</v>
      </c>
      <c r="U13" s="51">
        <v>6.1</v>
      </c>
    </row>
    <row r="14" spans="2:21" x14ac:dyDescent="0.25">
      <c r="B14" s="56" t="s">
        <v>55</v>
      </c>
      <c r="C14" s="56">
        <v>7.21</v>
      </c>
      <c r="D14" s="56">
        <v>6.89</v>
      </c>
      <c r="E14" s="51">
        <v>6.6</v>
      </c>
      <c r="F14" s="51">
        <v>5.8</v>
      </c>
      <c r="G14" s="56" t="s">
        <v>55</v>
      </c>
      <c r="H14" s="56">
        <v>53.12</v>
      </c>
      <c r="I14" s="56">
        <v>45.12</v>
      </c>
      <c r="J14" s="42">
        <v>50.1</v>
      </c>
      <c r="K14" s="51">
        <v>42.5</v>
      </c>
      <c r="L14" s="56" t="s">
        <v>55</v>
      </c>
      <c r="M14" s="56">
        <v>23.33</v>
      </c>
      <c r="N14" s="56">
        <v>25.63</v>
      </c>
      <c r="O14" s="51">
        <v>20.56</v>
      </c>
      <c r="P14" s="51">
        <v>22.12</v>
      </c>
      <c r="Q14" s="56" t="s">
        <v>55</v>
      </c>
      <c r="R14" s="56">
        <v>5.56</v>
      </c>
      <c r="S14" s="56">
        <v>7.12</v>
      </c>
      <c r="T14" s="51">
        <v>4.7</v>
      </c>
      <c r="U14" s="51">
        <v>6.01</v>
      </c>
    </row>
    <row r="15" spans="2:21" x14ac:dyDescent="0.25">
      <c r="B15" s="56" t="s">
        <v>49</v>
      </c>
      <c r="C15" s="56">
        <v>6.98</v>
      </c>
      <c r="D15" s="56">
        <v>6.87</v>
      </c>
      <c r="E15" s="51">
        <v>6.3</v>
      </c>
      <c r="F15" s="51">
        <v>6.2</v>
      </c>
      <c r="G15" s="56" t="s">
        <v>49</v>
      </c>
      <c r="H15" s="56">
        <v>50.42</v>
      </c>
      <c r="I15" s="56">
        <v>41.25</v>
      </c>
      <c r="J15" s="51">
        <v>47.6</v>
      </c>
      <c r="K15" s="42">
        <v>40.5</v>
      </c>
      <c r="L15" s="56" t="s">
        <v>49</v>
      </c>
      <c r="M15" s="56">
        <v>23.15</v>
      </c>
      <c r="N15" s="56">
        <v>24.44</v>
      </c>
      <c r="O15" s="51">
        <v>20.02</v>
      </c>
      <c r="P15" s="51">
        <v>21.22</v>
      </c>
      <c r="Q15" s="56" t="s">
        <v>49</v>
      </c>
      <c r="R15" s="56">
        <v>7.11</v>
      </c>
      <c r="S15" s="56">
        <v>8.1199999999999992</v>
      </c>
      <c r="T15" s="42">
        <v>6.2</v>
      </c>
      <c r="U15" s="42">
        <v>6.8</v>
      </c>
    </row>
    <row r="16" spans="2:21" x14ac:dyDescent="0.25">
      <c r="B16" s="56" t="s">
        <v>50</v>
      </c>
      <c r="C16" s="56">
        <v>9.89</v>
      </c>
      <c r="D16" s="56">
        <v>7.21</v>
      </c>
      <c r="E16" s="42">
        <v>9.1</v>
      </c>
      <c r="F16" s="42">
        <v>6.6</v>
      </c>
      <c r="G16" s="56" t="s">
        <v>50</v>
      </c>
      <c r="H16" s="56">
        <v>48.95</v>
      </c>
      <c r="I16" s="56">
        <v>41.51</v>
      </c>
      <c r="J16" s="51">
        <v>46.4</v>
      </c>
      <c r="K16" s="51">
        <v>38.799999999999997</v>
      </c>
      <c r="L16" s="56" t="s">
        <v>50</v>
      </c>
      <c r="M16" s="56">
        <v>25.33</v>
      </c>
      <c r="N16" s="56">
        <v>27.56</v>
      </c>
      <c r="O16" s="51">
        <v>22.24</v>
      </c>
      <c r="P16" s="51">
        <v>20.22</v>
      </c>
      <c r="Q16" s="56" t="s">
        <v>50</v>
      </c>
      <c r="R16" s="56">
        <v>6.66</v>
      </c>
      <c r="S16" s="56">
        <v>6.88</v>
      </c>
      <c r="T16" s="51">
        <v>5.0999999999999996</v>
      </c>
      <c r="U16" s="51">
        <v>5.6</v>
      </c>
    </row>
    <row r="17" spans="2:21" x14ac:dyDescent="0.25">
      <c r="B17" s="56" t="s">
        <v>51</v>
      </c>
      <c r="C17" s="56">
        <v>10.210000000000001</v>
      </c>
      <c r="D17" s="56">
        <v>7.65</v>
      </c>
      <c r="E17" s="42">
        <v>9.1999999999999993</v>
      </c>
      <c r="F17" s="42">
        <v>6.8</v>
      </c>
      <c r="G17" s="56" t="s">
        <v>51</v>
      </c>
      <c r="H17" s="56">
        <v>50.23</v>
      </c>
      <c r="I17" s="56">
        <v>37.85</v>
      </c>
      <c r="J17" s="51">
        <v>47.6</v>
      </c>
      <c r="K17" s="51">
        <v>34.6</v>
      </c>
      <c r="L17" s="56" t="s">
        <v>51</v>
      </c>
      <c r="M17" s="56">
        <v>23.14</v>
      </c>
      <c r="N17" s="56">
        <v>26.14</v>
      </c>
      <c r="O17" s="51">
        <v>21.54</v>
      </c>
      <c r="P17" s="51">
        <v>22.25</v>
      </c>
      <c r="Q17" s="56" t="s">
        <v>51</v>
      </c>
      <c r="R17" s="56">
        <v>7.02</v>
      </c>
      <c r="S17" s="56">
        <v>7.44</v>
      </c>
      <c r="T17" s="42">
        <v>6.2</v>
      </c>
      <c r="U17" s="51">
        <v>6.22</v>
      </c>
    </row>
    <row r="18" spans="2:21" ht="14.4" thickBot="1" x14ac:dyDescent="0.3">
      <c r="B18" s="57" t="s">
        <v>52</v>
      </c>
      <c r="C18" s="57">
        <v>8.1199999999999992</v>
      </c>
      <c r="D18" s="57">
        <v>7.24</v>
      </c>
      <c r="E18" s="53">
        <v>7.5</v>
      </c>
      <c r="F18" s="53">
        <v>6.2</v>
      </c>
      <c r="G18" s="57" t="s">
        <v>52</v>
      </c>
      <c r="H18" s="57">
        <v>51.23</v>
      </c>
      <c r="I18" s="57">
        <v>39.56</v>
      </c>
      <c r="J18" s="53">
        <v>46.21</v>
      </c>
      <c r="K18" s="53">
        <v>35.75</v>
      </c>
      <c r="L18" s="57" t="s">
        <v>52</v>
      </c>
      <c r="M18" s="57">
        <v>24.89</v>
      </c>
      <c r="N18" s="57">
        <v>26.12</v>
      </c>
      <c r="O18" s="45">
        <v>22.24</v>
      </c>
      <c r="P18" s="53">
        <v>21.59</v>
      </c>
      <c r="Q18" s="57" t="s">
        <v>52</v>
      </c>
      <c r="R18" s="57">
        <v>6.87</v>
      </c>
      <c r="S18" s="57">
        <v>7.21</v>
      </c>
      <c r="T18" s="53">
        <v>5.6</v>
      </c>
      <c r="U18" s="53">
        <v>6.02</v>
      </c>
    </row>
    <row r="19" spans="2:21" ht="14.4" thickBot="1" x14ac:dyDescent="0.3">
      <c r="B19" s="57" t="s">
        <v>499</v>
      </c>
      <c r="C19" s="57"/>
      <c r="D19" s="57"/>
      <c r="E19" s="54"/>
      <c r="F19" s="54"/>
      <c r="G19" s="54" t="s">
        <v>499</v>
      </c>
      <c r="H19" s="54"/>
      <c r="I19" s="54"/>
      <c r="J19" s="54"/>
      <c r="K19" s="54"/>
      <c r="L19" s="54" t="s">
        <v>499</v>
      </c>
      <c r="M19" s="54"/>
      <c r="N19" s="54"/>
      <c r="O19" s="54"/>
      <c r="P19" s="54"/>
      <c r="Q19" s="54" t="s">
        <v>499</v>
      </c>
      <c r="R19" s="54"/>
      <c r="S19" s="54">
        <v>98</v>
      </c>
      <c r="T19" s="54"/>
      <c r="U19" s="54"/>
    </row>
    <row r="24" spans="2:21" ht="14.4" thickBot="1" x14ac:dyDescent="0.3"/>
    <row r="25" spans="2:21" ht="14.4" thickBot="1" x14ac:dyDescent="0.3">
      <c r="D25" s="148" t="s">
        <v>267</v>
      </c>
      <c r="E25" s="148"/>
      <c r="F25" s="156" t="s">
        <v>268</v>
      </c>
      <c r="G25" s="156"/>
      <c r="H25" s="148" t="s">
        <v>269</v>
      </c>
      <c r="I25" s="148"/>
      <c r="J25" s="148" t="s">
        <v>270</v>
      </c>
      <c r="K25" s="148"/>
    </row>
  </sheetData>
  <mergeCells count="24">
    <mergeCell ref="B5:B6"/>
    <mergeCell ref="E5:F5"/>
    <mergeCell ref="J5:K5"/>
    <mergeCell ref="O5:P5"/>
    <mergeCell ref="T5:U5"/>
    <mergeCell ref="G5:G6"/>
    <mergeCell ref="L5:L6"/>
    <mergeCell ref="Q5:Q6"/>
    <mergeCell ref="C5:D5"/>
    <mergeCell ref="H5:I5"/>
    <mergeCell ref="M5:N5"/>
    <mergeCell ref="R5:S5"/>
    <mergeCell ref="O4:P4"/>
    <mergeCell ref="R4:S4"/>
    <mergeCell ref="T4:U4"/>
    <mergeCell ref="C4:D4"/>
    <mergeCell ref="E4:F4"/>
    <mergeCell ref="H4:I4"/>
    <mergeCell ref="J4:K4"/>
    <mergeCell ref="D25:E25"/>
    <mergeCell ref="F25:G25"/>
    <mergeCell ref="H25:I25"/>
    <mergeCell ref="J25:K25"/>
    <mergeCell ref="M4:N4"/>
  </mergeCells>
  <phoneticPr fontId="5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AEE1-02F1-479E-9BD9-9AE451828EC5}">
  <dimension ref="C8:J22"/>
  <sheetViews>
    <sheetView topLeftCell="A13" zoomScale="200" zoomScaleNormal="200" workbookViewId="0">
      <selection activeCell="F27" sqref="F27"/>
    </sheetView>
  </sheetViews>
  <sheetFormatPr defaultRowHeight="13.8" x14ac:dyDescent="0.25"/>
  <cols>
    <col min="6" max="6" width="8.88671875" customWidth="1"/>
    <col min="7" max="7" width="9.21875" customWidth="1"/>
    <col min="8" max="8" width="7.33203125" customWidth="1"/>
    <col min="10" max="10" width="9.44140625" bestFit="1" customWidth="1"/>
  </cols>
  <sheetData>
    <row r="8" spans="3:10" ht="14.4" thickBot="1" x14ac:dyDescent="0.3"/>
    <row r="9" spans="3:10" ht="21" thickBot="1" x14ac:dyDescent="0.3">
      <c r="C9" s="82" t="s">
        <v>400</v>
      </c>
      <c r="D9" s="82" t="s">
        <v>401</v>
      </c>
      <c r="E9" s="82" t="s">
        <v>402</v>
      </c>
      <c r="F9" s="82" t="s">
        <v>403</v>
      </c>
      <c r="G9" s="82" t="s">
        <v>404</v>
      </c>
      <c r="H9" s="82" t="s">
        <v>405</v>
      </c>
      <c r="I9" s="82" t="s">
        <v>406</v>
      </c>
      <c r="J9" s="82" t="s">
        <v>500</v>
      </c>
    </row>
    <row r="10" spans="3:10" x14ac:dyDescent="0.25">
      <c r="C10" s="94" t="s">
        <v>407</v>
      </c>
      <c r="D10" s="94">
        <v>0.186</v>
      </c>
      <c r="E10" s="94">
        <v>8.6999999999999994E-2</v>
      </c>
      <c r="F10" s="95">
        <f>D10/E10</f>
        <v>2.1379310344827589</v>
      </c>
      <c r="G10" s="94">
        <f>D10*10</f>
        <v>1.8599999999999999</v>
      </c>
      <c r="H10" s="96">
        <v>6</v>
      </c>
      <c r="I10" s="96">
        <v>5</v>
      </c>
      <c r="J10" s="95">
        <f>I10/H10</f>
        <v>0.83333333333333337</v>
      </c>
    </row>
    <row r="11" spans="3:10" x14ac:dyDescent="0.25">
      <c r="C11" s="97" t="s">
        <v>408</v>
      </c>
      <c r="D11" s="97" t="s">
        <v>554</v>
      </c>
      <c r="E11" s="97">
        <v>8.8999999999999996E-2</v>
      </c>
      <c r="F11" s="98">
        <v>1.4490000000000001</v>
      </c>
      <c r="G11" s="97">
        <v>1.29</v>
      </c>
      <c r="H11" s="99">
        <v>7</v>
      </c>
      <c r="I11" s="99">
        <v>6</v>
      </c>
      <c r="J11" s="98">
        <f t="shared" ref="J11:J21" si="0">I11/H11</f>
        <v>0.8571428571428571</v>
      </c>
    </row>
    <row r="12" spans="3:10" x14ac:dyDescent="0.25">
      <c r="C12" s="97" t="s">
        <v>409</v>
      </c>
      <c r="D12" s="97" t="s">
        <v>550</v>
      </c>
      <c r="E12" s="97" t="s">
        <v>552</v>
      </c>
      <c r="F12" s="98">
        <v>1.8580000000000001</v>
      </c>
      <c r="G12" s="97">
        <v>1.45</v>
      </c>
      <c r="H12" s="99">
        <v>9</v>
      </c>
      <c r="I12" s="99">
        <v>6</v>
      </c>
      <c r="J12" s="98">
        <f t="shared" si="0"/>
        <v>0.66666666666666663</v>
      </c>
    </row>
    <row r="13" spans="3:10" x14ac:dyDescent="0.25">
      <c r="C13" s="97" t="s">
        <v>410</v>
      </c>
      <c r="D13" s="97">
        <v>0.16300000000000001</v>
      </c>
      <c r="E13" s="97">
        <v>9.8000000000000004E-2</v>
      </c>
      <c r="F13" s="98">
        <f t="shared" ref="F13:F20" si="1">D13/E13</f>
        <v>1.6632653061224489</v>
      </c>
      <c r="G13" s="97">
        <f t="shared" ref="G13:G20" si="2">D13*10</f>
        <v>1.6300000000000001</v>
      </c>
      <c r="H13" s="99">
        <v>6</v>
      </c>
      <c r="I13" s="99">
        <v>5</v>
      </c>
      <c r="J13" s="98">
        <f t="shared" si="0"/>
        <v>0.83333333333333337</v>
      </c>
    </row>
    <row r="14" spans="3:10" x14ac:dyDescent="0.25">
      <c r="C14" s="97" t="s">
        <v>411</v>
      </c>
      <c r="D14" s="97">
        <v>0.187</v>
      </c>
      <c r="E14" s="97">
        <v>8.5000000000000006E-2</v>
      </c>
      <c r="F14" s="98">
        <f t="shared" si="1"/>
        <v>2.1999999999999997</v>
      </c>
      <c r="G14" s="97">
        <f t="shared" si="2"/>
        <v>1.87</v>
      </c>
      <c r="H14" s="99">
        <v>6</v>
      </c>
      <c r="I14" s="99">
        <v>6</v>
      </c>
      <c r="J14" s="98">
        <f t="shared" si="0"/>
        <v>1</v>
      </c>
    </row>
    <row r="15" spans="3:10" x14ac:dyDescent="0.25">
      <c r="C15" s="97" t="s">
        <v>412</v>
      </c>
      <c r="D15" s="97">
        <v>0.14499999999999999</v>
      </c>
      <c r="E15" s="97">
        <v>8.6999999999999994E-2</v>
      </c>
      <c r="F15" s="98">
        <f t="shared" si="1"/>
        <v>1.6666666666666667</v>
      </c>
      <c r="G15" s="97">
        <f t="shared" si="2"/>
        <v>1.45</v>
      </c>
      <c r="H15" s="99">
        <v>8</v>
      </c>
      <c r="I15" s="99">
        <v>6</v>
      </c>
      <c r="J15" s="98">
        <f t="shared" si="0"/>
        <v>0.75</v>
      </c>
    </row>
    <row r="16" spans="3:10" x14ac:dyDescent="0.25">
      <c r="C16" s="97" t="s">
        <v>413</v>
      </c>
      <c r="D16" s="97">
        <v>0.13600000000000001</v>
      </c>
      <c r="E16" s="97">
        <v>0.114</v>
      </c>
      <c r="F16" s="98">
        <f t="shared" si="1"/>
        <v>1.1929824561403508</v>
      </c>
      <c r="G16" s="97">
        <f t="shared" si="2"/>
        <v>1.36</v>
      </c>
      <c r="H16" s="99">
        <v>9</v>
      </c>
      <c r="I16" s="99">
        <v>7</v>
      </c>
      <c r="J16" s="98">
        <f t="shared" si="0"/>
        <v>0.77777777777777779</v>
      </c>
    </row>
    <row r="17" spans="3:10" x14ac:dyDescent="0.25">
      <c r="C17" s="97" t="s">
        <v>414</v>
      </c>
      <c r="D17" s="97">
        <v>0.14399999999999999</v>
      </c>
      <c r="E17" s="97">
        <v>8.7999999999999995E-2</v>
      </c>
      <c r="F17" s="98">
        <f t="shared" si="1"/>
        <v>1.6363636363636362</v>
      </c>
      <c r="G17" s="97">
        <f t="shared" si="2"/>
        <v>1.44</v>
      </c>
      <c r="H17" s="99">
        <v>9</v>
      </c>
      <c r="I17" s="99">
        <v>7</v>
      </c>
      <c r="J17" s="98">
        <f t="shared" si="0"/>
        <v>0.77777777777777779</v>
      </c>
    </row>
    <row r="18" spans="3:10" x14ac:dyDescent="0.25">
      <c r="C18" s="97" t="s">
        <v>415</v>
      </c>
      <c r="D18" s="97">
        <v>0.158</v>
      </c>
      <c r="E18" s="97">
        <v>9.8000000000000004E-2</v>
      </c>
      <c r="F18" s="98">
        <f t="shared" si="1"/>
        <v>1.6122448979591837</v>
      </c>
      <c r="G18" s="97">
        <f t="shared" si="2"/>
        <v>1.58</v>
      </c>
      <c r="H18" s="99">
        <v>9</v>
      </c>
      <c r="I18" s="99">
        <v>7</v>
      </c>
      <c r="J18" s="98">
        <f t="shared" si="0"/>
        <v>0.77777777777777779</v>
      </c>
    </row>
    <row r="19" spans="3:10" x14ac:dyDescent="0.25">
      <c r="C19" s="97" t="s">
        <v>416</v>
      </c>
      <c r="D19" s="97">
        <v>0.11600000000000001</v>
      </c>
      <c r="E19" s="97">
        <v>6.8000000000000005E-2</v>
      </c>
      <c r="F19" s="98">
        <f t="shared" si="1"/>
        <v>1.7058823529411764</v>
      </c>
      <c r="G19" s="97">
        <f t="shared" si="2"/>
        <v>1.1600000000000001</v>
      </c>
      <c r="H19" s="99">
        <v>8</v>
      </c>
      <c r="I19" s="99">
        <v>6</v>
      </c>
      <c r="J19" s="98">
        <f t="shared" si="0"/>
        <v>0.75</v>
      </c>
    </row>
    <row r="20" spans="3:10" x14ac:dyDescent="0.25">
      <c r="C20" s="97" t="s">
        <v>417</v>
      </c>
      <c r="D20" s="97">
        <v>0.184</v>
      </c>
      <c r="E20" s="97">
        <v>8.8999999999999996E-2</v>
      </c>
      <c r="F20" s="98">
        <f t="shared" si="1"/>
        <v>2.0674157303370788</v>
      </c>
      <c r="G20" s="97">
        <f t="shared" si="2"/>
        <v>1.8399999999999999</v>
      </c>
      <c r="H20" s="99">
        <v>6</v>
      </c>
      <c r="I20" s="99">
        <v>4</v>
      </c>
      <c r="J20" s="98">
        <f t="shared" si="0"/>
        <v>0.66666666666666663</v>
      </c>
    </row>
    <row r="21" spans="3:10" x14ac:dyDescent="0.25">
      <c r="C21" s="93" t="s">
        <v>418</v>
      </c>
      <c r="D21" s="93" t="s">
        <v>551</v>
      </c>
      <c r="E21" s="93" t="s">
        <v>553</v>
      </c>
      <c r="F21" s="92">
        <v>1.966</v>
      </c>
      <c r="G21" s="93">
        <v>1.75</v>
      </c>
      <c r="H21" s="100">
        <v>5</v>
      </c>
      <c r="I21" s="100">
        <v>3</v>
      </c>
      <c r="J21" s="92">
        <f t="shared" si="0"/>
        <v>0.6</v>
      </c>
    </row>
    <row r="22" spans="3:10" x14ac:dyDescent="0.25">
      <c r="H22">
        <f>SUM(H10:H21)</f>
        <v>88</v>
      </c>
      <c r="I22">
        <f>SUM(I10:I21)</f>
        <v>68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11</vt:i4>
      </vt:variant>
    </vt:vector>
  </HeadingPairs>
  <TitlesOfParts>
    <vt:vector size="22" baseType="lpstr">
      <vt:lpstr>Sheet1</vt:lpstr>
      <vt:lpstr>Sheet2</vt:lpstr>
      <vt:lpstr>图例特征分析1</vt:lpstr>
      <vt:lpstr>图例特征分析2</vt:lpstr>
      <vt:lpstr>花冠特征1</vt:lpstr>
      <vt:lpstr>关键特征1-3</vt:lpstr>
      <vt:lpstr>其他特征</vt:lpstr>
      <vt:lpstr>其他特征1-3</vt:lpstr>
      <vt:lpstr>扩增结果唇型</vt:lpstr>
      <vt:lpstr>扩增结果钟型</vt:lpstr>
      <vt:lpstr>遗传距离</vt:lpstr>
      <vt:lpstr>图例特征分析2!_Hlk166455463</vt:lpstr>
      <vt:lpstr>图例特征分析2!_Hlk166455480</vt:lpstr>
      <vt:lpstr>'关键特征1-3'!_Hlk189249820</vt:lpstr>
      <vt:lpstr>Sheet1!_Hlk189334970</vt:lpstr>
      <vt:lpstr>Sheet1!_Hlk190472282</vt:lpstr>
      <vt:lpstr>花冠特征1!OLE_LINK1</vt:lpstr>
      <vt:lpstr>'关键特征1-3'!OLE_LINK37</vt:lpstr>
      <vt:lpstr>Sheet1!OLE_LINK63</vt:lpstr>
      <vt:lpstr>Sheet1!OLE_LINK69</vt:lpstr>
      <vt:lpstr>'关键特征1-3'!OLE_LINK70</vt:lpstr>
      <vt:lpstr>Sheet1!OLE_LINK73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haolaoshi</dc:creator>
  <cp:lastModifiedBy>郝 艳玲</cp:lastModifiedBy>
  <dcterms:created xsi:type="dcterms:W3CDTF">2015-06-05T18:19:34Z</dcterms:created>
  <dcterms:modified xsi:type="dcterms:W3CDTF">2026-01-14T08:54:39Z</dcterms:modified>
</cp:coreProperties>
</file>