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ivmnl-my.sharepoint.com/personal/lucille_standaar_rivm_nl/Documents/PhD/Onderzoeksopzet/Article 4/"/>
    </mc:Choice>
  </mc:AlternateContent>
  <xr:revisionPtr revIDLastSave="12" documentId="8_{3B0B9301-17EE-4365-8844-CC3F711778DD}" xr6:coauthVersionLast="47" xr6:coauthVersionMax="47" xr10:uidLastSave="{7EB4C51C-3B8A-4256-BD27-6341153F76E9}"/>
  <bookViews>
    <workbookView xWindow="3120" yWindow="3120" windowWidth="24705" windowHeight="15930" xr2:uid="{2874D47D-3EF1-4F9B-9514-7940BE7D2BA5}"/>
  </bookViews>
  <sheets>
    <sheet name="Critical appraisal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1" l="1"/>
  <c r="E5" i="1" s="1"/>
  <c r="D6" i="1"/>
  <c r="E6" i="1" s="1"/>
  <c r="D7" i="1"/>
  <c r="E7" i="1"/>
  <c r="D8" i="1"/>
  <c r="E8" i="1" s="1"/>
  <c r="D9" i="1"/>
  <c r="E9" i="1" s="1"/>
  <c r="D10" i="1"/>
  <c r="E10" i="1"/>
  <c r="D11" i="1"/>
  <c r="E11" i="1" s="1"/>
  <c r="D12" i="1"/>
  <c r="E12" i="1" s="1"/>
  <c r="D13" i="1"/>
  <c r="E13" i="1"/>
  <c r="D14" i="1"/>
  <c r="E14" i="1"/>
  <c r="D15" i="1"/>
  <c r="E15" i="1" s="1"/>
  <c r="D16" i="1"/>
  <c r="E16" i="1"/>
  <c r="D17" i="1"/>
  <c r="E17" i="1"/>
  <c r="D18" i="1"/>
  <c r="E18" i="1" s="1"/>
  <c r="D19" i="1"/>
  <c r="E19" i="1"/>
  <c r="D20" i="1"/>
  <c r="E20" i="1"/>
  <c r="D21" i="1"/>
  <c r="E21" i="1" s="1"/>
  <c r="D22" i="1"/>
  <c r="E22" i="1"/>
  <c r="D23" i="1"/>
  <c r="E23" i="1"/>
  <c r="D29" i="1"/>
  <c r="E29" i="1" s="1"/>
  <c r="D30" i="1"/>
  <c r="E30" i="1"/>
  <c r="D35" i="1"/>
  <c r="E35" i="1"/>
  <c r="D36" i="1"/>
  <c r="E36" i="1" s="1"/>
  <c r="D44" i="1"/>
  <c r="E44" i="1"/>
  <c r="D45" i="1"/>
  <c r="E45" i="1"/>
  <c r="D46" i="1"/>
  <c r="E46" i="1" s="1"/>
  <c r="D47" i="1"/>
  <c r="E47" i="1"/>
  <c r="D48" i="1"/>
  <c r="E48" i="1"/>
  <c r="D49" i="1"/>
  <c r="E49" i="1" s="1"/>
  <c r="D50" i="1"/>
  <c r="E50" i="1"/>
  <c r="D51" i="1"/>
  <c r="E51" i="1"/>
  <c r="D52" i="1"/>
  <c r="E52" i="1" s="1"/>
  <c r="D53" i="1"/>
  <c r="E53" i="1"/>
  <c r="D54" i="1"/>
  <c r="E54" i="1"/>
  <c r="D55" i="1"/>
  <c r="E55" i="1" s="1"/>
</calcChain>
</file>

<file path=xl/sharedStrings.xml><?xml version="1.0" encoding="utf-8"?>
<sst xmlns="http://schemas.openxmlformats.org/spreadsheetml/2006/main" count="544" uniqueCount="111">
  <si>
    <t>Link naar alle critical appraisal tools: https://jbi.global/critical-appraisal-tools</t>
  </si>
  <si>
    <t>RCT STUDIES</t>
  </si>
  <si>
    <t>Yes</t>
  </si>
  <si>
    <t>Article information</t>
  </si>
  <si>
    <t>Score</t>
  </si>
  <si>
    <t>Bias related to selection and allocation</t>
  </si>
  <si>
    <t>Bias related to administration of intervention/exposure</t>
  </si>
  <si>
    <t>Bias related to assessment, detection, and measurement of the outcome</t>
  </si>
  <si>
    <t>Bias related to participant retention</t>
  </si>
  <si>
    <t>Statistical conclusion validity</t>
  </si>
  <si>
    <t>No</t>
  </si>
  <si>
    <t>ID Study</t>
  </si>
  <si>
    <t>Title</t>
  </si>
  <si>
    <t>Study Design</t>
  </si>
  <si>
    <t>Score (Max=13, n=cases of yes)</t>
  </si>
  <si>
    <t>Score (% yes)</t>
  </si>
  <si>
    <t>Was true randomization used for assignment of participants to treatment groups?</t>
  </si>
  <si>
    <t>Was allocation to treatment groups concealed?</t>
  </si>
  <si>
    <t>Were treatment groups similar at the baseline?</t>
  </si>
  <si>
    <t>Were participants blind to treatment assignment?</t>
  </si>
  <si>
    <t>Were those delivering the treatment blind to treatment assignment?</t>
  </si>
  <si>
    <t>Were treatment groups treated identically other than the intervention of interest?</t>
  </si>
  <si>
    <t>Were outcome assessors blind to treatment assignment?</t>
  </si>
  <si>
    <t>Were outcomes measured in the same way for treatment groups?</t>
  </si>
  <si>
    <t xml:space="preserve">	Were outcomes measured in a reliable way?</t>
  </si>
  <si>
    <t>Was follow-up complete and, if not, were differences between groups in terms of their follow-up adequately described and analyzed?</t>
  </si>
  <si>
    <t>Were participants analyzed in the groups to which they were randomized?</t>
  </si>
  <si>
    <t>Was appropriate statistical analysis used?</t>
  </si>
  <si>
    <t>Was the trial design appropriate and any deviations from the standard RCT design (individual randomization, parallel groups) accounted for in the conduct and analysis of the trial?</t>
  </si>
  <si>
    <t>Unclear</t>
  </si>
  <si>
    <t>Adherence to self-monitoring via interactive voice response technology in an eHealth intervention targeting weight gain prevention among Black women: randomized controlled trial.</t>
  </si>
  <si>
    <t>RCT</t>
  </si>
  <si>
    <t>N/A</t>
  </si>
  <si>
    <t>Advanced Health Information Technologies to Engage Parents, Clinicians, and Community Nutritionists in Coordinating Responsive Parenting Care: Descriptive Case Series of the Women, Infants, and Children Enhancements to Early Healthy Lifestyles for Baby (WEE Baby) Care Randomized Controlled Trial.</t>
  </si>
  <si>
    <t>A Social Care System Implemented in Pediatric Primary Care: A Cluster RCT</t>
  </si>
  <si>
    <t>A Telehealth-supported, Integrated care with CHWs, and MEdication-access (TIME) Program for Diabetes Improves HbA1c: a Randomized Clinical Trial</t>
  </si>
  <si>
    <t>Comparison of community health worker-led diabetes medication decision-making support for low-income latino and african american adults with diabetes using E-health tools versus print materials</t>
  </si>
  <si>
    <t>Cost-effectiveness of on-site versus off-site collaborative care for depression in rural FQHCs</t>
  </si>
  <si>
    <t>Effectiveness of an App and Provider Counseling for Obesity Treatment in Primary Care.</t>
  </si>
  <si>
    <t>9.1</t>
  </si>
  <si>
    <t>Track: A randomized controlled trial of a digital health obesity treatment intervention for medically vulnerable primary care patients</t>
  </si>
  <si>
    <t>In-person versus electronic screening for social risks among carers of pediatric inpatients: A mixed methods randomized trial</t>
  </si>
  <si>
    <t>MivacunaLA (MyshotLA): A Community-Partnered Mobile Phone Intervention to Improve COVID-19 Vaccination Behaviors among Low-Income, Spanish-Speaking, and Immigrant Latino Parents or Caregivers</t>
  </si>
  <si>
    <t>Prevention of dementia using mobile phone applications (PRODEMOS): a multinational, randomised, controlled effectiveness–implementation trial</t>
  </si>
  <si>
    <t>Satisfaction with modes of telemedicine delivery during COVID-19: A randomized, single-blind, parallel group, noninferiority trial</t>
  </si>
  <si>
    <t>Telehealth Treatment of Behavior Problems
in Young Children With Developmental Delay
A Randomized Clinical Trial</t>
  </si>
  <si>
    <t>Text2Breathe: Text-Message Intervention for Parent
Communication and Pediatric Asthma</t>
  </si>
  <si>
    <t>The moderating impact of neighborhood
walkability on mHealth interventions
to increase moderate to vigorous physical
activity for insufficiently active adults in a
randomized trial</t>
  </si>
  <si>
    <t>The STAR-MAMA RCT: Bilingual Mobile Health Coaching for Postpartum Weight Loss</t>
  </si>
  <si>
    <t>Utility of a virtual counselor (VICKY) to collect family health histories
among vulnerable patient populations: A randomized controlled trial</t>
  </si>
  <si>
    <t>Health Coaching Reduces HbA1c in Type 2 Diabetic Patients From a Lower-Socioeconomic Status Community:A Randomized Controlled Trial</t>
  </si>
  <si>
    <t>Smart-Phone Obesity Prevention Trial for Adolescent Boys in Low-Income Communities: The ATLAS RCT</t>
  </si>
  <si>
    <t>NON RCT STUDIES: COHORT</t>
  </si>
  <si>
    <t>Appraisal tool</t>
  </si>
  <si>
    <t>ID study</t>
  </si>
  <si>
    <t>Score (Max=11, n=cases of yes)</t>
  </si>
  <si>
    <t>Were the two groups similar and recruited from the same population?</t>
  </si>
  <si>
    <t>Were the exposures measured similarly to assign people to both exposed and unexposed groups?</t>
  </si>
  <si>
    <t>Was the exposure measured in a valid and reliable way?</t>
  </si>
  <si>
    <t>Were confounding factors identified?</t>
  </si>
  <si>
    <t>Were strategies to deal with confounding factors stated?</t>
  </si>
  <si>
    <t>Were the groups/participants free of the outcome at the start of the study (or at the moment of exposure)?</t>
  </si>
  <si>
    <t>Were the outcomes measured in a valid and reliable way?</t>
  </si>
  <si>
    <t>Was the follow up time reported and sufficient to be long enough for outcomes to occur?</t>
  </si>
  <si>
    <t>Was follow up complete, and if not, were the
reasons to loss to follow up described and explored?</t>
  </si>
  <si>
    <t>Were strategies to address incomplete follow up utilized?</t>
  </si>
  <si>
    <t>A Comparison of Self-Referral and Referral via Primary Care Providers, through Two Similar Digital Mental Health Services in Western Australia.</t>
  </si>
  <si>
    <t>Cohort</t>
  </si>
  <si>
    <t>Engagement in the Michigan Screening and Intervention for Glaucoma and Eye Health through Telemedicine Program: Comparing the Effect of Clinic versus Community-Based Recruitment Strategies.</t>
  </si>
  <si>
    <t>NON RCT STUDIES: QUASI EXPERIMENTAL</t>
  </si>
  <si>
    <t>Bias related to temporal precedence</t>
  </si>
  <si>
    <t>Selection and allocation</t>
  </si>
  <si>
    <t>Confounding factors</t>
  </si>
  <si>
    <t>Administration of intervention/exposure</t>
  </si>
  <si>
    <t>Bias related to assessment, detection and measurement of the outcome</t>
  </si>
  <si>
    <t>Participant retention</t>
  </si>
  <si>
    <t>Statistical Validity</t>
  </si>
  <si>
    <t>Score (Max=9, n=cases of yes)</t>
  </si>
  <si>
    <t>Is it clear in the study what is the “cause” and what is the “effect” (i.e. there is no confusion about which variable comes first)?</t>
  </si>
  <si>
    <t>Was there a control group?</t>
  </si>
  <si>
    <t>Were participants included in any comparisons similar?</t>
  </si>
  <si>
    <t>Were the participants included in any comparisons receiving similar treatment/care, other than the exposure or intervention of interest?</t>
  </si>
  <si>
    <t>Were there multiple measurements of the outcome, both pre and post the intervention/exposure?</t>
  </si>
  <si>
    <t>Were the outcomes of participants included in any comparisons measured in the same way?</t>
  </si>
  <si>
    <t>Were outcomes measured in a reliable way?</t>
  </si>
  <si>
    <t>Was follow-up complete and if not, were differences between groups in terms of their follow-up adequately described and analyzed?</t>
  </si>
  <si>
    <t>Connecting during COVID: The application of teleservices in two integrated perinatal settings.</t>
  </si>
  <si>
    <t>Quasi-Experimental (pre-post)</t>
  </si>
  <si>
    <t>My Quest, an Intervention Using Text Messaging to Improve Dietary and Physical Activity Behaviors and Promote Weight Loss in Low-Income Women.</t>
  </si>
  <si>
    <t>NON RCT STUDIES: CROSS SECTIONAL (one point in time) / LONGITUDINAL (multiple time points)</t>
  </si>
  <si>
    <t>Score (Max=8, n=cases of yes)</t>
  </si>
  <si>
    <t>Were the criteria for inclusion in the sample clearly
defined?</t>
  </si>
  <si>
    <t>Were the study subjects and the setting described in
detail?</t>
  </si>
  <si>
    <t>Were objective, standard criteria used for
measurement of the condition?</t>
  </si>
  <si>
    <t>Were strategies to deal with confounding factors
stated?</t>
  </si>
  <si>
    <t>Evaluating the Implementation of the Connect for Health Pediatric Weight Management Program</t>
  </si>
  <si>
    <t>Cross-sectional</t>
  </si>
  <si>
    <t>From pandemic response to portable population health: A formative evaluation of the Detroit mobile health unit program</t>
  </si>
  <si>
    <t>5.1</t>
  </si>
  <si>
    <t>Long-Term Effectiveness of the TIME Intervention to Improve Diabetes Outcomes in Low-Income Settings: a 2-Year Follow-Up</t>
  </si>
  <si>
    <t>Longitudinal</t>
  </si>
  <si>
    <t>Methodological Insights on Recruitment and Retention From a Remote Randomized Controlled Trial Examining the Effectiveness of an Alcohol Reduction App: Descriptive Analysis Study</t>
  </si>
  <si>
    <t>Mobile Health Technology Can Objectively Capture Physical Activity (PA) Targets Among African-American Women Within Resource-Limited Communities-the Washington, D.C. Cardiovascular Health and Needs Assessment.</t>
  </si>
  <si>
    <t>Proactively Connecting Residents in Underserved and Low
Socioeconomic Status Communities with "Virtual Hospital"
Telehealth Access in Response to the COVID-19 Pandemic</t>
  </si>
  <si>
    <t xml:space="preserve">Longitudinal </t>
  </si>
  <si>
    <t>Recruitment of diverse community health
center patients in a pragmatic weight gain
prevention trial</t>
  </si>
  <si>
    <t>Recruitment strategies for reaching adults aged 50 years and older with low socioeconomic status for participation in online physical activity interventions.</t>
  </si>
  <si>
    <t>Retaining diverse adults with diabetes in a long-term trial: Strategies, successes, and lessons learned.</t>
  </si>
  <si>
    <t>Understanding the Steps Toward Mobile Early Intervention for
Mothers and Their Infants Exiting the Neonatal Intensive Care
Unit: Descriptive Examination</t>
  </si>
  <si>
    <t>Use of telephone and digital channels to engage socioeconomically disadvantaged adults in health disparities research within a social service setting: Cross-sectional study</t>
  </si>
  <si>
    <t>Using Telehealth to address disparities in cognitive, language,
and emotion regulation problems in young children: A case
illustration using the INvesT model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</si>
</sst>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sz val="10"/>
      <color theme="1"/>
      <name val="Verdana"/>
      <family val="2"/>
    </font>
    <font>
      <sz val="10"/>
      <color rgb="FFFF0000"/>
      <name val="Times New Roman"/>
      <family val="1"/>
    </font>
    <font>
      <sz val="10"/>
      <color rgb="FFFF0000"/>
      <name val="Verdana"/>
      <family val="2"/>
    </font>
    <font>
      <i/>
      <sz val="10"/>
      <color rgb="FFFF0000"/>
      <name val="Times New Roman"/>
      <family val="1"/>
    </font>
    <font>
      <i/>
      <sz val="10"/>
      <color rgb="FFFF0000"/>
      <name val="Verdana"/>
      <family val="2"/>
    </font>
    <font>
      <sz val="9"/>
      <color theme="1"/>
      <name val="Poppins"/>
    </font>
    <font>
      <b/>
      <sz val="11"/>
      <color theme="1"/>
      <name val="Times New Roman"/>
      <family val="1"/>
    </font>
    <font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theme="1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theme="1"/>
      </left>
      <right style="thin">
        <color indexed="64"/>
      </right>
      <top/>
      <bottom style="medium">
        <color theme="1"/>
      </bottom>
      <diagonal/>
    </border>
    <border>
      <left style="thin">
        <color indexed="64"/>
      </left>
      <right style="thin">
        <color indexed="64"/>
      </right>
      <top/>
      <bottom style="medium">
        <color theme="1"/>
      </bottom>
      <diagonal/>
    </border>
    <border>
      <left style="thin">
        <color indexed="64"/>
      </left>
      <right style="medium">
        <color theme="1"/>
      </right>
      <top/>
      <bottom style="medium">
        <color theme="1"/>
      </bottom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medium">
        <color theme="1"/>
      </left>
      <right style="medium">
        <color theme="1"/>
      </right>
      <top/>
      <bottom style="medium">
        <color theme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theme="1"/>
      </right>
      <top style="medium">
        <color indexed="64"/>
      </top>
      <bottom style="medium">
        <color indexed="64"/>
      </bottom>
      <diagonal/>
    </border>
    <border>
      <left style="medium">
        <color theme="1"/>
      </left>
      <right/>
      <top style="medium">
        <color indexed="64"/>
      </top>
      <bottom style="medium">
        <color indexed="64"/>
      </bottom>
      <diagonal/>
    </border>
    <border>
      <left style="medium">
        <color theme="1"/>
      </left>
      <right style="medium">
        <color theme="1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6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4" fillId="0" borderId="0" xfId="0" applyFont="1" applyAlignment="1">
      <alignment horizontal="right" wrapText="1"/>
    </xf>
    <xf numFmtId="0" fontId="5" fillId="0" borderId="0" xfId="0" applyFont="1" applyAlignment="1">
      <alignment horizontal="right" wrapText="1"/>
    </xf>
    <xf numFmtId="0" fontId="8" fillId="0" borderId="0" xfId="0" applyFont="1"/>
    <xf numFmtId="0" fontId="0" fillId="0" borderId="0" xfId="0" applyAlignment="1">
      <alignment wrapText="1"/>
    </xf>
    <xf numFmtId="0" fontId="4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0" fillId="0" borderId="1" xfId="0" applyBorder="1"/>
    <xf numFmtId="0" fontId="1" fillId="0" borderId="2" xfId="0" applyFont="1" applyBorder="1"/>
    <xf numFmtId="0" fontId="1" fillId="0" borderId="3" xfId="0" applyFont="1" applyBorder="1"/>
    <xf numFmtId="9" fontId="1" fillId="0" borderId="3" xfId="0" applyNumberFormat="1" applyFont="1" applyBorder="1"/>
    <xf numFmtId="0" fontId="2" fillId="0" borderId="3" xfId="0" applyFont="1" applyBorder="1"/>
    <xf numFmtId="0" fontId="1" fillId="0" borderId="4" xfId="0" applyFont="1" applyBorder="1"/>
    <xf numFmtId="0" fontId="2" fillId="0" borderId="3" xfId="0" applyFont="1" applyBorder="1" applyAlignment="1">
      <alignment horizontal="right"/>
    </xf>
    <xf numFmtId="0" fontId="1" fillId="0" borderId="5" xfId="0" applyFont="1" applyBorder="1" applyAlignment="1">
      <alignment wrapText="1"/>
    </xf>
    <xf numFmtId="0" fontId="1" fillId="0" borderId="6" xfId="0" applyFont="1" applyBorder="1" applyAlignment="1">
      <alignment wrapText="1"/>
    </xf>
    <xf numFmtId="0" fontId="1" fillId="0" borderId="7" xfId="0" applyFont="1" applyBorder="1"/>
    <xf numFmtId="0" fontId="1" fillId="0" borderId="6" xfId="0" applyFont="1" applyBorder="1"/>
    <xf numFmtId="0" fontId="9" fillId="0" borderId="0" xfId="0" applyFont="1"/>
    <xf numFmtId="9" fontId="1" fillId="0" borderId="6" xfId="0" applyNumberFormat="1" applyFont="1" applyBorder="1" applyAlignment="1">
      <alignment wrapText="1"/>
    </xf>
    <xf numFmtId="0" fontId="9" fillId="0" borderId="11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0" fontId="9" fillId="0" borderId="15" xfId="0" applyFont="1" applyBorder="1" applyAlignment="1">
      <alignment horizontal="center"/>
    </xf>
    <xf numFmtId="0" fontId="9" fillId="0" borderId="16" xfId="0" applyFont="1" applyBorder="1" applyAlignment="1">
      <alignment horizontal="center"/>
    </xf>
    <xf numFmtId="0" fontId="9" fillId="0" borderId="17" xfId="0" applyFont="1" applyBorder="1" applyAlignment="1">
      <alignment horizontal="center"/>
    </xf>
    <xf numFmtId="0" fontId="1" fillId="0" borderId="10" xfId="0" applyFont="1" applyBorder="1"/>
    <xf numFmtId="0" fontId="1" fillId="0" borderId="9" xfId="0" applyFont="1" applyBorder="1"/>
    <xf numFmtId="0" fontId="1" fillId="0" borderId="8" xfId="0" applyFont="1" applyBorder="1"/>
    <xf numFmtId="0" fontId="9" fillId="0" borderId="15" xfId="0" applyFont="1" applyBorder="1" applyAlignment="1">
      <alignment wrapText="1"/>
    </xf>
    <xf numFmtId="0" fontId="9" fillId="0" borderId="18" xfId="0" applyFont="1" applyBorder="1" applyAlignment="1">
      <alignment wrapText="1"/>
    </xf>
    <xf numFmtId="0" fontId="9" fillId="0" borderId="12" xfId="0" applyFont="1" applyBorder="1" applyAlignment="1">
      <alignment horizontal="left" wrapText="1"/>
    </xf>
    <xf numFmtId="0" fontId="9" fillId="0" borderId="13" xfId="0" applyFont="1" applyBorder="1" applyAlignment="1">
      <alignment horizontal="left" wrapText="1"/>
    </xf>
    <xf numFmtId="0" fontId="9" fillId="0" borderId="14" xfId="0" applyFont="1" applyBorder="1" applyAlignment="1">
      <alignment horizontal="left" wrapText="1"/>
    </xf>
    <xf numFmtId="0" fontId="9" fillId="0" borderId="16" xfId="0" applyFont="1" applyBorder="1" applyAlignment="1">
      <alignment wrapText="1"/>
    </xf>
    <xf numFmtId="0" fontId="9" fillId="0" borderId="19" xfId="0" applyFont="1" applyBorder="1" applyAlignment="1">
      <alignment horizontal="center"/>
    </xf>
    <xf numFmtId="0" fontId="9" fillId="0" borderId="20" xfId="0" applyFont="1" applyBorder="1" applyAlignment="1">
      <alignment horizontal="center"/>
    </xf>
    <xf numFmtId="0" fontId="9" fillId="0" borderId="21" xfId="0" applyFont="1" applyBorder="1" applyAlignment="1">
      <alignment horizontal="center"/>
    </xf>
    <xf numFmtId="0" fontId="9" fillId="0" borderId="9" xfId="0" applyFont="1" applyBorder="1" applyAlignment="1">
      <alignment horizontal="center" wrapText="1"/>
    </xf>
    <xf numFmtId="0" fontId="9" fillId="0" borderId="22" xfId="0" applyFont="1" applyBorder="1" applyAlignment="1">
      <alignment horizontal="center" wrapText="1"/>
    </xf>
    <xf numFmtId="0" fontId="9" fillId="0" borderId="23" xfId="0" applyFont="1" applyBorder="1" applyAlignment="1">
      <alignment horizontal="center" wrapText="1"/>
    </xf>
    <xf numFmtId="0" fontId="9" fillId="0" borderId="24" xfId="0" applyFont="1" applyBorder="1" applyAlignment="1">
      <alignment horizontal="center" wrapText="1"/>
    </xf>
    <xf numFmtId="0" fontId="9" fillId="0" borderId="23" xfId="0" applyFont="1" applyBorder="1" applyAlignment="1">
      <alignment horizontal="center"/>
    </xf>
    <xf numFmtId="0" fontId="9" fillId="0" borderId="22" xfId="0" applyFont="1" applyBorder="1" applyAlignment="1">
      <alignment horizontal="center"/>
    </xf>
    <xf numFmtId="0" fontId="10" fillId="0" borderId="6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5F723E-DA92-4F0C-872A-24F73876BB39}">
  <sheetPr>
    <pageSetUpPr fitToPage="1"/>
  </sheetPr>
  <dimension ref="A1:V99"/>
  <sheetViews>
    <sheetView tabSelected="1" zoomScale="60" zoomScaleNormal="60" workbookViewId="0">
      <pane xSplit="3" ySplit="3" topLeftCell="D40" activePane="bottomRight" state="frozen"/>
      <selection pane="topRight" activeCell="D1" sqref="D1"/>
      <selection pane="bottomLeft" activeCell="A4" sqref="A4"/>
      <selection pane="bottomRight" activeCell="A2" sqref="A2:R55"/>
    </sheetView>
  </sheetViews>
  <sheetFormatPr defaultRowHeight="15" x14ac:dyDescent="0.25"/>
  <cols>
    <col min="1" max="1" width="8.7109375" customWidth="1"/>
    <col min="2" max="2" width="20.5703125" customWidth="1"/>
    <col min="3" max="3" width="9.5703125" style="1" customWidth="1"/>
    <col min="4" max="5" width="21" customWidth="1"/>
    <col min="6" max="7" width="24.140625" customWidth="1"/>
    <col min="8" max="8" width="22.85546875" customWidth="1"/>
    <col min="9" max="9" width="23" customWidth="1"/>
    <col min="10" max="10" width="14.7109375" customWidth="1"/>
    <col min="11" max="11" width="18.140625" customWidth="1"/>
    <col min="12" max="12" width="14.5703125" customWidth="1"/>
    <col min="13" max="13" width="18.85546875" customWidth="1"/>
    <col min="14" max="14" width="23.140625" customWidth="1"/>
    <col min="15" max="15" width="25.140625" customWidth="1"/>
    <col min="16" max="16" width="29.85546875" customWidth="1"/>
    <col min="17" max="17" width="33.42578125" customWidth="1"/>
    <col min="18" max="18" width="19" customWidth="1"/>
    <col min="19" max="19" width="22.7109375" customWidth="1"/>
    <col min="20" max="20" width="26.5703125" customWidth="1"/>
  </cols>
  <sheetData>
    <row r="1" spans="1:22" ht="15.75" thickBot="1" x14ac:dyDescent="0.3">
      <c r="A1" s="1" t="s">
        <v>0</v>
      </c>
      <c r="B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22" ht="15.75" thickBot="1" x14ac:dyDescent="0.3">
      <c r="A2" s="39" t="s">
        <v>1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1"/>
      <c r="S2" s="1"/>
      <c r="T2" s="1"/>
      <c r="V2" t="s">
        <v>2</v>
      </c>
    </row>
    <row r="3" spans="1:22" ht="34.5" customHeight="1" thickBot="1" x14ac:dyDescent="0.3">
      <c r="A3" s="29" t="s">
        <v>3</v>
      </c>
      <c r="B3" s="30"/>
      <c r="C3" s="30"/>
      <c r="D3" s="30" t="s">
        <v>4</v>
      </c>
      <c r="E3" s="30"/>
      <c r="F3" s="31" t="s">
        <v>5</v>
      </c>
      <c r="G3" s="30"/>
      <c r="H3" s="30"/>
      <c r="I3" s="32"/>
      <c r="J3" s="51" t="s">
        <v>6</v>
      </c>
      <c r="K3" s="51"/>
      <c r="L3" s="52"/>
      <c r="M3" s="53" t="s">
        <v>7</v>
      </c>
      <c r="N3" s="51"/>
      <c r="O3" s="52"/>
      <c r="P3" s="54" t="s">
        <v>8</v>
      </c>
      <c r="Q3" s="55" t="s">
        <v>9</v>
      </c>
      <c r="R3" s="56"/>
      <c r="S3" s="27"/>
      <c r="V3" t="s">
        <v>10</v>
      </c>
    </row>
    <row r="4" spans="1:22" ht="127.5" customHeight="1" x14ac:dyDescent="0.25">
      <c r="A4" s="26" t="s">
        <v>11</v>
      </c>
      <c r="B4" s="26" t="s">
        <v>12</v>
      </c>
      <c r="C4" s="26" t="s">
        <v>13</v>
      </c>
      <c r="D4" s="57" t="s">
        <v>14</v>
      </c>
      <c r="E4" s="28" t="s">
        <v>15</v>
      </c>
      <c r="F4" s="24" t="s">
        <v>16</v>
      </c>
      <c r="G4" s="24" t="s">
        <v>17</v>
      </c>
      <c r="H4" s="24" t="s">
        <v>18</v>
      </c>
      <c r="I4" s="24" t="s">
        <v>19</v>
      </c>
      <c r="J4" s="24" t="s">
        <v>20</v>
      </c>
      <c r="K4" s="24" t="s">
        <v>21</v>
      </c>
      <c r="L4" s="24" t="s">
        <v>22</v>
      </c>
      <c r="M4" s="24" t="s">
        <v>23</v>
      </c>
      <c r="N4" s="24" t="s">
        <v>24</v>
      </c>
      <c r="O4" s="24" t="s">
        <v>25</v>
      </c>
      <c r="P4" s="24" t="s">
        <v>26</v>
      </c>
      <c r="Q4" s="24" t="s">
        <v>27</v>
      </c>
      <c r="R4" s="24" t="s">
        <v>28</v>
      </c>
      <c r="V4" t="s">
        <v>29</v>
      </c>
    </row>
    <row r="5" spans="1:22" x14ac:dyDescent="0.25">
      <c r="A5" s="20">
        <v>2</v>
      </c>
      <c r="B5" s="21" t="s">
        <v>30</v>
      </c>
      <c r="C5" s="18" t="s">
        <v>31</v>
      </c>
      <c r="D5" s="18">
        <f t="shared" ref="D5:D23" si="0">COUNTIF(F5:R5, "Yes")</f>
        <v>9</v>
      </c>
      <c r="E5" s="19">
        <f t="shared" ref="E5:E23" si="1">D5/13</f>
        <v>0.69230769230769229</v>
      </c>
      <c r="F5" s="18" t="s">
        <v>2</v>
      </c>
      <c r="G5" s="18" t="s">
        <v>2</v>
      </c>
      <c r="H5" s="18" t="s">
        <v>2</v>
      </c>
      <c r="I5" s="18" t="s">
        <v>10</v>
      </c>
      <c r="J5" s="18" t="s">
        <v>10</v>
      </c>
      <c r="K5" s="18" t="s">
        <v>2</v>
      </c>
      <c r="L5" s="18" t="s">
        <v>10</v>
      </c>
      <c r="M5" s="18" t="s">
        <v>2</v>
      </c>
      <c r="N5" s="18" t="s">
        <v>2</v>
      </c>
      <c r="O5" s="18" t="s">
        <v>2</v>
      </c>
      <c r="P5" s="18" t="s">
        <v>10</v>
      </c>
      <c r="Q5" s="18" t="s">
        <v>2</v>
      </c>
      <c r="R5" s="18" t="s">
        <v>2</v>
      </c>
      <c r="V5" t="s">
        <v>32</v>
      </c>
    </row>
    <row r="6" spans="1:22" x14ac:dyDescent="0.25">
      <c r="A6" s="20">
        <v>3</v>
      </c>
      <c r="B6" s="21" t="s">
        <v>33</v>
      </c>
      <c r="C6" s="18" t="s">
        <v>31</v>
      </c>
      <c r="D6" s="18">
        <f t="shared" si="0"/>
        <v>5</v>
      </c>
      <c r="E6" s="19">
        <f t="shared" si="1"/>
        <v>0.38461538461538464</v>
      </c>
      <c r="F6" s="18" t="s">
        <v>29</v>
      </c>
      <c r="G6" s="18" t="s">
        <v>29</v>
      </c>
      <c r="H6" s="18" t="s">
        <v>29</v>
      </c>
      <c r="I6" s="18" t="s">
        <v>10</v>
      </c>
      <c r="J6" s="18" t="s">
        <v>10</v>
      </c>
      <c r="K6" s="18" t="s">
        <v>2</v>
      </c>
      <c r="L6" s="18" t="s">
        <v>10</v>
      </c>
      <c r="M6" s="18" t="s">
        <v>2</v>
      </c>
      <c r="N6" s="18" t="s">
        <v>2</v>
      </c>
      <c r="O6" s="18" t="s">
        <v>10</v>
      </c>
      <c r="P6" s="18" t="s">
        <v>29</v>
      </c>
      <c r="Q6" s="18" t="s">
        <v>2</v>
      </c>
      <c r="R6" s="18" t="s">
        <v>2</v>
      </c>
    </row>
    <row r="7" spans="1:22" x14ac:dyDescent="0.25">
      <c r="A7" s="20">
        <v>4</v>
      </c>
      <c r="B7" s="21" t="s">
        <v>34</v>
      </c>
      <c r="C7" s="18" t="s">
        <v>31</v>
      </c>
      <c r="D7" s="18">
        <f t="shared" si="0"/>
        <v>8</v>
      </c>
      <c r="E7" s="19">
        <f t="shared" si="1"/>
        <v>0.61538461538461542</v>
      </c>
      <c r="F7" s="18" t="s">
        <v>29</v>
      </c>
      <c r="G7" s="18" t="s">
        <v>2</v>
      </c>
      <c r="H7" s="18" t="s">
        <v>10</v>
      </c>
      <c r="I7" s="18" t="s">
        <v>10</v>
      </c>
      <c r="J7" s="18" t="s">
        <v>10</v>
      </c>
      <c r="K7" s="18" t="s">
        <v>2</v>
      </c>
      <c r="L7" s="18" t="s">
        <v>10</v>
      </c>
      <c r="M7" s="18" t="s">
        <v>2</v>
      </c>
      <c r="N7" s="18" t="s">
        <v>2</v>
      </c>
      <c r="O7" s="18" t="s">
        <v>2</v>
      </c>
      <c r="P7" s="18" t="s">
        <v>2</v>
      </c>
      <c r="Q7" s="18" t="s">
        <v>2</v>
      </c>
      <c r="R7" s="18" t="s">
        <v>2</v>
      </c>
    </row>
    <row r="8" spans="1:22" x14ac:dyDescent="0.25">
      <c r="A8" s="20">
        <v>5</v>
      </c>
      <c r="B8" s="21" t="s">
        <v>35</v>
      </c>
      <c r="C8" s="18" t="s">
        <v>31</v>
      </c>
      <c r="D8" s="18">
        <f t="shared" si="0"/>
        <v>8</v>
      </c>
      <c r="E8" s="19">
        <f t="shared" si="1"/>
        <v>0.61538461538461542</v>
      </c>
      <c r="F8" s="18" t="s">
        <v>2</v>
      </c>
      <c r="G8" s="18" t="s">
        <v>10</v>
      </c>
      <c r="H8" s="18" t="s">
        <v>2</v>
      </c>
      <c r="I8" s="18" t="s">
        <v>10</v>
      </c>
      <c r="J8" s="18" t="s">
        <v>10</v>
      </c>
      <c r="K8" s="18" t="s">
        <v>2</v>
      </c>
      <c r="L8" s="18" t="s">
        <v>10</v>
      </c>
      <c r="M8" s="18" t="s">
        <v>2</v>
      </c>
      <c r="N8" s="18" t="s">
        <v>2</v>
      </c>
      <c r="O8" s="18" t="s">
        <v>2</v>
      </c>
      <c r="P8" s="18" t="s">
        <v>10</v>
      </c>
      <c r="Q8" s="18" t="s">
        <v>2</v>
      </c>
      <c r="R8" s="18" t="s">
        <v>2</v>
      </c>
    </row>
    <row r="9" spans="1:22" x14ac:dyDescent="0.25">
      <c r="A9" s="20">
        <v>6</v>
      </c>
      <c r="B9" s="21" t="s">
        <v>36</v>
      </c>
      <c r="C9" s="18" t="s">
        <v>31</v>
      </c>
      <c r="D9" s="18">
        <f t="shared" si="0"/>
        <v>11</v>
      </c>
      <c r="E9" s="19">
        <f t="shared" si="1"/>
        <v>0.84615384615384615</v>
      </c>
      <c r="F9" s="18" t="s">
        <v>2</v>
      </c>
      <c r="G9" s="18" t="s">
        <v>2</v>
      </c>
      <c r="H9" s="18" t="s">
        <v>10</v>
      </c>
      <c r="I9" s="18" t="s">
        <v>10</v>
      </c>
      <c r="J9" s="18" t="s">
        <v>2</v>
      </c>
      <c r="K9" s="18" t="s">
        <v>2</v>
      </c>
      <c r="L9" s="18" t="s">
        <v>2</v>
      </c>
      <c r="M9" s="18" t="s">
        <v>2</v>
      </c>
      <c r="N9" s="18" t="s">
        <v>2</v>
      </c>
      <c r="O9" s="18" t="s">
        <v>2</v>
      </c>
      <c r="P9" s="18" t="s">
        <v>2</v>
      </c>
      <c r="Q9" s="18" t="s">
        <v>2</v>
      </c>
      <c r="R9" s="18" t="s">
        <v>2</v>
      </c>
    </row>
    <row r="10" spans="1:22" ht="15" customHeight="1" x14ac:dyDescent="0.25">
      <c r="A10" s="20">
        <v>8</v>
      </c>
      <c r="B10" s="21" t="s">
        <v>37</v>
      </c>
      <c r="C10" s="18" t="s">
        <v>31</v>
      </c>
      <c r="D10" s="18">
        <f t="shared" si="0"/>
        <v>7</v>
      </c>
      <c r="E10" s="19">
        <f t="shared" si="1"/>
        <v>0.53846153846153844</v>
      </c>
      <c r="F10" s="18" t="s">
        <v>2</v>
      </c>
      <c r="G10" s="18" t="s">
        <v>10</v>
      </c>
      <c r="H10" s="18" t="s">
        <v>2</v>
      </c>
      <c r="I10" s="18" t="s">
        <v>10</v>
      </c>
      <c r="J10" s="18" t="s">
        <v>10</v>
      </c>
      <c r="K10" s="18" t="s">
        <v>2</v>
      </c>
      <c r="L10" s="18" t="s">
        <v>10</v>
      </c>
      <c r="M10" s="18" t="s">
        <v>29</v>
      </c>
      <c r="N10" s="18" t="s">
        <v>2</v>
      </c>
      <c r="O10" s="18" t="s">
        <v>10</v>
      </c>
      <c r="P10" s="18" t="s">
        <v>2</v>
      </c>
      <c r="Q10" s="18" t="s">
        <v>2</v>
      </c>
      <c r="R10" s="18" t="s">
        <v>2</v>
      </c>
    </row>
    <row r="11" spans="1:22" x14ac:dyDescent="0.25">
      <c r="A11" s="18">
        <v>9</v>
      </c>
      <c r="B11" s="21" t="s">
        <v>38</v>
      </c>
      <c r="C11" s="18" t="s">
        <v>31</v>
      </c>
      <c r="D11" s="18">
        <f t="shared" si="0"/>
        <v>10</v>
      </c>
      <c r="E11" s="19">
        <f t="shared" si="1"/>
        <v>0.76923076923076927</v>
      </c>
      <c r="F11" s="18" t="s">
        <v>2</v>
      </c>
      <c r="G11" s="18" t="s">
        <v>2</v>
      </c>
      <c r="H11" s="18" t="s">
        <v>2</v>
      </c>
      <c r="I11" s="18" t="s">
        <v>10</v>
      </c>
      <c r="J11" s="18" t="s">
        <v>10</v>
      </c>
      <c r="K11" s="18" t="s">
        <v>2</v>
      </c>
      <c r="L11" s="18" t="s">
        <v>10</v>
      </c>
      <c r="M11" s="18" t="s">
        <v>2</v>
      </c>
      <c r="N11" s="18" t="s">
        <v>2</v>
      </c>
      <c r="O11" s="18" t="s">
        <v>2</v>
      </c>
      <c r="P11" s="18" t="s">
        <v>2</v>
      </c>
      <c r="Q11" s="18" t="s">
        <v>2</v>
      </c>
      <c r="R11" s="18" t="s">
        <v>2</v>
      </c>
    </row>
    <row r="12" spans="1:22" x14ac:dyDescent="0.25">
      <c r="A12" s="22" t="s">
        <v>39</v>
      </c>
      <c r="B12" s="18" t="s">
        <v>40</v>
      </c>
      <c r="C12" s="18" t="s">
        <v>31</v>
      </c>
      <c r="D12" s="18">
        <f t="shared" si="0"/>
        <v>10</v>
      </c>
      <c r="E12" s="19">
        <f t="shared" si="1"/>
        <v>0.76923076923076927</v>
      </c>
      <c r="F12" s="18" t="s">
        <v>2</v>
      </c>
      <c r="G12" s="18" t="s">
        <v>2</v>
      </c>
      <c r="H12" s="18" t="s">
        <v>2</v>
      </c>
      <c r="I12" s="18" t="s">
        <v>10</v>
      </c>
      <c r="J12" s="18" t="s">
        <v>10</v>
      </c>
      <c r="K12" s="18" t="s">
        <v>2</v>
      </c>
      <c r="L12" s="18" t="s">
        <v>10</v>
      </c>
      <c r="M12" s="18" t="s">
        <v>2</v>
      </c>
      <c r="N12" s="18" t="s">
        <v>2</v>
      </c>
      <c r="O12" s="18" t="s">
        <v>2</v>
      </c>
      <c r="P12" s="18" t="s">
        <v>2</v>
      </c>
      <c r="Q12" s="18" t="s">
        <v>2</v>
      </c>
      <c r="R12" s="18" t="s">
        <v>2</v>
      </c>
    </row>
    <row r="13" spans="1:22" x14ac:dyDescent="0.25">
      <c r="A13" s="20">
        <v>13</v>
      </c>
      <c r="B13" s="21" t="s">
        <v>41</v>
      </c>
      <c r="C13" s="18" t="s">
        <v>31</v>
      </c>
      <c r="D13" s="18">
        <f t="shared" si="0"/>
        <v>9</v>
      </c>
      <c r="E13" s="19">
        <f t="shared" si="1"/>
        <v>0.69230769230769229</v>
      </c>
      <c r="F13" s="18" t="s">
        <v>2</v>
      </c>
      <c r="G13" s="18" t="s">
        <v>10</v>
      </c>
      <c r="H13" s="18" t="s">
        <v>2</v>
      </c>
      <c r="I13" s="18" t="s">
        <v>10</v>
      </c>
      <c r="J13" s="18" t="s">
        <v>10</v>
      </c>
      <c r="K13" s="18" t="s">
        <v>2</v>
      </c>
      <c r="L13" s="18" t="s">
        <v>10</v>
      </c>
      <c r="M13" s="18" t="s">
        <v>2</v>
      </c>
      <c r="N13" s="18" t="s">
        <v>2</v>
      </c>
      <c r="O13" s="18" t="s">
        <v>2</v>
      </c>
      <c r="P13" s="18" t="s">
        <v>2</v>
      </c>
      <c r="Q13" s="18" t="s">
        <v>2</v>
      </c>
      <c r="R13" s="18" t="s">
        <v>2</v>
      </c>
    </row>
    <row r="14" spans="1:22" x14ac:dyDescent="0.25">
      <c r="A14" s="20">
        <v>15</v>
      </c>
      <c r="B14" s="21" t="s">
        <v>42</v>
      </c>
      <c r="C14" s="18" t="s">
        <v>31</v>
      </c>
      <c r="D14" s="18">
        <f t="shared" si="0"/>
        <v>8</v>
      </c>
      <c r="E14" s="19">
        <f t="shared" si="1"/>
        <v>0.61538461538461542</v>
      </c>
      <c r="F14" s="18" t="s">
        <v>2</v>
      </c>
      <c r="G14" s="18" t="s">
        <v>10</v>
      </c>
      <c r="H14" s="18" t="s">
        <v>10</v>
      </c>
      <c r="I14" s="18" t="s">
        <v>10</v>
      </c>
      <c r="J14" s="18" t="s">
        <v>10</v>
      </c>
      <c r="K14" s="18" t="s">
        <v>2</v>
      </c>
      <c r="L14" s="18" t="s">
        <v>29</v>
      </c>
      <c r="M14" s="18" t="s">
        <v>2</v>
      </c>
      <c r="N14" s="18" t="s">
        <v>2</v>
      </c>
      <c r="O14" s="18" t="s">
        <v>2</v>
      </c>
      <c r="P14" s="18" t="s">
        <v>2</v>
      </c>
      <c r="Q14" s="18" t="s">
        <v>2</v>
      </c>
      <c r="R14" s="18" t="s">
        <v>2</v>
      </c>
    </row>
    <row r="15" spans="1:22" x14ac:dyDescent="0.25">
      <c r="A15" s="20">
        <v>18</v>
      </c>
      <c r="B15" s="21" t="s">
        <v>43</v>
      </c>
      <c r="C15" s="18" t="s">
        <v>31</v>
      </c>
      <c r="D15" s="18">
        <f t="shared" si="0"/>
        <v>8</v>
      </c>
      <c r="E15" s="19">
        <f t="shared" si="1"/>
        <v>0.61538461538461542</v>
      </c>
      <c r="F15" s="18" t="s">
        <v>2</v>
      </c>
      <c r="G15" s="18" t="s">
        <v>10</v>
      </c>
      <c r="H15" s="18" t="s">
        <v>2</v>
      </c>
      <c r="I15" s="18" t="s">
        <v>10</v>
      </c>
      <c r="J15" s="18" t="s">
        <v>10</v>
      </c>
      <c r="K15" s="18" t="s">
        <v>2</v>
      </c>
      <c r="L15" s="18" t="s">
        <v>10</v>
      </c>
      <c r="M15" s="18" t="s">
        <v>2</v>
      </c>
      <c r="N15" s="18" t="s">
        <v>2</v>
      </c>
      <c r="O15" s="18" t="s">
        <v>2</v>
      </c>
      <c r="P15" s="18" t="s">
        <v>10</v>
      </c>
      <c r="Q15" s="18" t="s">
        <v>2</v>
      </c>
      <c r="R15" s="18" t="s">
        <v>2</v>
      </c>
    </row>
    <row r="16" spans="1:22" x14ac:dyDescent="0.25">
      <c r="A16" s="20">
        <v>23</v>
      </c>
      <c r="B16" s="21" t="s">
        <v>44</v>
      </c>
      <c r="C16" s="18" t="s">
        <v>31</v>
      </c>
      <c r="D16" s="18">
        <f t="shared" si="0"/>
        <v>11</v>
      </c>
      <c r="E16" s="19">
        <f t="shared" si="1"/>
        <v>0.84615384615384615</v>
      </c>
      <c r="F16" s="18" t="s">
        <v>29</v>
      </c>
      <c r="G16" s="18" t="s">
        <v>2</v>
      </c>
      <c r="H16" s="18" t="s">
        <v>10</v>
      </c>
      <c r="I16" s="18" t="s">
        <v>2</v>
      </c>
      <c r="J16" s="18" t="s">
        <v>2</v>
      </c>
      <c r="K16" s="18" t="s">
        <v>2</v>
      </c>
      <c r="L16" s="18" t="s">
        <v>2</v>
      </c>
      <c r="M16" s="18" t="s">
        <v>2</v>
      </c>
      <c r="N16" s="18" t="s">
        <v>2</v>
      </c>
      <c r="O16" s="18" t="s">
        <v>2</v>
      </c>
      <c r="P16" s="18" t="s">
        <v>2</v>
      </c>
      <c r="Q16" s="18" t="s">
        <v>2</v>
      </c>
      <c r="R16" s="18" t="s">
        <v>2</v>
      </c>
    </row>
    <row r="17" spans="1:20" x14ac:dyDescent="0.25">
      <c r="A17" s="20">
        <v>24</v>
      </c>
      <c r="B17" s="18" t="s">
        <v>45</v>
      </c>
      <c r="C17" s="18" t="s">
        <v>31</v>
      </c>
      <c r="D17" s="18">
        <f t="shared" si="0"/>
        <v>9</v>
      </c>
      <c r="E17" s="19">
        <f t="shared" si="1"/>
        <v>0.69230769230769229</v>
      </c>
      <c r="F17" s="18" t="s">
        <v>29</v>
      </c>
      <c r="G17" s="18" t="s">
        <v>10</v>
      </c>
      <c r="H17" s="18" t="s">
        <v>2</v>
      </c>
      <c r="I17" s="18" t="s">
        <v>10</v>
      </c>
      <c r="J17" s="18" t="s">
        <v>10</v>
      </c>
      <c r="K17" s="18" t="s">
        <v>2</v>
      </c>
      <c r="L17" s="18" t="s">
        <v>2</v>
      </c>
      <c r="M17" s="18" t="s">
        <v>2</v>
      </c>
      <c r="N17" s="18" t="s">
        <v>2</v>
      </c>
      <c r="O17" s="18" t="s">
        <v>2</v>
      </c>
      <c r="P17" s="18" t="s">
        <v>2</v>
      </c>
      <c r="Q17" s="18" t="s">
        <v>2</v>
      </c>
      <c r="R17" s="18" t="s">
        <v>2</v>
      </c>
    </row>
    <row r="18" spans="1:20" x14ac:dyDescent="0.25">
      <c r="A18" s="20">
        <v>25</v>
      </c>
      <c r="B18" s="18" t="s">
        <v>46</v>
      </c>
      <c r="C18" s="18" t="s">
        <v>31</v>
      </c>
      <c r="D18" s="18">
        <f t="shared" si="0"/>
        <v>10</v>
      </c>
      <c r="E18" s="19">
        <f t="shared" si="1"/>
        <v>0.76923076923076927</v>
      </c>
      <c r="F18" s="18" t="s">
        <v>2</v>
      </c>
      <c r="G18" s="18" t="s">
        <v>2</v>
      </c>
      <c r="H18" s="18" t="s">
        <v>10</v>
      </c>
      <c r="I18" s="18" t="s">
        <v>10</v>
      </c>
      <c r="J18" s="18" t="s">
        <v>2</v>
      </c>
      <c r="K18" s="18" t="s">
        <v>2</v>
      </c>
      <c r="L18" s="18" t="s">
        <v>29</v>
      </c>
      <c r="M18" s="18" t="s">
        <v>2</v>
      </c>
      <c r="N18" s="18" t="s">
        <v>2</v>
      </c>
      <c r="O18" s="18" t="s">
        <v>2</v>
      </c>
      <c r="P18" s="18" t="s">
        <v>2</v>
      </c>
      <c r="Q18" s="18" t="s">
        <v>2</v>
      </c>
      <c r="R18" s="18" t="s">
        <v>2</v>
      </c>
    </row>
    <row r="19" spans="1:20" x14ac:dyDescent="0.25">
      <c r="A19" s="20">
        <v>26</v>
      </c>
      <c r="B19" s="18" t="s">
        <v>47</v>
      </c>
      <c r="C19" s="18" t="s">
        <v>31</v>
      </c>
      <c r="D19" s="18">
        <f t="shared" si="0"/>
        <v>10</v>
      </c>
      <c r="E19" s="19">
        <f t="shared" si="1"/>
        <v>0.76923076923076927</v>
      </c>
      <c r="F19" s="18" t="s">
        <v>2</v>
      </c>
      <c r="G19" s="18" t="s">
        <v>2</v>
      </c>
      <c r="H19" s="18" t="s">
        <v>32</v>
      </c>
      <c r="I19" s="18" t="s">
        <v>2</v>
      </c>
      <c r="J19" s="18" t="s">
        <v>2</v>
      </c>
      <c r="K19" s="18" t="s">
        <v>2</v>
      </c>
      <c r="L19" s="18" t="s">
        <v>10</v>
      </c>
      <c r="M19" s="18" t="s">
        <v>2</v>
      </c>
      <c r="N19" s="18" t="s">
        <v>29</v>
      </c>
      <c r="O19" s="18" t="s">
        <v>2</v>
      </c>
      <c r="P19" s="18" t="s">
        <v>2</v>
      </c>
      <c r="Q19" s="18" t="s">
        <v>2</v>
      </c>
      <c r="R19" s="18" t="s">
        <v>2</v>
      </c>
    </row>
    <row r="20" spans="1:20" x14ac:dyDescent="0.25">
      <c r="A20" s="20">
        <v>27</v>
      </c>
      <c r="B20" s="18" t="s">
        <v>48</v>
      </c>
      <c r="C20" s="18" t="s">
        <v>31</v>
      </c>
      <c r="D20" s="18">
        <f t="shared" si="0"/>
        <v>9</v>
      </c>
      <c r="E20" s="19">
        <f t="shared" si="1"/>
        <v>0.69230769230769229</v>
      </c>
      <c r="F20" s="18" t="s">
        <v>2</v>
      </c>
      <c r="G20" s="18" t="s">
        <v>29</v>
      </c>
      <c r="H20" s="18" t="s">
        <v>2</v>
      </c>
      <c r="I20" s="18" t="s">
        <v>10</v>
      </c>
      <c r="J20" s="18" t="s">
        <v>10</v>
      </c>
      <c r="K20" s="18" t="s">
        <v>2</v>
      </c>
      <c r="L20" s="18" t="s">
        <v>29</v>
      </c>
      <c r="M20" s="18" t="s">
        <v>2</v>
      </c>
      <c r="N20" s="18" t="s">
        <v>2</v>
      </c>
      <c r="O20" s="18" t="s">
        <v>2</v>
      </c>
      <c r="P20" s="18" t="s">
        <v>2</v>
      </c>
      <c r="Q20" s="18" t="s">
        <v>2</v>
      </c>
      <c r="R20" s="18" t="s">
        <v>2</v>
      </c>
    </row>
    <row r="21" spans="1:20" x14ac:dyDescent="0.25">
      <c r="A21" s="20">
        <v>31</v>
      </c>
      <c r="B21" s="18" t="s">
        <v>49</v>
      </c>
      <c r="C21" s="18" t="s">
        <v>31</v>
      </c>
      <c r="D21" s="18">
        <f t="shared" si="0"/>
        <v>9</v>
      </c>
      <c r="E21" s="19">
        <f t="shared" si="1"/>
        <v>0.69230769230769229</v>
      </c>
      <c r="F21" s="18" t="s">
        <v>2</v>
      </c>
      <c r="G21" s="18" t="s">
        <v>10</v>
      </c>
      <c r="H21" s="18" t="s">
        <v>2</v>
      </c>
      <c r="I21" s="18" t="s">
        <v>10</v>
      </c>
      <c r="J21" s="18" t="s">
        <v>10</v>
      </c>
      <c r="K21" s="18" t="s">
        <v>2</v>
      </c>
      <c r="L21" s="18" t="s">
        <v>2</v>
      </c>
      <c r="M21" s="18" t="s">
        <v>2</v>
      </c>
      <c r="N21" s="18" t="s">
        <v>2</v>
      </c>
      <c r="O21" s="18" t="s">
        <v>2</v>
      </c>
      <c r="P21" s="18" t="s">
        <v>10</v>
      </c>
      <c r="Q21" s="18" t="s">
        <v>2</v>
      </c>
      <c r="R21" s="18" t="s">
        <v>2</v>
      </c>
    </row>
    <row r="22" spans="1:20" x14ac:dyDescent="0.25">
      <c r="A22" s="20">
        <v>32</v>
      </c>
      <c r="B22" s="18" t="s">
        <v>50</v>
      </c>
      <c r="C22" s="18" t="s">
        <v>31</v>
      </c>
      <c r="D22" s="18">
        <f t="shared" si="0"/>
        <v>9</v>
      </c>
      <c r="E22" s="19">
        <f t="shared" si="1"/>
        <v>0.69230769230769229</v>
      </c>
      <c r="F22" s="18" t="s">
        <v>2</v>
      </c>
      <c r="G22" s="18" t="s">
        <v>2</v>
      </c>
      <c r="H22" s="18" t="s">
        <v>29</v>
      </c>
      <c r="I22" s="18" t="s">
        <v>10</v>
      </c>
      <c r="J22" s="18" t="s">
        <v>10</v>
      </c>
      <c r="K22" s="18" t="s">
        <v>2</v>
      </c>
      <c r="L22" s="18" t="s">
        <v>10</v>
      </c>
      <c r="M22" s="18" t="s">
        <v>2</v>
      </c>
      <c r="N22" s="18" t="s">
        <v>2</v>
      </c>
      <c r="O22" s="18" t="s">
        <v>2</v>
      </c>
      <c r="P22" s="18" t="s">
        <v>2</v>
      </c>
      <c r="Q22" s="18" t="s">
        <v>2</v>
      </c>
      <c r="R22" s="18" t="s">
        <v>2</v>
      </c>
    </row>
    <row r="23" spans="1:20" x14ac:dyDescent="0.25">
      <c r="A23" s="20">
        <v>33</v>
      </c>
      <c r="B23" s="18" t="s">
        <v>51</v>
      </c>
      <c r="C23" s="18" t="s">
        <v>31</v>
      </c>
      <c r="D23" s="18">
        <f t="shared" si="0"/>
        <v>9</v>
      </c>
      <c r="E23" s="19">
        <f t="shared" si="1"/>
        <v>0.69230769230769229</v>
      </c>
      <c r="F23" s="18" t="s">
        <v>2</v>
      </c>
      <c r="G23" s="18" t="s">
        <v>2</v>
      </c>
      <c r="H23" s="18" t="s">
        <v>29</v>
      </c>
      <c r="I23" s="18" t="s">
        <v>10</v>
      </c>
      <c r="J23" s="18" t="s">
        <v>10</v>
      </c>
      <c r="K23" s="18" t="s">
        <v>2</v>
      </c>
      <c r="L23" s="18" t="s">
        <v>10</v>
      </c>
      <c r="M23" s="18" t="s">
        <v>2</v>
      </c>
      <c r="N23" s="18" t="s">
        <v>2</v>
      </c>
      <c r="O23" s="18" t="s">
        <v>2</v>
      </c>
      <c r="P23" s="18" t="s">
        <v>2</v>
      </c>
      <c r="Q23" s="18" t="s">
        <v>2</v>
      </c>
      <c r="R23" s="18" t="s">
        <v>2</v>
      </c>
    </row>
    <row r="24" spans="1:20" x14ac:dyDescent="0.25">
      <c r="A24" s="1"/>
      <c r="B24" s="2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</row>
    <row r="25" spans="1:20" ht="15.75" thickBot="1" x14ac:dyDescent="0.3">
      <c r="A25" s="1"/>
      <c r="B25" s="2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</row>
    <row r="26" spans="1:20" ht="15.75" thickBot="1" x14ac:dyDescent="0.3">
      <c r="A26" s="39" t="s">
        <v>52</v>
      </c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1"/>
      <c r="Q26" s="1"/>
      <c r="R26" s="1"/>
      <c r="S26" s="1"/>
      <c r="T26" s="1"/>
    </row>
    <row r="27" spans="1:20" ht="15.75" thickBot="1" x14ac:dyDescent="0.3">
      <c r="A27" s="36" t="s">
        <v>3</v>
      </c>
      <c r="B27" s="38"/>
      <c r="C27" s="38"/>
      <c r="D27" s="38" t="s">
        <v>4</v>
      </c>
      <c r="E27" s="38"/>
      <c r="F27" s="48" t="s">
        <v>53</v>
      </c>
      <c r="G27" s="49"/>
      <c r="H27" s="49"/>
      <c r="I27" s="49"/>
      <c r="J27" s="49"/>
      <c r="K27" s="49"/>
      <c r="L27" s="49"/>
      <c r="M27" s="49"/>
      <c r="N27" s="49"/>
      <c r="O27" s="49"/>
      <c r="P27" s="50"/>
      <c r="Q27" s="27"/>
      <c r="R27" s="1"/>
      <c r="S27" s="1"/>
    </row>
    <row r="28" spans="1:20" ht="105" x14ac:dyDescent="0.25">
      <c r="A28" s="25" t="s">
        <v>54</v>
      </c>
      <c r="B28" s="25" t="s">
        <v>12</v>
      </c>
      <c r="C28" s="25" t="s">
        <v>13</v>
      </c>
      <c r="D28" s="24" t="s">
        <v>55</v>
      </c>
      <c r="E28" s="24"/>
      <c r="F28" s="24" t="s">
        <v>56</v>
      </c>
      <c r="G28" s="24" t="s">
        <v>57</v>
      </c>
      <c r="H28" s="24" t="s">
        <v>58</v>
      </c>
      <c r="I28" s="24" t="s">
        <v>59</v>
      </c>
      <c r="J28" s="24" t="s">
        <v>60</v>
      </c>
      <c r="K28" s="24" t="s">
        <v>61</v>
      </c>
      <c r="L28" s="24" t="s">
        <v>62</v>
      </c>
      <c r="M28" s="24" t="s">
        <v>63</v>
      </c>
      <c r="N28" s="24" t="s">
        <v>64</v>
      </c>
      <c r="O28" s="24" t="s">
        <v>65</v>
      </c>
      <c r="P28" s="24" t="s">
        <v>27</v>
      </c>
      <c r="Q28" s="1"/>
      <c r="R28" s="1"/>
    </row>
    <row r="29" spans="1:20" x14ac:dyDescent="0.25">
      <c r="A29" s="20">
        <v>1</v>
      </c>
      <c r="B29" s="18" t="s">
        <v>66</v>
      </c>
      <c r="C29" s="18" t="s">
        <v>67</v>
      </c>
      <c r="D29" s="18">
        <f>COUNTIF(F29:R29, "Yes")</f>
        <v>8</v>
      </c>
      <c r="E29" s="19">
        <f>D29/11</f>
        <v>0.72727272727272729</v>
      </c>
      <c r="F29" s="18" t="s">
        <v>10</v>
      </c>
      <c r="G29" s="18" t="s">
        <v>2</v>
      </c>
      <c r="H29" s="18" t="s">
        <v>2</v>
      </c>
      <c r="I29" s="18" t="s">
        <v>2</v>
      </c>
      <c r="J29" s="18" t="s">
        <v>2</v>
      </c>
      <c r="K29" s="18" t="s">
        <v>10</v>
      </c>
      <c r="L29" s="18" t="s">
        <v>2</v>
      </c>
      <c r="M29" s="18" t="s">
        <v>2</v>
      </c>
      <c r="N29" s="18" t="s">
        <v>10</v>
      </c>
      <c r="O29" s="18" t="s">
        <v>2</v>
      </c>
      <c r="P29" s="18" t="s">
        <v>2</v>
      </c>
      <c r="Q29" s="1"/>
      <c r="R29" s="1"/>
    </row>
    <row r="30" spans="1:20" x14ac:dyDescent="0.25">
      <c r="A30" s="18">
        <v>10</v>
      </c>
      <c r="B30" s="18" t="s">
        <v>68</v>
      </c>
      <c r="C30" s="18" t="s">
        <v>67</v>
      </c>
      <c r="D30" s="18">
        <f>COUNTIF(F30:R30, "Yes")</f>
        <v>6</v>
      </c>
      <c r="E30" s="19">
        <f>D30/11</f>
        <v>0.54545454545454541</v>
      </c>
      <c r="F30" s="18" t="s">
        <v>10</v>
      </c>
      <c r="G30" s="18" t="s">
        <v>32</v>
      </c>
      <c r="H30" s="18" t="s">
        <v>2</v>
      </c>
      <c r="I30" s="18" t="s">
        <v>2</v>
      </c>
      <c r="J30" s="18" t="s">
        <v>10</v>
      </c>
      <c r="K30" s="18" t="s">
        <v>2</v>
      </c>
      <c r="L30" s="18" t="s">
        <v>2</v>
      </c>
      <c r="M30" s="18" t="s">
        <v>2</v>
      </c>
      <c r="N30" s="18" t="s">
        <v>32</v>
      </c>
      <c r="O30" s="18" t="s">
        <v>32</v>
      </c>
      <c r="P30" s="18" t="s">
        <v>2</v>
      </c>
      <c r="Q30" s="1"/>
      <c r="R30" s="1"/>
    </row>
    <row r="31" spans="1:20" ht="15.75" thickBot="1" x14ac:dyDescent="0.3">
      <c r="A31" s="1"/>
      <c r="C31" s="2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</row>
    <row r="32" spans="1:20" ht="15.75" thickBot="1" x14ac:dyDescent="0.3">
      <c r="A32" s="39" t="s">
        <v>69</v>
      </c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1"/>
      <c r="O32" s="1"/>
      <c r="P32" s="1"/>
      <c r="Q32" s="1"/>
      <c r="R32" s="1"/>
      <c r="S32" s="1"/>
      <c r="T32" s="1"/>
    </row>
    <row r="33" spans="1:20" ht="60" customHeight="1" thickBot="1" x14ac:dyDescent="0.3">
      <c r="A33" s="36" t="s">
        <v>3</v>
      </c>
      <c r="B33" s="38"/>
      <c r="C33" s="37"/>
      <c r="D33" s="36" t="s">
        <v>4</v>
      </c>
      <c r="E33" s="37"/>
      <c r="F33" s="42" t="s">
        <v>70</v>
      </c>
      <c r="G33" s="43" t="s">
        <v>71</v>
      </c>
      <c r="H33" s="43" t="s">
        <v>72</v>
      </c>
      <c r="I33" s="43" t="s">
        <v>73</v>
      </c>
      <c r="J33" s="44" t="s">
        <v>74</v>
      </c>
      <c r="K33" s="45"/>
      <c r="L33" s="46"/>
      <c r="M33" s="43" t="s">
        <v>75</v>
      </c>
      <c r="N33" s="47" t="s">
        <v>76</v>
      </c>
      <c r="O33" s="1"/>
      <c r="P33" s="1"/>
      <c r="Q33" s="1"/>
      <c r="R33" s="1"/>
    </row>
    <row r="34" spans="1:20" ht="120" x14ac:dyDescent="0.25">
      <c r="A34" s="26" t="s">
        <v>54</v>
      </c>
      <c r="B34" s="26" t="s">
        <v>12</v>
      </c>
      <c r="C34" s="26" t="s">
        <v>13</v>
      </c>
      <c r="D34" s="24" t="s">
        <v>77</v>
      </c>
      <c r="E34" s="24"/>
      <c r="F34" s="24" t="s">
        <v>78</v>
      </c>
      <c r="G34" s="24" t="s">
        <v>79</v>
      </c>
      <c r="H34" s="24" t="s">
        <v>80</v>
      </c>
      <c r="I34" s="24" t="s">
        <v>81</v>
      </c>
      <c r="J34" s="24" t="s">
        <v>82</v>
      </c>
      <c r="K34" s="24" t="s">
        <v>83</v>
      </c>
      <c r="L34" s="24" t="s">
        <v>84</v>
      </c>
      <c r="M34" s="24" t="s">
        <v>85</v>
      </c>
      <c r="N34" s="24" t="s">
        <v>27</v>
      </c>
      <c r="O34" s="1"/>
      <c r="P34" s="1"/>
      <c r="Q34" s="1"/>
    </row>
    <row r="35" spans="1:20" x14ac:dyDescent="0.25">
      <c r="A35" s="2">
        <v>7</v>
      </c>
      <c r="B35" s="18" t="s">
        <v>86</v>
      </c>
      <c r="C35" s="18" t="s">
        <v>87</v>
      </c>
      <c r="D35" s="18">
        <f>COUNTIF(F35:Q35, "Yes")</f>
        <v>5</v>
      </c>
      <c r="E35" s="19">
        <f>D35/9</f>
        <v>0.55555555555555558</v>
      </c>
      <c r="F35" s="18" t="s">
        <v>2</v>
      </c>
      <c r="G35" s="18" t="s">
        <v>29</v>
      </c>
      <c r="H35" s="18" t="s">
        <v>10</v>
      </c>
      <c r="I35" s="18" t="s">
        <v>2</v>
      </c>
      <c r="J35" s="18" t="s">
        <v>10</v>
      </c>
      <c r="K35" s="18" t="s">
        <v>2</v>
      </c>
      <c r="L35" s="18" t="s">
        <v>2</v>
      </c>
      <c r="M35" s="18" t="s">
        <v>32</v>
      </c>
      <c r="N35" s="18" t="s">
        <v>2</v>
      </c>
      <c r="O35" s="1"/>
      <c r="P35" s="1"/>
      <c r="Q35" s="1"/>
    </row>
    <row r="36" spans="1:20" x14ac:dyDescent="0.25">
      <c r="A36" s="20">
        <v>17</v>
      </c>
      <c r="B36" s="18" t="s">
        <v>88</v>
      </c>
      <c r="C36" s="18" t="s">
        <v>87</v>
      </c>
      <c r="D36" s="18">
        <f>COUNTIF(F36:Q36, "Yes")</f>
        <v>6</v>
      </c>
      <c r="E36" s="19">
        <f>D36/9</f>
        <v>0.66666666666666663</v>
      </c>
      <c r="F36" s="18" t="s">
        <v>2</v>
      </c>
      <c r="G36" s="18" t="s">
        <v>10</v>
      </c>
      <c r="H36" s="18" t="s">
        <v>2</v>
      </c>
      <c r="I36" s="18" t="s">
        <v>2</v>
      </c>
      <c r="J36" s="18" t="s">
        <v>10</v>
      </c>
      <c r="K36" s="18" t="s">
        <v>2</v>
      </c>
      <c r="L36" s="18" t="s">
        <v>2</v>
      </c>
      <c r="M36" s="18" t="s">
        <v>10</v>
      </c>
      <c r="N36" s="18" t="s">
        <v>2</v>
      </c>
      <c r="O36" s="1"/>
      <c r="P36" s="1"/>
      <c r="Q36" s="1"/>
    </row>
    <row r="37" spans="1:20" x14ac:dyDescent="0.25">
      <c r="A37" s="1"/>
      <c r="B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</row>
    <row r="39" spans="1:20" x14ac:dyDescent="0.25">
      <c r="A39" s="1"/>
      <c r="B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</row>
    <row r="40" spans="1:20" ht="15.75" thickBot="1" x14ac:dyDescent="0.3">
      <c r="A40" s="1"/>
      <c r="B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</row>
    <row r="41" spans="1:20" ht="15.75" thickBot="1" x14ac:dyDescent="0.3">
      <c r="A41" s="39" t="s">
        <v>89</v>
      </c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1"/>
      <c r="N41" s="1"/>
      <c r="O41" s="1"/>
      <c r="P41" s="1"/>
      <c r="Q41" s="1"/>
      <c r="R41" s="1"/>
      <c r="S41" s="1"/>
      <c r="T41" s="1"/>
    </row>
    <row r="42" spans="1:20" ht="15.75" thickBot="1" x14ac:dyDescent="0.3">
      <c r="A42" s="33" t="s">
        <v>3</v>
      </c>
      <c r="B42" s="34"/>
      <c r="C42" s="35"/>
      <c r="D42" s="36" t="s">
        <v>4</v>
      </c>
      <c r="E42" s="37"/>
      <c r="F42" s="36" t="s">
        <v>53</v>
      </c>
      <c r="G42" s="38"/>
      <c r="H42" s="38"/>
      <c r="I42" s="38"/>
      <c r="J42" s="38"/>
      <c r="K42" s="38"/>
      <c r="L42" s="38"/>
      <c r="M42" s="37"/>
      <c r="N42" s="1"/>
      <c r="O42" s="1"/>
      <c r="P42" s="1"/>
      <c r="Q42" s="1"/>
      <c r="R42" s="1"/>
      <c r="S42" s="1"/>
    </row>
    <row r="43" spans="1:20" ht="75" x14ac:dyDescent="0.25">
      <c r="A43" s="25" t="s">
        <v>54</v>
      </c>
      <c r="B43" s="25" t="s">
        <v>12</v>
      </c>
      <c r="C43" s="25" t="s">
        <v>13</v>
      </c>
      <c r="D43" s="24" t="s">
        <v>90</v>
      </c>
      <c r="E43" s="24"/>
      <c r="F43" s="24" t="s">
        <v>91</v>
      </c>
      <c r="G43" s="24" t="s">
        <v>92</v>
      </c>
      <c r="H43" s="24" t="s">
        <v>58</v>
      </c>
      <c r="I43" s="24" t="s">
        <v>93</v>
      </c>
      <c r="J43" s="24" t="s">
        <v>59</v>
      </c>
      <c r="K43" s="24" t="s">
        <v>94</v>
      </c>
      <c r="L43" s="24" t="s">
        <v>62</v>
      </c>
      <c r="M43" s="23" t="s">
        <v>27</v>
      </c>
      <c r="N43" s="16"/>
      <c r="O43" s="1"/>
      <c r="P43" s="1"/>
      <c r="Q43" s="1"/>
      <c r="R43" s="1"/>
      <c r="S43" s="1"/>
    </row>
    <row r="44" spans="1:20" x14ac:dyDescent="0.25">
      <c r="A44" s="20">
        <v>11</v>
      </c>
      <c r="B44" s="18" t="s">
        <v>95</v>
      </c>
      <c r="C44" s="18" t="s">
        <v>96</v>
      </c>
      <c r="D44" s="18">
        <f t="shared" ref="D44:D55" si="2">COUNTIF(F44:S44, "Yes")</f>
        <v>4</v>
      </c>
      <c r="E44" s="19">
        <f t="shared" ref="E44:E55" si="3">D44/8</f>
        <v>0.5</v>
      </c>
      <c r="F44" s="18" t="s">
        <v>10</v>
      </c>
      <c r="G44" s="18" t="s">
        <v>10</v>
      </c>
      <c r="H44" s="18" t="s">
        <v>2</v>
      </c>
      <c r="I44" s="18" t="s">
        <v>2</v>
      </c>
      <c r="J44" s="18" t="s">
        <v>10</v>
      </c>
      <c r="K44" s="18" t="s">
        <v>10</v>
      </c>
      <c r="L44" s="18" t="s">
        <v>2</v>
      </c>
      <c r="M44" s="17" t="s">
        <v>2</v>
      </c>
      <c r="N44" s="16"/>
      <c r="O44" s="1"/>
      <c r="P44" s="1"/>
      <c r="Q44" s="1"/>
      <c r="R44" s="1"/>
      <c r="S44" s="1"/>
    </row>
    <row r="45" spans="1:20" x14ac:dyDescent="0.25">
      <c r="A45" s="20">
        <v>12</v>
      </c>
      <c r="B45" s="18" t="s">
        <v>97</v>
      </c>
      <c r="C45" s="18" t="s">
        <v>96</v>
      </c>
      <c r="D45" s="18">
        <f t="shared" si="2"/>
        <v>5</v>
      </c>
      <c r="E45" s="19">
        <f t="shared" si="3"/>
        <v>0.625</v>
      </c>
      <c r="F45" s="18" t="s">
        <v>10</v>
      </c>
      <c r="G45" s="18" t="s">
        <v>2</v>
      </c>
      <c r="H45" s="18" t="s">
        <v>2</v>
      </c>
      <c r="I45" s="18" t="s">
        <v>2</v>
      </c>
      <c r="J45" s="18" t="s">
        <v>10</v>
      </c>
      <c r="K45" s="18" t="s">
        <v>10</v>
      </c>
      <c r="L45" s="18" t="s">
        <v>2</v>
      </c>
      <c r="M45" s="17" t="s">
        <v>2</v>
      </c>
      <c r="N45" s="16"/>
      <c r="O45" s="1"/>
      <c r="P45" s="1"/>
      <c r="Q45" s="1"/>
      <c r="R45" s="1"/>
      <c r="S45" s="1"/>
    </row>
    <row r="46" spans="1:20" x14ac:dyDescent="0.25">
      <c r="A46" s="22" t="s">
        <v>98</v>
      </c>
      <c r="B46" s="18" t="s">
        <v>99</v>
      </c>
      <c r="C46" s="18" t="s">
        <v>100</v>
      </c>
      <c r="D46" s="18">
        <f t="shared" si="2"/>
        <v>6</v>
      </c>
      <c r="E46" s="19">
        <f t="shared" si="3"/>
        <v>0.75</v>
      </c>
      <c r="F46" s="18" t="s">
        <v>2</v>
      </c>
      <c r="G46" s="18" t="s">
        <v>2</v>
      </c>
      <c r="H46" s="18" t="s">
        <v>2</v>
      </c>
      <c r="I46" s="18" t="s">
        <v>2</v>
      </c>
      <c r="J46" s="18" t="s">
        <v>10</v>
      </c>
      <c r="K46" s="18" t="s">
        <v>10</v>
      </c>
      <c r="L46" s="18" t="s">
        <v>2</v>
      </c>
      <c r="M46" s="17" t="s">
        <v>2</v>
      </c>
      <c r="N46" s="16"/>
      <c r="O46" s="1"/>
      <c r="P46" s="1"/>
      <c r="Q46" s="1"/>
      <c r="R46" s="1"/>
      <c r="S46" s="1"/>
    </row>
    <row r="47" spans="1:20" x14ac:dyDescent="0.25">
      <c r="A47" s="20">
        <v>14</v>
      </c>
      <c r="B47" s="18" t="s">
        <v>101</v>
      </c>
      <c r="C47" s="18" t="s">
        <v>100</v>
      </c>
      <c r="D47" s="18">
        <f t="shared" si="2"/>
        <v>6</v>
      </c>
      <c r="E47" s="19">
        <f t="shared" si="3"/>
        <v>0.75</v>
      </c>
      <c r="F47" s="18" t="s">
        <v>2</v>
      </c>
      <c r="G47" s="18" t="s">
        <v>2</v>
      </c>
      <c r="H47" s="18" t="s">
        <v>2</v>
      </c>
      <c r="I47" s="18" t="s">
        <v>2</v>
      </c>
      <c r="J47" s="18" t="s">
        <v>10</v>
      </c>
      <c r="K47" s="18" t="s">
        <v>10</v>
      </c>
      <c r="L47" s="18" t="s">
        <v>2</v>
      </c>
      <c r="M47" s="17" t="s">
        <v>2</v>
      </c>
      <c r="N47" s="16"/>
      <c r="O47" s="1"/>
      <c r="P47" s="1"/>
      <c r="Q47" s="1"/>
      <c r="R47" s="1"/>
      <c r="S47" s="1"/>
    </row>
    <row r="48" spans="1:20" x14ac:dyDescent="0.25">
      <c r="A48" s="20">
        <v>16</v>
      </c>
      <c r="B48" s="18" t="s">
        <v>102</v>
      </c>
      <c r="C48" s="18" t="s">
        <v>96</v>
      </c>
      <c r="D48" s="18">
        <f t="shared" si="2"/>
        <v>6</v>
      </c>
      <c r="E48" s="19">
        <f t="shared" si="3"/>
        <v>0.75</v>
      </c>
      <c r="F48" s="18" t="s">
        <v>2</v>
      </c>
      <c r="G48" s="18" t="s">
        <v>2</v>
      </c>
      <c r="H48" s="18" t="s">
        <v>2</v>
      </c>
      <c r="I48" s="18" t="s">
        <v>2</v>
      </c>
      <c r="J48" s="18" t="s">
        <v>10</v>
      </c>
      <c r="K48" s="18" t="s">
        <v>10</v>
      </c>
      <c r="L48" s="18" t="s">
        <v>2</v>
      </c>
      <c r="M48" s="17" t="s">
        <v>2</v>
      </c>
      <c r="N48" s="16"/>
      <c r="O48" s="1"/>
      <c r="P48" s="1"/>
      <c r="Q48" s="1"/>
      <c r="R48" s="1"/>
      <c r="S48" s="1"/>
    </row>
    <row r="49" spans="1:20" x14ac:dyDescent="0.25">
      <c r="A49" s="20">
        <v>19</v>
      </c>
      <c r="B49" s="18" t="s">
        <v>103</v>
      </c>
      <c r="C49" s="18" t="s">
        <v>104</v>
      </c>
      <c r="D49" s="18">
        <f t="shared" si="2"/>
        <v>5</v>
      </c>
      <c r="E49" s="19">
        <f t="shared" si="3"/>
        <v>0.625</v>
      </c>
      <c r="F49" s="18" t="s">
        <v>2</v>
      </c>
      <c r="G49" s="18" t="s">
        <v>2</v>
      </c>
      <c r="H49" s="18" t="s">
        <v>10</v>
      </c>
      <c r="I49" s="18" t="s">
        <v>2</v>
      </c>
      <c r="J49" s="18" t="s">
        <v>10</v>
      </c>
      <c r="K49" s="18" t="s">
        <v>10</v>
      </c>
      <c r="L49" s="18" t="s">
        <v>2</v>
      </c>
      <c r="M49" s="17" t="s">
        <v>2</v>
      </c>
      <c r="N49" s="16"/>
      <c r="O49" s="1"/>
      <c r="P49" s="1"/>
      <c r="Q49" s="1"/>
      <c r="R49" s="1"/>
      <c r="S49" s="1"/>
    </row>
    <row r="50" spans="1:20" x14ac:dyDescent="0.25">
      <c r="A50" s="20">
        <v>20</v>
      </c>
      <c r="B50" s="18" t="s">
        <v>105</v>
      </c>
      <c r="C50" s="18" t="s">
        <v>96</v>
      </c>
      <c r="D50" s="18">
        <f t="shared" si="2"/>
        <v>6</v>
      </c>
      <c r="E50" s="19">
        <f t="shared" si="3"/>
        <v>0.75</v>
      </c>
      <c r="F50" s="18" t="s">
        <v>2</v>
      </c>
      <c r="G50" s="18" t="s">
        <v>2</v>
      </c>
      <c r="H50" s="18" t="s">
        <v>2</v>
      </c>
      <c r="I50" s="18" t="s">
        <v>2</v>
      </c>
      <c r="J50" s="18" t="s">
        <v>10</v>
      </c>
      <c r="K50" s="18" t="s">
        <v>10</v>
      </c>
      <c r="L50" s="18" t="s">
        <v>2</v>
      </c>
      <c r="M50" s="17" t="s">
        <v>2</v>
      </c>
      <c r="N50" s="16"/>
      <c r="O50" s="1"/>
      <c r="P50" s="1"/>
      <c r="Q50" s="1"/>
      <c r="R50" s="1"/>
      <c r="S50" s="1"/>
    </row>
    <row r="51" spans="1:20" x14ac:dyDescent="0.25">
      <c r="A51" s="20">
        <v>21</v>
      </c>
      <c r="B51" s="18" t="s">
        <v>106</v>
      </c>
      <c r="C51" s="18" t="s">
        <v>96</v>
      </c>
      <c r="D51" s="18">
        <f t="shared" si="2"/>
        <v>6</v>
      </c>
      <c r="E51" s="19">
        <f t="shared" si="3"/>
        <v>0.75</v>
      </c>
      <c r="F51" s="18" t="s">
        <v>2</v>
      </c>
      <c r="G51" s="18" t="s">
        <v>2</v>
      </c>
      <c r="H51" s="18" t="s">
        <v>2</v>
      </c>
      <c r="I51" s="18" t="s">
        <v>2</v>
      </c>
      <c r="J51" s="18" t="s">
        <v>10</v>
      </c>
      <c r="K51" s="18" t="s">
        <v>10</v>
      </c>
      <c r="L51" s="18" t="s">
        <v>2</v>
      </c>
      <c r="M51" s="17" t="s">
        <v>2</v>
      </c>
      <c r="N51" s="16"/>
      <c r="O51" s="1"/>
      <c r="P51" s="1"/>
      <c r="Q51" s="1"/>
      <c r="R51" s="1"/>
      <c r="S51" s="1"/>
    </row>
    <row r="52" spans="1:20" x14ac:dyDescent="0.25">
      <c r="A52" s="20">
        <v>22</v>
      </c>
      <c r="B52" s="21" t="s">
        <v>107</v>
      </c>
      <c r="C52" s="18" t="s">
        <v>100</v>
      </c>
      <c r="D52" s="18">
        <f t="shared" si="2"/>
        <v>6</v>
      </c>
      <c r="E52" s="19">
        <f t="shared" si="3"/>
        <v>0.75</v>
      </c>
      <c r="F52" s="18" t="s">
        <v>2</v>
      </c>
      <c r="G52" s="18" t="s">
        <v>2</v>
      </c>
      <c r="H52" s="18" t="s">
        <v>2</v>
      </c>
      <c r="I52" s="18" t="s">
        <v>2</v>
      </c>
      <c r="J52" s="18" t="s">
        <v>10</v>
      </c>
      <c r="K52" s="18" t="s">
        <v>10</v>
      </c>
      <c r="L52" s="18" t="s">
        <v>2</v>
      </c>
      <c r="M52" s="17" t="s">
        <v>2</v>
      </c>
      <c r="N52" s="16"/>
      <c r="O52" s="1"/>
      <c r="P52" s="1"/>
      <c r="Q52" s="1"/>
      <c r="R52" s="1"/>
      <c r="S52" s="1"/>
    </row>
    <row r="53" spans="1:20" x14ac:dyDescent="0.25">
      <c r="A53" s="20">
        <v>28</v>
      </c>
      <c r="B53" s="18" t="s">
        <v>108</v>
      </c>
      <c r="C53" s="18" t="s">
        <v>96</v>
      </c>
      <c r="D53" s="18">
        <f t="shared" si="2"/>
        <v>6</v>
      </c>
      <c r="E53" s="19">
        <f t="shared" si="3"/>
        <v>0.75</v>
      </c>
      <c r="F53" s="18" t="s">
        <v>2</v>
      </c>
      <c r="G53" s="18" t="s">
        <v>2</v>
      </c>
      <c r="H53" s="18" t="s">
        <v>2</v>
      </c>
      <c r="I53" s="18" t="s">
        <v>2</v>
      </c>
      <c r="J53" s="18" t="s">
        <v>10</v>
      </c>
      <c r="K53" s="18" t="s">
        <v>10</v>
      </c>
      <c r="L53" s="18" t="s">
        <v>2</v>
      </c>
      <c r="M53" s="17" t="s">
        <v>2</v>
      </c>
      <c r="N53" s="16"/>
      <c r="O53" s="1"/>
      <c r="P53" s="1"/>
      <c r="Q53" s="1"/>
      <c r="R53" s="1"/>
      <c r="S53" s="1"/>
    </row>
    <row r="54" spans="1:20" x14ac:dyDescent="0.25">
      <c r="A54" s="20">
        <v>29</v>
      </c>
      <c r="B54" s="18" t="s">
        <v>109</v>
      </c>
      <c r="C54" s="18" t="s">
        <v>96</v>
      </c>
      <c r="D54" s="18">
        <f t="shared" si="2"/>
        <v>8</v>
      </c>
      <c r="E54" s="19">
        <f t="shared" si="3"/>
        <v>1</v>
      </c>
      <c r="F54" s="18" t="s">
        <v>2</v>
      </c>
      <c r="G54" s="18" t="s">
        <v>2</v>
      </c>
      <c r="H54" s="18" t="s">
        <v>2</v>
      </c>
      <c r="I54" s="18" t="s">
        <v>2</v>
      </c>
      <c r="J54" s="18" t="s">
        <v>2</v>
      </c>
      <c r="K54" s="18" t="s">
        <v>2</v>
      </c>
      <c r="L54" s="18" t="s">
        <v>2</v>
      </c>
      <c r="M54" s="17" t="s">
        <v>2</v>
      </c>
      <c r="N54" s="16"/>
      <c r="O54" s="1"/>
      <c r="P54" s="1"/>
      <c r="Q54" s="1"/>
      <c r="R54" s="1"/>
      <c r="S54" s="1"/>
    </row>
    <row r="55" spans="1:20" x14ac:dyDescent="0.25">
      <c r="A55" s="20">
        <v>30</v>
      </c>
      <c r="B55" s="18" t="s">
        <v>110</v>
      </c>
      <c r="C55" s="18" t="s">
        <v>96</v>
      </c>
      <c r="D55" s="18">
        <f t="shared" si="2"/>
        <v>5</v>
      </c>
      <c r="E55" s="19">
        <f t="shared" si="3"/>
        <v>0.625</v>
      </c>
      <c r="F55" s="18" t="s">
        <v>2</v>
      </c>
      <c r="G55" s="18" t="s">
        <v>2</v>
      </c>
      <c r="H55" s="18" t="s">
        <v>2</v>
      </c>
      <c r="I55" s="18" t="s">
        <v>10</v>
      </c>
      <c r="J55" s="18" t="s">
        <v>10</v>
      </c>
      <c r="K55" s="18" t="s">
        <v>10</v>
      </c>
      <c r="L55" s="18" t="s">
        <v>2</v>
      </c>
      <c r="M55" s="17" t="s">
        <v>2</v>
      </c>
      <c r="N55" s="16"/>
      <c r="O55" s="1"/>
      <c r="P55" s="1"/>
      <c r="Q55" s="1"/>
      <c r="R55" s="1"/>
      <c r="S55" s="1"/>
    </row>
    <row r="56" spans="1:20" x14ac:dyDescent="0.25">
      <c r="A56" s="1"/>
      <c r="B56" s="5"/>
      <c r="C56" s="4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</row>
    <row r="57" spans="1:20" x14ac:dyDescent="0.25">
      <c r="A57" s="1"/>
      <c r="B57" s="5"/>
      <c r="C57" s="4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</row>
    <row r="58" spans="1:20" x14ac:dyDescent="0.25">
      <c r="A58" s="1"/>
      <c r="B58" s="7"/>
      <c r="C58" s="6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</row>
    <row r="59" spans="1:20" x14ac:dyDescent="0.25">
      <c r="A59" s="1"/>
      <c r="B59" s="5"/>
      <c r="C59" s="4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</row>
    <row r="60" spans="1:20" x14ac:dyDescent="0.25">
      <c r="A60" s="1"/>
      <c r="B60" s="5"/>
      <c r="C60" s="4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</row>
    <row r="61" spans="1:20" x14ac:dyDescent="0.25">
      <c r="B61" s="5"/>
      <c r="C61" s="4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</row>
    <row r="62" spans="1:20" x14ac:dyDescent="0.25">
      <c r="B62" s="5"/>
      <c r="C62" s="4"/>
      <c r="D62" s="3"/>
      <c r="E62" s="3"/>
      <c r="F62" s="3"/>
      <c r="G62" s="3"/>
    </row>
    <row r="63" spans="1:20" x14ac:dyDescent="0.25">
      <c r="B63" s="15"/>
      <c r="C63" s="14"/>
      <c r="D63" s="3"/>
      <c r="E63" s="3"/>
      <c r="F63" s="3"/>
      <c r="G63" s="3"/>
    </row>
    <row r="64" spans="1:20" x14ac:dyDescent="0.25">
      <c r="B64" s="5"/>
      <c r="C64" s="4"/>
      <c r="D64" s="3"/>
      <c r="E64" s="3"/>
      <c r="F64" s="3"/>
      <c r="G64" s="3"/>
    </row>
    <row r="65" spans="2:15" x14ac:dyDescent="0.25">
      <c r="B65" s="5"/>
      <c r="C65" s="4"/>
      <c r="D65" s="3"/>
      <c r="E65" s="3"/>
      <c r="F65" s="3"/>
      <c r="G65" s="3"/>
    </row>
    <row r="66" spans="2:15" x14ac:dyDescent="0.25">
      <c r="B66" s="7"/>
      <c r="C66" s="6"/>
      <c r="D66" s="3"/>
      <c r="E66" s="3"/>
      <c r="F66" s="3"/>
      <c r="G66" s="3"/>
    </row>
    <row r="67" spans="2:15" x14ac:dyDescent="0.25">
      <c r="B67" s="5"/>
      <c r="C67" s="4"/>
      <c r="D67" s="3"/>
      <c r="E67" s="3"/>
      <c r="F67" s="3"/>
      <c r="G67" s="3"/>
    </row>
    <row r="68" spans="2:15" x14ac:dyDescent="0.25">
      <c r="B68" s="7"/>
      <c r="C68" s="6"/>
      <c r="H68" s="13"/>
      <c r="I68" s="13"/>
      <c r="J68" s="13"/>
      <c r="K68" s="13"/>
      <c r="L68" s="13"/>
      <c r="M68" s="13"/>
      <c r="N68" s="13"/>
      <c r="O68" s="13"/>
    </row>
    <row r="69" spans="2:15" ht="19.5" x14ac:dyDescent="0.55000000000000004">
      <c r="B69" s="5"/>
      <c r="C69" s="4"/>
      <c r="D69" s="12"/>
      <c r="E69" s="12"/>
      <c r="F69" s="12"/>
      <c r="G69" s="12"/>
    </row>
    <row r="70" spans="2:15" x14ac:dyDescent="0.25">
      <c r="B70" s="11"/>
      <c r="C70" s="10"/>
    </row>
    <row r="71" spans="2:15" x14ac:dyDescent="0.25">
      <c r="B71" s="5"/>
      <c r="C71" s="4"/>
    </row>
    <row r="72" spans="2:15" x14ac:dyDescent="0.25">
      <c r="B72" s="7"/>
      <c r="C72" s="6"/>
    </row>
    <row r="73" spans="2:15" x14ac:dyDescent="0.25">
      <c r="B73" s="5"/>
      <c r="C73" s="4"/>
    </row>
    <row r="74" spans="2:15" x14ac:dyDescent="0.25">
      <c r="B74" s="5"/>
      <c r="C74" s="4"/>
    </row>
    <row r="75" spans="2:15" x14ac:dyDescent="0.25">
      <c r="B75" s="5"/>
      <c r="C75" s="4"/>
    </row>
    <row r="76" spans="2:15" x14ac:dyDescent="0.25">
      <c r="B76" s="5"/>
      <c r="C76" s="4"/>
    </row>
    <row r="77" spans="2:15" x14ac:dyDescent="0.25">
      <c r="B77" s="5"/>
      <c r="C77" s="4"/>
    </row>
    <row r="78" spans="2:15" x14ac:dyDescent="0.25">
      <c r="B78" s="9"/>
      <c r="C78" s="8"/>
    </row>
    <row r="79" spans="2:15" x14ac:dyDescent="0.25">
      <c r="B79" s="5"/>
      <c r="C79" s="4"/>
    </row>
    <row r="80" spans="2:15" x14ac:dyDescent="0.25">
      <c r="B80" s="5"/>
      <c r="C80" s="4"/>
    </row>
    <row r="81" spans="2:3" x14ac:dyDescent="0.25">
      <c r="B81" s="5"/>
      <c r="C81" s="4"/>
    </row>
    <row r="82" spans="2:3" x14ac:dyDescent="0.25">
      <c r="B82" s="5"/>
      <c r="C82" s="4"/>
    </row>
    <row r="83" spans="2:3" x14ac:dyDescent="0.25">
      <c r="B83" s="5"/>
      <c r="C83" s="4"/>
    </row>
    <row r="84" spans="2:3" x14ac:dyDescent="0.25">
      <c r="B84" s="5"/>
      <c r="C84" s="4"/>
    </row>
    <row r="85" spans="2:3" x14ac:dyDescent="0.25">
      <c r="B85" s="5"/>
      <c r="C85" s="4"/>
    </row>
    <row r="86" spans="2:3" x14ac:dyDescent="0.25">
      <c r="B86" s="5"/>
      <c r="C86" s="4"/>
    </row>
    <row r="87" spans="2:3" x14ac:dyDescent="0.25">
      <c r="B87" s="5"/>
      <c r="C87" s="4"/>
    </row>
    <row r="88" spans="2:3" x14ac:dyDescent="0.25">
      <c r="B88" s="5"/>
      <c r="C88" s="4"/>
    </row>
    <row r="89" spans="2:3" x14ac:dyDescent="0.25">
      <c r="B89" s="5"/>
      <c r="C89" s="4"/>
    </row>
    <row r="90" spans="2:3" x14ac:dyDescent="0.25">
      <c r="B90" s="5"/>
      <c r="C90" s="4"/>
    </row>
    <row r="91" spans="2:3" x14ac:dyDescent="0.25">
      <c r="B91" s="5"/>
      <c r="C91" s="4"/>
    </row>
    <row r="92" spans="2:3" x14ac:dyDescent="0.25">
      <c r="B92" s="5"/>
      <c r="C92" s="4"/>
    </row>
    <row r="93" spans="2:3" x14ac:dyDescent="0.25">
      <c r="B93" s="5"/>
      <c r="C93" s="4"/>
    </row>
    <row r="94" spans="2:3" x14ac:dyDescent="0.25">
      <c r="B94" s="7"/>
      <c r="C94" s="6"/>
    </row>
    <row r="95" spans="2:3" x14ac:dyDescent="0.25">
      <c r="B95" s="5"/>
      <c r="C95" s="4"/>
    </row>
    <row r="96" spans="2:3" x14ac:dyDescent="0.25">
      <c r="B96" s="5"/>
      <c r="C96" s="4"/>
    </row>
    <row r="97" spans="2:3" x14ac:dyDescent="0.25">
      <c r="B97" s="5"/>
      <c r="C97" s="4"/>
    </row>
    <row r="98" spans="2:3" x14ac:dyDescent="0.25">
      <c r="B98" s="5"/>
      <c r="C98" s="4"/>
    </row>
    <row r="99" spans="2:3" x14ac:dyDescent="0.25">
      <c r="B99" s="3"/>
      <c r="C99" s="2"/>
    </row>
  </sheetData>
  <mergeCells count="15">
    <mergeCell ref="Q3:R3"/>
    <mergeCell ref="A42:C42"/>
    <mergeCell ref="F42:M42"/>
    <mergeCell ref="J3:L3"/>
    <mergeCell ref="M3:O3"/>
    <mergeCell ref="J33:L33"/>
    <mergeCell ref="A33:C33"/>
    <mergeCell ref="A3:C3"/>
    <mergeCell ref="D3:E3"/>
    <mergeCell ref="F3:I3"/>
    <mergeCell ref="A27:C27"/>
    <mergeCell ref="D27:E27"/>
    <mergeCell ref="F27:P27"/>
    <mergeCell ref="D33:E33"/>
    <mergeCell ref="D42:E42"/>
  </mergeCells>
  <dataValidations count="2">
    <dataValidation type="list" allowBlank="1" showInputMessage="1" showErrorMessage="1" promptTitle="Yes,no,unclear,N/A" sqref="H62:T67 O35:Q36 H69:T69 H40:T41 H31:T31 O44:S54 Q29:R30" xr:uid="{ADCA501B-B80E-438A-BC2A-0496CB719D9E}">
      <formula1>$V$2:$V$2</formula1>
    </dataValidation>
    <dataValidation type="list" allowBlank="1" showInputMessage="1" showErrorMessage="1" promptTitle="Yes,no,unclear,N/A" sqref="O52:S52 Q24:S27 F28:R30 F35:N36 F44:M55 O55:S55 O46:Q46 F27 G24:P26 F5:R23" xr:uid="{50780BDE-F867-43C1-8905-561B3D9189CC}">
      <formula1>$V$2:$V$5</formula1>
    </dataValidation>
  </dataValidations>
  <pageMargins left="0.7" right="0.7" top="0.75" bottom="0.75" header="0.3" footer="0.3"/>
  <pageSetup scale="28" fitToHeight="0" orientation="landscape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1581C1DE3ADF74482C686D81705DE80" ma:contentTypeVersion="19" ma:contentTypeDescription="Een nieuw document maken." ma:contentTypeScope="" ma:versionID="bc94f3ceb80a9b2f96c1c253c40d1e0c">
  <xsd:schema xmlns:xsd="http://www.w3.org/2001/XMLSchema" xmlns:xs="http://www.w3.org/2001/XMLSchema" xmlns:p="http://schemas.microsoft.com/office/2006/metadata/properties" xmlns:ns1="http://schemas.microsoft.com/sharepoint/v3" xmlns:ns3="a3ae98ec-f738-4862-8035-36d2a7464c15" xmlns:ns4="d4dc27cb-f82d-48cb-9e70-57f98b02f6c8" targetNamespace="http://schemas.microsoft.com/office/2006/metadata/properties" ma:root="true" ma:fieldsID="421dd4bb243b1f86c6554fff2ed4c2e8" ns1:_="" ns3:_="" ns4:_="">
    <xsd:import namespace="http://schemas.microsoft.com/sharepoint/v3"/>
    <xsd:import namespace="a3ae98ec-f738-4862-8035-36d2a7464c15"/>
    <xsd:import namespace="d4dc27cb-f82d-48cb-9e70-57f98b02f6c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1:_ip_UnifiedCompliancePolicyProperties" minOccurs="0"/>
                <xsd:element ref="ns1:_ip_UnifiedCompliancePolicyUIAction" minOccurs="0"/>
                <xsd:element ref="ns3:_activity" minOccurs="0"/>
                <xsd:element ref="ns3:MediaServiceObjectDetectorVersions" minOccurs="0"/>
                <xsd:element ref="ns3:MediaServiceSearchPropertie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1" nillable="true" ma:displayName="Eigenschappen van het geïntegreerd beleid voor naleving" ma:hidden="true" ma:internalName="_ip_UnifiedCompliancePolicyProperties">
      <xsd:simpleType>
        <xsd:restriction base="dms:Note"/>
      </xsd:simpleType>
    </xsd:element>
    <xsd:element name="_ip_UnifiedCompliancePolicyUIAction" ma:index="22" nillable="true" ma:displayName="Actie van de gebruikersinterface van het geïntegreerd beleid voor naleving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ae98ec-f738-4862-8035-36d2a7464c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3" nillable="true" ma:displayName="_activity" ma:hidden="true" ma:internalName="_activity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SystemTags" ma:index="26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dc27cb-f82d-48cb-9e70-57f98b02f6c8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Hint-hash delen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_activity xmlns="a3ae98ec-f738-4862-8035-36d2a7464c15" xsi:nil="true"/>
  </documentManagement>
</p:properties>
</file>

<file path=customXml/itemProps1.xml><?xml version="1.0" encoding="utf-8"?>
<ds:datastoreItem xmlns:ds="http://schemas.openxmlformats.org/officeDocument/2006/customXml" ds:itemID="{806931CA-3EFA-4F9A-8986-4BC5C65D01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3ae98ec-f738-4862-8035-36d2a7464c15"/>
    <ds:schemaRef ds:uri="d4dc27cb-f82d-48cb-9e70-57f98b02f6c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F0098EB-A822-4719-8CBA-14614531688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B2D1E9B-88C8-4BA0-B4E9-619A926EB920}">
  <ds:schemaRefs>
    <ds:schemaRef ds:uri="http://schemas.microsoft.com/office/2006/metadata/properties"/>
    <ds:schemaRef ds:uri="http://purl.org/dc/dcmitype/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d4dc27cb-f82d-48cb-9e70-57f98b02f6c8"/>
    <ds:schemaRef ds:uri="http://schemas.openxmlformats.org/package/2006/metadata/core-properties"/>
    <ds:schemaRef ds:uri="http://schemas.microsoft.com/sharepoint/v3"/>
    <ds:schemaRef ds:uri="a3ae98ec-f738-4862-8035-36d2a7464c15"/>
    <ds:schemaRef ds:uri="http://purl.org/dc/terms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Critical appraisal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Lucille Standaar</dc:creator>
  <cp:keywords/>
  <dc:description/>
  <cp:lastModifiedBy>Lucille Standaar</cp:lastModifiedBy>
  <cp:revision/>
  <cp:lastPrinted>2026-01-22T12:25:38Z</cp:lastPrinted>
  <dcterms:created xsi:type="dcterms:W3CDTF">2026-01-21T11:34:38Z</dcterms:created>
  <dcterms:modified xsi:type="dcterms:W3CDTF">2026-01-22T12:25:39Z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0x010100A1581C1DE3ADF74482C686D81705DE80</vt:lpwstr>
  </property>
</Properties>
</file>