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ietegehrisch/Shared with me/1_Paper für GS/100.5_bei Autoren/beta-Catenin BLA (Gehrisch)/Manuskript/tables&amp;figures/Table 3/"/>
    </mc:Choice>
  </mc:AlternateContent>
  <xr:revisionPtr revIDLastSave="0" documentId="13_ncr:1_{E4D0BAC6-4FEE-DA45-90BD-0077244A265D}" xr6:coauthVersionLast="47" xr6:coauthVersionMax="47" xr10:uidLastSave="{00000000-0000-0000-0000-000000000000}"/>
  <bookViews>
    <workbookView xWindow="0" yWindow="760" windowWidth="30240" windowHeight="18880" xr2:uid="{0F0431EA-1AFB-094D-B26C-63F311AD0D10}"/>
  </bookViews>
  <sheets>
    <sheet name="Sheet1" sheetId="1" r:id="rId1"/>
    <sheet name="Sheet3" sheetId="3" r:id="rId2"/>
    <sheet name="Sheet1 (2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2" l="1"/>
  <c r="T11" i="2"/>
  <c r="O11" i="2"/>
  <c r="U4" i="2"/>
  <c r="V15" i="2"/>
  <c r="W15" i="2"/>
  <c r="W14" i="2"/>
  <c r="V14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V10" i="2"/>
  <c r="W10" i="2"/>
  <c r="P11" i="2"/>
  <c r="Q11" i="2"/>
  <c r="R11" i="2"/>
  <c r="S11" i="2"/>
  <c r="O12" i="2"/>
  <c r="P12" i="2"/>
  <c r="Q12" i="2"/>
  <c r="R12" i="2"/>
  <c r="S12" i="2"/>
  <c r="T12" i="2"/>
  <c r="U12" i="2"/>
  <c r="O13" i="2"/>
  <c r="P13" i="2"/>
  <c r="P17" i="2" s="1"/>
  <c r="Q13" i="2"/>
  <c r="R13" i="2"/>
  <c r="S13" i="2"/>
  <c r="T13" i="2"/>
  <c r="U13" i="2"/>
  <c r="V13" i="2"/>
  <c r="W13" i="2"/>
  <c r="O14" i="2"/>
  <c r="P14" i="2"/>
  <c r="Q14" i="2"/>
  <c r="Q17" i="2" s="1"/>
  <c r="R14" i="2"/>
  <c r="R17" i="2" s="1"/>
  <c r="S14" i="2"/>
  <c r="S17" i="2" s="1"/>
  <c r="T14" i="2"/>
  <c r="U14" i="2"/>
  <c r="O15" i="2"/>
  <c r="P15" i="2"/>
  <c r="Q15" i="2"/>
  <c r="R15" i="2"/>
  <c r="S15" i="2"/>
  <c r="T15" i="2"/>
  <c r="T17" i="2" s="1"/>
  <c r="U15" i="2"/>
  <c r="U17" i="2" s="1"/>
  <c r="O8" i="2"/>
  <c r="P8" i="2"/>
  <c r="Q8" i="2"/>
  <c r="R8" i="2"/>
  <c r="S8" i="2"/>
  <c r="T8" i="2"/>
  <c r="U8" i="2"/>
  <c r="W7" i="2"/>
  <c r="W4" i="2" s="1"/>
  <c r="V7" i="2"/>
  <c r="V4" i="2" s="1"/>
  <c r="O7" i="2"/>
  <c r="P7" i="2"/>
  <c r="Q7" i="2"/>
  <c r="R7" i="2"/>
  <c r="S7" i="2"/>
  <c r="S4" i="2" s="1"/>
  <c r="T7" i="2"/>
  <c r="T4" i="2" s="1"/>
  <c r="U7" i="2"/>
  <c r="T6" i="2"/>
  <c r="U6" i="2"/>
  <c r="S6" i="2"/>
  <c r="R6" i="2"/>
  <c r="Q6" i="2"/>
  <c r="P6" i="2"/>
  <c r="O6" i="2"/>
  <c r="X6" i="2" s="1"/>
  <c r="X7" i="2" l="1"/>
  <c r="Q4" i="2"/>
  <c r="R4" i="2"/>
  <c r="V17" i="2"/>
  <c r="X13" i="2"/>
  <c r="P4" i="2"/>
  <c r="W17" i="2"/>
  <c r="X15" i="2"/>
  <c r="O4" i="2"/>
  <c r="X14" i="2"/>
  <c r="X4" i="2"/>
  <c r="X3" i="2" s="1"/>
  <c r="O17" i="2"/>
  <c r="T3" i="2" l="1"/>
  <c r="O3" i="2"/>
  <c r="U3" i="2"/>
  <c r="W3" i="2"/>
  <c r="V3" i="2"/>
  <c r="P3" i="2"/>
  <c r="R3" i="2"/>
  <c r="S3" i="2"/>
  <c r="Q3" i="2"/>
  <c r="X17" i="2"/>
  <c r="O18" i="2" l="1"/>
  <c r="X18" i="2"/>
  <c r="Q18" i="2"/>
  <c r="R18" i="2"/>
  <c r="U18" i="2"/>
  <c r="T18" i="2"/>
  <c r="S18" i="2"/>
  <c r="P18" i="2"/>
  <c r="V18" i="2"/>
  <c r="W18" i="2"/>
</calcChain>
</file>

<file path=xl/sharedStrings.xml><?xml version="1.0" encoding="utf-8"?>
<sst xmlns="http://schemas.openxmlformats.org/spreadsheetml/2006/main" count="70" uniqueCount="48">
  <si>
    <t>CTNNB1 #7705 IHC result</t>
  </si>
  <si>
    <t>n</t>
  </si>
  <si>
    <t>1H</t>
  </si>
  <si>
    <t>2H</t>
  </si>
  <si>
    <t>3H</t>
  </si>
  <si>
    <t>nuc/cyto</t>
  </si>
  <si>
    <t>Mut</t>
  </si>
  <si>
    <t>0 (+)</t>
  </si>
  <si>
    <t>All cancers</t>
  </si>
  <si>
    <t>pTa G2 low</t>
  </si>
  <si>
    <t>pTa G2 high</t>
  </si>
  <si>
    <t>pTa G3</t>
  </si>
  <si>
    <t>pT2</t>
  </si>
  <si>
    <t>&lt;0.0001</t>
  </si>
  <si>
    <t>pT3</t>
  </si>
  <si>
    <t>pT4</t>
  </si>
  <si>
    <t>pT2-4 only</t>
  </si>
  <si>
    <t>G2</t>
  </si>
  <si>
    <t>G3</t>
  </si>
  <si>
    <t>pN0</t>
  </si>
  <si>
    <t>pN+</t>
  </si>
  <si>
    <t>R0</t>
  </si>
  <si>
    <t>R1</t>
  </si>
  <si>
    <t>L0</t>
  </si>
  <si>
    <t>L1</t>
  </si>
  <si>
    <t>V0</t>
  </si>
  <si>
    <t>V1</t>
  </si>
  <si>
    <t>UICC I-II</t>
  </si>
  <si>
    <t>UICC III</t>
  </si>
  <si>
    <t>UICC IV</t>
  </si>
  <si>
    <t>pTa</t>
  </si>
  <si>
    <t>pT2-4</t>
  </si>
  <si>
    <t>1 vs 2 vs 3 †</t>
  </si>
  <si>
    <t>uneqivocal</t>
  </si>
  <si>
    <t>eqivocal</t>
  </si>
  <si>
    <r>
      <t xml:space="preserve">uneqivocal vs not uneqivocal </t>
    </r>
    <r>
      <rPr>
        <b/>
        <i/>
        <sz val="11"/>
        <color rgb="FF000000"/>
        <rFont val="Arial"/>
        <family val="2"/>
      </rPr>
      <t>$</t>
    </r>
  </si>
  <si>
    <t>eqivocal vs not eqivocal †</t>
  </si>
  <si>
    <r>
      <t xml:space="preserve">loss vs no loss </t>
    </r>
    <r>
      <rPr>
        <b/>
        <i/>
        <sz val="11"/>
        <color rgb="FF000000"/>
        <rFont val="Arial"/>
        <family val="2"/>
      </rPr>
      <t>§</t>
    </r>
  </si>
  <si>
    <t>1+</t>
  </si>
  <si>
    <t>2+</t>
  </si>
  <si>
    <t>3+</t>
  </si>
  <si>
    <t>0 (loss)</t>
  </si>
  <si>
    <t>1+
hetero</t>
  </si>
  <si>
    <t>2+
hetero</t>
  </si>
  <si>
    <t>3+
hetero</t>
  </si>
  <si>
    <t>hetero vs homogenous †</t>
  </si>
  <si>
    <t>β-Catenin (CTNNB1) IHC result</t>
  </si>
  <si>
    <t xml:space="preserve">Abbreviations - pT: pathological tumor stage; G: Grade; pN: pathological lymph node status; pM: pathological status of distant metastasis; UICC: Union for International Cancer Control; hetero: heterogeneous; unequivocal: unequivocal nuclear and cytoplasmic; equivocal: equivocal nuclear and cytoplasmic. $: 0 excluded; §: unequivocal excluded;  †: 0/unequivocal excluded.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</si>
</sst>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7" x14ac:knownFonts="1">
    <font>
      <sz val="12"/>
      <color theme="1"/>
      <name val="Aptos Narrow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i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 readingOrder="1"/>
    </xf>
    <xf numFmtId="0" fontId="3" fillId="0" borderId="0" xfId="0" applyFont="1" applyAlignment="1">
      <alignment horizont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3" fillId="0" borderId="0" xfId="0" applyNumberFormat="1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 readingOrder="1"/>
    </xf>
    <xf numFmtId="164" fontId="1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wrapText="1" readingOrder="1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3" fillId="0" borderId="7" xfId="0" applyFont="1" applyBorder="1" applyAlignment="1">
      <alignment vertical="center" wrapText="1" readingOrder="1"/>
    </xf>
    <xf numFmtId="0" fontId="1" fillId="0" borderId="8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3" fillId="0" borderId="6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25A5-2CDA-8B4C-AB91-9BBD658A629D}">
  <dimension ref="B2:V26"/>
  <sheetViews>
    <sheetView showGridLines="0" tabSelected="1" zoomScale="75" workbookViewId="0">
      <selection activeCell="B2" sqref="B2:T26"/>
    </sheetView>
  </sheetViews>
  <sheetFormatPr baseColWidth="10" defaultRowHeight="14" x14ac:dyDescent="0.15"/>
  <cols>
    <col min="1" max="1" width="17.83203125" style="4" customWidth="1"/>
    <col min="2" max="2" width="3" style="4" customWidth="1"/>
    <col min="3" max="3" width="11.83203125" style="4" customWidth="1"/>
    <col min="4" max="4" width="10.83203125" style="4"/>
    <col min="5" max="13" width="10" style="4" customWidth="1"/>
    <col min="14" max="14" width="2.83203125" style="4" customWidth="1"/>
    <col min="15" max="16" width="10" style="4" customWidth="1"/>
    <col min="17" max="17" width="10.5" style="4" customWidth="1"/>
    <col min="18" max="19" width="10" style="4" customWidth="1"/>
    <col min="20" max="20" width="2.6640625" style="4" customWidth="1"/>
    <col min="21" max="21" width="10.83203125" style="4"/>
    <col min="22" max="22" width="2.6640625" style="4" customWidth="1"/>
    <col min="23" max="16384" width="10.83203125" style="4"/>
  </cols>
  <sheetData>
    <row r="2" spans="2:22" ht="17" customHeight="1" x14ac:dyDescent="0.15">
      <c r="B2" s="28"/>
      <c r="C2" s="2"/>
      <c r="D2" s="2"/>
      <c r="E2" s="35" t="s">
        <v>46</v>
      </c>
      <c r="F2" s="35"/>
      <c r="G2" s="35"/>
      <c r="H2" s="35"/>
      <c r="I2" s="35"/>
      <c r="J2" s="35"/>
      <c r="K2" s="35"/>
      <c r="L2" s="35"/>
      <c r="M2" s="35"/>
      <c r="N2" s="3"/>
      <c r="O2" s="37"/>
      <c r="P2" s="37"/>
      <c r="Q2" s="37"/>
      <c r="R2" s="37"/>
      <c r="S2" s="37"/>
      <c r="T2" s="32"/>
      <c r="U2" s="30"/>
      <c r="V2" s="1"/>
    </row>
    <row r="3" spans="2:22" ht="65" customHeight="1" x14ac:dyDescent="0.15">
      <c r="B3" s="5"/>
      <c r="C3" s="6"/>
      <c r="D3" s="6" t="s">
        <v>1</v>
      </c>
      <c r="E3" s="6" t="s">
        <v>41</v>
      </c>
      <c r="F3" s="6" t="s">
        <v>38</v>
      </c>
      <c r="G3" s="6" t="s">
        <v>39</v>
      </c>
      <c r="H3" s="6" t="s">
        <v>40</v>
      </c>
      <c r="I3" s="6" t="s">
        <v>42</v>
      </c>
      <c r="J3" s="6" t="s">
        <v>43</v>
      </c>
      <c r="K3" s="6" t="s">
        <v>44</v>
      </c>
      <c r="L3" s="6" t="s">
        <v>33</v>
      </c>
      <c r="M3" s="6" t="s">
        <v>34</v>
      </c>
      <c r="N3" s="10"/>
      <c r="O3" s="2" t="s">
        <v>35</v>
      </c>
      <c r="P3" s="2" t="s">
        <v>37</v>
      </c>
      <c r="Q3" s="2" t="s">
        <v>45</v>
      </c>
      <c r="R3" s="2" t="s">
        <v>36</v>
      </c>
      <c r="S3" s="2" t="s">
        <v>32</v>
      </c>
      <c r="T3" s="5"/>
    </row>
    <row r="4" spans="2:22" ht="17" customHeight="1" x14ac:dyDescent="0.15">
      <c r="B4" s="1"/>
      <c r="C4" s="3" t="s">
        <v>8</v>
      </c>
      <c r="D4" s="2">
        <v>1999</v>
      </c>
      <c r="E4" s="27">
        <v>1.5</v>
      </c>
      <c r="F4" s="27">
        <v>5.4</v>
      </c>
      <c r="G4" s="27">
        <v>19</v>
      </c>
      <c r="H4" s="27">
        <v>40</v>
      </c>
      <c r="I4" s="27">
        <v>6.8</v>
      </c>
      <c r="J4" s="27">
        <v>9.1999999999999993</v>
      </c>
      <c r="K4" s="27">
        <v>4.8</v>
      </c>
      <c r="L4" s="27">
        <v>2.8</v>
      </c>
      <c r="M4" s="27">
        <v>10.6</v>
      </c>
      <c r="N4" s="25"/>
      <c r="O4" s="8"/>
      <c r="P4" s="8"/>
      <c r="Q4" s="9"/>
      <c r="R4" s="9"/>
      <c r="S4" s="9"/>
      <c r="T4" s="1"/>
    </row>
    <row r="5" spans="2:22" ht="17" customHeight="1" x14ac:dyDescent="0.15">
      <c r="B5" s="1"/>
      <c r="C5" s="21"/>
      <c r="D5" s="5"/>
      <c r="E5" s="26"/>
      <c r="F5" s="26"/>
      <c r="G5" s="26"/>
      <c r="H5" s="26"/>
      <c r="I5" s="26"/>
      <c r="J5" s="26"/>
      <c r="K5" s="26"/>
      <c r="L5" s="26"/>
      <c r="M5" s="26"/>
      <c r="N5" s="26"/>
      <c r="O5" s="5"/>
      <c r="P5" s="5"/>
      <c r="Q5" s="1"/>
      <c r="R5" s="1"/>
      <c r="S5" s="1"/>
      <c r="T5" s="1"/>
    </row>
    <row r="6" spans="2:22" ht="17" customHeight="1" x14ac:dyDescent="0.15">
      <c r="B6" s="1"/>
      <c r="C6" s="11" t="s">
        <v>9</v>
      </c>
      <c r="D6" s="10">
        <v>327</v>
      </c>
      <c r="E6" s="25">
        <v>0</v>
      </c>
      <c r="F6" s="25">
        <v>0.3</v>
      </c>
      <c r="G6" s="25">
        <v>18.3</v>
      </c>
      <c r="H6" s="25">
        <v>69.099999999999994</v>
      </c>
      <c r="I6" s="25">
        <v>2.4</v>
      </c>
      <c r="J6" s="25">
        <v>6.1</v>
      </c>
      <c r="K6" s="25">
        <v>3.4</v>
      </c>
      <c r="L6" s="25">
        <v>0.3</v>
      </c>
      <c r="M6" s="25">
        <v>0</v>
      </c>
      <c r="N6" s="25"/>
      <c r="O6" s="10">
        <v>0.27029999999999998</v>
      </c>
      <c r="P6" s="10">
        <v>0.25119999999999998</v>
      </c>
      <c r="Q6" s="11">
        <v>7.7000000000000002E-3</v>
      </c>
      <c r="R6" s="10">
        <v>0.11559999999999999</v>
      </c>
      <c r="S6" s="10">
        <v>0.25540000000000002</v>
      </c>
      <c r="T6" s="12"/>
    </row>
    <row r="7" spans="2:22" ht="23" customHeight="1" x14ac:dyDescent="0.15">
      <c r="B7" s="12"/>
      <c r="C7" s="11" t="s">
        <v>10</v>
      </c>
      <c r="D7" s="10">
        <v>132</v>
      </c>
      <c r="E7" s="25">
        <v>0.8</v>
      </c>
      <c r="F7" s="25">
        <v>2.2999999999999998</v>
      </c>
      <c r="G7" s="25">
        <v>17.399999999999999</v>
      </c>
      <c r="H7" s="25">
        <v>65.900000000000006</v>
      </c>
      <c r="I7" s="25">
        <v>1.5</v>
      </c>
      <c r="J7" s="25">
        <v>4.5</v>
      </c>
      <c r="K7" s="25">
        <v>6.1</v>
      </c>
      <c r="L7" s="25">
        <v>1.5</v>
      </c>
      <c r="M7" s="25">
        <v>0</v>
      </c>
      <c r="N7" s="25"/>
      <c r="O7" s="13"/>
      <c r="P7" s="13"/>
      <c r="Q7" s="12"/>
      <c r="R7" s="12"/>
      <c r="S7" s="5"/>
      <c r="T7" s="12"/>
    </row>
    <row r="8" spans="2:22" ht="17" customHeight="1" x14ac:dyDescent="0.15">
      <c r="B8" s="12"/>
      <c r="C8" s="11" t="s">
        <v>11</v>
      </c>
      <c r="D8" s="10">
        <v>60</v>
      </c>
      <c r="E8" s="25">
        <v>0</v>
      </c>
      <c r="F8" s="25">
        <v>0</v>
      </c>
      <c r="G8" s="25">
        <v>18.3</v>
      </c>
      <c r="H8" s="25">
        <v>51.7</v>
      </c>
      <c r="I8" s="25">
        <v>8.3000000000000007</v>
      </c>
      <c r="J8" s="25">
        <v>11.7</v>
      </c>
      <c r="K8" s="25">
        <v>8.3000000000000007</v>
      </c>
      <c r="L8" s="25">
        <v>0</v>
      </c>
      <c r="M8" s="25">
        <v>1.7</v>
      </c>
      <c r="N8" s="25"/>
      <c r="O8" s="13"/>
      <c r="P8" s="13"/>
      <c r="Q8" s="12"/>
      <c r="R8" s="12"/>
      <c r="S8" s="5"/>
      <c r="T8" s="12"/>
    </row>
    <row r="9" spans="2:22" ht="17" customHeight="1" x14ac:dyDescent="0.15">
      <c r="B9" s="12"/>
      <c r="C9" s="11"/>
      <c r="D9" s="10"/>
      <c r="E9" s="25"/>
      <c r="F9" s="25"/>
      <c r="G9" s="25"/>
      <c r="H9" s="25"/>
      <c r="I9" s="25"/>
      <c r="J9" s="25"/>
      <c r="K9" s="25"/>
      <c r="L9" s="25"/>
      <c r="M9" s="25"/>
      <c r="N9" s="25"/>
      <c r="O9" s="13"/>
      <c r="P9" s="13"/>
      <c r="Q9" s="12"/>
      <c r="R9" s="12"/>
      <c r="S9" s="5"/>
      <c r="T9" s="12"/>
    </row>
    <row r="10" spans="2:22" ht="17" customHeight="1" x14ac:dyDescent="0.15">
      <c r="B10" s="12"/>
      <c r="C10" s="11" t="s">
        <v>30</v>
      </c>
      <c r="D10" s="10">
        <v>519</v>
      </c>
      <c r="E10" s="25">
        <v>0.2</v>
      </c>
      <c r="F10" s="25">
        <v>0.77447640420843178</v>
      </c>
      <c r="G10" s="25">
        <v>18.082491280633466</v>
      </c>
      <c r="H10" s="25">
        <v>66.316349607556205</v>
      </c>
      <c r="I10" s="25">
        <v>2.8549779919139802</v>
      </c>
      <c r="J10" s="25">
        <v>6.3444598041540621</v>
      </c>
      <c r="K10" s="25">
        <v>4.6561128109618206</v>
      </c>
      <c r="L10" s="25">
        <v>0.6</v>
      </c>
      <c r="M10" s="25">
        <v>0.2</v>
      </c>
      <c r="N10" s="25"/>
      <c r="O10" s="11" t="s">
        <v>13</v>
      </c>
      <c r="P10" s="11">
        <v>5.9999999999999995E-4</v>
      </c>
      <c r="Q10" s="11" t="s">
        <v>13</v>
      </c>
      <c r="R10" s="11" t="s">
        <v>13</v>
      </c>
      <c r="S10" s="11" t="s">
        <v>13</v>
      </c>
      <c r="T10" s="12"/>
    </row>
    <row r="11" spans="2:22" ht="17" customHeight="1" x14ac:dyDescent="0.15">
      <c r="B11" s="12"/>
      <c r="C11" s="11" t="s">
        <v>31</v>
      </c>
      <c r="D11" s="5">
        <v>1043</v>
      </c>
      <c r="E11" s="26">
        <v>2</v>
      </c>
      <c r="F11" s="26">
        <v>6.0366968431204686</v>
      </c>
      <c r="G11" s="26">
        <v>18.488582448060424</v>
      </c>
      <c r="H11" s="26">
        <v>28.752539337562443</v>
      </c>
      <c r="I11" s="26">
        <v>8.4392768771924107</v>
      </c>
      <c r="J11" s="26">
        <v>9.5026589344896433</v>
      </c>
      <c r="K11" s="26">
        <v>4.7752488526843884</v>
      </c>
      <c r="L11" s="26">
        <v>3.7</v>
      </c>
      <c r="M11" s="26">
        <v>14.3</v>
      </c>
      <c r="N11" s="25"/>
      <c r="O11" s="11"/>
      <c r="P11" s="11"/>
      <c r="Q11" s="11"/>
      <c r="R11" s="11"/>
      <c r="S11" s="11"/>
      <c r="T11" s="31"/>
    </row>
    <row r="12" spans="2:22" ht="17" customHeight="1" x14ac:dyDescent="0.15">
      <c r="B12" s="12"/>
      <c r="C12" s="22"/>
      <c r="D12" s="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1"/>
      <c r="P12" s="11"/>
      <c r="Q12" s="11"/>
      <c r="R12" s="11"/>
      <c r="S12" s="11"/>
      <c r="T12" s="31"/>
    </row>
    <row r="13" spans="2:22" ht="17" customHeight="1" x14ac:dyDescent="0.15">
      <c r="B13" s="12"/>
      <c r="C13" s="11" t="s">
        <v>12</v>
      </c>
      <c r="D13" s="10">
        <v>329</v>
      </c>
      <c r="E13" s="25">
        <v>1.8</v>
      </c>
      <c r="F13" s="25">
        <v>5.8</v>
      </c>
      <c r="G13" s="25">
        <v>13.4</v>
      </c>
      <c r="H13" s="25">
        <v>35.6</v>
      </c>
      <c r="I13" s="25">
        <v>7.3</v>
      </c>
      <c r="J13" s="25">
        <v>7.9</v>
      </c>
      <c r="K13" s="25">
        <v>6.4</v>
      </c>
      <c r="L13" s="25">
        <v>4.3</v>
      </c>
      <c r="M13" s="25">
        <v>17.600000000000001</v>
      </c>
      <c r="N13" s="25"/>
      <c r="O13" s="14">
        <v>0.307</v>
      </c>
      <c r="P13" s="29">
        <v>0.01</v>
      </c>
      <c r="Q13" s="14">
        <v>0.74239999999999995</v>
      </c>
      <c r="R13" s="14">
        <v>0.84470000000000001</v>
      </c>
      <c r="S13" s="11" t="s">
        <v>13</v>
      </c>
      <c r="T13" s="12"/>
    </row>
    <row r="14" spans="2:22" ht="17" customHeight="1" x14ac:dyDescent="0.15">
      <c r="B14" s="12"/>
      <c r="C14" s="11" t="s">
        <v>14</v>
      </c>
      <c r="D14" s="10">
        <v>478</v>
      </c>
      <c r="E14" s="25">
        <v>1.3</v>
      </c>
      <c r="F14" s="25">
        <v>7.7</v>
      </c>
      <c r="G14" s="25">
        <v>21.1</v>
      </c>
      <c r="H14" s="25">
        <v>25.7</v>
      </c>
      <c r="I14" s="25">
        <v>8.8000000000000007</v>
      </c>
      <c r="J14" s="25">
        <v>11.3</v>
      </c>
      <c r="K14" s="25">
        <v>3.3</v>
      </c>
      <c r="L14" s="25">
        <v>3.6</v>
      </c>
      <c r="M14" s="25">
        <v>17.2</v>
      </c>
      <c r="N14" s="25"/>
      <c r="O14" s="13"/>
      <c r="P14" s="13"/>
      <c r="Q14" s="12"/>
      <c r="R14" s="12"/>
      <c r="S14" s="5"/>
      <c r="T14" s="12"/>
    </row>
    <row r="15" spans="2:22" ht="17" customHeight="1" x14ac:dyDescent="0.15">
      <c r="B15" s="12"/>
      <c r="C15" s="11" t="s">
        <v>15</v>
      </c>
      <c r="D15" s="10">
        <v>236</v>
      </c>
      <c r="E15" s="25">
        <v>4.7</v>
      </c>
      <c r="F15" s="25">
        <v>3</v>
      </c>
      <c r="G15" s="25">
        <v>20.3</v>
      </c>
      <c r="H15" s="25">
        <v>25.4</v>
      </c>
      <c r="I15" s="25">
        <v>9.3000000000000007</v>
      </c>
      <c r="J15" s="25">
        <v>8.1</v>
      </c>
      <c r="K15" s="25">
        <v>5.5</v>
      </c>
      <c r="L15" s="25">
        <v>5.9</v>
      </c>
      <c r="M15" s="25">
        <v>17.8</v>
      </c>
      <c r="N15" s="25"/>
      <c r="O15" s="13"/>
      <c r="P15" s="13"/>
      <c r="Q15" s="12"/>
      <c r="R15" s="12"/>
      <c r="S15" s="5"/>
      <c r="T15" s="12"/>
    </row>
    <row r="16" spans="2:22" ht="17" customHeight="1" x14ac:dyDescent="0.15">
      <c r="B16" s="12"/>
      <c r="C16" s="21"/>
      <c r="D16" s="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13"/>
      <c r="P16" s="13"/>
      <c r="Q16" s="12"/>
      <c r="R16" s="12"/>
      <c r="S16" s="5"/>
      <c r="T16" s="12"/>
    </row>
    <row r="17" spans="2:22" ht="17" customHeight="1" x14ac:dyDescent="0.15">
      <c r="B17" s="36" t="s">
        <v>16</v>
      </c>
      <c r="C17" s="23" t="s">
        <v>17</v>
      </c>
      <c r="D17" s="10">
        <v>105</v>
      </c>
      <c r="E17" s="25">
        <v>1</v>
      </c>
      <c r="F17" s="25">
        <v>11.4</v>
      </c>
      <c r="G17" s="25">
        <v>20</v>
      </c>
      <c r="H17" s="25">
        <v>33.299999999999997</v>
      </c>
      <c r="I17" s="25">
        <v>8.6</v>
      </c>
      <c r="J17" s="25">
        <v>11.4</v>
      </c>
      <c r="K17" s="25">
        <v>1</v>
      </c>
      <c r="L17" s="25">
        <v>3.8</v>
      </c>
      <c r="M17" s="25">
        <v>9.5</v>
      </c>
      <c r="N17" s="25"/>
      <c r="O17" s="14">
        <v>0.90290000000000004</v>
      </c>
      <c r="P17" s="14">
        <v>0.54339999999999999</v>
      </c>
      <c r="Q17" s="14">
        <v>0.60329999999999995</v>
      </c>
      <c r="R17" s="15">
        <v>4.65E-2</v>
      </c>
      <c r="S17" s="10">
        <v>0.29310000000000003</v>
      </c>
      <c r="T17" s="12"/>
    </row>
    <row r="18" spans="2:22" ht="17" customHeight="1" x14ac:dyDescent="0.15">
      <c r="B18" s="36"/>
      <c r="C18" s="23" t="s">
        <v>18</v>
      </c>
      <c r="D18" s="10">
        <v>1303</v>
      </c>
      <c r="E18" s="25">
        <v>1.9</v>
      </c>
      <c r="F18" s="25">
        <v>6.6</v>
      </c>
      <c r="G18" s="25">
        <v>19.2</v>
      </c>
      <c r="H18" s="25">
        <v>30.5</v>
      </c>
      <c r="I18" s="25">
        <v>8.4</v>
      </c>
      <c r="J18" s="25">
        <v>9.6999999999999993</v>
      </c>
      <c r="K18" s="25">
        <v>5.2</v>
      </c>
      <c r="L18" s="25">
        <v>3.7</v>
      </c>
      <c r="M18" s="25">
        <v>14.7</v>
      </c>
      <c r="N18" s="25"/>
      <c r="O18" s="13"/>
      <c r="P18" s="13"/>
      <c r="Q18" s="12"/>
      <c r="R18" s="12"/>
      <c r="S18" s="5"/>
      <c r="T18" s="12"/>
    </row>
    <row r="19" spans="2:22" ht="17" customHeight="1" x14ac:dyDescent="0.15">
      <c r="B19" s="36"/>
      <c r="C19" s="24"/>
      <c r="D19" s="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13"/>
      <c r="P19" s="13"/>
      <c r="Q19" s="12"/>
      <c r="R19" s="12"/>
      <c r="S19" s="5"/>
      <c r="T19" s="12"/>
    </row>
    <row r="20" spans="2:22" ht="17" customHeight="1" x14ac:dyDescent="0.15">
      <c r="B20" s="36"/>
      <c r="C20" s="23" t="s">
        <v>19</v>
      </c>
      <c r="D20" s="10">
        <v>523</v>
      </c>
      <c r="E20" s="25">
        <v>1</v>
      </c>
      <c r="F20" s="25">
        <v>6.5</v>
      </c>
      <c r="G20" s="25">
        <v>16.8</v>
      </c>
      <c r="H20" s="25">
        <v>26.8</v>
      </c>
      <c r="I20" s="25">
        <v>10.5</v>
      </c>
      <c r="J20" s="25">
        <v>10.1</v>
      </c>
      <c r="K20" s="25">
        <v>5.2</v>
      </c>
      <c r="L20" s="25">
        <v>3.4</v>
      </c>
      <c r="M20" s="25">
        <v>19.7</v>
      </c>
      <c r="N20" s="25"/>
      <c r="O20" s="14">
        <v>0.1968</v>
      </c>
      <c r="P20" s="15">
        <v>1.4E-3</v>
      </c>
      <c r="Q20" s="15">
        <v>2.07E-2</v>
      </c>
      <c r="R20" s="14">
        <v>0.18659999999999999</v>
      </c>
      <c r="S20" s="10">
        <v>0.90920000000000001</v>
      </c>
      <c r="T20" s="12"/>
    </row>
    <row r="21" spans="2:22" ht="17" customHeight="1" x14ac:dyDescent="0.15">
      <c r="B21" s="36"/>
      <c r="C21" s="23" t="s">
        <v>20</v>
      </c>
      <c r="D21" s="10">
        <v>356</v>
      </c>
      <c r="E21" s="25">
        <v>3.9</v>
      </c>
      <c r="F21" s="25">
        <v>7.6</v>
      </c>
      <c r="G21" s="25">
        <v>20.2</v>
      </c>
      <c r="H21" s="25">
        <v>27.2</v>
      </c>
      <c r="I21" s="25">
        <v>8.1</v>
      </c>
      <c r="J21" s="25">
        <v>8.4</v>
      </c>
      <c r="K21" s="25">
        <v>3.4</v>
      </c>
      <c r="L21" s="25">
        <v>5.0999999999999996</v>
      </c>
      <c r="M21" s="25">
        <v>16</v>
      </c>
      <c r="N21" s="25"/>
      <c r="O21" s="13"/>
      <c r="P21" s="13"/>
      <c r="Q21" s="12"/>
      <c r="R21" s="12"/>
      <c r="S21" s="5"/>
      <c r="T21" s="12"/>
    </row>
    <row r="22" spans="2:22" ht="17" customHeight="1" x14ac:dyDescent="0.15">
      <c r="B22" s="12"/>
      <c r="C22" s="21"/>
      <c r="D22" s="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3"/>
      <c r="P22" s="13"/>
      <c r="Q22" s="12"/>
      <c r="R22" s="12"/>
      <c r="S22" s="5"/>
      <c r="T22" s="12"/>
    </row>
    <row r="23" spans="2:22" ht="17" customHeight="1" x14ac:dyDescent="0.15">
      <c r="B23" s="12"/>
      <c r="C23" s="11" t="s">
        <v>27</v>
      </c>
      <c r="D23" s="10">
        <v>12</v>
      </c>
      <c r="E23" s="25">
        <v>0</v>
      </c>
      <c r="F23" s="25">
        <v>0</v>
      </c>
      <c r="G23" s="25">
        <v>25</v>
      </c>
      <c r="H23" s="25">
        <v>33.299999999999997</v>
      </c>
      <c r="I23" s="25">
        <v>0</v>
      </c>
      <c r="J23" s="25">
        <v>8.3000000000000007</v>
      </c>
      <c r="K23" s="25">
        <v>0</v>
      </c>
      <c r="L23" s="25">
        <v>8.3000000000000007</v>
      </c>
      <c r="M23" s="25">
        <v>25</v>
      </c>
      <c r="N23" s="25"/>
      <c r="O23" s="14">
        <v>0.79039999999999999</v>
      </c>
      <c r="P23" s="15">
        <v>1.06E-2</v>
      </c>
      <c r="Q23" s="14">
        <v>0.60309999999999997</v>
      </c>
      <c r="R23" s="14">
        <v>0.51190000000000002</v>
      </c>
      <c r="S23" s="10">
        <v>0.2072</v>
      </c>
      <c r="T23" s="12"/>
    </row>
    <row r="24" spans="2:22" ht="17" customHeight="1" x14ac:dyDescent="0.15">
      <c r="B24" s="12"/>
      <c r="C24" s="11" t="s">
        <v>28</v>
      </c>
      <c r="D24" s="10">
        <v>57</v>
      </c>
      <c r="E24" s="25">
        <v>0</v>
      </c>
      <c r="F24" s="25">
        <v>14</v>
      </c>
      <c r="G24" s="25">
        <v>21.1</v>
      </c>
      <c r="H24" s="25">
        <v>31.6</v>
      </c>
      <c r="I24" s="25">
        <v>3.5</v>
      </c>
      <c r="J24" s="25">
        <v>1.8</v>
      </c>
      <c r="K24" s="25">
        <v>12.3</v>
      </c>
      <c r="L24" s="25">
        <v>3.5</v>
      </c>
      <c r="M24" s="25">
        <v>12.3</v>
      </c>
      <c r="N24" s="25"/>
      <c r="O24" s="13"/>
      <c r="P24" s="13"/>
      <c r="Q24" s="12"/>
      <c r="R24" s="12"/>
      <c r="S24" s="5"/>
      <c r="T24" s="12"/>
    </row>
    <row r="25" spans="2:22" ht="17" customHeight="1" x14ac:dyDescent="0.15">
      <c r="B25" s="12"/>
      <c r="C25" s="11" t="s">
        <v>29</v>
      </c>
      <c r="D25" s="10">
        <v>49</v>
      </c>
      <c r="E25" s="25">
        <v>10.199999999999999</v>
      </c>
      <c r="F25" s="25">
        <v>10.199999999999999</v>
      </c>
      <c r="G25" s="25">
        <v>28.6</v>
      </c>
      <c r="H25" s="25">
        <v>16.3</v>
      </c>
      <c r="I25" s="25">
        <v>8.1999999999999993</v>
      </c>
      <c r="J25" s="25">
        <v>6.1</v>
      </c>
      <c r="K25" s="25">
        <v>4.0999999999999996</v>
      </c>
      <c r="L25" s="25">
        <v>4.0999999999999996</v>
      </c>
      <c r="M25" s="25">
        <v>12.2</v>
      </c>
      <c r="N25" s="25"/>
      <c r="O25" s="13"/>
      <c r="P25" s="13"/>
      <c r="Q25" s="12"/>
      <c r="R25" s="12"/>
      <c r="S25" s="12"/>
      <c r="T25" s="33"/>
    </row>
    <row r="26" spans="2:22" ht="37" customHeight="1" x14ac:dyDescent="0.15">
      <c r="B26" s="38" t="s">
        <v>47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4"/>
      <c r="V26" s="34"/>
    </row>
  </sheetData>
  <mergeCells count="4">
    <mergeCell ref="E2:M2"/>
    <mergeCell ref="B17:B21"/>
    <mergeCell ref="O2:S2"/>
    <mergeCell ref="B26:T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48BFE-9EBD-A04A-9CBC-03AA12961C0A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B4B2-65A1-324E-90DC-ED9957980535}">
  <dimension ref="B2:X34"/>
  <sheetViews>
    <sheetView zoomScale="93" workbookViewId="0">
      <selection activeCell="C10" sqref="C10:M11"/>
    </sheetView>
  </sheetViews>
  <sheetFormatPr baseColWidth="10" defaultRowHeight="14" x14ac:dyDescent="0.15"/>
  <cols>
    <col min="1" max="14" width="10.83203125" style="4"/>
    <col min="15" max="16" width="12.6640625" style="4" bestFit="1" customWidth="1"/>
    <col min="17" max="17" width="12.5" style="4" bestFit="1" customWidth="1"/>
    <col min="18" max="18" width="13.6640625" style="4" bestFit="1" customWidth="1"/>
    <col min="19" max="19" width="12.5" style="4" bestFit="1" customWidth="1"/>
    <col min="20" max="21" width="13.6640625" style="4" bestFit="1" customWidth="1"/>
    <col min="22" max="23" width="12.5" style="4" bestFit="1" customWidth="1"/>
    <col min="24" max="16384" width="10.83203125" style="4"/>
  </cols>
  <sheetData>
    <row r="2" spans="2:24" ht="17" customHeight="1" x14ac:dyDescent="0.15">
      <c r="B2" s="1"/>
      <c r="C2" s="2"/>
      <c r="D2" s="2"/>
      <c r="E2" s="37" t="s">
        <v>0</v>
      </c>
      <c r="F2" s="37"/>
      <c r="G2" s="37"/>
      <c r="H2" s="37"/>
      <c r="I2" s="3"/>
      <c r="J2" s="3"/>
      <c r="K2" s="3"/>
      <c r="L2" s="3"/>
      <c r="M2" s="3"/>
      <c r="N2" s="39"/>
      <c r="O2" s="39"/>
      <c r="P2" s="39"/>
      <c r="Q2" s="39"/>
      <c r="R2" s="39"/>
      <c r="S2" s="39"/>
      <c r="T2" s="39"/>
      <c r="U2" s="1"/>
    </row>
    <row r="3" spans="2:24" ht="17" customHeight="1" x14ac:dyDescent="0.15">
      <c r="B3" s="5"/>
      <c r="C3" s="6"/>
      <c r="D3" s="6" t="s">
        <v>1</v>
      </c>
      <c r="E3" s="7" t="s">
        <v>2</v>
      </c>
      <c r="F3" s="7">
        <v>1</v>
      </c>
      <c r="G3" s="7" t="s">
        <v>3</v>
      </c>
      <c r="H3" s="7">
        <v>2</v>
      </c>
      <c r="I3" s="6" t="s">
        <v>4</v>
      </c>
      <c r="J3" s="6">
        <v>3</v>
      </c>
      <c r="K3" s="6" t="s">
        <v>5</v>
      </c>
      <c r="L3" s="6" t="s">
        <v>6</v>
      </c>
      <c r="M3" s="6" t="s">
        <v>7</v>
      </c>
      <c r="N3" s="10"/>
      <c r="O3" s="10">
        <f>O4/$X4*100</f>
        <v>2.8549779919139802</v>
      </c>
      <c r="P3" s="10">
        <f t="shared" ref="P3:X3" si="0">P4/$X4*100</f>
        <v>0.77447640420843178</v>
      </c>
      <c r="Q3" s="10">
        <f t="shared" si="0"/>
        <v>6.3444598041540621</v>
      </c>
      <c r="R3" s="10">
        <f t="shared" si="0"/>
        <v>18.082491280633466</v>
      </c>
      <c r="S3" s="10">
        <f t="shared" si="0"/>
        <v>4.6561128109618206</v>
      </c>
      <c r="T3" s="10">
        <f t="shared" si="0"/>
        <v>66.316349607556205</v>
      </c>
      <c r="U3" s="10">
        <f t="shared" si="0"/>
        <v>0.76753561492501055</v>
      </c>
      <c r="V3" s="10">
        <f t="shared" si="0"/>
        <v>0</v>
      </c>
      <c r="W3" s="10">
        <f t="shared" si="0"/>
        <v>0.20359648564702618</v>
      </c>
      <c r="X3" s="10">
        <f t="shared" si="0"/>
        <v>100</v>
      </c>
    </row>
    <row r="4" spans="2:24" ht="17" customHeight="1" x14ac:dyDescent="0.15">
      <c r="B4" s="1"/>
      <c r="C4" s="2" t="s">
        <v>8</v>
      </c>
      <c r="D4" s="2">
        <v>1999</v>
      </c>
      <c r="E4" s="2">
        <v>6.8</v>
      </c>
      <c r="F4" s="2">
        <v>5.4</v>
      </c>
      <c r="G4" s="2">
        <v>9.1999999999999993</v>
      </c>
      <c r="H4" s="2">
        <v>19</v>
      </c>
      <c r="I4" s="2">
        <v>4.8</v>
      </c>
      <c r="J4" s="2">
        <v>40</v>
      </c>
      <c r="K4" s="2">
        <v>13.2</v>
      </c>
      <c r="L4" s="2">
        <v>0.2</v>
      </c>
      <c r="M4" s="2">
        <v>1.5</v>
      </c>
      <c r="N4" s="5"/>
      <c r="O4" s="5">
        <f>SUM(O6:O8)</f>
        <v>14.808</v>
      </c>
      <c r="P4" s="5">
        <f t="shared" ref="P4:W4" si="1">SUM(P6:P8)</f>
        <v>4.0169999999999995</v>
      </c>
      <c r="Q4" s="5">
        <f t="shared" si="1"/>
        <v>32.906999999999996</v>
      </c>
      <c r="R4" s="5">
        <f t="shared" si="1"/>
        <v>93.789000000000001</v>
      </c>
      <c r="S4" s="5">
        <f t="shared" si="1"/>
        <v>24.150000000000002</v>
      </c>
      <c r="T4" s="5">
        <f t="shared" si="1"/>
        <v>343.96499999999997</v>
      </c>
      <c r="U4" s="5">
        <f t="shared" si="1"/>
        <v>3.9809999999999999</v>
      </c>
      <c r="V4" s="5">
        <f t="shared" si="1"/>
        <v>0</v>
      </c>
      <c r="W4" s="5">
        <f t="shared" si="1"/>
        <v>1.056</v>
      </c>
      <c r="X4" s="4">
        <f>SUM(O4:W4)</f>
        <v>518.673</v>
      </c>
    </row>
    <row r="5" spans="2:24" ht="17" customHeight="1" x14ac:dyDescent="0.15"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"/>
      <c r="S5" s="1"/>
      <c r="T5" s="1"/>
      <c r="U5" s="1"/>
    </row>
    <row r="6" spans="2:24" ht="17" customHeight="1" x14ac:dyDescent="0.15">
      <c r="B6" s="1"/>
      <c r="C6" s="10" t="s">
        <v>9</v>
      </c>
      <c r="D6" s="10">
        <v>327</v>
      </c>
      <c r="E6" s="10">
        <v>2.4</v>
      </c>
      <c r="F6" s="10">
        <v>0.3</v>
      </c>
      <c r="G6" s="10">
        <v>6.1</v>
      </c>
      <c r="H6" s="10">
        <v>18.3</v>
      </c>
      <c r="I6" s="10">
        <v>3.4</v>
      </c>
      <c r="J6" s="10">
        <v>69.099999999999994</v>
      </c>
      <c r="K6" s="10">
        <v>0.3</v>
      </c>
      <c r="L6" s="10">
        <v>0</v>
      </c>
      <c r="M6" s="10">
        <v>0</v>
      </c>
      <c r="N6" s="11"/>
      <c r="O6" s="10">
        <f>D6*E6/100</f>
        <v>7.8479999999999999</v>
      </c>
      <c r="P6" s="13">
        <f>D6*F6/100</f>
        <v>0.98099999999999998</v>
      </c>
      <c r="Q6" s="10">
        <f>D6*G6/100</f>
        <v>19.946999999999999</v>
      </c>
      <c r="R6" s="13">
        <f>D6*H6/100</f>
        <v>59.841000000000001</v>
      </c>
      <c r="S6" s="10">
        <f>D6*I6/100</f>
        <v>11.118</v>
      </c>
      <c r="T6" s="13">
        <f>D6*J6/100</f>
        <v>225.95699999999997</v>
      </c>
      <c r="U6" s="10">
        <f>D6*K6/100</f>
        <v>0.98099999999999998</v>
      </c>
      <c r="V6" s="13">
        <v>0</v>
      </c>
      <c r="W6" s="10">
        <v>0</v>
      </c>
      <c r="X6" s="4">
        <f>SUM(O6:W6)</f>
        <v>326.67299999999994</v>
      </c>
    </row>
    <row r="7" spans="2:24" ht="17" customHeight="1" x14ac:dyDescent="0.15">
      <c r="B7" s="12"/>
      <c r="C7" s="10" t="s">
        <v>10</v>
      </c>
      <c r="D7" s="10">
        <v>132</v>
      </c>
      <c r="E7" s="10">
        <v>1.5</v>
      </c>
      <c r="F7" s="10">
        <v>2.2999999999999998</v>
      </c>
      <c r="G7" s="10">
        <v>4.5</v>
      </c>
      <c r="H7" s="10">
        <v>17.399999999999999</v>
      </c>
      <c r="I7" s="10">
        <v>6.1</v>
      </c>
      <c r="J7" s="10">
        <v>65.900000000000006</v>
      </c>
      <c r="K7" s="10">
        <v>1.5</v>
      </c>
      <c r="L7" s="10">
        <v>0</v>
      </c>
      <c r="M7" s="10">
        <v>0.8</v>
      </c>
      <c r="N7" s="5"/>
      <c r="O7" s="10">
        <f>D7*E7/100</f>
        <v>1.98</v>
      </c>
      <c r="P7" s="13">
        <f>D7*F7/100</f>
        <v>3.0359999999999996</v>
      </c>
      <c r="Q7" s="10">
        <f>D7*G7/100</f>
        <v>5.94</v>
      </c>
      <c r="R7" s="13">
        <f>D7*H7/100</f>
        <v>22.967999999999996</v>
      </c>
      <c r="S7" s="10">
        <f>D7*I7/100</f>
        <v>8.0519999999999996</v>
      </c>
      <c r="T7" s="13">
        <f>D7*J7/100</f>
        <v>86.988000000000014</v>
      </c>
      <c r="U7" s="10">
        <f>D7*K7/100</f>
        <v>1.98</v>
      </c>
      <c r="V7" s="13">
        <f>D7*L7/100</f>
        <v>0</v>
      </c>
      <c r="W7" s="10">
        <f>D7*M7/100</f>
        <v>1.056</v>
      </c>
      <c r="X7" s="4">
        <f>SUM(O7:W7)</f>
        <v>132</v>
      </c>
    </row>
    <row r="8" spans="2:24" ht="17" customHeight="1" x14ac:dyDescent="0.15">
      <c r="B8" s="12"/>
      <c r="C8" s="10" t="s">
        <v>11</v>
      </c>
      <c r="D8" s="10">
        <v>60</v>
      </c>
      <c r="E8" s="10">
        <v>8.3000000000000007</v>
      </c>
      <c r="F8" s="10">
        <v>0</v>
      </c>
      <c r="G8" s="10">
        <v>11.7</v>
      </c>
      <c r="H8" s="10">
        <v>18.3</v>
      </c>
      <c r="I8" s="10">
        <v>8.3000000000000007</v>
      </c>
      <c r="J8" s="10">
        <v>51.7</v>
      </c>
      <c r="K8" s="10">
        <v>1.7</v>
      </c>
      <c r="L8" s="10">
        <v>0</v>
      </c>
      <c r="M8" s="10">
        <v>0</v>
      </c>
      <c r="N8" s="13"/>
      <c r="O8" s="10">
        <f>D8*E8/100</f>
        <v>4.9800000000000004</v>
      </c>
      <c r="P8" s="13">
        <f>D8*F8/100</f>
        <v>0</v>
      </c>
      <c r="Q8" s="10">
        <f>D8*G8/100</f>
        <v>7.02</v>
      </c>
      <c r="R8" s="13">
        <f>D8*H8/100</f>
        <v>10.98</v>
      </c>
      <c r="S8" s="10">
        <f>D8*I8/100</f>
        <v>4.9800000000000004</v>
      </c>
      <c r="T8" s="13">
        <f>D8*J8/100</f>
        <v>31.02</v>
      </c>
      <c r="U8" s="10">
        <f>D8*K8/100</f>
        <v>1.02</v>
      </c>
      <c r="V8" s="13">
        <v>0</v>
      </c>
      <c r="W8" s="10">
        <v>0</v>
      </c>
    </row>
    <row r="9" spans="2:24" ht="17" customHeight="1" x14ac:dyDescent="0.15">
      <c r="B9" s="1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3"/>
      <c r="O9" s="10">
        <f t="shared" ref="O9:O15" si="2">D9*E9/100</f>
        <v>0</v>
      </c>
      <c r="P9" s="13">
        <f t="shared" ref="P9:P15" si="3">D9*F9/100</f>
        <v>0</v>
      </c>
      <c r="Q9" s="10">
        <f t="shared" ref="Q9:Q15" si="4">D9*G9/100</f>
        <v>0</v>
      </c>
      <c r="R9" s="13">
        <f t="shared" ref="R9:R15" si="5">D9*H9/100</f>
        <v>0</v>
      </c>
      <c r="S9" s="10">
        <f t="shared" ref="S9:S15" si="6">D9*I9/100</f>
        <v>0</v>
      </c>
      <c r="T9" s="13">
        <f t="shared" ref="T9:T15" si="7">D9*J9/100</f>
        <v>0</v>
      </c>
      <c r="U9" s="10">
        <f t="shared" ref="U9:U15" si="8">D9*K9/100</f>
        <v>0</v>
      </c>
      <c r="V9" s="13">
        <v>0</v>
      </c>
      <c r="W9" s="10">
        <v>0</v>
      </c>
    </row>
    <row r="10" spans="2:24" ht="17" customHeight="1" x14ac:dyDescent="0.15">
      <c r="B10" s="12"/>
      <c r="C10" s="10" t="s">
        <v>30</v>
      </c>
      <c r="D10" s="10">
        <v>519</v>
      </c>
      <c r="E10" s="10">
        <v>2.8549779919139802</v>
      </c>
      <c r="F10" s="10">
        <v>0.77447640420843178</v>
      </c>
      <c r="G10" s="10">
        <v>6.3444598041540621</v>
      </c>
      <c r="H10" s="10">
        <v>18.082491280633466</v>
      </c>
      <c r="I10" s="10">
        <v>4.6561128109618206</v>
      </c>
      <c r="J10" s="10">
        <v>66.316349607556205</v>
      </c>
      <c r="K10" s="10">
        <v>0.76753561492501055</v>
      </c>
      <c r="L10" s="10">
        <v>0</v>
      </c>
      <c r="M10" s="10">
        <v>0.20359648564702618</v>
      </c>
      <c r="N10" s="13"/>
      <c r="O10" s="10">
        <f t="shared" si="2"/>
        <v>14.817335778033558</v>
      </c>
      <c r="P10" s="13">
        <f t="shared" si="3"/>
        <v>4.0195325378417603</v>
      </c>
      <c r="Q10" s="10">
        <f t="shared" si="4"/>
        <v>32.927746383559587</v>
      </c>
      <c r="R10" s="13">
        <f t="shared" si="5"/>
        <v>93.848129746487686</v>
      </c>
      <c r="S10" s="10">
        <f t="shared" si="6"/>
        <v>24.165225488891846</v>
      </c>
      <c r="T10" s="13">
        <f t="shared" si="7"/>
        <v>344.18185446321672</v>
      </c>
      <c r="U10" s="10">
        <f t="shared" si="8"/>
        <v>3.9835098414608048</v>
      </c>
      <c r="V10" s="13">
        <f t="shared" ref="V10" si="9">D10*L10/100</f>
        <v>0</v>
      </c>
      <c r="W10" s="10">
        <f t="shared" ref="W10" si="10">D10*M10/100</f>
        <v>1.0566657605080658</v>
      </c>
    </row>
    <row r="11" spans="2:24" ht="17" customHeight="1" x14ac:dyDescent="0.15">
      <c r="B11" s="12"/>
      <c r="C11" s="10" t="s">
        <v>31</v>
      </c>
      <c r="D11" s="12">
        <v>1043</v>
      </c>
      <c r="E11" s="19">
        <v>8.4392768771924107</v>
      </c>
      <c r="F11" s="19">
        <v>6.0366968431204686</v>
      </c>
      <c r="G11" s="19">
        <v>9.5026589344896433</v>
      </c>
      <c r="H11" s="19">
        <v>18.488582448060424</v>
      </c>
      <c r="I11" s="19">
        <v>4.7752488526843884</v>
      </c>
      <c r="J11" s="19">
        <v>28.752539337562443</v>
      </c>
      <c r="K11" s="19">
        <v>21.39236707963957</v>
      </c>
      <c r="L11" s="19">
        <v>0.38577798400325186</v>
      </c>
      <c r="M11" s="20">
        <v>2.2268516432473997</v>
      </c>
      <c r="N11" s="11"/>
      <c r="O11" s="10">
        <f t="shared" si="2"/>
        <v>88.021657829116847</v>
      </c>
      <c r="P11" s="13">
        <f t="shared" si="3"/>
        <v>62.962748073746489</v>
      </c>
      <c r="Q11" s="10">
        <f t="shared" si="4"/>
        <v>99.112732686726972</v>
      </c>
      <c r="R11" s="13">
        <f t="shared" si="5"/>
        <v>192.8359149332702</v>
      </c>
      <c r="S11" s="10">
        <f t="shared" si="6"/>
        <v>49.805845533498172</v>
      </c>
      <c r="T11" s="13">
        <f t="shared" si="7"/>
        <v>299.8889852907763</v>
      </c>
      <c r="U11" s="10">
        <f t="shared" si="8"/>
        <v>223.12238864064071</v>
      </c>
      <c r="V11" s="13">
        <v>0</v>
      </c>
      <c r="W11" s="10">
        <v>0</v>
      </c>
    </row>
    <row r="12" spans="2:24" ht="17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"/>
      <c r="O12" s="10">
        <f t="shared" si="2"/>
        <v>0</v>
      </c>
      <c r="P12" s="13">
        <f t="shared" si="3"/>
        <v>0</v>
      </c>
      <c r="Q12" s="10">
        <f t="shared" si="4"/>
        <v>0</v>
      </c>
      <c r="R12" s="13">
        <f t="shared" si="5"/>
        <v>0</v>
      </c>
      <c r="S12" s="10">
        <f t="shared" si="6"/>
        <v>0</v>
      </c>
      <c r="T12" s="13">
        <f t="shared" si="7"/>
        <v>0</v>
      </c>
      <c r="U12" s="10">
        <f t="shared" si="8"/>
        <v>0</v>
      </c>
      <c r="V12" s="13">
        <v>0</v>
      </c>
      <c r="W12" s="10">
        <v>0</v>
      </c>
    </row>
    <row r="13" spans="2:24" ht="17" customHeight="1" x14ac:dyDescent="0.15">
      <c r="B13" s="12"/>
      <c r="C13" s="10" t="s">
        <v>12</v>
      </c>
      <c r="D13" s="10">
        <v>329</v>
      </c>
      <c r="E13" s="10">
        <v>7.3</v>
      </c>
      <c r="F13" s="10">
        <v>5.8</v>
      </c>
      <c r="G13" s="10">
        <v>7.9</v>
      </c>
      <c r="H13" s="10">
        <v>13.4</v>
      </c>
      <c r="I13" s="10">
        <v>6.4</v>
      </c>
      <c r="J13" s="10">
        <v>35.6</v>
      </c>
      <c r="K13" s="10">
        <v>21.9</v>
      </c>
      <c r="L13" s="10">
        <v>0</v>
      </c>
      <c r="M13" s="10">
        <v>1.8</v>
      </c>
      <c r="N13" s="11"/>
      <c r="O13" s="10">
        <f t="shared" si="2"/>
        <v>24.016999999999999</v>
      </c>
      <c r="P13" s="13">
        <f t="shared" si="3"/>
        <v>19.082000000000001</v>
      </c>
      <c r="Q13" s="10">
        <f t="shared" si="4"/>
        <v>25.991</v>
      </c>
      <c r="R13" s="13">
        <f t="shared" si="5"/>
        <v>44.086000000000006</v>
      </c>
      <c r="S13" s="10">
        <f t="shared" si="6"/>
        <v>21.055999999999997</v>
      </c>
      <c r="T13" s="13">
        <f t="shared" si="7"/>
        <v>117.124</v>
      </c>
      <c r="U13" s="10">
        <f t="shared" si="8"/>
        <v>72.050999999999988</v>
      </c>
      <c r="V13" s="13">
        <f t="shared" ref="V13" si="11">D13*L13/100</f>
        <v>0</v>
      </c>
      <c r="W13" s="10">
        <f t="shared" ref="W13" si="12">D13*M13/100</f>
        <v>5.9220000000000006</v>
      </c>
      <c r="X13" s="4">
        <f>SUM(O13:W13)</f>
        <v>329.32900000000006</v>
      </c>
    </row>
    <row r="14" spans="2:24" ht="17" customHeight="1" x14ac:dyDescent="0.15">
      <c r="B14" s="12"/>
      <c r="C14" s="10" t="s">
        <v>14</v>
      </c>
      <c r="D14" s="10">
        <v>478</v>
      </c>
      <c r="E14" s="10">
        <v>8.8000000000000007</v>
      </c>
      <c r="F14" s="10">
        <v>7.7</v>
      </c>
      <c r="G14" s="10">
        <v>11.3</v>
      </c>
      <c r="H14" s="10">
        <v>21.1</v>
      </c>
      <c r="I14" s="10">
        <v>3.3</v>
      </c>
      <c r="J14" s="10">
        <v>25.7</v>
      </c>
      <c r="K14" s="10">
        <v>20.5</v>
      </c>
      <c r="L14" s="10">
        <v>0.2</v>
      </c>
      <c r="M14" s="10">
        <v>1.3</v>
      </c>
      <c r="N14" s="5"/>
      <c r="O14" s="10">
        <f t="shared" si="2"/>
        <v>42.064000000000007</v>
      </c>
      <c r="P14" s="13">
        <f t="shared" si="3"/>
        <v>36.805999999999997</v>
      </c>
      <c r="Q14" s="10">
        <f t="shared" si="4"/>
        <v>54.014000000000003</v>
      </c>
      <c r="R14" s="13">
        <f t="shared" si="5"/>
        <v>100.858</v>
      </c>
      <c r="S14" s="10">
        <f t="shared" si="6"/>
        <v>15.773999999999999</v>
      </c>
      <c r="T14" s="13">
        <f t="shared" si="7"/>
        <v>122.846</v>
      </c>
      <c r="U14" s="10">
        <f t="shared" si="8"/>
        <v>97.99</v>
      </c>
      <c r="V14" s="13">
        <f>D14*L14/100</f>
        <v>0.95600000000000007</v>
      </c>
      <c r="W14" s="10">
        <f>D14*M14/100</f>
        <v>6.2139999999999995</v>
      </c>
      <c r="X14" s="4">
        <f t="shared" ref="X14:X15" si="13">SUM(O14:W14)</f>
        <v>477.52200000000005</v>
      </c>
    </row>
    <row r="15" spans="2:24" ht="17" customHeight="1" x14ac:dyDescent="0.15">
      <c r="B15" s="12"/>
      <c r="C15" s="10" t="s">
        <v>15</v>
      </c>
      <c r="D15" s="10">
        <v>236</v>
      </c>
      <c r="E15" s="10">
        <v>9.3000000000000007</v>
      </c>
      <c r="F15" s="10">
        <v>3</v>
      </c>
      <c r="G15" s="10">
        <v>8.1</v>
      </c>
      <c r="H15" s="10">
        <v>20.3</v>
      </c>
      <c r="I15" s="10">
        <v>5.5</v>
      </c>
      <c r="J15" s="10">
        <v>25.4</v>
      </c>
      <c r="K15" s="10">
        <v>22.5</v>
      </c>
      <c r="L15" s="10">
        <v>1.3</v>
      </c>
      <c r="M15" s="10">
        <v>4.7</v>
      </c>
      <c r="N15" s="5"/>
      <c r="O15" s="10">
        <f t="shared" si="2"/>
        <v>21.948</v>
      </c>
      <c r="P15" s="13">
        <f t="shared" si="3"/>
        <v>7.08</v>
      </c>
      <c r="Q15" s="10">
        <f t="shared" si="4"/>
        <v>19.116</v>
      </c>
      <c r="R15" s="13">
        <f t="shared" si="5"/>
        <v>47.908000000000001</v>
      </c>
      <c r="S15" s="10">
        <f t="shared" si="6"/>
        <v>12.98</v>
      </c>
      <c r="T15" s="13">
        <f t="shared" si="7"/>
        <v>59.943999999999996</v>
      </c>
      <c r="U15" s="10">
        <f t="shared" si="8"/>
        <v>53.1</v>
      </c>
      <c r="V15" s="13">
        <f>D15*L15/100</f>
        <v>3.0680000000000001</v>
      </c>
      <c r="W15" s="10">
        <f>D15*M15/100</f>
        <v>11.092000000000001</v>
      </c>
      <c r="X15" s="4">
        <f t="shared" si="13"/>
        <v>236.23600000000002</v>
      </c>
    </row>
    <row r="16" spans="2:24" ht="17" customHeight="1" x14ac:dyDescent="0.15">
      <c r="B16" s="1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13"/>
      <c r="P16" s="13"/>
      <c r="Q16" s="13"/>
      <c r="R16" s="12"/>
      <c r="S16" s="12"/>
      <c r="T16" s="5"/>
      <c r="U16" s="12"/>
    </row>
    <row r="17" spans="2:24" ht="17" customHeight="1" x14ac:dyDescent="0.15">
      <c r="B17" s="36" t="s">
        <v>16</v>
      </c>
      <c r="C17" s="16" t="s">
        <v>17</v>
      </c>
      <c r="D17" s="10">
        <v>105</v>
      </c>
      <c r="E17" s="10">
        <v>8.6</v>
      </c>
      <c r="F17" s="10">
        <v>11.4</v>
      </c>
      <c r="G17" s="10">
        <v>11.4</v>
      </c>
      <c r="H17" s="10">
        <v>20</v>
      </c>
      <c r="I17" s="10">
        <v>1</v>
      </c>
      <c r="J17" s="10">
        <v>33.299999999999997</v>
      </c>
      <c r="K17" s="10">
        <v>13.3</v>
      </c>
      <c r="L17" s="10">
        <v>0</v>
      </c>
      <c r="M17" s="10">
        <v>1</v>
      </c>
      <c r="N17" s="10"/>
      <c r="O17" s="14">
        <f>SUM(O13:O15)</f>
        <v>88.028999999999996</v>
      </c>
      <c r="P17" s="14">
        <f t="shared" ref="P17:W17" si="14">SUM(P13:P15)</f>
        <v>62.967999999999996</v>
      </c>
      <c r="Q17" s="14">
        <f t="shared" si="14"/>
        <v>99.120999999999995</v>
      </c>
      <c r="R17" s="14">
        <f t="shared" si="14"/>
        <v>192.85200000000003</v>
      </c>
      <c r="S17" s="14">
        <f t="shared" si="14"/>
        <v>49.81</v>
      </c>
      <c r="T17" s="14">
        <f t="shared" si="14"/>
        <v>299.91399999999999</v>
      </c>
      <c r="U17" s="14">
        <f t="shared" si="14"/>
        <v>223.14099999999999</v>
      </c>
      <c r="V17" s="14">
        <f t="shared" si="14"/>
        <v>4.024</v>
      </c>
      <c r="W17" s="14">
        <f t="shared" si="14"/>
        <v>23.228000000000002</v>
      </c>
      <c r="X17" s="4">
        <f>SUM(O17:W17)</f>
        <v>1043.087</v>
      </c>
    </row>
    <row r="18" spans="2:24" ht="17" customHeight="1" x14ac:dyDescent="0.15">
      <c r="B18" s="36"/>
      <c r="C18" s="16" t="s">
        <v>18</v>
      </c>
      <c r="D18" s="10">
        <v>1303</v>
      </c>
      <c r="E18" s="10">
        <v>8.4</v>
      </c>
      <c r="F18" s="10">
        <v>6.6</v>
      </c>
      <c r="G18" s="10">
        <v>9.6999999999999993</v>
      </c>
      <c r="H18" s="10">
        <v>19.2</v>
      </c>
      <c r="I18" s="10">
        <v>5.2</v>
      </c>
      <c r="J18" s="10">
        <v>30.5</v>
      </c>
      <c r="K18" s="10">
        <v>18.100000000000001</v>
      </c>
      <c r="L18" s="10">
        <v>0.3</v>
      </c>
      <c r="M18" s="10">
        <v>1.9</v>
      </c>
      <c r="N18" s="5"/>
      <c r="O18" s="18">
        <f>O17/$X17*100</f>
        <v>8.4392768771924107</v>
      </c>
      <c r="P18" s="18">
        <f t="shared" ref="P18:X18" si="15">P17/$X17*100</f>
        <v>6.0366968431204686</v>
      </c>
      <c r="Q18" s="18">
        <f t="shared" si="15"/>
        <v>9.5026589344896433</v>
      </c>
      <c r="R18" s="18">
        <f t="shared" si="15"/>
        <v>18.488582448060424</v>
      </c>
      <c r="S18" s="18">
        <f t="shared" si="15"/>
        <v>4.7752488526843884</v>
      </c>
      <c r="T18" s="18">
        <f t="shared" si="15"/>
        <v>28.752539337562443</v>
      </c>
      <c r="U18" s="18">
        <f t="shared" si="15"/>
        <v>21.39236707963957</v>
      </c>
      <c r="V18" s="18">
        <f t="shared" si="15"/>
        <v>0.38577798400325186</v>
      </c>
      <c r="W18" s="18">
        <f t="shared" si="15"/>
        <v>2.2268516432473997</v>
      </c>
      <c r="X18" s="13">
        <f t="shared" si="15"/>
        <v>100</v>
      </c>
    </row>
    <row r="19" spans="2:24" ht="17" customHeight="1" x14ac:dyDescent="0.15">
      <c r="B19" s="36"/>
      <c r="C19" s="17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4"/>
      <c r="P19" s="14"/>
      <c r="Q19" s="14"/>
      <c r="R19" s="14"/>
      <c r="S19" s="14"/>
      <c r="T19" s="14"/>
      <c r="U19" s="14"/>
      <c r="V19" s="14"/>
      <c r="W19" s="14"/>
    </row>
    <row r="20" spans="2:24" ht="17" customHeight="1" x14ac:dyDescent="0.15">
      <c r="B20" s="36"/>
      <c r="C20" s="16" t="s">
        <v>19</v>
      </c>
      <c r="D20" s="10">
        <v>523</v>
      </c>
      <c r="E20" s="10">
        <v>1</v>
      </c>
      <c r="F20" s="10">
        <v>6.5</v>
      </c>
      <c r="G20" s="10">
        <v>10.5</v>
      </c>
      <c r="H20" s="10">
        <v>16.8</v>
      </c>
      <c r="I20" s="10">
        <v>10.1</v>
      </c>
      <c r="J20" s="10">
        <v>26.8</v>
      </c>
      <c r="K20" s="10">
        <v>5.2</v>
      </c>
      <c r="L20" s="10">
        <v>0.2</v>
      </c>
      <c r="M20" s="10">
        <v>22.9</v>
      </c>
      <c r="N20" s="11"/>
      <c r="O20" s="14"/>
      <c r="P20" s="15"/>
      <c r="Q20" s="15"/>
      <c r="R20" s="15"/>
      <c r="S20" s="14"/>
      <c r="T20" s="10"/>
      <c r="U20" s="12"/>
    </row>
    <row r="21" spans="2:24" ht="17" customHeight="1" x14ac:dyDescent="0.15">
      <c r="B21" s="36"/>
      <c r="C21" s="16" t="s">
        <v>20</v>
      </c>
      <c r="D21" s="10">
        <v>356</v>
      </c>
      <c r="E21" s="10">
        <v>3.9</v>
      </c>
      <c r="F21" s="10">
        <v>7.6</v>
      </c>
      <c r="G21" s="10">
        <v>8.1</v>
      </c>
      <c r="H21" s="10">
        <v>20.2</v>
      </c>
      <c r="I21" s="10">
        <v>8.4</v>
      </c>
      <c r="J21" s="10">
        <v>27.2</v>
      </c>
      <c r="K21" s="10">
        <v>3.4</v>
      </c>
      <c r="L21" s="10">
        <v>0.8</v>
      </c>
      <c r="M21" s="10">
        <v>20.2</v>
      </c>
      <c r="N21" s="5"/>
      <c r="O21" s="13"/>
      <c r="P21" s="13"/>
      <c r="Q21" s="13"/>
      <c r="R21" s="12"/>
      <c r="S21" s="12"/>
      <c r="T21" s="5"/>
      <c r="U21" s="12"/>
    </row>
    <row r="22" spans="2:24" ht="17" customHeight="1" x14ac:dyDescent="0.15">
      <c r="B22" s="36"/>
      <c r="C22" s="17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3"/>
      <c r="P22" s="13"/>
      <c r="Q22" s="13"/>
      <c r="R22" s="12"/>
      <c r="S22" s="12"/>
      <c r="T22" s="12"/>
      <c r="U22" s="12"/>
    </row>
    <row r="23" spans="2:24" ht="17" customHeight="1" x14ac:dyDescent="0.15">
      <c r="B23" s="36"/>
      <c r="C23" s="16" t="s">
        <v>21</v>
      </c>
      <c r="D23" s="10">
        <v>405</v>
      </c>
      <c r="E23" s="10">
        <v>10.9</v>
      </c>
      <c r="F23" s="10">
        <v>7.9</v>
      </c>
      <c r="G23" s="10">
        <v>7.4</v>
      </c>
      <c r="H23" s="10">
        <v>20.5</v>
      </c>
      <c r="I23" s="10">
        <v>4.4000000000000004</v>
      </c>
      <c r="J23" s="10">
        <v>26.9</v>
      </c>
      <c r="K23" s="10">
        <v>19.8</v>
      </c>
      <c r="L23" s="10">
        <v>0</v>
      </c>
      <c r="M23" s="10">
        <v>2.2000000000000002</v>
      </c>
      <c r="N23" s="10"/>
      <c r="O23" s="14"/>
      <c r="P23" s="14"/>
      <c r="Q23" s="14"/>
      <c r="R23" s="14"/>
      <c r="S23" s="14"/>
      <c r="T23" s="14"/>
      <c r="U23" s="12"/>
    </row>
    <row r="24" spans="2:24" ht="17" customHeight="1" x14ac:dyDescent="0.15">
      <c r="B24" s="36"/>
      <c r="C24" s="16" t="s">
        <v>22</v>
      </c>
      <c r="D24" s="10">
        <v>105</v>
      </c>
      <c r="E24" s="10">
        <v>12.4</v>
      </c>
      <c r="F24" s="10">
        <v>5.7</v>
      </c>
      <c r="G24" s="10">
        <v>7.6</v>
      </c>
      <c r="H24" s="10">
        <v>21</v>
      </c>
      <c r="I24" s="10">
        <v>5.7</v>
      </c>
      <c r="J24" s="10">
        <v>28.6</v>
      </c>
      <c r="K24" s="10">
        <v>14.3</v>
      </c>
      <c r="L24" s="10">
        <v>1</v>
      </c>
      <c r="M24" s="10">
        <v>3.8</v>
      </c>
      <c r="N24" s="5"/>
      <c r="O24" s="13"/>
      <c r="P24" s="13"/>
      <c r="Q24" s="13"/>
      <c r="R24" s="12"/>
      <c r="S24" s="12"/>
      <c r="T24" s="5"/>
      <c r="U24" s="12"/>
    </row>
    <row r="25" spans="2:24" ht="17" customHeight="1" x14ac:dyDescent="0.15">
      <c r="B25" s="36"/>
      <c r="C25" s="17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3"/>
      <c r="P25" s="13"/>
      <c r="Q25" s="13"/>
      <c r="R25" s="12"/>
      <c r="S25" s="12"/>
      <c r="T25" s="5"/>
      <c r="U25" s="12"/>
    </row>
    <row r="26" spans="2:24" ht="17" customHeight="1" x14ac:dyDescent="0.15">
      <c r="B26" s="36"/>
      <c r="C26" s="16" t="s">
        <v>23</v>
      </c>
      <c r="D26" s="10">
        <v>181</v>
      </c>
      <c r="E26" s="10">
        <v>15.5</v>
      </c>
      <c r="F26" s="10">
        <v>8.3000000000000007</v>
      </c>
      <c r="G26" s="10">
        <v>8.8000000000000007</v>
      </c>
      <c r="H26" s="10">
        <v>18.8</v>
      </c>
      <c r="I26" s="10">
        <v>5</v>
      </c>
      <c r="J26" s="10">
        <v>23.8</v>
      </c>
      <c r="K26" s="10">
        <v>19.899999999999999</v>
      </c>
      <c r="L26" s="10">
        <v>0</v>
      </c>
      <c r="M26" s="10">
        <v>0</v>
      </c>
      <c r="N26" s="11"/>
      <c r="O26" s="14"/>
      <c r="P26" s="15"/>
      <c r="Q26" s="15"/>
      <c r="R26" s="14"/>
      <c r="S26" s="14"/>
      <c r="T26" s="10"/>
      <c r="U26" s="12"/>
    </row>
    <row r="27" spans="2:24" ht="17" customHeight="1" x14ac:dyDescent="0.15">
      <c r="B27" s="36"/>
      <c r="C27" s="16" t="s">
        <v>24</v>
      </c>
      <c r="D27" s="10">
        <v>221</v>
      </c>
      <c r="E27" s="10">
        <v>10.9</v>
      </c>
      <c r="F27" s="10">
        <v>7.2</v>
      </c>
      <c r="G27" s="10">
        <v>6.8</v>
      </c>
      <c r="H27" s="10">
        <v>20.8</v>
      </c>
      <c r="I27" s="10">
        <v>5</v>
      </c>
      <c r="J27" s="10">
        <v>28.1</v>
      </c>
      <c r="K27" s="10">
        <v>16.7</v>
      </c>
      <c r="L27" s="10">
        <v>0.5</v>
      </c>
      <c r="M27" s="10">
        <v>4.0999999999999996</v>
      </c>
      <c r="N27" s="5"/>
      <c r="O27" s="13"/>
      <c r="P27" s="13"/>
      <c r="Q27" s="13"/>
      <c r="R27" s="12"/>
      <c r="S27" s="12"/>
      <c r="T27" s="5"/>
      <c r="U27" s="12"/>
    </row>
    <row r="28" spans="2:24" ht="17" customHeight="1" x14ac:dyDescent="0.15">
      <c r="B28" s="36"/>
      <c r="C28" s="1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3"/>
      <c r="P28" s="13"/>
      <c r="Q28" s="13"/>
      <c r="R28" s="12"/>
      <c r="S28" s="12"/>
      <c r="T28" s="5"/>
      <c r="U28" s="12"/>
    </row>
    <row r="29" spans="2:24" ht="17" customHeight="1" x14ac:dyDescent="0.15">
      <c r="B29" s="36"/>
      <c r="C29" s="16" t="s">
        <v>25</v>
      </c>
      <c r="D29" s="10">
        <v>331</v>
      </c>
      <c r="E29" s="10">
        <v>12.1</v>
      </c>
      <c r="F29" s="10">
        <v>7.6</v>
      </c>
      <c r="G29" s="10">
        <v>6.6</v>
      </c>
      <c r="H29" s="10">
        <v>19.600000000000001</v>
      </c>
      <c r="I29" s="10">
        <v>4.2</v>
      </c>
      <c r="J29" s="10">
        <v>26.3</v>
      </c>
      <c r="K29" s="10">
        <v>20.5</v>
      </c>
      <c r="L29" s="10">
        <v>0.3</v>
      </c>
      <c r="M29" s="10">
        <v>2.7</v>
      </c>
      <c r="N29" s="10"/>
      <c r="O29" s="14"/>
      <c r="P29" s="14"/>
      <c r="Q29" s="14"/>
      <c r="R29" s="14"/>
      <c r="S29" s="14"/>
      <c r="T29" s="10"/>
      <c r="U29" s="12"/>
    </row>
    <row r="30" spans="2:24" ht="17" customHeight="1" x14ac:dyDescent="0.15">
      <c r="B30" s="36"/>
      <c r="C30" s="16" t="s">
        <v>26</v>
      </c>
      <c r="D30" s="10">
        <v>122</v>
      </c>
      <c r="E30" s="10">
        <v>7.4</v>
      </c>
      <c r="F30" s="10">
        <v>7.4</v>
      </c>
      <c r="G30" s="10">
        <v>8.1999999999999993</v>
      </c>
      <c r="H30" s="10">
        <v>23</v>
      </c>
      <c r="I30" s="10">
        <v>6.6</v>
      </c>
      <c r="J30" s="10">
        <v>29.5</v>
      </c>
      <c r="K30" s="10">
        <v>15.6</v>
      </c>
      <c r="L30" s="10">
        <v>0</v>
      </c>
      <c r="M30" s="10">
        <v>2.5</v>
      </c>
      <c r="N30" s="5"/>
      <c r="O30" s="13"/>
      <c r="P30" s="13"/>
      <c r="Q30" s="13"/>
      <c r="R30" s="12"/>
      <c r="S30" s="12"/>
      <c r="T30" s="5"/>
      <c r="U30" s="12"/>
    </row>
    <row r="31" spans="2:24" ht="17" customHeight="1" x14ac:dyDescent="0.15">
      <c r="B31" s="12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3"/>
      <c r="P31" s="13"/>
      <c r="Q31" s="13"/>
      <c r="R31" s="12"/>
      <c r="S31" s="12"/>
      <c r="T31" s="5"/>
      <c r="U31" s="12"/>
    </row>
    <row r="32" spans="2:24" ht="17" customHeight="1" x14ac:dyDescent="0.15">
      <c r="B32" s="12"/>
      <c r="C32" s="10" t="s">
        <v>27</v>
      </c>
      <c r="D32" s="10">
        <v>12</v>
      </c>
      <c r="E32" s="10">
        <v>0</v>
      </c>
      <c r="F32" s="10">
        <v>0</v>
      </c>
      <c r="G32" s="10">
        <v>8.3000000000000007</v>
      </c>
      <c r="H32" s="10">
        <v>25</v>
      </c>
      <c r="I32" s="10">
        <v>0</v>
      </c>
      <c r="J32" s="10">
        <v>33.299999999999997</v>
      </c>
      <c r="K32" s="10">
        <v>33.299999999999997</v>
      </c>
      <c r="L32" s="10">
        <v>0</v>
      </c>
      <c r="M32" s="10">
        <v>0</v>
      </c>
      <c r="N32" s="11"/>
      <c r="O32" s="14"/>
      <c r="P32" s="15"/>
      <c r="Q32" s="14"/>
      <c r="R32" s="14"/>
      <c r="S32" s="14"/>
      <c r="T32" s="10"/>
      <c r="U32" s="12"/>
    </row>
    <row r="33" spans="2:21" ht="17" customHeight="1" x14ac:dyDescent="0.15">
      <c r="B33" s="12"/>
      <c r="C33" s="10" t="s">
        <v>28</v>
      </c>
      <c r="D33" s="10">
        <v>57</v>
      </c>
      <c r="E33" s="10">
        <v>3.5</v>
      </c>
      <c r="F33" s="10">
        <v>14</v>
      </c>
      <c r="G33" s="10">
        <v>1.8</v>
      </c>
      <c r="H33" s="10">
        <v>21.1</v>
      </c>
      <c r="I33" s="10">
        <v>12.3</v>
      </c>
      <c r="J33" s="10">
        <v>31.6</v>
      </c>
      <c r="K33" s="10">
        <v>15.8</v>
      </c>
      <c r="L33" s="10">
        <v>0</v>
      </c>
      <c r="M33" s="10">
        <v>0</v>
      </c>
      <c r="N33" s="5"/>
      <c r="O33" s="13"/>
      <c r="P33" s="13"/>
      <c r="Q33" s="13"/>
      <c r="R33" s="12"/>
      <c r="S33" s="12"/>
      <c r="T33" s="5"/>
      <c r="U33" s="12"/>
    </row>
    <row r="34" spans="2:21" ht="17" customHeight="1" x14ac:dyDescent="0.15">
      <c r="B34" s="12"/>
      <c r="C34" s="10" t="s">
        <v>29</v>
      </c>
      <c r="D34" s="10">
        <v>49</v>
      </c>
      <c r="E34" s="10">
        <v>8.1999999999999993</v>
      </c>
      <c r="F34" s="10">
        <v>10.199999999999999</v>
      </c>
      <c r="G34" s="10">
        <v>6.1</v>
      </c>
      <c r="H34" s="10">
        <v>28.6</v>
      </c>
      <c r="I34" s="10">
        <v>4.0999999999999996</v>
      </c>
      <c r="J34" s="10">
        <v>16.3</v>
      </c>
      <c r="K34" s="10">
        <v>16.3</v>
      </c>
      <c r="L34" s="10">
        <v>0</v>
      </c>
      <c r="M34" s="10">
        <v>10.199999999999999</v>
      </c>
      <c r="N34" s="5"/>
      <c r="O34" s="13"/>
      <c r="P34" s="13"/>
      <c r="Q34" s="13"/>
      <c r="R34" s="12"/>
      <c r="S34" s="12"/>
      <c r="T34" s="12"/>
      <c r="U34" s="12"/>
    </row>
  </sheetData>
  <mergeCells count="3">
    <mergeCell ref="E2:H2"/>
    <mergeCell ref="N2:T2"/>
    <mergeCell ref="B17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Fiete Gehrisch</dc:creator>
  <cp:lastModifiedBy>Fiete Gehrisch</cp:lastModifiedBy>
  <dcterms:created xsi:type="dcterms:W3CDTF">2025-08-08T15:59:32Z</dcterms:created>
  <dcterms:modified xsi:type="dcterms:W3CDTF">2025-12-15T09:58:44Z</dcterms:modified>
</cp:coreProperties>
</file>