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dota\Documents\2020\研究\長部さん\MBCdeg\"/>
    </mc:Choice>
  </mc:AlternateContent>
  <bookViews>
    <workbookView xWindow="0" yWindow="0" windowWidth="13668" windowHeight="8136" activeTab="1"/>
  </bookViews>
  <sheets>
    <sheet name="Sheet1" sheetId="1" r:id="rId1"/>
    <sheet name="Sheet2" sheetId="2" r:id="rId2"/>
  </sheets>
  <calcPr calcId="162913"/>
</workbook>
</file>

<file path=xl/calcChain.xml><?xml version="1.0" encoding="utf-8"?>
<calcChain xmlns="http://schemas.openxmlformats.org/spreadsheetml/2006/main">
  <c r="F33" i="2" l="1"/>
  <c r="F34" i="2"/>
  <c r="F35" i="2"/>
  <c r="F36" i="2"/>
  <c r="F15" i="2"/>
  <c r="F16" i="2"/>
  <c r="F17" i="2"/>
  <c r="F18" i="2"/>
  <c r="F32" i="2"/>
  <c r="F29" i="2"/>
  <c r="F28" i="2"/>
  <c r="F27" i="2"/>
  <c r="F26" i="2"/>
  <c r="F23" i="2"/>
  <c r="F22" i="2"/>
  <c r="G22" i="2" s="1"/>
  <c r="F21" i="2"/>
  <c r="G23" i="2" s="1"/>
  <c r="F14" i="2"/>
  <c r="F11" i="2"/>
  <c r="F10" i="2"/>
  <c r="G10" i="2" s="1"/>
  <c r="F9" i="2"/>
  <c r="F8" i="2"/>
  <c r="F4" i="2"/>
  <c r="F5" i="2"/>
  <c r="F3" i="2"/>
  <c r="G21" i="2" l="1"/>
  <c r="G11" i="2"/>
  <c r="G9" i="2"/>
  <c r="G8" i="2"/>
  <c r="G35" i="2"/>
  <c r="G34" i="2"/>
  <c r="G36" i="2"/>
  <c r="G32" i="2"/>
  <c r="G33" i="2"/>
  <c r="G15" i="2"/>
  <c r="G17" i="2"/>
  <c r="G16" i="2"/>
  <c r="G18" i="2"/>
  <c r="G14" i="2"/>
  <c r="G29" i="2"/>
  <c r="G26" i="2"/>
  <c r="G28" i="2"/>
  <c r="G27" i="2"/>
  <c r="G5" i="2"/>
  <c r="G4" i="2"/>
  <c r="G3" i="2"/>
</calcChain>
</file>

<file path=xl/sharedStrings.xml><?xml version="1.0" encoding="utf-8"?>
<sst xmlns="http://schemas.openxmlformats.org/spreadsheetml/2006/main" count="108" uniqueCount="33">
  <si>
    <t>edgeR</t>
  </si>
  <si>
    <t>DESeq2</t>
  </si>
  <si>
    <t>TCC</t>
  </si>
  <si>
    <t>MBCdeg1(K=3)</t>
    <phoneticPr fontId="18"/>
  </si>
  <si>
    <t>MBCdeg1(K=4)</t>
    <phoneticPr fontId="18"/>
  </si>
  <si>
    <t>MBCdeg1(K=5)</t>
    <phoneticPr fontId="18"/>
  </si>
  <si>
    <t>MBCdeg2(K=3)</t>
    <phoneticPr fontId="18"/>
  </si>
  <si>
    <t>MBCdeg2(K=4)</t>
    <phoneticPr fontId="18"/>
  </si>
  <si>
    <t>MBCdeg2(K=5)</t>
    <phoneticPr fontId="18"/>
  </si>
  <si>
    <t>first cluster</t>
    <phoneticPr fontId="18"/>
  </si>
  <si>
    <t>second cluster</t>
    <phoneticPr fontId="18"/>
  </si>
  <si>
    <t>third cluster</t>
    <phoneticPr fontId="18"/>
  </si>
  <si>
    <t>fourth cluster</t>
    <phoneticPr fontId="18"/>
  </si>
  <si>
    <t>#Genes</t>
    <phoneticPr fontId="18"/>
  </si>
  <si>
    <t>Cluster centers</t>
    <phoneticPr fontId="18"/>
  </si>
  <si>
    <t>Group 1</t>
    <phoneticPr fontId="18"/>
  </si>
  <si>
    <t>Group 2</t>
    <phoneticPr fontId="18"/>
  </si>
  <si>
    <r>
      <rPr>
        <i/>
        <sz val="11"/>
        <color theme="1"/>
        <rFont val="Symbol"/>
        <family val="1"/>
        <charset val="2"/>
      </rPr>
      <t>m</t>
    </r>
    <r>
      <rPr>
        <i/>
        <vertAlign val="subscript"/>
        <sz val="11"/>
        <color theme="1"/>
        <rFont val="游ゴシック"/>
        <family val="3"/>
        <charset val="128"/>
        <scheme val="minor"/>
      </rPr>
      <t>1</t>
    </r>
    <phoneticPr fontId="18"/>
  </si>
  <si>
    <r>
      <rPr>
        <i/>
        <sz val="11"/>
        <color theme="1"/>
        <rFont val="Symbol"/>
        <family val="1"/>
        <charset val="2"/>
      </rPr>
      <t>m</t>
    </r>
    <r>
      <rPr>
        <i/>
        <vertAlign val="sub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2"/>
        <charset val="128"/>
        <scheme val="minor"/>
      </rPr>
      <t/>
    </r>
  </si>
  <si>
    <r>
      <rPr>
        <i/>
        <sz val="11"/>
        <color theme="1"/>
        <rFont val="Symbol"/>
        <family val="1"/>
        <charset val="2"/>
      </rPr>
      <t>m</t>
    </r>
    <r>
      <rPr>
        <i/>
        <vertAlign val="subscript"/>
        <sz val="11"/>
        <color theme="1"/>
        <rFont val="游ゴシック"/>
        <family val="3"/>
        <charset val="128"/>
        <scheme val="minor"/>
      </rPr>
      <t>3</t>
    </r>
    <r>
      <rPr>
        <sz val="11"/>
        <color theme="1"/>
        <rFont val="游ゴシック"/>
        <family val="2"/>
        <charset val="128"/>
        <scheme val="minor"/>
      </rPr>
      <t/>
    </r>
  </si>
  <si>
    <r>
      <rPr>
        <i/>
        <sz val="11"/>
        <color theme="1"/>
        <rFont val="Symbol"/>
        <family val="1"/>
        <charset val="2"/>
      </rPr>
      <t>m</t>
    </r>
    <r>
      <rPr>
        <i/>
        <vertAlign val="subscript"/>
        <sz val="11"/>
        <color theme="1"/>
        <rFont val="游ゴシック"/>
        <family val="3"/>
        <charset val="128"/>
        <scheme val="minor"/>
      </rPr>
      <t>4</t>
    </r>
    <r>
      <rPr>
        <sz val="11"/>
        <color theme="1"/>
        <rFont val="游ゴシック"/>
        <family val="2"/>
        <charset val="128"/>
        <scheme val="minor"/>
      </rPr>
      <t/>
    </r>
  </si>
  <si>
    <t>Pattern</t>
    <phoneticPr fontId="18"/>
  </si>
  <si>
    <t>fifth cluster</t>
    <phoneticPr fontId="18"/>
  </si>
  <si>
    <r>
      <rPr>
        <i/>
        <sz val="11"/>
        <color theme="1"/>
        <rFont val="Symbol"/>
        <family val="1"/>
        <charset val="2"/>
      </rPr>
      <t>m</t>
    </r>
    <r>
      <rPr>
        <i/>
        <vertAlign val="subscript"/>
        <sz val="11"/>
        <color theme="1"/>
        <rFont val="Symbol"/>
        <family val="1"/>
        <charset val="2"/>
      </rPr>
      <t>5</t>
    </r>
    <phoneticPr fontId="18"/>
  </si>
  <si>
    <r>
      <t>(a) MBCdeg1 (</t>
    </r>
    <r>
      <rPr>
        <i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>=3)</t>
    </r>
    <phoneticPr fontId="18"/>
  </si>
  <si>
    <r>
      <t>(b) MBCdeg1 (</t>
    </r>
    <r>
      <rPr>
        <i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>=4)</t>
    </r>
    <phoneticPr fontId="18"/>
  </si>
  <si>
    <r>
      <t>(c) MBCdeg1 (</t>
    </r>
    <r>
      <rPr>
        <i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>=5)</t>
    </r>
    <phoneticPr fontId="18"/>
  </si>
  <si>
    <r>
      <t>(d) MBCdeg2 (</t>
    </r>
    <r>
      <rPr>
        <i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>=3)</t>
    </r>
    <phoneticPr fontId="18"/>
  </si>
  <si>
    <r>
      <t>(e) MBCdeg2 (</t>
    </r>
    <r>
      <rPr>
        <i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>=4)</t>
    </r>
    <phoneticPr fontId="18"/>
  </si>
  <si>
    <r>
      <t>(f) MBCdeg2 (</t>
    </r>
    <r>
      <rPr>
        <i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>=5)</t>
    </r>
    <phoneticPr fontId="18"/>
  </si>
  <si>
    <r>
      <t>L</t>
    </r>
    <r>
      <rPr>
        <i/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norm</t>
    </r>
    <phoneticPr fontId="18"/>
  </si>
  <si>
    <r>
      <t>L</t>
    </r>
    <r>
      <rPr>
        <i/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norm</t>
    </r>
    <phoneticPr fontId="18"/>
  </si>
  <si>
    <r>
      <t>L</t>
    </r>
    <r>
      <rPr>
        <i/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Norm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</si>
</sst>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0_ "/>
    <numFmt numFmtId="177" formatCode="0.000_ "/>
  </numFmts>
  <fonts count="2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游ゴシック"/>
      <family val="2"/>
      <charset val="128"/>
      <scheme val="minor"/>
    </font>
    <font>
      <i/>
      <sz val="11"/>
      <color theme="1"/>
      <name val="Symbol"/>
      <family val="1"/>
      <charset val="2"/>
    </font>
    <font>
      <i/>
      <vertAlign val="subscript"/>
      <sz val="11"/>
      <color theme="1"/>
      <name val="游ゴシック"/>
      <family val="3"/>
      <charset val="128"/>
      <scheme val="minor"/>
    </font>
    <font>
      <i/>
      <sz val="12"/>
      <color theme="1"/>
      <name val="Times New Roman"/>
      <family val="1"/>
    </font>
    <font>
      <i/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i/>
      <vertAlign val="subscript"/>
      <sz val="11"/>
      <color theme="1"/>
      <name val="Symbol"/>
      <family val="1"/>
      <charset val="2"/>
    </font>
    <font>
      <sz val="10"/>
      <color rgb="FF000000"/>
      <name val="Lucida Console"/>
      <family val="3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1" xfId="0" applyBorder="1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  <xf numFmtId="177" fontId="19" fillId="0" borderId="0" xfId="0" applyNumberFormat="1" applyFon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NumberFormat="1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9" fillId="0" borderId="11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177" fontId="19" fillId="0" borderId="11" xfId="0" applyNumberFormat="1" applyFont="1" applyBorder="1">
      <alignment vertical="center"/>
    </xf>
    <xf numFmtId="0" fontId="19" fillId="0" borderId="0" xfId="0" applyFont="1" applyBorder="1">
      <alignment vertical="center"/>
    </xf>
    <xf numFmtId="0" fontId="19" fillId="0" borderId="0" xfId="0" applyNumberFormat="1" applyFont="1" applyBorder="1" applyAlignment="1">
      <alignment horizontal="center" vertical="center"/>
    </xf>
    <xf numFmtId="0" fontId="19" fillId="0" borderId="11" xfId="0" applyFont="1" applyBorder="1" applyAlignment="1">
      <alignment horizontal="left" vertical="center"/>
    </xf>
    <xf numFmtId="0" fontId="19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3" fillId="0" borderId="10" xfId="0" applyFont="1" applyBorder="1">
      <alignment vertical="center"/>
    </xf>
    <xf numFmtId="0" fontId="19" fillId="0" borderId="10" xfId="0" applyNumberFormat="1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9" fillId="0" borderId="11" xfId="0" applyFont="1" applyFill="1" applyBorder="1">
      <alignment vertical="center"/>
    </xf>
    <xf numFmtId="0" fontId="27" fillId="0" borderId="0" xfId="0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D3" sqref="D3"/>
    </sheetView>
  </sheetViews>
  <sheetFormatPr defaultRowHeight="18" x14ac:dyDescent="0.45"/>
  <cols>
    <col min="1" max="1" width="14" customWidth="1"/>
    <col min="2" max="10" width="8.59765625" customWidth="1"/>
  </cols>
  <sheetData>
    <row r="1" spans="1:10" x14ac:dyDescent="0.4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45">
      <c r="A2" t="s">
        <v>0</v>
      </c>
      <c r="B2" s="1">
        <v>1</v>
      </c>
      <c r="C2" s="1">
        <v>0.91448661144288201</v>
      </c>
      <c r="D2" s="1">
        <v>0.91602774031978396</v>
      </c>
      <c r="E2" s="1">
        <v>0.97487959930649204</v>
      </c>
      <c r="F2" s="1">
        <v>0.97767289539587698</v>
      </c>
      <c r="G2" s="1">
        <v>0.97694085917934903</v>
      </c>
      <c r="H2" s="1">
        <v>0.97551531496821398</v>
      </c>
      <c r="I2" s="1">
        <v>0.97682527451358103</v>
      </c>
      <c r="J2" s="1">
        <v>0.97981121171257901</v>
      </c>
    </row>
    <row r="3" spans="1:10" x14ac:dyDescent="0.45">
      <c r="A3" t="s">
        <v>1</v>
      </c>
      <c r="B3" s="1">
        <v>0.91448661144288201</v>
      </c>
      <c r="C3" s="1">
        <v>1</v>
      </c>
      <c r="D3" s="1">
        <v>0.99811211712579495</v>
      </c>
      <c r="E3" s="1">
        <v>0.91086495858216099</v>
      </c>
      <c r="F3" s="1">
        <v>0.90938162203814299</v>
      </c>
      <c r="G3" s="1">
        <v>0.90861105759969196</v>
      </c>
      <c r="H3" s="1">
        <v>0.91257946445771498</v>
      </c>
      <c r="I3" s="1">
        <v>0.91288769023309602</v>
      </c>
      <c r="J3" s="1">
        <v>0.91182816413022505</v>
      </c>
    </row>
    <row r="4" spans="1:10" x14ac:dyDescent="0.45">
      <c r="A4" t="s">
        <v>2</v>
      </c>
      <c r="B4" s="1">
        <v>0.91602774031978396</v>
      </c>
      <c r="C4" s="1">
        <v>0.99811211712579495</v>
      </c>
      <c r="D4" s="1">
        <v>1</v>
      </c>
      <c r="E4" s="1">
        <v>0.91221344634945101</v>
      </c>
      <c r="F4" s="1">
        <v>0.91088422269312297</v>
      </c>
      <c r="G4" s="1">
        <v>0.91011365825467105</v>
      </c>
      <c r="H4" s="1">
        <v>0.91388942400308204</v>
      </c>
      <c r="I4" s="1">
        <v>0.91408206511269496</v>
      </c>
      <c r="J4" s="1">
        <v>0.91321518011943703</v>
      </c>
    </row>
    <row r="5" spans="1:10" x14ac:dyDescent="0.45">
      <c r="A5" t="s">
        <v>3</v>
      </c>
      <c r="B5" s="1">
        <v>0.97487959930649204</v>
      </c>
      <c r="C5" s="1">
        <v>0.91086495858216099</v>
      </c>
      <c r="D5" s="1">
        <v>0.91221344634945101</v>
      </c>
      <c r="E5" s="1">
        <v>1</v>
      </c>
      <c r="F5" s="1">
        <v>0.97563089963398197</v>
      </c>
      <c r="G5" s="1">
        <v>0.97486033519553095</v>
      </c>
      <c r="H5" s="1">
        <v>0.99786168368329797</v>
      </c>
      <c r="I5" s="1">
        <v>0.99674436524754395</v>
      </c>
      <c r="J5" s="1">
        <v>0.97657484107108505</v>
      </c>
    </row>
    <row r="6" spans="1:10" x14ac:dyDescent="0.45">
      <c r="A6" t="s">
        <v>4</v>
      </c>
      <c r="B6" s="1">
        <v>0.97767289539587698</v>
      </c>
      <c r="C6" s="1">
        <v>0.90938162203814299</v>
      </c>
      <c r="D6" s="1">
        <v>0.91088422269312297</v>
      </c>
      <c r="E6" s="1">
        <v>0.97563089963398197</v>
      </c>
      <c r="F6" s="1">
        <v>1</v>
      </c>
      <c r="G6" s="1">
        <v>0.99922943556154897</v>
      </c>
      <c r="H6" s="1">
        <v>0.97430167597765405</v>
      </c>
      <c r="I6" s="1">
        <v>0.97333847042958999</v>
      </c>
      <c r="J6" s="1">
        <v>0.996012329031015</v>
      </c>
    </row>
    <row r="7" spans="1:10" x14ac:dyDescent="0.45">
      <c r="A7" t="s">
        <v>5</v>
      </c>
      <c r="B7" s="1">
        <v>0.97694085917934903</v>
      </c>
      <c r="C7" s="1">
        <v>0.90861105759969196</v>
      </c>
      <c r="D7" s="1">
        <v>0.91011365825467105</v>
      </c>
      <c r="E7" s="1">
        <v>0.97486033519553095</v>
      </c>
      <c r="F7" s="1">
        <v>0.99922943556154897</v>
      </c>
      <c r="G7" s="1">
        <v>1</v>
      </c>
      <c r="H7" s="1">
        <v>0.97353111153920202</v>
      </c>
      <c r="I7" s="1">
        <v>0.97256790599113896</v>
      </c>
      <c r="J7" s="1">
        <v>0.995549990367945</v>
      </c>
    </row>
    <row r="8" spans="1:10" x14ac:dyDescent="0.45">
      <c r="A8" t="s">
        <v>6</v>
      </c>
      <c r="B8" s="1">
        <v>0.97551531496821398</v>
      </c>
      <c r="C8" s="1">
        <v>0.91257946445771498</v>
      </c>
      <c r="D8" s="1">
        <v>0.91388942400308204</v>
      </c>
      <c r="E8" s="1">
        <v>0.99786168368329797</v>
      </c>
      <c r="F8" s="1">
        <v>0.97430167597765405</v>
      </c>
      <c r="G8" s="1">
        <v>0.97353111153920202</v>
      </c>
      <c r="H8" s="1">
        <v>1</v>
      </c>
      <c r="I8" s="1">
        <v>0.99865151223270998</v>
      </c>
      <c r="J8" s="1">
        <v>0.97536120208052401</v>
      </c>
    </row>
    <row r="9" spans="1:10" x14ac:dyDescent="0.45">
      <c r="A9" t="s">
        <v>7</v>
      </c>
      <c r="B9" s="1">
        <v>0.97682527451358103</v>
      </c>
      <c r="C9" s="1">
        <v>0.91288769023309602</v>
      </c>
      <c r="D9" s="1">
        <v>0.91408206511269496</v>
      </c>
      <c r="E9" s="1">
        <v>0.99674436524754395</v>
      </c>
      <c r="F9" s="1">
        <v>0.97333847042958999</v>
      </c>
      <c r="G9" s="1">
        <v>0.97256790599113896</v>
      </c>
      <c r="H9" s="1">
        <v>0.99865151223270998</v>
      </c>
      <c r="I9" s="1">
        <v>1</v>
      </c>
      <c r="J9" s="1">
        <v>0.97586206896551697</v>
      </c>
    </row>
    <row r="10" spans="1:10" x14ac:dyDescent="0.45">
      <c r="A10" t="s">
        <v>8</v>
      </c>
      <c r="B10" s="1">
        <v>0.97981121171257901</v>
      </c>
      <c r="C10" s="1">
        <v>0.91182816413022505</v>
      </c>
      <c r="D10" s="1">
        <v>0.91321518011943703</v>
      </c>
      <c r="E10" s="1">
        <v>0.97657484107108505</v>
      </c>
      <c r="F10" s="1">
        <v>0.996012329031015</v>
      </c>
      <c r="G10" s="1">
        <v>0.995549990367945</v>
      </c>
      <c r="H10" s="1">
        <v>0.97536120208052401</v>
      </c>
      <c r="I10" s="1">
        <v>0.97586206896551697</v>
      </c>
      <c r="J10" s="1">
        <v>1</v>
      </c>
    </row>
  </sheetData>
  <phoneticPr fontId="18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topLeftCell="A30" workbookViewId="0">
      <selection activeCell="F31" sqref="F31"/>
    </sheetView>
  </sheetViews>
  <sheetFormatPr defaultRowHeight="14.4" customHeight="1" x14ac:dyDescent="0.45"/>
  <cols>
    <col min="1" max="1" width="15.59765625" customWidth="1"/>
    <col min="2" max="2" width="6.8984375" customWidth="1"/>
    <col min="3" max="3" width="11.59765625" style="2" customWidth="1"/>
    <col min="4" max="5" width="7.09765625" style="5" customWidth="1"/>
    <col min="6" max="6" width="8.59765625" style="5" customWidth="1"/>
    <col min="7" max="7" width="8.796875" style="10"/>
    <col min="10" max="10" width="18.296875" customWidth="1"/>
  </cols>
  <sheetData>
    <row r="1" spans="1:10" ht="14.4" customHeight="1" x14ac:dyDescent="0.45">
      <c r="A1" s="3"/>
      <c r="B1" s="5"/>
      <c r="C1" s="11"/>
      <c r="D1" s="15"/>
      <c r="E1" s="15"/>
      <c r="F1" s="15"/>
      <c r="G1" s="16"/>
    </row>
    <row r="2" spans="1:10" ht="14.4" customHeight="1" x14ac:dyDescent="0.45">
      <c r="A2" s="6" t="s">
        <v>24</v>
      </c>
      <c r="B2" s="9" t="s">
        <v>13</v>
      </c>
      <c r="C2" s="17" t="s">
        <v>14</v>
      </c>
      <c r="D2" s="9" t="s">
        <v>15</v>
      </c>
      <c r="E2" s="9" t="s">
        <v>16</v>
      </c>
      <c r="F2" s="20" t="s">
        <v>30</v>
      </c>
      <c r="G2" s="21" t="s">
        <v>21</v>
      </c>
    </row>
    <row r="3" spans="1:10" ht="14.4" customHeight="1" x14ac:dyDescent="0.45">
      <c r="A3" s="5" t="s">
        <v>9</v>
      </c>
      <c r="B3" s="5">
        <v>3298</v>
      </c>
      <c r="C3" s="4" t="s">
        <v>17</v>
      </c>
      <c r="D3" s="8">
        <v>-1.4895148199999999</v>
      </c>
      <c r="E3" s="25">
        <v>1.4895148199999999</v>
      </c>
      <c r="F3" s="8">
        <f>SQRT((ABS(D3))^2+(ABS(E3))^2)</f>
        <v>2.1064920597997192</v>
      </c>
      <c r="G3" s="10" t="str">
        <f>IF(F3=MIN(F$3:F$5),"non-DEG",IF(E3&gt;0,"DEG2","DEG1"))</f>
        <v>DEG2</v>
      </c>
      <c r="J3" s="8"/>
    </row>
    <row r="4" spans="1:10" ht="14.4" customHeight="1" x14ac:dyDescent="0.45">
      <c r="A4" s="5" t="s">
        <v>10</v>
      </c>
      <c r="B4" s="5">
        <v>47321</v>
      </c>
      <c r="C4" s="4" t="s">
        <v>18</v>
      </c>
      <c r="D4" s="8">
        <v>-3.350537E-2</v>
      </c>
      <c r="E4" s="8">
        <v>3.350537E-2</v>
      </c>
      <c r="F4" s="8">
        <f t="shared" ref="F4:F5" si="0">SQRT((ABS(D4))^2+(ABS(E4))^2)</f>
        <v>4.7383748666328628E-2</v>
      </c>
      <c r="G4" s="10" t="str">
        <f>IF(F4=MIN(F$3:F$5),"non-DEG",IF(E4&gt;0,"DEG2","DEG1"))</f>
        <v>non-DEG</v>
      </c>
    </row>
    <row r="5" spans="1:10" ht="14.4" customHeight="1" x14ac:dyDescent="0.45">
      <c r="A5" s="7" t="s">
        <v>11</v>
      </c>
      <c r="B5" s="7">
        <v>1291</v>
      </c>
      <c r="C5" s="13" t="s">
        <v>19</v>
      </c>
      <c r="D5" s="14">
        <v>3.0812111199999999</v>
      </c>
      <c r="E5" s="14">
        <v>-3.0812111199999999</v>
      </c>
      <c r="F5" s="14">
        <f t="shared" si="0"/>
        <v>4.3574905544387939</v>
      </c>
      <c r="G5" s="12" t="str">
        <f>IF(F5=MIN(F$3:F$5),"non-DEG",IF(E5&gt;0,"DEG2","DEG1"))</f>
        <v>DEG1</v>
      </c>
    </row>
    <row r="6" spans="1:10" ht="14.4" customHeight="1" x14ac:dyDescent="0.45">
      <c r="A6" s="3"/>
      <c r="B6" s="5"/>
      <c r="C6" s="11"/>
      <c r="D6" s="15"/>
      <c r="E6" s="15"/>
      <c r="F6" s="15"/>
      <c r="G6" s="16"/>
    </row>
    <row r="7" spans="1:10" ht="14.4" customHeight="1" x14ac:dyDescent="0.45">
      <c r="A7" s="6" t="s">
        <v>25</v>
      </c>
      <c r="B7" s="9" t="s">
        <v>13</v>
      </c>
      <c r="C7" s="17" t="s">
        <v>14</v>
      </c>
      <c r="D7" s="9" t="s">
        <v>15</v>
      </c>
      <c r="E7" s="9" t="s">
        <v>16</v>
      </c>
      <c r="F7" s="20" t="s">
        <v>31</v>
      </c>
      <c r="G7" s="21" t="s">
        <v>21</v>
      </c>
    </row>
    <row r="8" spans="1:10" ht="14.4" customHeight="1" x14ac:dyDescent="0.45">
      <c r="A8" s="5" t="s">
        <v>9</v>
      </c>
      <c r="B8" s="5">
        <v>1939</v>
      </c>
      <c r="C8" s="4" t="s">
        <v>17</v>
      </c>
      <c r="D8" s="8">
        <v>-2.5470356500000002</v>
      </c>
      <c r="E8" s="8">
        <v>2.5470356500000002</v>
      </c>
      <c r="F8" s="8">
        <f>SQRT((ABS(D8))^2+(ABS(E8))^2)</f>
        <v>3.6020523600777721</v>
      </c>
      <c r="G8" s="10" t="str">
        <f>IF(F8=MIN(F$8:F$11),"non-DEG",IF(E8&gt;0,"DEG2","DEG1"))</f>
        <v>DEG2</v>
      </c>
    </row>
    <row r="9" spans="1:10" ht="14.4" customHeight="1" x14ac:dyDescent="0.45">
      <c r="A9" s="5" t="s">
        <v>10</v>
      </c>
      <c r="B9" s="5">
        <v>1454</v>
      </c>
      <c r="C9" s="4" t="s">
        <v>18</v>
      </c>
      <c r="D9" s="8">
        <v>-0.87692429000000005</v>
      </c>
      <c r="E9" s="8">
        <v>0.87692429000000005</v>
      </c>
      <c r="F9" s="8">
        <f t="shared" ref="F9:F11" si="1">SQRT((ABS(D9))^2+(ABS(E9))^2)</f>
        <v>1.2401582240923972</v>
      </c>
      <c r="G9" s="10" t="str">
        <f t="shared" ref="G9:G11" si="2">IF(F9=MIN(F$8:F$11),"non-DEG",IF(E9&gt;0,"DEG2","DEG1"))</f>
        <v>DEG2</v>
      </c>
    </row>
    <row r="10" spans="1:10" ht="14.4" customHeight="1" x14ac:dyDescent="0.45">
      <c r="A10" s="5" t="s">
        <v>11</v>
      </c>
      <c r="B10" s="5">
        <v>1291</v>
      </c>
      <c r="C10" s="4" t="s">
        <v>19</v>
      </c>
      <c r="D10" s="8">
        <v>3.0820126800000001</v>
      </c>
      <c r="E10" s="8">
        <v>-3.0820126800000001</v>
      </c>
      <c r="F10" s="8">
        <f t="shared" si="1"/>
        <v>4.3586241314618501</v>
      </c>
      <c r="G10" s="10" t="str">
        <f t="shared" si="2"/>
        <v>DEG1</v>
      </c>
    </row>
    <row r="11" spans="1:10" ht="14.4" customHeight="1" x14ac:dyDescent="0.45">
      <c r="A11" s="7" t="s">
        <v>12</v>
      </c>
      <c r="B11" s="7">
        <v>47226</v>
      </c>
      <c r="C11" s="13" t="s">
        <v>20</v>
      </c>
      <c r="D11" s="14">
        <v>-3.2774669999999999E-2</v>
      </c>
      <c r="E11" s="14">
        <v>3.2774669999999999E-2</v>
      </c>
      <c r="F11" s="14">
        <f t="shared" si="1"/>
        <v>4.6350382816302604E-2</v>
      </c>
      <c r="G11" s="12" t="str">
        <f t="shared" si="2"/>
        <v>non-DEG</v>
      </c>
    </row>
    <row r="12" spans="1:10" ht="14.4" customHeight="1" x14ac:dyDescent="0.45">
      <c r="A12" s="3"/>
      <c r="B12" s="5"/>
      <c r="C12" s="11"/>
      <c r="D12" s="18"/>
      <c r="E12" s="7"/>
      <c r="F12" s="7"/>
      <c r="G12" s="12"/>
    </row>
    <row r="13" spans="1:10" ht="14.4" customHeight="1" x14ac:dyDescent="0.45">
      <c r="A13" s="6" t="s">
        <v>26</v>
      </c>
      <c r="B13" s="9" t="s">
        <v>13</v>
      </c>
      <c r="C13" s="17" t="s">
        <v>14</v>
      </c>
      <c r="D13" s="9" t="s">
        <v>15</v>
      </c>
      <c r="E13" s="9" t="s">
        <v>16</v>
      </c>
      <c r="F13" s="20" t="s">
        <v>31</v>
      </c>
      <c r="G13" s="21" t="s">
        <v>21</v>
      </c>
    </row>
    <row r="14" spans="1:10" ht="14.4" customHeight="1" x14ac:dyDescent="0.45">
      <c r="A14" s="5" t="s">
        <v>9</v>
      </c>
      <c r="B14" s="5">
        <v>1923</v>
      </c>
      <c r="C14" s="4" t="s">
        <v>17</v>
      </c>
      <c r="D14" s="8">
        <v>-2.7815782900000001</v>
      </c>
      <c r="E14" s="8">
        <v>2.7815782900000001</v>
      </c>
      <c r="F14" s="8">
        <f>SQRT((ABS(D14))^2+(ABS(E14))^2)</f>
        <v>3.9337457425205624</v>
      </c>
      <c r="G14" s="10" t="str">
        <f>IF(F14=MIN(F$14:F$18),"non-DEG",IF(E14&gt;0,"DEG2","DEG1"))</f>
        <v>DEG2</v>
      </c>
    </row>
    <row r="15" spans="1:10" ht="14.4" customHeight="1" x14ac:dyDescent="0.45">
      <c r="A15" s="5" t="s">
        <v>10</v>
      </c>
      <c r="B15" s="5">
        <v>1291</v>
      </c>
      <c r="C15" s="4" t="s">
        <v>18</v>
      </c>
      <c r="D15" s="8">
        <v>3.0820324399999999</v>
      </c>
      <c r="E15" s="8">
        <v>-3.0820324399999999</v>
      </c>
      <c r="F15" s="8">
        <f t="shared" ref="F15:F18" si="3">SQRT((ABS(D15))^2+(ABS(E15))^2)</f>
        <v>4.3586520763218424</v>
      </c>
      <c r="G15" s="10" t="str">
        <f t="shared" ref="G15:G18" si="4">IF(F15=MIN(F$14:F$18),"non-DEG",IF(E15&gt;0,"DEG2","DEG1"))</f>
        <v>DEG1</v>
      </c>
    </row>
    <row r="16" spans="1:10" ht="14.4" customHeight="1" x14ac:dyDescent="0.45">
      <c r="A16" s="5" t="s">
        <v>11</v>
      </c>
      <c r="B16" s="5">
        <v>1471</v>
      </c>
      <c r="C16" s="4" t="s">
        <v>19</v>
      </c>
      <c r="D16" s="8">
        <v>-0.82479453999999996</v>
      </c>
      <c r="E16" s="8">
        <v>0.82479453999999996</v>
      </c>
      <c r="F16" s="8">
        <f t="shared" si="3"/>
        <v>1.1664356246392782</v>
      </c>
      <c r="G16" s="10" t="str">
        <f t="shared" si="4"/>
        <v>DEG2</v>
      </c>
    </row>
    <row r="17" spans="1:7" ht="14.4" customHeight="1" x14ac:dyDescent="0.45">
      <c r="A17" s="15" t="s">
        <v>12</v>
      </c>
      <c r="B17" s="15">
        <v>39</v>
      </c>
      <c r="C17" s="23" t="s">
        <v>20</v>
      </c>
      <c r="D17" s="8">
        <v>-1.5280208900000001</v>
      </c>
      <c r="E17" s="8">
        <v>1.5280208900000001</v>
      </c>
      <c r="F17" s="8">
        <f t="shared" si="3"/>
        <v>2.1609478662274073</v>
      </c>
      <c r="G17" s="10" t="str">
        <f t="shared" si="4"/>
        <v>DEG2</v>
      </c>
    </row>
    <row r="18" spans="1:7" ht="14.4" customHeight="1" x14ac:dyDescent="0.45">
      <c r="A18" s="24" t="s">
        <v>22</v>
      </c>
      <c r="B18" s="7">
        <v>47186</v>
      </c>
      <c r="C18" s="22" t="s">
        <v>23</v>
      </c>
      <c r="D18" s="14">
        <v>-3.2714409999999999E-2</v>
      </c>
      <c r="E18" s="14">
        <v>3.2714409999999999E-2</v>
      </c>
      <c r="F18" s="14">
        <f t="shared" si="3"/>
        <v>4.6265162307034001E-2</v>
      </c>
      <c r="G18" s="12" t="str">
        <f t="shared" si="4"/>
        <v>non-DEG</v>
      </c>
    </row>
    <row r="19" spans="1:7" ht="14.4" customHeight="1" x14ac:dyDescent="0.45">
      <c r="C19" s="19"/>
    </row>
    <row r="20" spans="1:7" ht="14.4" customHeight="1" x14ac:dyDescent="0.45">
      <c r="A20" s="6" t="s">
        <v>27</v>
      </c>
      <c r="B20" s="9" t="s">
        <v>13</v>
      </c>
      <c r="C20" s="17" t="s">
        <v>14</v>
      </c>
      <c r="D20" s="9" t="s">
        <v>15</v>
      </c>
      <c r="E20" s="9" t="s">
        <v>16</v>
      </c>
      <c r="F20" s="20" t="s">
        <v>30</v>
      </c>
      <c r="G20" s="21" t="s">
        <v>21</v>
      </c>
    </row>
    <row r="21" spans="1:7" ht="14.4" customHeight="1" x14ac:dyDescent="0.45">
      <c r="A21" s="5" t="s">
        <v>9</v>
      </c>
      <c r="B21" s="5">
        <v>3209</v>
      </c>
      <c r="C21" s="4" t="s">
        <v>17</v>
      </c>
      <c r="D21" s="8">
        <v>-1.4868784799999999</v>
      </c>
      <c r="E21" s="25">
        <v>1.4868784799999999</v>
      </c>
      <c r="F21" s="8">
        <f>SQRT((ABS(D21))^2+(ABS(E21))^2)</f>
        <v>2.1027637120166927</v>
      </c>
      <c r="G21" s="10" t="str">
        <f>IF(F21=MIN(F$21:F$23),"non-DEG",IF(E21&gt;0,"DEG2","DEG1"))</f>
        <v>DEG2</v>
      </c>
    </row>
    <row r="22" spans="1:7" ht="14.4" customHeight="1" x14ac:dyDescent="0.45">
      <c r="A22" s="5" t="s">
        <v>10</v>
      </c>
      <c r="B22" s="5">
        <v>1291</v>
      </c>
      <c r="C22" s="4" t="s">
        <v>18</v>
      </c>
      <c r="D22" s="8">
        <v>3.1137942500000002</v>
      </c>
      <c r="E22" s="8">
        <v>-3.1137942500000002</v>
      </c>
      <c r="F22" s="8">
        <f t="shared" ref="F22:F23" si="5">SQRT((ABS(D22))^2+(ABS(E22))^2)</f>
        <v>4.4035700587893603</v>
      </c>
      <c r="G22" s="10" t="str">
        <f t="shared" ref="G22:G23" si="6">IF(F22=MIN(F$21:F$23),"non-DEG",IF(E22&gt;0,"DEG2","DEG1"))</f>
        <v>DEG1</v>
      </c>
    </row>
    <row r="23" spans="1:7" ht="14.4" customHeight="1" x14ac:dyDescent="0.45">
      <c r="A23" s="7" t="s">
        <v>11</v>
      </c>
      <c r="B23" s="7">
        <v>47410</v>
      </c>
      <c r="C23" s="13" t="s">
        <v>19</v>
      </c>
      <c r="D23" s="14">
        <v>1.475314E-2</v>
      </c>
      <c r="E23" s="14">
        <v>-1.475314E-2</v>
      </c>
      <c r="F23" s="14">
        <f t="shared" si="5"/>
        <v>2.0864090675589003E-2</v>
      </c>
      <c r="G23" s="12" t="str">
        <f t="shared" si="6"/>
        <v>non-DEG</v>
      </c>
    </row>
    <row r="24" spans="1:7" ht="14.4" customHeight="1" x14ac:dyDescent="0.45">
      <c r="A24" s="3"/>
      <c r="B24" s="5"/>
      <c r="C24" s="11"/>
      <c r="D24" s="15"/>
      <c r="E24" s="15"/>
      <c r="F24" s="15"/>
      <c r="G24" s="16"/>
    </row>
    <row r="25" spans="1:7" ht="14.4" customHeight="1" x14ac:dyDescent="0.45">
      <c r="A25" s="6" t="s">
        <v>28</v>
      </c>
      <c r="B25" s="9" t="s">
        <v>13</v>
      </c>
      <c r="C25" s="17" t="s">
        <v>14</v>
      </c>
      <c r="D25" s="9" t="s">
        <v>15</v>
      </c>
      <c r="E25" s="9" t="s">
        <v>16</v>
      </c>
      <c r="F25" s="20" t="s">
        <v>30</v>
      </c>
      <c r="G25" s="21" t="s">
        <v>21</v>
      </c>
    </row>
    <row r="26" spans="1:7" ht="14.4" customHeight="1" x14ac:dyDescent="0.45">
      <c r="A26" s="5" t="s">
        <v>9</v>
      </c>
      <c r="B26" s="5">
        <v>3219</v>
      </c>
      <c r="C26" s="4" t="s">
        <v>17</v>
      </c>
      <c r="D26" s="8">
        <v>-1.4819575199999999</v>
      </c>
      <c r="E26" s="8">
        <v>1.4819575199999999</v>
      </c>
      <c r="F26" s="8">
        <f>SQRT((ABS(D26))^2+(ABS(E26))^2)</f>
        <v>2.0958044236447972</v>
      </c>
      <c r="G26" s="10" t="str">
        <f>IF(F26=MIN(F$26:F$29),"non-DEG",IF(E26&gt;0,"DEG2","DEG1"))</f>
        <v>DEG2</v>
      </c>
    </row>
    <row r="27" spans="1:7" ht="14.4" customHeight="1" x14ac:dyDescent="0.45">
      <c r="A27" s="5" t="s">
        <v>10</v>
      </c>
      <c r="B27" s="5">
        <v>1291</v>
      </c>
      <c r="C27" s="4" t="s">
        <v>18</v>
      </c>
      <c r="D27" s="8">
        <v>3.1166442499999998</v>
      </c>
      <c r="E27" s="8">
        <v>-3.1166442499999998</v>
      </c>
      <c r="F27" s="8">
        <f t="shared" ref="F27:F29" si="7">SQRT((ABS(D27))^2+(ABS(E27))^2)</f>
        <v>4.407600567442123</v>
      </c>
      <c r="G27" s="10" t="str">
        <f t="shared" ref="G27:G29" si="8">IF(F27=MIN(F$26:F$29),"non-DEG",IF(E27&gt;0,"DEG2","DEG1"))</f>
        <v>DEG1</v>
      </c>
    </row>
    <row r="28" spans="1:7" ht="14.4" customHeight="1" x14ac:dyDescent="0.45">
      <c r="A28" s="5" t="s">
        <v>11</v>
      </c>
      <c r="B28" s="5">
        <v>47340</v>
      </c>
      <c r="C28" s="4" t="s">
        <v>19</v>
      </c>
      <c r="D28" s="8">
        <v>1.3963039999999999E-2</v>
      </c>
      <c r="E28" s="8">
        <v>-1.3963039999999999E-2</v>
      </c>
      <c r="F28" s="8">
        <f t="shared" si="7"/>
        <v>1.9746720539958022E-2</v>
      </c>
      <c r="G28" s="10" t="str">
        <f t="shared" si="8"/>
        <v>non-DEG</v>
      </c>
    </row>
    <row r="29" spans="1:7" ht="14.4" customHeight="1" x14ac:dyDescent="0.45">
      <c r="A29" s="7" t="s">
        <v>12</v>
      </c>
      <c r="B29" s="7">
        <v>60</v>
      </c>
      <c r="C29" s="13" t="s">
        <v>20</v>
      </c>
      <c r="D29" s="14">
        <v>0.18414792999999999</v>
      </c>
      <c r="E29" s="14">
        <v>-0.18414792999999999</v>
      </c>
      <c r="F29" s="14">
        <f t="shared" si="7"/>
        <v>0.26042450008893131</v>
      </c>
      <c r="G29" s="12" t="str">
        <f t="shared" si="8"/>
        <v>DEG1</v>
      </c>
    </row>
    <row r="30" spans="1:7" ht="14.4" customHeight="1" x14ac:dyDescent="0.45">
      <c r="A30" s="3"/>
      <c r="B30" s="5"/>
      <c r="C30" s="11"/>
      <c r="D30" s="18"/>
      <c r="E30" s="7"/>
      <c r="F30" s="7"/>
      <c r="G30" s="12"/>
    </row>
    <row r="31" spans="1:7" ht="14.4" customHeight="1" x14ac:dyDescent="0.45">
      <c r="A31" s="6" t="s">
        <v>29</v>
      </c>
      <c r="B31" s="9" t="s">
        <v>13</v>
      </c>
      <c r="C31" s="17" t="s">
        <v>14</v>
      </c>
      <c r="D31" s="9" t="s">
        <v>15</v>
      </c>
      <c r="E31" s="9" t="s">
        <v>16</v>
      </c>
      <c r="F31" s="20" t="s">
        <v>32</v>
      </c>
      <c r="G31" s="21" t="s">
        <v>21</v>
      </c>
    </row>
    <row r="32" spans="1:7" ht="14.4" customHeight="1" x14ac:dyDescent="0.45">
      <c r="A32" s="5" t="s">
        <v>9</v>
      </c>
      <c r="B32" s="5">
        <v>1291</v>
      </c>
      <c r="C32" s="4" t="s">
        <v>17</v>
      </c>
      <c r="D32" s="8">
        <v>3.1167769399999998</v>
      </c>
      <c r="E32" s="8">
        <v>-3.1167769399999998</v>
      </c>
      <c r="F32" s="8">
        <f>SQRT((ABS(D32))^2+(ABS(E32))^2)</f>
        <v>4.4077882194397144</v>
      </c>
      <c r="G32" s="10" t="str">
        <f>IF(F32=MIN(F$32:F$36),"non-DEG",IF(E32&gt;0,"DEG2","DEG1"))</f>
        <v>DEG1</v>
      </c>
    </row>
    <row r="33" spans="1:7" ht="14.4" customHeight="1" x14ac:dyDescent="0.45">
      <c r="A33" s="5" t="s">
        <v>10</v>
      </c>
      <c r="B33" s="5">
        <v>1938</v>
      </c>
      <c r="C33" s="4" t="s">
        <v>18</v>
      </c>
      <c r="D33" s="8">
        <v>-2.4914374499999998</v>
      </c>
      <c r="E33" s="8">
        <v>2.4914374499999998</v>
      </c>
      <c r="F33" s="8">
        <f t="shared" ref="F33:F36" si="9">SQRT((ABS(D33))^2+(ABS(E33))^2)</f>
        <v>3.5234246315942395</v>
      </c>
      <c r="G33" s="10" t="str">
        <f t="shared" ref="G33:G36" si="10">IF(F33=MIN(F$32:F$36),"non-DEG",IF(E33&gt;0,"DEG2","DEG1"))</f>
        <v>DEG2</v>
      </c>
    </row>
    <row r="34" spans="1:7" ht="14.4" customHeight="1" x14ac:dyDescent="0.45">
      <c r="A34" s="5" t="s">
        <v>11</v>
      </c>
      <c r="B34" s="5">
        <v>1364</v>
      </c>
      <c r="C34" s="4" t="s">
        <v>19</v>
      </c>
      <c r="D34" s="8">
        <v>-0.83498775000000003</v>
      </c>
      <c r="E34" s="8">
        <v>0.83498775000000003</v>
      </c>
      <c r="F34" s="8">
        <f t="shared" si="9"/>
        <v>1.1808510004653954</v>
      </c>
      <c r="G34" s="10" t="str">
        <f t="shared" si="10"/>
        <v>DEG2</v>
      </c>
    </row>
    <row r="35" spans="1:7" ht="14.4" customHeight="1" x14ac:dyDescent="0.45">
      <c r="A35" s="15" t="s">
        <v>12</v>
      </c>
      <c r="B35" s="15">
        <v>38</v>
      </c>
      <c r="C35" s="23" t="s">
        <v>20</v>
      </c>
      <c r="D35" s="8">
        <v>0.27146455000000003</v>
      </c>
      <c r="E35" s="8">
        <v>-0.27146455000000003</v>
      </c>
      <c r="F35" s="8">
        <f t="shared" si="9"/>
        <v>0.38390884831350919</v>
      </c>
      <c r="G35" s="10" t="str">
        <f t="shared" si="10"/>
        <v>DEG1</v>
      </c>
    </row>
    <row r="36" spans="1:7" ht="14.4" customHeight="1" x14ac:dyDescent="0.45">
      <c r="A36" s="24" t="s">
        <v>22</v>
      </c>
      <c r="B36" s="7">
        <v>47279</v>
      </c>
      <c r="C36" s="22" t="s">
        <v>23</v>
      </c>
      <c r="D36" s="14">
        <v>1.5081610000000001E-2</v>
      </c>
      <c r="E36" s="14">
        <v>-1.5081610000000001E-2</v>
      </c>
      <c r="F36" s="14">
        <f t="shared" si="9"/>
        <v>2.1328617404421695E-2</v>
      </c>
      <c r="G36" s="12" t="str">
        <f t="shared" si="10"/>
        <v>non-DEG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kadota</dc:creator>
  <cp:lastModifiedBy>kadota</cp:lastModifiedBy>
  <dcterms:created xsi:type="dcterms:W3CDTF">2020-08-12T08:08:53Z</dcterms:created>
  <dcterms:modified xsi:type="dcterms:W3CDTF">2020-09-10T11:58:20Z</dcterms:modified>
</cp:coreProperties>
</file>