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rcelalexanderkamp/Desktop/C-Pall/"/>
    </mc:Choice>
  </mc:AlternateContent>
  <xr:revisionPtr revIDLastSave="0" documentId="13_ncr:1_{478ED84F-1B06-2145-8107-9589B599D57E}" xr6:coauthVersionLast="47" xr6:coauthVersionMax="47" xr10:uidLastSave="{00000000-0000-0000-0000-000000000000}"/>
  <bookViews>
    <workbookView xWindow="1800" yWindow="1920" windowWidth="27440" windowHeight="16240" xr2:uid="{4CD1B67B-AB9B-204B-9774-5A46EC8CAEA3}"/>
  </bookViews>
  <sheets>
    <sheet name="SPC - overall" sheetId="9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5" i="9" l="1"/>
  <c r="AC25" i="9"/>
  <c r="AA25" i="9"/>
  <c r="Y25" i="9"/>
  <c r="W25" i="9"/>
  <c r="U25" i="9"/>
  <c r="S25" i="9"/>
  <c r="Q25" i="9"/>
  <c r="O25" i="9"/>
  <c r="M25" i="9"/>
  <c r="K25" i="9"/>
  <c r="I25" i="9"/>
  <c r="G25" i="9"/>
  <c r="E25" i="9"/>
  <c r="AD24" i="9"/>
  <c r="AC24" i="9"/>
  <c r="AA24" i="9"/>
  <c r="Y24" i="9"/>
  <c r="W24" i="9"/>
  <c r="U24" i="9"/>
  <c r="S24" i="9"/>
  <c r="Q24" i="9"/>
  <c r="O24" i="9"/>
  <c r="M24" i="9"/>
  <c r="K24" i="9"/>
  <c r="I24" i="9"/>
  <c r="G24" i="9"/>
  <c r="E24" i="9"/>
  <c r="AD23" i="9"/>
  <c r="AE23" i="9" s="1"/>
  <c r="AC23" i="9"/>
  <c r="AA23" i="9"/>
  <c r="Y23" i="9"/>
  <c r="W23" i="9"/>
  <c r="U23" i="9"/>
  <c r="S23" i="9"/>
  <c r="Q23" i="9"/>
  <c r="O23" i="9"/>
  <c r="M23" i="9"/>
  <c r="K23" i="9"/>
  <c r="I23" i="9"/>
  <c r="G23" i="9"/>
  <c r="E23" i="9"/>
  <c r="AD22" i="9"/>
  <c r="AD21" i="9"/>
  <c r="AC21" i="9"/>
  <c r="AA21" i="9"/>
  <c r="Y21" i="9"/>
  <c r="W21" i="9"/>
  <c r="U21" i="9"/>
  <c r="S21" i="9"/>
  <c r="Q21" i="9"/>
  <c r="O21" i="9"/>
  <c r="M21" i="9"/>
  <c r="K21" i="9"/>
  <c r="I21" i="9"/>
  <c r="G21" i="9"/>
  <c r="E21" i="9"/>
  <c r="AB20" i="9"/>
  <c r="AC20" i="9" s="1"/>
  <c r="Z20" i="9"/>
  <c r="X20" i="9"/>
  <c r="Y20" i="9" s="1"/>
  <c r="V20" i="9"/>
  <c r="W20" i="9" s="1"/>
  <c r="T20" i="9"/>
  <c r="U20" i="9" s="1"/>
  <c r="R20" i="9"/>
  <c r="S20" i="9" s="1"/>
  <c r="P20" i="9"/>
  <c r="Q20" i="9" s="1"/>
  <c r="N20" i="9"/>
  <c r="O20" i="9" s="1"/>
  <c r="L20" i="9"/>
  <c r="M20" i="9" s="1"/>
  <c r="J20" i="9"/>
  <c r="K20" i="9" s="1"/>
  <c r="I20" i="9"/>
  <c r="H20" i="9"/>
  <c r="F20" i="9"/>
  <c r="G20" i="9" s="1"/>
  <c r="D20" i="9"/>
  <c r="E20" i="9" s="1"/>
  <c r="AD19" i="9"/>
  <c r="AD11" i="9"/>
  <c r="AE11" i="9" s="1"/>
  <c r="AC11" i="9"/>
  <c r="AA11" i="9"/>
  <c r="Y11" i="9"/>
  <c r="W11" i="9"/>
  <c r="U11" i="9"/>
  <c r="S11" i="9"/>
  <c r="Q11" i="9"/>
  <c r="O11" i="9"/>
  <c r="M11" i="9"/>
  <c r="K11" i="9"/>
  <c r="I11" i="9"/>
  <c r="G11" i="9"/>
  <c r="E11" i="9"/>
  <c r="AD10" i="9"/>
  <c r="AC10" i="9"/>
  <c r="AA10" i="9"/>
  <c r="Y10" i="9"/>
  <c r="W10" i="9"/>
  <c r="U10" i="9"/>
  <c r="S10" i="9"/>
  <c r="Q10" i="9"/>
  <c r="O10" i="9"/>
  <c r="M10" i="9"/>
  <c r="K10" i="9"/>
  <c r="I10" i="9"/>
  <c r="G10" i="9"/>
  <c r="E10" i="9"/>
  <c r="AD9" i="9"/>
  <c r="AC9" i="9"/>
  <c r="AA9" i="9"/>
  <c r="Y9" i="9"/>
  <c r="W9" i="9"/>
  <c r="U9" i="9"/>
  <c r="S9" i="9"/>
  <c r="Q9" i="9"/>
  <c r="O9" i="9"/>
  <c r="M9" i="9"/>
  <c r="K9" i="9"/>
  <c r="I9" i="9"/>
  <c r="G9" i="9"/>
  <c r="E9" i="9"/>
  <c r="AD8" i="9"/>
  <c r="AD7" i="9"/>
  <c r="AC7" i="9"/>
  <c r="AA7" i="9"/>
  <c r="Y7" i="9"/>
  <c r="W7" i="9"/>
  <c r="U7" i="9"/>
  <c r="S7" i="9"/>
  <c r="Q7" i="9"/>
  <c r="O7" i="9"/>
  <c r="M7" i="9"/>
  <c r="K7" i="9"/>
  <c r="I7" i="9"/>
  <c r="G7" i="9"/>
  <c r="E7" i="9"/>
  <c r="AB6" i="9"/>
  <c r="AD6" i="9" s="1"/>
  <c r="AE6" i="9" s="1"/>
  <c r="Z6" i="9"/>
  <c r="AA6" i="9" s="1"/>
  <c r="X6" i="9"/>
  <c r="Y6" i="9" s="1"/>
  <c r="V6" i="9"/>
  <c r="W6" i="9" s="1"/>
  <c r="T6" i="9"/>
  <c r="U6" i="9" s="1"/>
  <c r="R6" i="9"/>
  <c r="S6" i="9" s="1"/>
  <c r="P6" i="9"/>
  <c r="Q6" i="9" s="1"/>
  <c r="N6" i="9"/>
  <c r="O6" i="9" s="1"/>
  <c r="L6" i="9"/>
  <c r="M6" i="9" s="1"/>
  <c r="J6" i="9"/>
  <c r="K6" i="9" s="1"/>
  <c r="H6" i="9"/>
  <c r="I6" i="9" s="1"/>
  <c r="F6" i="9"/>
  <c r="G6" i="9" s="1"/>
  <c r="D6" i="9"/>
  <c r="E6" i="9" s="1"/>
  <c r="AD5" i="9"/>
  <c r="AC6" i="9" l="1"/>
  <c r="AE10" i="9"/>
  <c r="AD20" i="9"/>
  <c r="AE20" i="9" s="1"/>
  <c r="AE7" i="9"/>
  <c r="AE9" i="9"/>
  <c r="AE24" i="9"/>
  <c r="AE25" i="9"/>
  <c r="AA20" i="9"/>
  <c r="AE21" i="9"/>
</calcChain>
</file>

<file path=xl/sharedStrings.xml><?xml version="1.0" encoding="utf-8"?>
<sst xmlns="http://schemas.openxmlformats.org/spreadsheetml/2006/main" count="107" uniqueCount="46">
  <si>
    <t>all hospital cases</t>
  </si>
  <si>
    <t>C16</t>
  </si>
  <si>
    <t>C18 - 20</t>
  </si>
  <si>
    <t>C25</t>
  </si>
  <si>
    <t>C34</t>
  </si>
  <si>
    <t>C43</t>
  </si>
  <si>
    <t>C50</t>
  </si>
  <si>
    <t>C53</t>
  </si>
  <si>
    <t>C54 - 55</t>
  </si>
  <si>
    <t>C56</t>
  </si>
  <si>
    <t>C61</t>
  </si>
  <si>
    <t>C64</t>
  </si>
  <si>
    <t>C67</t>
  </si>
  <si>
    <t>stomach</t>
  </si>
  <si>
    <t>pancreas</t>
  </si>
  <si>
    <t>lung</t>
  </si>
  <si>
    <t>malignant melanoma</t>
  </si>
  <si>
    <t>breast</t>
  </si>
  <si>
    <t>cervix</t>
  </si>
  <si>
    <t>ovary</t>
  </si>
  <si>
    <t>prostate</t>
  </si>
  <si>
    <t>kidney</t>
  </si>
  <si>
    <t>C00 - 14</t>
  </si>
  <si>
    <t>intestine / rectum</t>
  </si>
  <si>
    <t>location of solid tumors</t>
  </si>
  <si>
    <t>oral cavity &amp; throat</t>
  </si>
  <si>
    <t>uterus without cervix</t>
  </si>
  <si>
    <t>urinary bladder</t>
  </si>
  <si>
    <t>total</t>
  </si>
  <si>
    <t>ICD-10 code</t>
  </si>
  <si>
    <t>total number of patients</t>
  </si>
  <si>
    <t>recevied no PC</t>
  </si>
  <si>
    <t>number cases receiving SPC</t>
  </si>
  <si>
    <t>palliative care codes</t>
  </si>
  <si>
    <t>OPS code</t>
  </si>
  <si>
    <t>complex palliative care (e.g. on an external ward)</t>
  </si>
  <si>
    <t>8-982</t>
  </si>
  <si>
    <t>specialized pallative care on a palliative care ward</t>
  </si>
  <si>
    <t>8-98e</t>
  </si>
  <si>
    <t>specialized pallative care by a consultation service</t>
  </si>
  <si>
    <t>8-98h</t>
  </si>
  <si>
    <t>fatal hospital cases</t>
  </si>
  <si>
    <t>Fallzahl</t>
  </si>
  <si>
    <t>no PC</t>
  </si>
  <si>
    <t>8-08h</t>
  </si>
  <si>
    <t>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</si>
</sst>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2"/>
      <color theme="1"/>
      <name val="Aptos Narrow"/>
      <family val="2"/>
      <scheme val="minor"/>
    </font>
    <font>
      <sz val="11"/>
      <color theme="1"/>
      <name val="Calibri Light"/>
      <family val="2"/>
    </font>
    <font>
      <sz val="12"/>
      <color theme="1"/>
      <name val="Calibri Light"/>
      <family val="2"/>
    </font>
    <font>
      <b/>
      <sz val="11"/>
      <color theme="1"/>
      <name val="Calibri Light"/>
      <family val="2"/>
    </font>
    <font>
      <b/>
      <sz val="11"/>
      <color rgb="FFC00000"/>
      <name val="Calibri Light"/>
      <family val="2"/>
    </font>
    <font>
      <b/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FF7E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164" fontId="1" fillId="2" borderId="0" xfId="0" applyNumberFormat="1" applyFont="1" applyFill="1"/>
    <xf numFmtId="164" fontId="1" fillId="0" borderId="0" xfId="0" applyNumberFormat="1" applyFont="1"/>
    <xf numFmtId="0" fontId="2" fillId="0" borderId="0" xfId="0" applyFont="1"/>
    <xf numFmtId="1" fontId="1" fillId="0" borderId="0" xfId="0" applyNumberFormat="1" applyFont="1"/>
    <xf numFmtId="1" fontId="3" fillId="0" borderId="0" xfId="0" applyNumberFormat="1" applyFont="1"/>
    <xf numFmtId="164" fontId="3" fillId="0" borderId="0" xfId="0" applyNumberFormat="1" applyFont="1"/>
    <xf numFmtId="0" fontId="5" fillId="0" borderId="0" xfId="0" applyFont="1"/>
    <xf numFmtId="0" fontId="3" fillId="0" borderId="0" xfId="0" applyFont="1"/>
    <xf numFmtId="0" fontId="1" fillId="2" borderId="0" xfId="0" applyFont="1" applyFill="1"/>
    <xf numFmtId="1" fontId="1" fillId="2" borderId="0" xfId="0" applyNumberFormat="1" applyFont="1" applyFill="1"/>
    <xf numFmtId="0" fontId="4" fillId="0" borderId="0" xfId="0" applyFont="1" applyAlignment="1">
      <alignment vertical="top"/>
    </xf>
    <xf numFmtId="164" fontId="4" fillId="0" borderId="0" xfId="0" applyNumberFormat="1" applyFont="1" applyAlignment="1">
      <alignment vertical="top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4" fillId="0" borderId="0" xfId="0" applyFont="1" applyAlignment="1">
      <alignment horizontal="left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 Light" panose="020F0302020204030204" pitchFamily="34" charset="0"/>
              <a:ea typeface="+mn-ea"/>
              <a:cs typeface="Calibri Light" panose="020F0302020204030204" pitchFamily="34" charset="0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[1]Tabelle14!$D$51:$O$51</c:f>
              <c:numCache>
                <c:formatCode>General</c:formatCode>
                <c:ptCount val="12"/>
                <c:pt idx="0">
                  <c:v>1714</c:v>
                </c:pt>
                <c:pt idx="1">
                  <c:v>1573</c:v>
                </c:pt>
                <c:pt idx="2">
                  <c:v>4340</c:v>
                </c:pt>
                <c:pt idx="3">
                  <c:v>536</c:v>
                </c:pt>
                <c:pt idx="4">
                  <c:v>2052</c:v>
                </c:pt>
                <c:pt idx="5">
                  <c:v>92</c:v>
                </c:pt>
                <c:pt idx="6">
                  <c:v>866</c:v>
                </c:pt>
                <c:pt idx="7">
                  <c:v>1096</c:v>
                </c:pt>
                <c:pt idx="8">
                  <c:v>433</c:v>
                </c:pt>
                <c:pt idx="9">
                  <c:v>717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[1]Tabelle14!$A$51</c15:sqref>
                        </c15:formulaRef>
                      </c:ext>
                    </c:extLst>
                    <c:strCache>
                      <c:ptCount val="1"/>
                      <c:pt idx="0">
                        <c:v>8-08h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[1]Tabelle14!$D$50:$O$50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4381</c:v>
                      </c:pt>
                      <c:pt idx="1">
                        <c:v>3981</c:v>
                      </c:pt>
                      <c:pt idx="2">
                        <c:v>9602</c:v>
                      </c:pt>
                      <c:pt idx="3">
                        <c:v>751</c:v>
                      </c:pt>
                      <c:pt idx="4">
                        <c:v>4571</c:v>
                      </c:pt>
                      <c:pt idx="5">
                        <c:v>292</c:v>
                      </c:pt>
                      <c:pt idx="6">
                        <c:v>1544</c:v>
                      </c:pt>
                      <c:pt idx="7">
                        <c:v>2942</c:v>
                      </c:pt>
                      <c:pt idx="8">
                        <c:v>1047</c:v>
                      </c:pt>
                      <c:pt idx="9">
                        <c:v>1482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02F-1E4F-84CC-61B199D5D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15881088"/>
        <c:axId val="1680924624"/>
      </c:barChart>
      <c:catAx>
        <c:axId val="715881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 panose="020F0302020204030204" pitchFamily="34" charset="0"/>
                <a:ea typeface="+mn-ea"/>
                <a:cs typeface="Calibri Light" panose="020F0302020204030204" pitchFamily="34" charset="0"/>
              </a:defRPr>
            </a:pPr>
            <a:endParaRPr lang="de-DE"/>
          </a:p>
        </c:txPr>
        <c:crossAx val="1680924624"/>
        <c:crosses val="autoZero"/>
        <c:auto val="1"/>
        <c:lblAlgn val="ctr"/>
        <c:lblOffset val="100"/>
        <c:noMultiLvlLbl val="0"/>
      </c:catAx>
      <c:valAx>
        <c:axId val="1680924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 panose="020F0302020204030204" pitchFamily="34" charset="0"/>
                <a:ea typeface="+mn-ea"/>
                <a:cs typeface="Calibri Light" panose="020F0302020204030204" pitchFamily="34" charset="0"/>
              </a:defRPr>
            </a:pPr>
            <a:endParaRPr lang="de-DE"/>
          </a:p>
        </c:txPr>
        <c:crossAx val="715881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0" i="0">
          <a:latin typeface="Calibri Light" panose="020F0302020204030204" pitchFamily="34" charset="0"/>
          <a:cs typeface="Calibri Light" panose="020F030202020403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14377</xdr:colOff>
      <xdr:row>72</xdr:row>
      <xdr:rowOff>12221</xdr:rowOff>
    </xdr:from>
    <xdr:to>
      <xdr:col>28</xdr:col>
      <xdr:colOff>0</xdr:colOff>
      <xdr:row>93</xdr:row>
      <xdr:rowOff>155755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5250EDC6-74A8-2441-B5DF-B43E8E22A1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marcelalexanderkamp/Desktop/**ex2025-09-25_C-Pall_neu.xlsx" TargetMode="External"/><Relationship Id="rId1" Type="http://schemas.openxmlformats.org/officeDocument/2006/relationships/externalLinkPath" Target="**ex2025-09-25_C-Pall_ne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le Fallzahlen"/>
      <sheetName val="8-982"/>
      <sheetName val="Tabelle14"/>
      <sheetName val="Tabelle1"/>
      <sheetName val="Fragezeichen (4)"/>
      <sheetName val="Fragezeichen (3)"/>
      <sheetName val="Fragezeichen (2)"/>
      <sheetName val="Fragezeichen"/>
      <sheetName val="   "/>
      <sheetName val="Backup"/>
      <sheetName val="!Rohdaten.   "/>
      <sheetName val="!Rohdaten"/>
      <sheetName val="C00 - C56_Diagnoses. "/>
      <sheetName val="C_Rohdaten"/>
      <sheetName val="C-Diagnosen_%"/>
    </sheetNames>
    <sheetDataSet>
      <sheetData sheetId="0"/>
      <sheetData sheetId="1"/>
      <sheetData sheetId="2">
        <row r="50">
          <cell r="D50">
            <v>4381</v>
          </cell>
          <cell r="E50">
            <v>3981</v>
          </cell>
          <cell r="F50">
            <v>9602</v>
          </cell>
          <cell r="G50">
            <v>751</v>
          </cell>
          <cell r="H50">
            <v>4571</v>
          </cell>
          <cell r="I50">
            <v>292</v>
          </cell>
          <cell r="J50">
            <v>1544</v>
          </cell>
          <cell r="K50">
            <v>2942</v>
          </cell>
          <cell r="L50">
            <v>1047</v>
          </cell>
          <cell r="M50">
            <v>1482</v>
          </cell>
        </row>
        <row r="51">
          <cell r="A51" t="str">
            <v>8-08h</v>
          </cell>
          <cell r="D51">
            <v>1714</v>
          </cell>
          <cell r="E51">
            <v>1573</v>
          </cell>
          <cell r="F51">
            <v>4340</v>
          </cell>
          <cell r="G51">
            <v>536</v>
          </cell>
          <cell r="H51">
            <v>2052</v>
          </cell>
          <cell r="I51">
            <v>92</v>
          </cell>
          <cell r="J51">
            <v>866</v>
          </cell>
          <cell r="K51">
            <v>1096</v>
          </cell>
          <cell r="L51">
            <v>433</v>
          </cell>
          <cell r="M51">
            <v>717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C6714-AC5E-934B-8710-BAA924F2D12D}">
  <dimension ref="A1:AG71"/>
  <sheetViews>
    <sheetView tabSelected="1" workbookViewId="0">
      <selection sqref="A1:C1"/>
    </sheetView>
  </sheetViews>
  <sheetFormatPr baseColWidth="10" defaultRowHeight="15" x14ac:dyDescent="0.2"/>
  <cols>
    <col min="1" max="1" width="27.6640625" style="1" bestFit="1" customWidth="1"/>
    <col min="2" max="2" width="43.1640625" style="1" bestFit="1" customWidth="1"/>
    <col min="3" max="3" width="29.83203125" style="1" customWidth="1"/>
    <col min="4" max="6" width="10.83203125" style="1"/>
    <col min="7" max="7" width="10.83203125" style="3"/>
    <col min="8" max="16384" width="10.83203125" style="1"/>
  </cols>
  <sheetData>
    <row r="1" spans="1:33" ht="16" customHeight="1" x14ac:dyDescent="0.2">
      <c r="A1" s="17" t="s">
        <v>0</v>
      </c>
      <c r="B1" s="17"/>
      <c r="C1" s="17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</row>
    <row r="2" spans="1:33" s="9" customFormat="1" x14ac:dyDescent="0.2">
      <c r="A2" s="9" t="s">
        <v>24</v>
      </c>
      <c r="C2" s="9" t="s">
        <v>24</v>
      </c>
      <c r="D2" s="14" t="s">
        <v>25</v>
      </c>
      <c r="E2" s="14"/>
      <c r="F2" s="14" t="s">
        <v>13</v>
      </c>
      <c r="G2" s="14"/>
      <c r="H2" s="14" t="s">
        <v>23</v>
      </c>
      <c r="I2" s="14"/>
      <c r="J2" s="14" t="s">
        <v>14</v>
      </c>
      <c r="K2" s="14"/>
      <c r="L2" s="14" t="s">
        <v>15</v>
      </c>
      <c r="M2" s="14"/>
      <c r="N2" s="14" t="s">
        <v>16</v>
      </c>
      <c r="O2" s="14"/>
      <c r="P2" s="14" t="s">
        <v>17</v>
      </c>
      <c r="Q2" s="14"/>
      <c r="R2" s="14" t="s">
        <v>18</v>
      </c>
      <c r="S2" s="14"/>
      <c r="T2" s="14" t="s">
        <v>26</v>
      </c>
      <c r="U2" s="14"/>
      <c r="V2" s="14" t="s">
        <v>19</v>
      </c>
      <c r="W2" s="14"/>
      <c r="X2" s="14" t="s">
        <v>20</v>
      </c>
      <c r="Y2" s="14"/>
      <c r="Z2" s="14" t="s">
        <v>21</v>
      </c>
      <c r="AA2" s="14"/>
      <c r="AB2" s="14" t="s">
        <v>27</v>
      </c>
      <c r="AC2" s="14"/>
      <c r="AD2" s="16" t="s">
        <v>28</v>
      </c>
      <c r="AE2" s="16"/>
    </row>
    <row r="3" spans="1:33" x14ac:dyDescent="0.2">
      <c r="A3" s="1" t="s">
        <v>29</v>
      </c>
      <c r="C3" s="1" t="s">
        <v>29</v>
      </c>
      <c r="D3" s="15" t="s">
        <v>22</v>
      </c>
      <c r="E3" s="15"/>
      <c r="F3" s="15" t="s">
        <v>1</v>
      </c>
      <c r="G3" s="15"/>
      <c r="H3" s="15" t="s">
        <v>2</v>
      </c>
      <c r="I3" s="15"/>
      <c r="J3" s="15" t="s">
        <v>3</v>
      </c>
      <c r="K3" s="15"/>
      <c r="L3" s="15" t="s">
        <v>4</v>
      </c>
      <c r="M3" s="15"/>
      <c r="N3" s="15" t="s">
        <v>5</v>
      </c>
      <c r="O3" s="15"/>
      <c r="P3" s="15" t="s">
        <v>6</v>
      </c>
      <c r="Q3" s="15"/>
      <c r="R3" s="15" t="s">
        <v>7</v>
      </c>
      <c r="S3" s="15"/>
      <c r="T3" s="15" t="s">
        <v>8</v>
      </c>
      <c r="U3" s="15"/>
      <c r="V3" s="15" t="s">
        <v>9</v>
      </c>
      <c r="W3" s="15"/>
      <c r="X3" s="15" t="s">
        <v>10</v>
      </c>
      <c r="Y3" s="15"/>
      <c r="Z3" s="15" t="s">
        <v>11</v>
      </c>
      <c r="AA3" s="15"/>
      <c r="AB3" s="15" t="s">
        <v>12</v>
      </c>
      <c r="AC3" s="15"/>
      <c r="AD3" s="19"/>
      <c r="AE3" s="19"/>
    </row>
    <row r="4" spans="1:33" x14ac:dyDescent="0.2">
      <c r="AD4" s="10"/>
      <c r="AE4" s="10"/>
    </row>
    <row r="5" spans="1:33" s="9" customFormat="1" x14ac:dyDescent="0.2">
      <c r="A5" s="9" t="s">
        <v>30</v>
      </c>
      <c r="D5" s="6">
        <v>64973</v>
      </c>
      <c r="E5" s="6"/>
      <c r="F5" s="6">
        <v>55714</v>
      </c>
      <c r="G5" s="7"/>
      <c r="H5" s="6">
        <v>181464</v>
      </c>
      <c r="I5" s="6"/>
      <c r="J5" s="6">
        <v>77490</v>
      </c>
      <c r="K5" s="6"/>
      <c r="L5" s="6">
        <v>254444</v>
      </c>
      <c r="M5" s="6"/>
      <c r="N5" s="6">
        <v>44705</v>
      </c>
      <c r="O5" s="6"/>
      <c r="P5" s="6">
        <v>207681</v>
      </c>
      <c r="Q5" s="6"/>
      <c r="R5" s="6">
        <v>18215</v>
      </c>
      <c r="S5" s="6"/>
      <c r="T5" s="6">
        <v>27961</v>
      </c>
      <c r="U5" s="6"/>
      <c r="V5" s="6">
        <v>35523</v>
      </c>
      <c r="W5" s="6"/>
      <c r="X5" s="6">
        <v>158001</v>
      </c>
      <c r="Y5" s="6"/>
      <c r="Z5" s="6">
        <v>37420</v>
      </c>
      <c r="AA5" s="6"/>
      <c r="AB5" s="6">
        <v>129135</v>
      </c>
      <c r="AD5" s="11">
        <f>SUM(AB5,Z5,X5,V5,T5,R5,P5,N5,L5,J5,H5,F5,D5)</f>
        <v>1292726</v>
      </c>
      <c r="AE5" s="10"/>
    </row>
    <row r="6" spans="1:33" x14ac:dyDescent="0.2">
      <c r="A6" s="1" t="s">
        <v>31</v>
      </c>
      <c r="D6" s="5">
        <f>D5-D7</f>
        <v>62187</v>
      </c>
      <c r="E6" s="3">
        <f>D6/D5</f>
        <v>0.95712065011620207</v>
      </c>
      <c r="F6" s="5">
        <f>F5-F7</f>
        <v>51914</v>
      </c>
      <c r="G6" s="3">
        <f>F6/F5</f>
        <v>0.93179452202318991</v>
      </c>
      <c r="H6" s="5">
        <f>H5-H7</f>
        <v>172640</v>
      </c>
      <c r="I6" s="3">
        <f>H6/H5</f>
        <v>0.95137327513997272</v>
      </c>
      <c r="J6" s="5">
        <f>J5-J7</f>
        <v>69659</v>
      </c>
      <c r="K6" s="3">
        <f>J6/J5</f>
        <v>0.89894179894179893</v>
      </c>
      <c r="L6" s="5">
        <f>L5-L7</f>
        <v>234599</v>
      </c>
      <c r="M6" s="3">
        <f>L6/L5</f>
        <v>0.9220064139850026</v>
      </c>
      <c r="N6" s="5">
        <f>N5-N7</f>
        <v>43077</v>
      </c>
      <c r="O6" s="3">
        <f>N6/N5</f>
        <v>0.96358349177944302</v>
      </c>
      <c r="P6" s="5">
        <f>P5-P7</f>
        <v>198374</v>
      </c>
      <c r="Q6" s="3">
        <f>P6/P5</f>
        <v>0.95518607864946725</v>
      </c>
      <c r="R6" s="5">
        <f>R5-R7</f>
        <v>17097</v>
      </c>
      <c r="S6" s="3">
        <f>R6/R5</f>
        <v>0.93862201482294816</v>
      </c>
      <c r="T6" s="5">
        <f>T5-T7</f>
        <v>26560</v>
      </c>
      <c r="U6" s="3">
        <f>T6/T5</f>
        <v>0.94989449590501052</v>
      </c>
      <c r="V6" s="5">
        <f>V5-V7</f>
        <v>32291</v>
      </c>
      <c r="W6" s="3">
        <f>V6/V5</f>
        <v>0.90901669340990343</v>
      </c>
      <c r="X6" s="5">
        <f>X5-X7</f>
        <v>152343</v>
      </c>
      <c r="Y6" s="3">
        <f>X6/X5</f>
        <v>0.96419010006265782</v>
      </c>
      <c r="Z6" s="5">
        <f>Z5-Z7</f>
        <v>35351</v>
      </c>
      <c r="AA6" s="3">
        <f>Z6/Z5</f>
        <v>0.94470871191876005</v>
      </c>
      <c r="AB6" s="5">
        <f>AB5-AB7</f>
        <v>126252</v>
      </c>
      <c r="AC6" s="3">
        <f>AB6/AB5</f>
        <v>0.97767452665814847</v>
      </c>
      <c r="AD6" s="11">
        <f>SUM(AB6,Z6,X6,V6,T6,R6,P6,N6,L6,J6,H6,F6,D6)</f>
        <v>1222344</v>
      </c>
      <c r="AE6" s="2">
        <f>AD6/AD5</f>
        <v>0.94555536130626294</v>
      </c>
      <c r="AF6" s="5"/>
      <c r="AG6" s="3"/>
    </row>
    <row r="7" spans="1:33" x14ac:dyDescent="0.2">
      <c r="A7" s="1" t="s">
        <v>32</v>
      </c>
      <c r="D7" s="5">
        <v>2786</v>
      </c>
      <c r="E7" s="3">
        <f>D7/D5</f>
        <v>4.2879349883797886E-2</v>
      </c>
      <c r="F7" s="5">
        <v>3800</v>
      </c>
      <c r="G7" s="3">
        <f>F7/F5</f>
        <v>6.8205477976810133E-2</v>
      </c>
      <c r="H7" s="5">
        <v>8824</v>
      </c>
      <c r="I7" s="3">
        <f>H7/H5</f>
        <v>4.862672486002733E-2</v>
      </c>
      <c r="J7" s="5">
        <v>7831</v>
      </c>
      <c r="K7" s="3">
        <f>J7/J5</f>
        <v>0.10105820105820106</v>
      </c>
      <c r="L7" s="5">
        <v>19845</v>
      </c>
      <c r="M7" s="3">
        <f>L7/L5</f>
        <v>7.799358601499741E-2</v>
      </c>
      <c r="N7" s="5">
        <v>1628</v>
      </c>
      <c r="O7" s="3">
        <f>N7/N5</f>
        <v>3.6416508220556983E-2</v>
      </c>
      <c r="P7" s="5">
        <v>9307</v>
      </c>
      <c r="Q7" s="3">
        <f>P7/P5</f>
        <v>4.481392135053279E-2</v>
      </c>
      <c r="R7" s="5">
        <v>1118</v>
      </c>
      <c r="S7" s="3">
        <f>R7/R5</f>
        <v>6.1377985177051883E-2</v>
      </c>
      <c r="T7" s="5">
        <v>1401</v>
      </c>
      <c r="U7" s="3">
        <f>T7/T5</f>
        <v>5.0105504094989449E-2</v>
      </c>
      <c r="V7" s="5">
        <v>3232</v>
      </c>
      <c r="W7" s="3">
        <f>V7/V5</f>
        <v>9.0983306590096555E-2</v>
      </c>
      <c r="X7" s="5">
        <v>5658</v>
      </c>
      <c r="Y7" s="3">
        <f>X7/X5</f>
        <v>3.5809899937342168E-2</v>
      </c>
      <c r="Z7" s="5">
        <v>2069</v>
      </c>
      <c r="AA7" s="3">
        <f>Z7/Z5</f>
        <v>5.5291288081239981E-2</v>
      </c>
      <c r="AB7" s="5">
        <v>2883</v>
      </c>
      <c r="AC7" s="3">
        <f>AB7/AB5</f>
        <v>2.2325473341851549E-2</v>
      </c>
      <c r="AD7" s="11">
        <f t="shared" ref="AD7:AD11" si="0">SUM(AB7,Z7,X7,V7,T7,R7,P7,N7,L7,J7,H7,F7,D7)</f>
        <v>70382</v>
      </c>
      <c r="AE7" s="2">
        <f>AD7/AD5</f>
        <v>5.4444638693737113E-2</v>
      </c>
    </row>
    <row r="8" spans="1:33" x14ac:dyDescent="0.2">
      <c r="A8" s="1" t="s">
        <v>33</v>
      </c>
      <c r="B8" s="1" t="s">
        <v>28</v>
      </c>
      <c r="C8" s="1" t="s">
        <v>34</v>
      </c>
      <c r="D8" s="5">
        <v>2896</v>
      </c>
      <c r="E8" s="3"/>
      <c r="F8" s="5">
        <v>3920</v>
      </c>
      <c r="H8" s="5">
        <v>9060</v>
      </c>
      <c r="I8" s="3"/>
      <c r="J8" s="5">
        <v>8047</v>
      </c>
      <c r="K8" s="3"/>
      <c r="L8" s="5">
        <v>20509</v>
      </c>
      <c r="M8" s="3"/>
      <c r="N8" s="5">
        <v>1708</v>
      </c>
      <c r="O8" s="3"/>
      <c r="P8" s="5">
        <v>9582</v>
      </c>
      <c r="Q8" s="3"/>
      <c r="R8" s="5">
        <v>1170</v>
      </c>
      <c r="S8" s="3"/>
      <c r="T8" s="5">
        <v>508</v>
      </c>
      <c r="U8" s="3"/>
      <c r="V8" s="5">
        <v>3348</v>
      </c>
      <c r="W8" s="3"/>
      <c r="X8" s="5">
        <v>5806</v>
      </c>
      <c r="Y8" s="3"/>
      <c r="Z8" s="5">
        <v>2145</v>
      </c>
      <c r="AA8" s="3"/>
      <c r="AB8" s="5">
        <v>2999</v>
      </c>
      <c r="AC8" s="3"/>
      <c r="AD8" s="11">
        <f t="shared" si="0"/>
        <v>71698</v>
      </c>
      <c r="AE8" s="2"/>
    </row>
    <row r="9" spans="1:33" x14ac:dyDescent="0.2">
      <c r="B9" s="1" t="s">
        <v>35</v>
      </c>
      <c r="C9" s="1" t="s">
        <v>36</v>
      </c>
      <c r="D9" s="5">
        <v>698</v>
      </c>
      <c r="E9" s="3">
        <f>D9/D7</f>
        <v>0.25053840631730079</v>
      </c>
      <c r="F9" s="5">
        <v>1230</v>
      </c>
      <c r="G9" s="3">
        <f>F9/F7</f>
        <v>0.3236842105263158</v>
      </c>
      <c r="H9" s="5">
        <v>2965</v>
      </c>
      <c r="I9" s="3">
        <f>H9/H7</f>
        <v>0.33601541251133271</v>
      </c>
      <c r="J9" s="5">
        <v>2493</v>
      </c>
      <c r="K9" s="3">
        <f>J9/J7</f>
        <v>0.31835014685225388</v>
      </c>
      <c r="L9" s="5">
        <v>6567</v>
      </c>
      <c r="M9" s="3">
        <f>L9/L7</f>
        <v>0.33091458805744522</v>
      </c>
      <c r="N9" s="5">
        <v>421</v>
      </c>
      <c r="O9" s="3">
        <f>N9/N7</f>
        <v>0.25859950859950859</v>
      </c>
      <c r="P9" s="5">
        <v>2959</v>
      </c>
      <c r="Q9" s="3">
        <f>P9/P7</f>
        <v>0.31793273879875361</v>
      </c>
      <c r="R9" s="5">
        <v>289</v>
      </c>
      <c r="S9" s="3">
        <f>R9/R7</f>
        <v>0.25849731663685149</v>
      </c>
      <c r="T9" s="5">
        <v>124</v>
      </c>
      <c r="U9" s="3">
        <f>T9/T7</f>
        <v>8.8508208422555315E-2</v>
      </c>
      <c r="V9" s="5">
        <v>938</v>
      </c>
      <c r="W9" s="3">
        <f>V9/V7</f>
        <v>0.2902227722772277</v>
      </c>
      <c r="X9" s="5">
        <v>1768</v>
      </c>
      <c r="Y9" s="3">
        <f>X9/X7</f>
        <v>0.31247790738776954</v>
      </c>
      <c r="Z9" s="5">
        <v>665</v>
      </c>
      <c r="AA9" s="3">
        <f>Z9/Z7</f>
        <v>0.32141130981150312</v>
      </c>
      <c r="AB9" s="5">
        <v>800</v>
      </c>
      <c r="AC9" s="3">
        <f>AB9/AB7</f>
        <v>0.27748872702046479</v>
      </c>
      <c r="AD9" s="11">
        <f t="shared" si="0"/>
        <v>21917</v>
      </c>
      <c r="AE9" s="2">
        <f>AD9/AD7</f>
        <v>0.31140064220965585</v>
      </c>
    </row>
    <row r="10" spans="1:33" x14ac:dyDescent="0.2">
      <c r="B10" s="1" t="s">
        <v>37</v>
      </c>
      <c r="C10" s="1" t="s">
        <v>38</v>
      </c>
      <c r="D10" s="5">
        <v>1269</v>
      </c>
      <c r="E10" s="3">
        <f>D10/D7</f>
        <v>0.45549174443646806</v>
      </c>
      <c r="F10" s="5">
        <v>1841</v>
      </c>
      <c r="G10" s="3">
        <f>F10/F7</f>
        <v>0.48447368421052633</v>
      </c>
      <c r="H10" s="5">
        <v>4381</v>
      </c>
      <c r="I10" s="3">
        <f>H10/H7</f>
        <v>0.49648685403445147</v>
      </c>
      <c r="J10" s="5">
        <v>3981</v>
      </c>
      <c r="K10" s="3">
        <f>J10/J7</f>
        <v>0.50836419358957985</v>
      </c>
      <c r="L10" s="5">
        <v>9602</v>
      </c>
      <c r="M10" s="3">
        <f>L10/L7</f>
        <v>0.48384983623078859</v>
      </c>
      <c r="N10" s="5">
        <v>751</v>
      </c>
      <c r="O10" s="3">
        <f>N10/N7</f>
        <v>0.46130221130221133</v>
      </c>
      <c r="P10" s="5">
        <v>4571</v>
      </c>
      <c r="Q10" s="3">
        <f>P10/P7</f>
        <v>0.49113570430858494</v>
      </c>
      <c r="R10" s="5">
        <v>516</v>
      </c>
      <c r="S10" s="3">
        <f>R10/R7</f>
        <v>0.46153846153846156</v>
      </c>
      <c r="T10" s="5">
        <v>292</v>
      </c>
      <c r="U10" s="3">
        <f>T10/T7</f>
        <v>0.20842255531763026</v>
      </c>
      <c r="V10" s="5">
        <v>1544</v>
      </c>
      <c r="W10" s="3">
        <f>V10/V7</f>
        <v>0.4777227722772277</v>
      </c>
      <c r="X10" s="5">
        <v>2942</v>
      </c>
      <c r="Y10" s="3">
        <f>X10/X7</f>
        <v>0.51997172145634496</v>
      </c>
      <c r="Z10" s="5">
        <v>1047</v>
      </c>
      <c r="AA10" s="3">
        <f>Z10/Z7</f>
        <v>0.50604156597390049</v>
      </c>
      <c r="AB10" s="5">
        <v>1482</v>
      </c>
      <c r="AC10" s="3">
        <f>AB10/AB7</f>
        <v>0.51404786680541104</v>
      </c>
      <c r="AD10" s="11">
        <f t="shared" si="0"/>
        <v>34219</v>
      </c>
      <c r="AE10" s="2">
        <f>AD10/AD7</f>
        <v>0.48618965076297915</v>
      </c>
    </row>
    <row r="11" spans="1:33" x14ac:dyDescent="0.2">
      <c r="B11" s="1" t="s">
        <v>39</v>
      </c>
      <c r="C11" s="1" t="s">
        <v>40</v>
      </c>
      <c r="D11" s="5">
        <v>929</v>
      </c>
      <c r="E11" s="3">
        <f>D11/D8</f>
        <v>0.32078729281767954</v>
      </c>
      <c r="F11" s="5">
        <v>849</v>
      </c>
      <c r="G11" s="3">
        <f>F11/F8</f>
        <v>0.21658163265306121</v>
      </c>
      <c r="H11" s="5">
        <v>1714</v>
      </c>
      <c r="I11" s="3">
        <f>H11/H8</f>
        <v>0.1891832229580574</v>
      </c>
      <c r="J11" s="5">
        <v>1573</v>
      </c>
      <c r="K11" s="3">
        <f>J11/J8</f>
        <v>0.19547657512116318</v>
      </c>
      <c r="L11" s="5">
        <v>4340</v>
      </c>
      <c r="M11" s="3">
        <f>L11/L8</f>
        <v>0.21161441318445562</v>
      </c>
      <c r="N11" s="5">
        <v>536</v>
      </c>
      <c r="O11" s="3">
        <f>N11/N8</f>
        <v>0.31381733021077285</v>
      </c>
      <c r="P11" s="5">
        <v>2052</v>
      </c>
      <c r="Q11" s="3">
        <f>P11/P8</f>
        <v>0.21415153412648716</v>
      </c>
      <c r="R11" s="5">
        <v>365</v>
      </c>
      <c r="S11" s="3">
        <f>R11/R8</f>
        <v>0.31196581196581197</v>
      </c>
      <c r="T11" s="5">
        <v>92</v>
      </c>
      <c r="U11" s="3">
        <f>T11/T8</f>
        <v>0.18110236220472442</v>
      </c>
      <c r="V11" s="5">
        <v>866</v>
      </c>
      <c r="W11" s="3">
        <f>V11/V8</f>
        <v>0.25866188769414578</v>
      </c>
      <c r="X11" s="5">
        <v>1096</v>
      </c>
      <c r="Y11" s="3">
        <f>X11/X8</f>
        <v>0.1887702376851533</v>
      </c>
      <c r="Z11" s="5">
        <v>433</v>
      </c>
      <c r="AA11" s="3">
        <f>Z11/Z8</f>
        <v>0.20186480186480185</v>
      </c>
      <c r="AB11" s="5">
        <v>717</v>
      </c>
      <c r="AC11" s="3">
        <f>AB11/AB8</f>
        <v>0.23907969323107703</v>
      </c>
      <c r="AD11" s="11">
        <f t="shared" si="0"/>
        <v>15562</v>
      </c>
      <c r="AE11" s="2">
        <f>AD11/AD8</f>
        <v>0.21704929007782645</v>
      </c>
    </row>
    <row r="14" spans="1:33" s="12" customFormat="1" x14ac:dyDescent="0.2">
      <c r="A14" s="20" t="s">
        <v>41</v>
      </c>
      <c r="B14" s="20"/>
      <c r="C14" s="20"/>
      <c r="G14" s="13"/>
    </row>
    <row r="15" spans="1:33" x14ac:dyDescent="0.2">
      <c r="C15" s="1" t="s">
        <v>0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</row>
    <row r="16" spans="1:33" s="9" customFormat="1" x14ac:dyDescent="0.2">
      <c r="A16" s="9" t="s">
        <v>24</v>
      </c>
      <c r="C16" s="9" t="s">
        <v>24</v>
      </c>
      <c r="D16" s="14" t="s">
        <v>25</v>
      </c>
      <c r="E16" s="14"/>
      <c r="F16" s="14" t="s">
        <v>13</v>
      </c>
      <c r="G16" s="14"/>
      <c r="H16" s="14" t="s">
        <v>23</v>
      </c>
      <c r="I16" s="14"/>
      <c r="J16" s="14" t="s">
        <v>14</v>
      </c>
      <c r="K16" s="14"/>
      <c r="L16" s="14" t="s">
        <v>15</v>
      </c>
      <c r="M16" s="14"/>
      <c r="N16" s="14" t="s">
        <v>16</v>
      </c>
      <c r="O16" s="14"/>
      <c r="P16" s="14" t="s">
        <v>17</v>
      </c>
      <c r="Q16" s="14"/>
      <c r="R16" s="14" t="s">
        <v>18</v>
      </c>
      <c r="S16" s="14"/>
      <c r="T16" s="14" t="s">
        <v>26</v>
      </c>
      <c r="U16" s="14"/>
      <c r="V16" s="14" t="s">
        <v>19</v>
      </c>
      <c r="W16" s="14"/>
      <c r="X16" s="14" t="s">
        <v>20</v>
      </c>
      <c r="Y16" s="14"/>
      <c r="Z16" s="14" t="s">
        <v>21</v>
      </c>
      <c r="AA16" s="14"/>
      <c r="AB16" s="14" t="s">
        <v>27</v>
      </c>
      <c r="AC16" s="14"/>
      <c r="AD16" s="16" t="s">
        <v>28</v>
      </c>
      <c r="AE16" s="16"/>
    </row>
    <row r="17" spans="1:33" x14ac:dyDescent="0.2">
      <c r="A17" s="1" t="s">
        <v>29</v>
      </c>
      <c r="C17" s="1" t="s">
        <v>29</v>
      </c>
      <c r="D17" s="15" t="s">
        <v>22</v>
      </c>
      <c r="E17" s="15"/>
      <c r="F17" s="15" t="s">
        <v>1</v>
      </c>
      <c r="G17" s="15"/>
      <c r="H17" s="15" t="s">
        <v>2</v>
      </c>
      <c r="I17" s="15"/>
      <c r="J17" s="15" t="s">
        <v>3</v>
      </c>
      <c r="K17" s="15"/>
      <c r="L17" s="15" t="s">
        <v>4</v>
      </c>
      <c r="M17" s="15"/>
      <c r="N17" s="15" t="s">
        <v>5</v>
      </c>
      <c r="O17" s="15"/>
      <c r="P17" s="15" t="s">
        <v>6</v>
      </c>
      <c r="Q17" s="15"/>
      <c r="R17" s="15" t="s">
        <v>7</v>
      </c>
      <c r="S17" s="15"/>
      <c r="T17" s="15" t="s">
        <v>8</v>
      </c>
      <c r="U17" s="15"/>
      <c r="V17" s="15" t="s">
        <v>9</v>
      </c>
      <c r="W17" s="15"/>
      <c r="X17" s="15" t="s">
        <v>10</v>
      </c>
      <c r="Y17" s="15"/>
      <c r="Z17" s="15" t="s">
        <v>11</v>
      </c>
      <c r="AA17" s="15"/>
      <c r="AB17" s="15" t="s">
        <v>12</v>
      </c>
      <c r="AC17" s="15"/>
      <c r="AD17" s="19"/>
      <c r="AE17" s="19"/>
    </row>
    <row r="18" spans="1:33" x14ac:dyDescent="0.2">
      <c r="AD18" s="10"/>
      <c r="AE18" s="10"/>
    </row>
    <row r="19" spans="1:33" s="9" customFormat="1" ht="16" x14ac:dyDescent="0.2">
      <c r="A19" s="9" t="s">
        <v>30</v>
      </c>
      <c r="D19" s="8">
        <v>3045</v>
      </c>
      <c r="E19" s="8"/>
      <c r="F19" s="8">
        <v>4304</v>
      </c>
      <c r="G19" s="8"/>
      <c r="H19" s="8">
        <v>10595</v>
      </c>
      <c r="I19" s="8"/>
      <c r="J19" s="8">
        <v>8264</v>
      </c>
      <c r="K19" s="8"/>
      <c r="L19" s="8">
        <v>23715</v>
      </c>
      <c r="M19" s="8"/>
      <c r="N19" s="8">
        <v>1591</v>
      </c>
      <c r="O19" s="8"/>
      <c r="P19" s="8">
        <v>8134</v>
      </c>
      <c r="Q19" s="8"/>
      <c r="R19" s="8">
        <v>727</v>
      </c>
      <c r="S19" s="8"/>
      <c r="T19" s="8">
        <v>1261</v>
      </c>
      <c r="U19" s="8"/>
      <c r="V19" s="8">
        <v>2243</v>
      </c>
      <c r="W19" s="8"/>
      <c r="X19" s="8">
        <v>6894</v>
      </c>
      <c r="Y19" s="8"/>
      <c r="Z19" s="8">
        <v>2139</v>
      </c>
      <c r="AA19" s="8"/>
      <c r="AB19" s="8">
        <v>4113</v>
      </c>
      <c r="AD19" s="11">
        <f>SUM(AB19,Z19,X19,V19,T19,R19,P19,N19,L19,J19,H19,F19,D19)</f>
        <v>77025</v>
      </c>
      <c r="AE19" s="10"/>
    </row>
    <row r="20" spans="1:33" x14ac:dyDescent="0.2">
      <c r="A20" s="1" t="s">
        <v>31</v>
      </c>
      <c r="D20" s="5">
        <f>D19-D21</f>
        <v>2145</v>
      </c>
      <c r="E20" s="3">
        <f>D20/D19</f>
        <v>0.70443349753694584</v>
      </c>
      <c r="F20" s="5">
        <f>F19-F21</f>
        <v>2649</v>
      </c>
      <c r="G20" s="3">
        <f>F20/F19</f>
        <v>0.61547397769516732</v>
      </c>
      <c r="H20" s="5">
        <f>H19-H21</f>
        <v>7627</v>
      </c>
      <c r="I20" s="3">
        <f>H20/H19</f>
        <v>0.71986786219915055</v>
      </c>
      <c r="J20" s="5">
        <f>J19-J21</f>
        <v>5258</v>
      </c>
      <c r="K20" s="3">
        <f>J20/J19</f>
        <v>0.6362536302032914</v>
      </c>
      <c r="L20" s="5">
        <f>L19-L21</f>
        <v>16650</v>
      </c>
      <c r="M20" s="3">
        <f>L20/L19</f>
        <v>0.70208728652751418</v>
      </c>
      <c r="N20" s="5">
        <f>N19-N21</f>
        <v>978</v>
      </c>
      <c r="O20" s="3">
        <f>N20/N19</f>
        <v>0.61470773098680076</v>
      </c>
      <c r="P20" s="5">
        <f>P19-P21</f>
        <v>5217</v>
      </c>
      <c r="Q20" s="3">
        <f>P20/P19</f>
        <v>0.6413818539463978</v>
      </c>
      <c r="R20" s="5">
        <f>R19-R21</f>
        <v>432</v>
      </c>
      <c r="S20" s="3">
        <f>R20/R19</f>
        <v>0.59422283356258598</v>
      </c>
      <c r="T20" s="5">
        <f>T19-T21</f>
        <v>789</v>
      </c>
      <c r="U20" s="3">
        <f>T20/T19</f>
        <v>0.62569389373513085</v>
      </c>
      <c r="V20" s="5">
        <f>V19-V21</f>
        <v>1290</v>
      </c>
      <c r="W20" s="3">
        <f>V20/V19</f>
        <v>0.57512260365581813</v>
      </c>
      <c r="X20" s="5">
        <f>X19-X21</f>
        <v>5039</v>
      </c>
      <c r="Y20" s="3">
        <f>X20/X19</f>
        <v>0.73092544241369306</v>
      </c>
      <c r="Z20" s="5">
        <f>Z19-Z21</f>
        <v>1443</v>
      </c>
      <c r="AA20" s="3">
        <f>Z20/Z19</f>
        <v>0.67461430575035064</v>
      </c>
      <c r="AB20" s="5">
        <f>AB19-AB21</f>
        <v>2942</v>
      </c>
      <c r="AC20" s="3">
        <f>AB20/AB19</f>
        <v>0.71529297349866283</v>
      </c>
      <c r="AD20" s="11">
        <f>SUM(AB20,Z20,X20,V20,T20,R20,P20,N20,L20,J20,H20,F20,D20)</f>
        <v>52459</v>
      </c>
      <c r="AE20" s="2">
        <f>AD20/AD19</f>
        <v>0.68106458941901982</v>
      </c>
      <c r="AF20" s="5"/>
      <c r="AG20" s="3"/>
    </row>
    <row r="21" spans="1:33" ht="16" x14ac:dyDescent="0.2">
      <c r="A21" s="1" t="s">
        <v>32</v>
      </c>
      <c r="D21" s="4">
        <v>900</v>
      </c>
      <c r="E21" s="3">
        <f>D21/D19</f>
        <v>0.29556650246305421</v>
      </c>
      <c r="F21" s="4">
        <v>1655</v>
      </c>
      <c r="G21" s="3">
        <f>F21/F19</f>
        <v>0.38452602230483274</v>
      </c>
      <c r="H21" s="4">
        <v>2968</v>
      </c>
      <c r="I21" s="3">
        <f>H21/H19</f>
        <v>0.28013213780084945</v>
      </c>
      <c r="J21" s="4">
        <v>3006</v>
      </c>
      <c r="K21" s="3">
        <f>J21/J19</f>
        <v>0.3637463697967086</v>
      </c>
      <c r="L21" s="4">
        <v>7065</v>
      </c>
      <c r="M21" s="3">
        <f>L21/L19</f>
        <v>0.29791271347248577</v>
      </c>
      <c r="N21" s="4">
        <v>613</v>
      </c>
      <c r="O21" s="3">
        <f>N21/N19</f>
        <v>0.38529226901319924</v>
      </c>
      <c r="P21" s="4">
        <v>2917</v>
      </c>
      <c r="Q21" s="3">
        <f>P21/P19</f>
        <v>0.35861814605360215</v>
      </c>
      <c r="R21" s="4">
        <v>295</v>
      </c>
      <c r="S21" s="3">
        <f>R21/R19</f>
        <v>0.40577716643741402</v>
      </c>
      <c r="T21" s="4">
        <v>472</v>
      </c>
      <c r="U21" s="3">
        <f>T21/T19</f>
        <v>0.37430610626486915</v>
      </c>
      <c r="V21" s="4">
        <v>953</v>
      </c>
      <c r="W21" s="3">
        <f>V21/V19</f>
        <v>0.42487739634418192</v>
      </c>
      <c r="X21" s="4">
        <v>1855</v>
      </c>
      <c r="Y21" s="3">
        <f>X21/X19</f>
        <v>0.26907455758630694</v>
      </c>
      <c r="Z21" s="4">
        <v>696</v>
      </c>
      <c r="AA21" s="3">
        <f>Z21/Z19</f>
        <v>0.32538569424964936</v>
      </c>
      <c r="AB21" s="4">
        <v>1171</v>
      </c>
      <c r="AC21" s="3">
        <f>AB21/AB19</f>
        <v>0.28470702650133722</v>
      </c>
      <c r="AD21" s="11">
        <f t="shared" ref="AD21:AD25" si="1">SUM(AB21,Z21,X21,V21,T21,R21,P21,N21,L21,J21,H21,F21,D21)</f>
        <v>24566</v>
      </c>
      <c r="AE21" s="2">
        <f>AD21/AD19</f>
        <v>0.31893541058098018</v>
      </c>
    </row>
    <row r="22" spans="1:33" ht="16" x14ac:dyDescent="0.2">
      <c r="A22" s="1" t="s">
        <v>33</v>
      </c>
      <c r="B22" s="1" t="s">
        <v>28</v>
      </c>
      <c r="C22" s="1" t="s">
        <v>34</v>
      </c>
      <c r="D22" s="4">
        <v>1102</v>
      </c>
      <c r="E22" s="3"/>
      <c r="F22" s="4"/>
      <c r="H22" s="4">
        <v>3093</v>
      </c>
      <c r="I22" s="3"/>
      <c r="J22" s="4">
        <v>3119</v>
      </c>
      <c r="K22" s="3"/>
      <c r="L22" s="4">
        <v>8079</v>
      </c>
      <c r="M22" s="3"/>
      <c r="N22" s="4">
        <v>649</v>
      </c>
      <c r="O22" s="3"/>
      <c r="P22" s="4">
        <v>3080</v>
      </c>
      <c r="Q22" s="3"/>
      <c r="R22" s="4">
        <v>290</v>
      </c>
      <c r="S22" s="3"/>
      <c r="T22" s="4">
        <v>508</v>
      </c>
      <c r="U22" s="3"/>
      <c r="V22" s="4">
        <v>1008</v>
      </c>
      <c r="W22" s="3"/>
      <c r="X22" s="4">
        <v>1933</v>
      </c>
      <c r="Y22" s="3"/>
      <c r="Z22" s="4">
        <v>577</v>
      </c>
      <c r="AA22" s="3"/>
      <c r="AB22" s="4">
        <v>1235</v>
      </c>
      <c r="AC22" s="3"/>
      <c r="AD22" s="11">
        <f t="shared" si="1"/>
        <v>24673</v>
      </c>
      <c r="AE22" s="2"/>
    </row>
    <row r="23" spans="1:33" ht="16" x14ac:dyDescent="0.2">
      <c r="B23" s="1" t="s">
        <v>35</v>
      </c>
      <c r="C23" s="1" t="s">
        <v>36</v>
      </c>
      <c r="D23" s="4">
        <v>536</v>
      </c>
      <c r="E23" s="3">
        <f>D23/D21</f>
        <v>0.5955555555555555</v>
      </c>
      <c r="F23" s="4">
        <v>395</v>
      </c>
      <c r="G23" s="3">
        <f>F23/F21</f>
        <v>0.23867069486404835</v>
      </c>
      <c r="H23" s="4">
        <v>856</v>
      </c>
      <c r="I23" s="3">
        <f>H23/H21</f>
        <v>0.2884097035040431</v>
      </c>
      <c r="J23" s="4">
        <v>833</v>
      </c>
      <c r="K23" s="3">
        <f>J23/J21</f>
        <v>0.27711244178310046</v>
      </c>
      <c r="L23" s="4">
        <v>2101</v>
      </c>
      <c r="M23" s="3">
        <f>L23/L21</f>
        <v>0.29738145789101206</v>
      </c>
      <c r="N23" s="4">
        <v>156</v>
      </c>
      <c r="O23" s="3">
        <f>N23/N21</f>
        <v>0.25448613376835238</v>
      </c>
      <c r="P23" s="4">
        <v>777</v>
      </c>
      <c r="Q23" s="3">
        <f>P23/P21</f>
        <v>0.2663695577648269</v>
      </c>
      <c r="R23" s="4">
        <v>69</v>
      </c>
      <c r="S23" s="3">
        <f>R23/R21</f>
        <v>0.23389830508474577</v>
      </c>
      <c r="T23" s="4">
        <v>124</v>
      </c>
      <c r="U23" s="3">
        <f>T23/T21</f>
        <v>0.26271186440677968</v>
      </c>
      <c r="V23" s="4">
        <v>241</v>
      </c>
      <c r="W23" s="3">
        <f>V23/V21</f>
        <v>0.25288562434417627</v>
      </c>
      <c r="X23" s="4">
        <v>451</v>
      </c>
      <c r="Y23" s="3">
        <f>X23/X21</f>
        <v>0.24312668463611861</v>
      </c>
      <c r="Z23" s="4">
        <v>80</v>
      </c>
      <c r="AA23" s="3">
        <f>Z23/Z21</f>
        <v>0.11494252873563218</v>
      </c>
      <c r="AB23" s="4">
        <v>267</v>
      </c>
      <c r="AC23" s="3">
        <f>AB23/AB21</f>
        <v>0.22801024765157984</v>
      </c>
      <c r="AD23" s="11">
        <f t="shared" si="1"/>
        <v>6886</v>
      </c>
      <c r="AE23" s="2">
        <f>AD23/AD21</f>
        <v>0.28030611414149637</v>
      </c>
    </row>
    <row r="24" spans="1:33" ht="16" x14ac:dyDescent="0.2">
      <c r="B24" s="1" t="s">
        <v>37</v>
      </c>
      <c r="C24" s="1" t="s">
        <v>38</v>
      </c>
      <c r="D24" s="4">
        <v>333</v>
      </c>
      <c r="E24" s="3">
        <f>D24/D21</f>
        <v>0.37</v>
      </c>
      <c r="F24" s="4">
        <v>883</v>
      </c>
      <c r="G24" s="3">
        <f>F24/F21</f>
        <v>0.53353474320241689</v>
      </c>
      <c r="H24" s="4">
        <v>1856</v>
      </c>
      <c r="I24" s="3">
        <f>H24/H21</f>
        <v>0.6253369272237197</v>
      </c>
      <c r="J24" s="4">
        <v>1853</v>
      </c>
      <c r="K24" s="3">
        <f>J24/J21</f>
        <v>0.61643379906852958</v>
      </c>
      <c r="L24" s="4">
        <v>4782</v>
      </c>
      <c r="M24" s="3">
        <f>L24/L21</f>
        <v>0.6768577494692144</v>
      </c>
      <c r="N24" s="4">
        <v>371</v>
      </c>
      <c r="O24" s="3">
        <f>N24/N21</f>
        <v>0.6052202283849919</v>
      </c>
      <c r="P24" s="4">
        <v>1830</v>
      </c>
      <c r="Q24" s="3">
        <f>P24/P21</f>
        <v>0.62735687350017144</v>
      </c>
      <c r="R24" s="4">
        <v>189</v>
      </c>
      <c r="S24" s="3">
        <f>R24/R21</f>
        <v>0.64067796610169492</v>
      </c>
      <c r="T24" s="4">
        <v>292</v>
      </c>
      <c r="U24" s="3">
        <f>T24/T21</f>
        <v>0.61864406779661019</v>
      </c>
      <c r="V24" s="4">
        <v>603</v>
      </c>
      <c r="W24" s="3">
        <f>V24/V21</f>
        <v>0.63273871983210916</v>
      </c>
      <c r="X24" s="4">
        <v>1221</v>
      </c>
      <c r="Y24" s="3">
        <f>X24/X21</f>
        <v>0.65822102425876006</v>
      </c>
      <c r="Z24" s="4">
        <v>447</v>
      </c>
      <c r="AA24" s="3">
        <f>Z24/Z21</f>
        <v>0.64224137931034486</v>
      </c>
      <c r="AB24" s="4">
        <v>757</v>
      </c>
      <c r="AC24" s="3">
        <f>AB24/AB21</f>
        <v>0.64645602049530315</v>
      </c>
      <c r="AD24" s="11">
        <f t="shared" si="1"/>
        <v>15417</v>
      </c>
      <c r="AE24" s="2">
        <f>AD24/AD21</f>
        <v>0.62757469673532529</v>
      </c>
    </row>
    <row r="25" spans="1:33" ht="16" x14ac:dyDescent="0.2">
      <c r="B25" s="1" t="s">
        <v>39</v>
      </c>
      <c r="C25" s="1" t="s">
        <v>40</v>
      </c>
      <c r="D25" s="4">
        <v>233</v>
      </c>
      <c r="E25" s="3">
        <f>D25/D22</f>
        <v>0.21143375680580762</v>
      </c>
      <c r="F25" s="4">
        <v>210</v>
      </c>
      <c r="G25" s="3" t="e">
        <f>F25/F22</f>
        <v>#DIV/0!</v>
      </c>
      <c r="H25" s="4">
        <v>381</v>
      </c>
      <c r="I25" s="3">
        <f>H25/H22</f>
        <v>0.12318137730358875</v>
      </c>
      <c r="J25" s="4">
        <v>433</v>
      </c>
      <c r="K25" s="3">
        <f>J25/J22</f>
        <v>0.13882654697018276</v>
      </c>
      <c r="L25" s="4">
        <v>1196</v>
      </c>
      <c r="M25" s="3">
        <f>L25/L22</f>
        <v>0.14803812353013987</v>
      </c>
      <c r="N25" s="4">
        <v>122</v>
      </c>
      <c r="O25" s="3">
        <f>N25/N22</f>
        <v>0.18798151001540833</v>
      </c>
      <c r="P25" s="4">
        <v>473</v>
      </c>
      <c r="Q25" s="3">
        <f>P25/P22</f>
        <v>0.15357142857142858</v>
      </c>
      <c r="R25" s="4">
        <v>32</v>
      </c>
      <c r="S25" s="3">
        <f>R25/R22</f>
        <v>0.1103448275862069</v>
      </c>
      <c r="T25" s="4">
        <v>92</v>
      </c>
      <c r="U25" s="3">
        <f>T25/T22</f>
        <v>0.18110236220472442</v>
      </c>
      <c r="V25" s="4">
        <v>164</v>
      </c>
      <c r="W25" s="3">
        <f>V25/V22</f>
        <v>0.1626984126984127</v>
      </c>
      <c r="X25" s="4">
        <v>261</v>
      </c>
      <c r="Y25" s="3">
        <f>X25/X22</f>
        <v>0.13502327987584067</v>
      </c>
      <c r="Z25" s="4">
        <v>50</v>
      </c>
      <c r="AA25" s="3">
        <f>Z25/Z22</f>
        <v>8.6655112651646451E-2</v>
      </c>
      <c r="AB25" s="4">
        <v>211</v>
      </c>
      <c r="AC25" s="3">
        <f>AB25/AB22</f>
        <v>0.17085020242914981</v>
      </c>
      <c r="AD25" s="11">
        <f t="shared" si="1"/>
        <v>3858</v>
      </c>
      <c r="AE25" s="2">
        <f>AD25/AD22</f>
        <v>0.15636525756900255</v>
      </c>
    </row>
    <row r="26" spans="1:33" ht="16" x14ac:dyDescent="0.2"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1:33" ht="16" x14ac:dyDescent="0.2">
      <c r="A27" s="9"/>
      <c r="B27" s="9"/>
      <c r="C27" s="9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33" ht="16" x14ac:dyDescent="0.2"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1:33" ht="16" x14ac:dyDescent="0.2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33" ht="16" x14ac:dyDescent="0.2"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1:33" ht="16" x14ac:dyDescent="0.2">
      <c r="D31" s="4"/>
      <c r="E31" s="4"/>
      <c r="F31" s="8"/>
      <c r="G31" s="8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33" ht="16" x14ac:dyDescent="0.2">
      <c r="D32" s="4"/>
      <c r="E32" s="4"/>
      <c r="F32" s="8"/>
      <c r="G32" s="8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4:28" x14ac:dyDescent="0.2">
      <c r="D33" s="6"/>
      <c r="E33" s="6"/>
      <c r="F33" s="6"/>
      <c r="G33" s="7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spans="4:28" x14ac:dyDescent="0.2">
      <c r="D34" s="5"/>
      <c r="E34" s="3"/>
      <c r="F34" s="5"/>
      <c r="H34" s="5"/>
      <c r="I34" s="3"/>
      <c r="J34" s="5"/>
      <c r="K34" s="3"/>
      <c r="L34" s="5"/>
      <c r="M34" s="3"/>
      <c r="N34" s="5"/>
      <c r="O34" s="3"/>
      <c r="P34" s="5"/>
      <c r="Q34" s="3"/>
      <c r="R34" s="5"/>
      <c r="S34" s="3"/>
      <c r="T34" s="5"/>
      <c r="U34" s="3"/>
      <c r="V34" s="5"/>
      <c r="W34" s="3"/>
      <c r="X34" s="5"/>
      <c r="Y34" s="3"/>
      <c r="Z34" s="5"/>
      <c r="AA34" s="3"/>
      <c r="AB34" s="5"/>
    </row>
    <row r="35" spans="4:28" x14ac:dyDescent="0.2">
      <c r="D35" s="5"/>
      <c r="E35" s="3"/>
      <c r="F35" s="5"/>
      <c r="H35" s="5"/>
      <c r="I35" s="3"/>
      <c r="J35" s="5"/>
      <c r="K35" s="3"/>
      <c r="L35" s="5"/>
      <c r="M35" s="3"/>
      <c r="N35" s="5"/>
      <c r="O35" s="3"/>
      <c r="P35" s="5"/>
      <c r="Q35" s="3"/>
      <c r="R35" s="5"/>
      <c r="S35" s="3"/>
      <c r="T35" s="5"/>
      <c r="U35" s="3"/>
      <c r="V35" s="5"/>
      <c r="W35" s="3"/>
      <c r="X35" s="5"/>
      <c r="Y35" s="3"/>
      <c r="Z35" s="5"/>
      <c r="AA35" s="3"/>
      <c r="AB35" s="5"/>
    </row>
    <row r="36" spans="4:28" x14ac:dyDescent="0.2">
      <c r="D36" s="5"/>
      <c r="E36" s="3"/>
      <c r="F36" s="5"/>
      <c r="H36" s="5"/>
      <c r="I36" s="3"/>
      <c r="J36" s="5"/>
      <c r="K36" s="3"/>
      <c r="L36" s="5"/>
      <c r="M36" s="3"/>
      <c r="N36" s="5"/>
      <c r="O36" s="3"/>
      <c r="P36" s="5"/>
      <c r="Q36" s="3"/>
      <c r="R36" s="5"/>
      <c r="S36" s="3"/>
      <c r="T36" s="5"/>
      <c r="U36" s="3"/>
      <c r="V36" s="5"/>
      <c r="W36" s="3"/>
      <c r="X36" s="5"/>
      <c r="Y36" s="3"/>
      <c r="Z36" s="5"/>
      <c r="AA36" s="3"/>
      <c r="AB36" s="5"/>
    </row>
    <row r="37" spans="4:28" x14ac:dyDescent="0.2">
      <c r="D37" s="5"/>
      <c r="E37" s="3"/>
      <c r="F37" s="5"/>
      <c r="H37" s="5"/>
      <c r="I37" s="3"/>
      <c r="J37" s="5"/>
      <c r="K37" s="3"/>
      <c r="L37" s="5"/>
      <c r="M37" s="3"/>
      <c r="N37" s="5"/>
      <c r="O37" s="3"/>
      <c r="P37" s="5"/>
      <c r="Q37" s="3"/>
      <c r="R37" s="5"/>
      <c r="S37" s="3"/>
      <c r="T37" s="5"/>
      <c r="U37" s="3"/>
      <c r="V37" s="5"/>
      <c r="W37" s="3"/>
      <c r="X37" s="5"/>
      <c r="Y37" s="3"/>
      <c r="Z37" s="5"/>
      <c r="AA37" s="3"/>
      <c r="AB37" s="5"/>
    </row>
    <row r="38" spans="4:28" x14ac:dyDescent="0.2">
      <c r="D38" s="5"/>
      <c r="E38" s="3"/>
      <c r="F38" s="5"/>
      <c r="H38" s="5"/>
      <c r="I38" s="3"/>
      <c r="J38" s="5"/>
      <c r="K38" s="3"/>
      <c r="L38" s="5"/>
      <c r="M38" s="3"/>
      <c r="N38" s="5"/>
      <c r="O38" s="3"/>
      <c r="P38" s="5"/>
      <c r="Q38" s="3"/>
      <c r="R38" s="5"/>
      <c r="S38" s="3"/>
      <c r="T38" s="5"/>
      <c r="U38" s="3"/>
      <c r="V38" s="5"/>
      <c r="W38" s="3"/>
      <c r="X38" s="5"/>
      <c r="Y38" s="3"/>
      <c r="Z38" s="5"/>
      <c r="AA38" s="3"/>
      <c r="AB38" s="5"/>
    </row>
    <row r="39" spans="4:28" x14ac:dyDescent="0.2">
      <c r="D39" s="5"/>
      <c r="E39" s="3"/>
      <c r="F39" s="5"/>
      <c r="H39" s="5"/>
      <c r="I39" s="3"/>
      <c r="J39" s="5"/>
      <c r="K39" s="3"/>
      <c r="L39" s="5"/>
      <c r="M39" s="3"/>
      <c r="N39" s="5"/>
      <c r="O39" s="3"/>
      <c r="P39" s="5"/>
      <c r="Q39" s="3"/>
      <c r="R39" s="5"/>
      <c r="S39" s="3"/>
      <c r="T39" s="5"/>
      <c r="U39" s="3"/>
      <c r="V39" s="5"/>
      <c r="W39" s="3"/>
      <c r="X39" s="5"/>
      <c r="Y39" s="3"/>
      <c r="Z39" s="5"/>
      <c r="AA39" s="3"/>
      <c r="AB39" s="5"/>
    </row>
    <row r="41" spans="4:28" x14ac:dyDescent="0.2"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4:28" x14ac:dyDescent="0.2">
      <c r="D42" s="3"/>
      <c r="E42" s="3"/>
      <c r="F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52" spans="1:3" x14ac:dyDescent="0.2">
      <c r="A52" s="9" t="s">
        <v>42</v>
      </c>
      <c r="B52" s="9"/>
      <c r="C52" s="9"/>
    </row>
    <row r="53" spans="1:3" x14ac:dyDescent="0.2">
      <c r="A53" s="1" t="s">
        <v>43</v>
      </c>
    </row>
    <row r="54" spans="1:3" x14ac:dyDescent="0.2">
      <c r="A54" s="1" t="s">
        <v>36</v>
      </c>
    </row>
    <row r="55" spans="1:3" x14ac:dyDescent="0.2">
      <c r="A55" s="1" t="s">
        <v>38</v>
      </c>
    </row>
    <row r="56" spans="1:3" x14ac:dyDescent="0.2">
      <c r="A56" s="1" t="s">
        <v>44</v>
      </c>
    </row>
    <row r="57" spans="1:3" x14ac:dyDescent="0.2">
      <c r="A57" s="1" t="s">
        <v>45</v>
      </c>
    </row>
    <row r="65" spans="4:28" x14ac:dyDescent="0.2">
      <c r="D65" s="1" t="s">
        <v>22</v>
      </c>
      <c r="F65" s="1" t="s">
        <v>1</v>
      </c>
      <c r="H65" s="1" t="s">
        <v>2</v>
      </c>
      <c r="J65" s="1" t="s">
        <v>3</v>
      </c>
      <c r="L65" s="1" t="s">
        <v>4</v>
      </c>
      <c r="N65" s="1" t="s">
        <v>5</v>
      </c>
      <c r="P65" s="1" t="s">
        <v>6</v>
      </c>
      <c r="T65" s="1" t="s">
        <v>8</v>
      </c>
      <c r="V65" s="1" t="s">
        <v>9</v>
      </c>
      <c r="X65" s="1" t="s">
        <v>10</v>
      </c>
      <c r="Z65" s="1" t="s">
        <v>11</v>
      </c>
      <c r="AB65" s="1" t="s">
        <v>12</v>
      </c>
    </row>
    <row r="66" spans="4:28" x14ac:dyDescent="0.2">
      <c r="D66" s="9">
        <v>64973</v>
      </c>
      <c r="E66" s="9"/>
      <c r="F66" s="9">
        <v>55714</v>
      </c>
      <c r="G66" s="7"/>
      <c r="H66" s="9">
        <v>181464</v>
      </c>
      <c r="I66" s="9"/>
      <c r="J66" s="9">
        <v>77490</v>
      </c>
      <c r="K66" s="9"/>
      <c r="L66" s="1">
        <v>254444</v>
      </c>
      <c r="N66" s="1">
        <v>44705</v>
      </c>
      <c r="P66" s="1">
        <v>207681</v>
      </c>
      <c r="T66" s="1">
        <v>27961</v>
      </c>
      <c r="V66" s="1">
        <v>35523</v>
      </c>
      <c r="X66" s="1">
        <v>158001</v>
      </c>
      <c r="Z66" s="1">
        <v>37420</v>
      </c>
      <c r="AB66" s="1">
        <v>129135</v>
      </c>
    </row>
    <row r="67" spans="4:28" x14ac:dyDescent="0.2">
      <c r="D67" s="1">
        <v>62077</v>
      </c>
      <c r="F67" s="1">
        <v>51794</v>
      </c>
      <c r="H67" s="1">
        <v>172404</v>
      </c>
      <c r="J67" s="1">
        <v>69443</v>
      </c>
      <c r="L67" s="1">
        <v>233938</v>
      </c>
      <c r="N67" s="1">
        <v>42997</v>
      </c>
      <c r="P67" s="1">
        <v>198099</v>
      </c>
      <c r="T67" s="1">
        <v>26514</v>
      </c>
      <c r="V67" s="1">
        <v>32175</v>
      </c>
      <c r="X67" s="1">
        <v>152195</v>
      </c>
      <c r="Z67" s="1">
        <v>35275</v>
      </c>
      <c r="AB67" s="1">
        <v>126136</v>
      </c>
    </row>
    <row r="68" spans="4:28" x14ac:dyDescent="0.2">
      <c r="D68" s="1">
        <v>698</v>
      </c>
      <c r="F68" s="1">
        <v>1230</v>
      </c>
      <c r="H68" s="1">
        <v>2965</v>
      </c>
      <c r="J68" s="1">
        <v>2493</v>
      </c>
      <c r="L68" s="1">
        <v>6567</v>
      </c>
      <c r="N68" s="1">
        <v>421</v>
      </c>
      <c r="P68" s="1">
        <v>2959</v>
      </c>
      <c r="T68" s="1">
        <v>124</v>
      </c>
      <c r="V68" s="1">
        <v>938</v>
      </c>
      <c r="X68" s="1">
        <v>1768</v>
      </c>
      <c r="Z68" s="1">
        <v>665</v>
      </c>
      <c r="AB68" s="1">
        <v>800</v>
      </c>
    </row>
    <row r="69" spans="4:28" x14ac:dyDescent="0.2">
      <c r="D69" s="1">
        <v>1269</v>
      </c>
      <c r="F69" s="1">
        <v>1841</v>
      </c>
      <c r="H69" s="1">
        <v>4381</v>
      </c>
      <c r="J69" s="1">
        <v>3981</v>
      </c>
      <c r="L69" s="1">
        <v>9602</v>
      </c>
      <c r="N69" s="1">
        <v>751</v>
      </c>
      <c r="P69" s="1">
        <v>4571</v>
      </c>
      <c r="T69" s="1">
        <v>292</v>
      </c>
      <c r="V69" s="1">
        <v>1544</v>
      </c>
      <c r="X69" s="1">
        <v>2942</v>
      </c>
      <c r="Z69" s="1">
        <v>1047</v>
      </c>
      <c r="AB69" s="1">
        <v>1482</v>
      </c>
    </row>
    <row r="70" spans="4:28" x14ac:dyDescent="0.2">
      <c r="D70" s="1">
        <v>929</v>
      </c>
      <c r="F70" s="1">
        <v>849</v>
      </c>
      <c r="H70" s="1">
        <v>1714</v>
      </c>
      <c r="J70" s="1">
        <v>1573</v>
      </c>
      <c r="L70" s="1">
        <v>4340</v>
      </c>
      <c r="N70" s="1">
        <v>536</v>
      </c>
      <c r="P70" s="1">
        <v>2052</v>
      </c>
      <c r="T70" s="1">
        <v>92</v>
      </c>
      <c r="V70" s="1">
        <v>866</v>
      </c>
      <c r="X70" s="1">
        <v>1096</v>
      </c>
      <c r="Z70" s="1">
        <v>433</v>
      </c>
      <c r="AB70" s="1">
        <v>717</v>
      </c>
    </row>
    <row r="71" spans="4:28" x14ac:dyDescent="0.2">
      <c r="D71" s="1">
        <v>2896</v>
      </c>
      <c r="F71" s="1">
        <v>3920</v>
      </c>
      <c r="H71" s="1">
        <v>9060</v>
      </c>
      <c r="J71" s="1">
        <v>8047</v>
      </c>
      <c r="L71" s="1">
        <v>20509</v>
      </c>
      <c r="N71" s="1">
        <v>1708</v>
      </c>
      <c r="P71" s="1">
        <v>9582</v>
      </c>
      <c r="T71" s="1">
        <v>508</v>
      </c>
      <c r="V71" s="1">
        <v>3348</v>
      </c>
      <c r="X71" s="1">
        <v>5806</v>
      </c>
      <c r="Z71" s="1">
        <v>2145</v>
      </c>
      <c r="AB71" s="1">
        <v>2999</v>
      </c>
    </row>
  </sheetData>
  <mergeCells count="60">
    <mergeCell ref="T17:U17"/>
    <mergeCell ref="V17:W17"/>
    <mergeCell ref="X17:Y17"/>
    <mergeCell ref="Z17:AA17"/>
    <mergeCell ref="AB17:AC17"/>
    <mergeCell ref="AD17:AE17"/>
    <mergeCell ref="AB16:AC16"/>
    <mergeCell ref="AD16:AE16"/>
    <mergeCell ref="D17:E17"/>
    <mergeCell ref="F17:G17"/>
    <mergeCell ref="H17:I17"/>
    <mergeCell ref="J17:K17"/>
    <mergeCell ref="L17:M17"/>
    <mergeCell ref="N17:O17"/>
    <mergeCell ref="P17:Q17"/>
    <mergeCell ref="R17:S17"/>
    <mergeCell ref="P16:Q16"/>
    <mergeCell ref="R16:S16"/>
    <mergeCell ref="T16:U16"/>
    <mergeCell ref="V16:W16"/>
    <mergeCell ref="X16:Y16"/>
    <mergeCell ref="Z16:AA16"/>
    <mergeCell ref="AB3:AC3"/>
    <mergeCell ref="AD3:AE3"/>
    <mergeCell ref="A14:C14"/>
    <mergeCell ref="D15:AE15"/>
    <mergeCell ref="D16:E16"/>
    <mergeCell ref="F16:G16"/>
    <mergeCell ref="H16:I16"/>
    <mergeCell ref="J16:K16"/>
    <mergeCell ref="L16:M16"/>
    <mergeCell ref="N16:O16"/>
    <mergeCell ref="P3:Q3"/>
    <mergeCell ref="R3:S3"/>
    <mergeCell ref="T3:U3"/>
    <mergeCell ref="V3:W3"/>
    <mergeCell ref="X3:Y3"/>
    <mergeCell ref="Z3:AA3"/>
    <mergeCell ref="D3:E3"/>
    <mergeCell ref="F3:G3"/>
    <mergeCell ref="H3:I3"/>
    <mergeCell ref="J3:K3"/>
    <mergeCell ref="L3:M3"/>
    <mergeCell ref="N3:O3"/>
    <mergeCell ref="AD2:AE2"/>
    <mergeCell ref="A1:C1"/>
    <mergeCell ref="D1:AE1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SPC - overall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Kamp</dc:creator>
  <cp:lastModifiedBy>Marcel Kamp</cp:lastModifiedBy>
  <dcterms:created xsi:type="dcterms:W3CDTF">2025-12-27T10:47:04Z</dcterms:created>
  <dcterms:modified xsi:type="dcterms:W3CDTF">2025-12-27T22:42:45Z</dcterms:modified>
</cp:coreProperties>
</file>