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rcelalexanderkamp/Desktop/C-Pall/"/>
    </mc:Choice>
  </mc:AlternateContent>
  <xr:revisionPtr revIDLastSave="0" documentId="8_{C4CF527C-514B-6F48-B9B2-01A571C0009D}" xr6:coauthVersionLast="47" xr6:coauthVersionMax="47" xr10:uidLastSave="{00000000-0000-0000-0000-000000000000}"/>
  <bookViews>
    <workbookView xWindow="1800" yWindow="1920" windowWidth="27440" windowHeight="16240" xr2:uid="{4CD1B67B-AB9B-204B-9774-5A46EC8CAEA3}"/>
  </bookViews>
  <sheets>
    <sheet name="Odds ratios" sheetId="10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0" l="1"/>
  <c r="Q3" i="10"/>
  <c r="Q4" i="10"/>
  <c r="Q5" i="10"/>
  <c r="Q6" i="10"/>
  <c r="Q7" i="10"/>
  <c r="Q8" i="10"/>
  <c r="Q9" i="10"/>
  <c r="Q10" i="10"/>
  <c r="Q11" i="10"/>
  <c r="Q12" i="10"/>
  <c r="Q13" i="10"/>
  <c r="Q14" i="10"/>
  <c r="Q15" i="10"/>
  <c r="BS15" i="10"/>
  <c r="BS14" i="10"/>
  <c r="BS13" i="10"/>
  <c r="BM12" i="10"/>
  <c r="BM11" i="10"/>
  <c r="BM10" i="10"/>
  <c r="BM9" i="10"/>
  <c r="BG8" i="10"/>
  <c r="BA7" i="10"/>
  <c r="AU7" i="10"/>
  <c r="AO6" i="10"/>
  <c r="AO5" i="10"/>
  <c r="AO4" i="10"/>
  <c r="AI6" i="10"/>
  <c r="AI5" i="10"/>
  <c r="AI4" i="10"/>
  <c r="AC3" i="10"/>
  <c r="W3" i="10"/>
  <c r="K4" i="10"/>
  <c r="K5" i="10"/>
  <c r="K6" i="10"/>
  <c r="K7" i="10"/>
  <c r="K8" i="10"/>
  <c r="K9" i="10"/>
  <c r="K10" i="10"/>
  <c r="K11" i="10"/>
  <c r="K12" i="10"/>
  <c r="K13" i="10"/>
  <c r="K14" i="10"/>
  <c r="K15" i="10"/>
  <c r="K3" i="10"/>
</calcChain>
</file>

<file path=xl/sharedStrings.xml><?xml version="1.0" encoding="utf-8"?>
<sst xmlns="http://schemas.openxmlformats.org/spreadsheetml/2006/main" count="132" uniqueCount="53">
  <si>
    <t>all hospital cases</t>
  </si>
  <si>
    <t>C16</t>
  </si>
  <si>
    <t>C18 - 20</t>
  </si>
  <si>
    <t>C25</t>
  </si>
  <si>
    <t>C34</t>
  </si>
  <si>
    <t>C43</t>
  </si>
  <si>
    <t>C50</t>
  </si>
  <si>
    <t>C53</t>
  </si>
  <si>
    <t>C54 - 55</t>
  </si>
  <si>
    <t>C56</t>
  </si>
  <si>
    <t>C61</t>
  </si>
  <si>
    <t>C64</t>
  </si>
  <si>
    <t>C67</t>
  </si>
  <si>
    <t>oral cavity / throat</t>
  </si>
  <si>
    <t>stomach</t>
  </si>
  <si>
    <t>intenstine/rectum</t>
  </si>
  <si>
    <t>pancreas</t>
  </si>
  <si>
    <t>lung</t>
  </si>
  <si>
    <t>malignant melanoma</t>
  </si>
  <si>
    <t>breast</t>
  </si>
  <si>
    <t>cervix</t>
  </si>
  <si>
    <t>uterus (without cervix)</t>
  </si>
  <si>
    <t>ovary</t>
  </si>
  <si>
    <t>prostate</t>
  </si>
  <si>
    <t>kidney</t>
  </si>
  <si>
    <t>bladder</t>
  </si>
  <si>
    <t>C00 - 14</t>
  </si>
  <si>
    <t>hospital cases</t>
  </si>
  <si>
    <t>mortality</t>
  </si>
  <si>
    <t xml:space="preserve">Malignant tumour of </t>
  </si>
  <si>
    <t>defining 
ICD-10-GM code</t>
  </si>
  <si>
    <t>Urology</t>
  </si>
  <si>
    <t>gynecology</t>
  </si>
  <si>
    <t>ONT</t>
  </si>
  <si>
    <t>dermatoloy</t>
  </si>
  <si>
    <t>abdominal surgery</t>
  </si>
  <si>
    <t>thoracic surgery</t>
  </si>
  <si>
    <t>gastroenterology</t>
  </si>
  <si>
    <t>oral maxillofacial surgery</t>
  </si>
  <si>
    <t>lower 95-CI</t>
  </si>
  <si>
    <t>upper 95-CI</t>
  </si>
  <si>
    <t>all 
hospital cases</t>
  </si>
  <si>
    <t>hospital cases receving SPC</t>
  </si>
  <si>
    <t>SPC rate</t>
  </si>
  <si>
    <t>Odds ratio</t>
  </si>
  <si>
    <t>Radiation Oncology</t>
  </si>
  <si>
    <t xml:space="preserve">Oncology </t>
  </si>
  <si>
    <t>pneumology</t>
  </si>
  <si>
    <t xml:space="preserve">total </t>
  </si>
  <si>
    <t>oncology</t>
  </si>
  <si>
    <t>radiation oncology</t>
  </si>
  <si>
    <t>urology</t>
  </si>
  <si>
    <t>dermatology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</si>
</sst>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2"/>
      <color theme="1"/>
      <name val="Aptos Narrow"/>
      <family val="2"/>
      <scheme val="minor"/>
    </font>
    <font>
      <sz val="11"/>
      <color theme="1"/>
      <name val="Calibri Light"/>
      <family val="2"/>
    </font>
    <font>
      <sz val="12"/>
      <color theme="1"/>
      <name val="Calibri Light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0" fontId="1" fillId="0" borderId="0" xfId="0" applyFont="1" applyAlignment="1">
      <alignment vertical="top" wrapText="1"/>
    </xf>
    <xf numFmtId="1" fontId="1" fillId="0" borderId="0" xfId="0" applyNumberFormat="1" applyFont="1"/>
    <xf numFmtId="3" fontId="1" fillId="0" borderId="0" xfId="0" applyNumberFormat="1" applyFont="1"/>
    <xf numFmtId="0" fontId="2" fillId="0" borderId="0" xfId="0" applyFont="1" applyAlignment="1">
      <alignment vertical="top" wrapText="1"/>
    </xf>
    <xf numFmtId="164" fontId="0" fillId="0" borderId="0" xfId="0" applyNumberFormat="1"/>
    <xf numFmtId="49" fontId="3" fillId="0" borderId="0" xfId="0" applyNumberFormat="1" applyFont="1"/>
    <xf numFmtId="164" fontId="3" fillId="0" borderId="0" xfId="0" applyNumberFormat="1" applyFont="1"/>
    <xf numFmtId="0" fontId="3" fillId="0" borderId="0" xfId="0" applyFont="1"/>
    <xf numFmtId="1" fontId="3" fillId="0" borderId="0" xfId="0" applyNumberFormat="1" applyFont="1"/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164" fontId="3" fillId="0" borderId="0" xfId="0" applyNumberFormat="1" applyFont="1" applyAlignment="1">
      <alignment vertical="top" wrapText="1"/>
    </xf>
    <xf numFmtId="49" fontId="1" fillId="0" borderId="0" xfId="0" applyNumberFormat="1" applyFont="1"/>
    <xf numFmtId="2" fontId="1" fillId="0" borderId="0" xfId="0" applyNumberFormat="1" applyFont="1"/>
    <xf numFmtId="0" fontId="1" fillId="0" borderId="1" xfId="0" applyFont="1" applyBorder="1" applyAlignment="1">
      <alignment vertical="top" wrapText="1"/>
    </xf>
    <xf numFmtId="2" fontId="1" fillId="0" borderId="0" xfId="0" applyNumberFormat="1" applyFont="1" applyAlignment="1">
      <alignment vertical="top" wrapText="1"/>
    </xf>
    <xf numFmtId="0" fontId="1" fillId="0" borderId="1" xfId="0" applyFont="1" applyBorder="1"/>
    <xf numFmtId="1" fontId="1" fillId="0" borderId="1" xfId="0" applyNumberFormat="1" applyFont="1" applyBorder="1"/>
    <xf numFmtId="3" fontId="1" fillId="0" borderId="1" xfId="0" applyNumberFormat="1" applyFont="1" applyBorder="1"/>
    <xf numFmtId="49" fontId="2" fillId="0" borderId="0" xfId="0" applyNumberFormat="1" applyFont="1"/>
    <xf numFmtId="0" fontId="2" fillId="0" borderId="2" xfId="0" applyFont="1" applyBorder="1" applyAlignment="1">
      <alignment horizontal="left"/>
    </xf>
    <xf numFmtId="0" fontId="1" fillId="0" borderId="3" xfId="0" applyFont="1" applyBorder="1"/>
    <xf numFmtId="0" fontId="1" fillId="0" borderId="2" xfId="0" applyFont="1" applyBorder="1"/>
    <xf numFmtId="164" fontId="1" fillId="0" borderId="2" xfId="0" applyNumberFormat="1" applyFont="1" applyBorder="1"/>
    <xf numFmtId="2" fontId="1" fillId="0" borderId="2" xfId="0" applyNumberFormat="1" applyFont="1" applyBorder="1"/>
    <xf numFmtId="1" fontId="1" fillId="0" borderId="3" xfId="0" applyNumberFormat="1" applyFont="1" applyBorder="1"/>
    <xf numFmtId="3" fontId="1" fillId="0" borderId="2" xfId="0" applyNumberFormat="1" applyFont="1" applyBorder="1"/>
    <xf numFmtId="1" fontId="1" fillId="0" borderId="2" xfId="0" applyNumberFormat="1" applyFont="1" applyBorder="1"/>
    <xf numFmtId="3" fontId="1" fillId="0" borderId="3" xfId="0" applyNumberFormat="1" applyFont="1" applyBorder="1"/>
    <xf numFmtId="3" fontId="3" fillId="0" borderId="2" xfId="0" applyNumberFormat="1" applyFont="1" applyBorder="1"/>
    <xf numFmtId="164" fontId="3" fillId="0" borderId="2" xfId="0" applyNumberFormat="1" applyFont="1" applyBorder="1"/>
    <xf numFmtId="0" fontId="3" fillId="0" borderId="2" xfId="0" applyFont="1" applyBorder="1"/>
    <xf numFmtId="1" fontId="3" fillId="0" borderId="2" xfId="0" applyNumberFormat="1" applyFont="1" applyBorder="1"/>
    <xf numFmtId="0" fontId="1" fillId="0" borderId="0" xfId="0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marcelalexanderkamp/Desktop/**ex2025-09-25_C-Pall_neu.xlsx" TargetMode="External"/><Relationship Id="rId1" Type="http://schemas.openxmlformats.org/officeDocument/2006/relationships/externalLinkPath" Target="**ex2025-09-25_C-Pall_ne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lle Fallzahlen"/>
      <sheetName val="8-982"/>
      <sheetName val="Tabelle14"/>
      <sheetName val="Tabelle1"/>
      <sheetName val="Fragezeichen (4)"/>
      <sheetName val="Fragezeichen (3)"/>
      <sheetName val="Fragezeichen (2)"/>
      <sheetName val="Fragezeichen"/>
      <sheetName val="   "/>
      <sheetName val="Backup"/>
      <sheetName val="!Rohdaten.   "/>
      <sheetName val="!Rohdaten"/>
      <sheetName val="C00 - C56_Diagnoses. "/>
      <sheetName val="C_Rohdaten"/>
      <sheetName val="C-Diagnosen_%"/>
    </sheetNames>
    <sheetDataSet>
      <sheetData sheetId="0"/>
      <sheetData sheetId="1"/>
      <sheetData sheetId="2">
        <row r="50">
          <cell r="D50">
            <v>4381</v>
          </cell>
          <cell r="E50">
            <v>3981</v>
          </cell>
          <cell r="F50">
            <v>9602</v>
          </cell>
          <cell r="G50">
            <v>751</v>
          </cell>
          <cell r="H50">
            <v>4571</v>
          </cell>
          <cell r="I50">
            <v>292</v>
          </cell>
          <cell r="J50">
            <v>1544</v>
          </cell>
          <cell r="K50">
            <v>2942</v>
          </cell>
          <cell r="L50">
            <v>1047</v>
          </cell>
          <cell r="M50">
            <v>1482</v>
          </cell>
        </row>
        <row r="51">
          <cell r="A51" t="str">
            <v>8-08h</v>
          </cell>
          <cell r="D51">
            <v>1714</v>
          </cell>
          <cell r="E51">
            <v>1573</v>
          </cell>
          <cell r="F51">
            <v>4340</v>
          </cell>
          <cell r="G51">
            <v>536</v>
          </cell>
          <cell r="H51">
            <v>2052</v>
          </cell>
          <cell r="I51">
            <v>92</v>
          </cell>
          <cell r="J51">
            <v>866</v>
          </cell>
          <cell r="K51">
            <v>1096</v>
          </cell>
          <cell r="L51">
            <v>433</v>
          </cell>
          <cell r="M51">
            <v>717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5B5B8-EC7C-1F42-A3D5-894B291BAD26}">
  <dimension ref="A1:BY30"/>
  <sheetViews>
    <sheetView tabSelected="1" workbookViewId="0">
      <selection activeCell="I15" sqref="I15"/>
    </sheetView>
  </sheetViews>
  <sheetFormatPr baseColWidth="10" defaultRowHeight="15" x14ac:dyDescent="0.2"/>
  <cols>
    <col min="1" max="1" width="19.6640625" style="11" bestFit="1" customWidth="1"/>
    <col min="2" max="2" width="11.83203125" style="11" bestFit="1" customWidth="1"/>
    <col min="3" max="10" width="13.33203125" style="11" customWidth="1"/>
    <col min="11" max="11" width="13.33203125" style="10" customWidth="1"/>
    <col min="12" max="14" width="13.33203125" style="11" customWidth="1"/>
    <col min="15" max="17" width="13.33203125" style="12" customWidth="1"/>
    <col min="18" max="75" width="13.33203125" style="11" customWidth="1"/>
    <col min="76" max="16384" width="10.83203125" style="11"/>
  </cols>
  <sheetData>
    <row r="1" spans="1:77" x14ac:dyDescent="0.2">
      <c r="A1" s="1"/>
      <c r="B1" s="16"/>
      <c r="C1" s="40" t="s">
        <v>0</v>
      </c>
      <c r="D1" s="37"/>
      <c r="E1" s="37"/>
      <c r="F1" s="37"/>
      <c r="G1" s="37"/>
      <c r="H1" s="37"/>
      <c r="I1" s="38" t="s">
        <v>46</v>
      </c>
      <c r="J1" s="39"/>
      <c r="K1" s="39"/>
      <c r="L1" s="39"/>
      <c r="M1" s="39"/>
      <c r="N1" s="39"/>
      <c r="O1" s="41" t="s">
        <v>45</v>
      </c>
      <c r="P1" s="42"/>
      <c r="Q1" s="42"/>
      <c r="R1" s="42"/>
      <c r="S1" s="42"/>
      <c r="T1" s="42"/>
      <c r="U1" s="38" t="s">
        <v>33</v>
      </c>
      <c r="V1" s="39"/>
      <c r="W1" s="39"/>
      <c r="X1" s="39"/>
      <c r="Y1" s="39"/>
      <c r="Z1" s="39"/>
      <c r="AA1" s="38" t="s">
        <v>38</v>
      </c>
      <c r="AB1" s="39"/>
      <c r="AC1" s="39"/>
      <c r="AD1" s="39"/>
      <c r="AE1" s="39"/>
      <c r="AF1" s="39"/>
      <c r="AG1" s="43" t="s">
        <v>37</v>
      </c>
      <c r="AH1" s="37"/>
      <c r="AI1" s="37"/>
      <c r="AJ1" s="37"/>
      <c r="AK1" s="37"/>
      <c r="AL1" s="37"/>
      <c r="AM1" s="43" t="s">
        <v>35</v>
      </c>
      <c r="AN1" s="37"/>
      <c r="AO1" s="37"/>
      <c r="AP1" s="37"/>
      <c r="AQ1" s="37"/>
      <c r="AR1" s="37"/>
      <c r="AS1" s="38" t="s">
        <v>47</v>
      </c>
      <c r="AT1" s="39"/>
      <c r="AU1" s="39"/>
      <c r="AV1" s="39"/>
      <c r="AW1" s="39"/>
      <c r="AX1" s="39"/>
      <c r="AY1" s="43" t="s">
        <v>36</v>
      </c>
      <c r="AZ1" s="37"/>
      <c r="BA1" s="37"/>
      <c r="BB1" s="37"/>
      <c r="BC1" s="37"/>
      <c r="BD1" s="37"/>
      <c r="BE1" s="38" t="s">
        <v>34</v>
      </c>
      <c r="BF1" s="39"/>
      <c r="BG1" s="39"/>
      <c r="BH1" s="39"/>
      <c r="BI1" s="39"/>
      <c r="BJ1" s="39"/>
      <c r="BK1" s="38" t="s">
        <v>32</v>
      </c>
      <c r="BL1" s="39"/>
      <c r="BM1" s="39"/>
      <c r="BN1" s="39"/>
      <c r="BO1" s="39"/>
      <c r="BP1" s="39"/>
      <c r="BQ1" s="38" t="s">
        <v>31</v>
      </c>
      <c r="BR1" s="39"/>
      <c r="BS1" s="39"/>
      <c r="BT1" s="39"/>
      <c r="BU1" s="39"/>
      <c r="BV1" s="39"/>
      <c r="BW1" s="9"/>
      <c r="BX1" s="10"/>
      <c r="BY1" s="10"/>
    </row>
    <row r="2" spans="1:77" s="13" customFormat="1" ht="51" x14ac:dyDescent="0.2">
      <c r="A2" s="14" t="s">
        <v>29</v>
      </c>
      <c r="B2" s="7" t="s">
        <v>30</v>
      </c>
      <c r="C2" s="18" t="s">
        <v>41</v>
      </c>
      <c r="D2" s="4" t="s">
        <v>42</v>
      </c>
      <c r="E2" s="4" t="s">
        <v>43</v>
      </c>
      <c r="F2" s="19" t="s">
        <v>44</v>
      </c>
      <c r="G2" s="19" t="s">
        <v>40</v>
      </c>
      <c r="H2" s="19" t="s">
        <v>39</v>
      </c>
      <c r="I2" s="18" t="s">
        <v>41</v>
      </c>
      <c r="J2" s="4" t="s">
        <v>42</v>
      </c>
      <c r="K2" s="4" t="s">
        <v>43</v>
      </c>
      <c r="L2" s="19" t="s">
        <v>44</v>
      </c>
      <c r="M2" s="19" t="s">
        <v>40</v>
      </c>
      <c r="N2" s="19" t="s">
        <v>39</v>
      </c>
      <c r="O2" s="18" t="s">
        <v>41</v>
      </c>
      <c r="P2" s="4" t="s">
        <v>42</v>
      </c>
      <c r="Q2" s="4" t="s">
        <v>43</v>
      </c>
      <c r="R2" s="19" t="s">
        <v>44</v>
      </c>
      <c r="S2" s="19" t="s">
        <v>40</v>
      </c>
      <c r="T2" s="19" t="s">
        <v>39</v>
      </c>
      <c r="U2" s="18" t="s">
        <v>41</v>
      </c>
      <c r="V2" s="4" t="s">
        <v>42</v>
      </c>
      <c r="W2" s="4" t="s">
        <v>43</v>
      </c>
      <c r="X2" s="19" t="s">
        <v>44</v>
      </c>
      <c r="Y2" s="19" t="s">
        <v>40</v>
      </c>
      <c r="Z2" s="19" t="s">
        <v>39</v>
      </c>
      <c r="AA2" s="18" t="s">
        <v>41</v>
      </c>
      <c r="AB2" s="4" t="s">
        <v>42</v>
      </c>
      <c r="AC2" s="4" t="s">
        <v>43</v>
      </c>
      <c r="AD2" s="19" t="s">
        <v>44</v>
      </c>
      <c r="AE2" s="19" t="s">
        <v>40</v>
      </c>
      <c r="AF2" s="19" t="s">
        <v>39</v>
      </c>
      <c r="AG2" s="18" t="s">
        <v>41</v>
      </c>
      <c r="AH2" s="4" t="s">
        <v>42</v>
      </c>
      <c r="AI2" s="4" t="s">
        <v>43</v>
      </c>
      <c r="AJ2" s="19" t="s">
        <v>44</v>
      </c>
      <c r="AK2" s="19" t="s">
        <v>40</v>
      </c>
      <c r="AL2" s="19" t="s">
        <v>39</v>
      </c>
      <c r="AM2" s="18" t="s">
        <v>41</v>
      </c>
      <c r="AN2" s="4" t="s">
        <v>42</v>
      </c>
      <c r="AO2" s="4" t="s">
        <v>43</v>
      </c>
      <c r="AP2" s="19" t="s">
        <v>44</v>
      </c>
      <c r="AQ2" s="19" t="s">
        <v>40</v>
      </c>
      <c r="AR2" s="19" t="s">
        <v>39</v>
      </c>
      <c r="AS2" s="18" t="s">
        <v>41</v>
      </c>
      <c r="AT2" s="4" t="s">
        <v>42</v>
      </c>
      <c r="AU2" s="4" t="s">
        <v>43</v>
      </c>
      <c r="AV2" s="19" t="s">
        <v>44</v>
      </c>
      <c r="AW2" s="19" t="s">
        <v>40</v>
      </c>
      <c r="AX2" s="19" t="s">
        <v>39</v>
      </c>
      <c r="AY2" s="18" t="s">
        <v>41</v>
      </c>
      <c r="AZ2" s="4" t="s">
        <v>42</v>
      </c>
      <c r="BA2" s="4" t="s">
        <v>43</v>
      </c>
      <c r="BB2" s="19" t="s">
        <v>44</v>
      </c>
      <c r="BC2" s="19" t="s">
        <v>40</v>
      </c>
      <c r="BD2" s="19" t="s">
        <v>39</v>
      </c>
      <c r="BE2" s="18" t="s">
        <v>41</v>
      </c>
      <c r="BF2" s="4" t="s">
        <v>42</v>
      </c>
      <c r="BG2" s="4" t="s">
        <v>43</v>
      </c>
      <c r="BH2" s="19" t="s">
        <v>44</v>
      </c>
      <c r="BI2" s="19" t="s">
        <v>40</v>
      </c>
      <c r="BJ2" s="19" t="s">
        <v>39</v>
      </c>
      <c r="BK2" s="18" t="s">
        <v>41</v>
      </c>
      <c r="BL2" s="4" t="s">
        <v>42</v>
      </c>
      <c r="BM2" s="4" t="s">
        <v>43</v>
      </c>
      <c r="BN2" s="19" t="s">
        <v>44</v>
      </c>
      <c r="BO2" s="19" t="s">
        <v>40</v>
      </c>
      <c r="BP2" s="19" t="s">
        <v>39</v>
      </c>
      <c r="BQ2" s="18" t="s">
        <v>41</v>
      </c>
      <c r="BR2" s="4" t="s">
        <v>42</v>
      </c>
      <c r="BS2" s="4" t="s">
        <v>43</v>
      </c>
      <c r="BT2" s="19" t="s">
        <v>44</v>
      </c>
      <c r="BU2" s="19" t="s">
        <v>40</v>
      </c>
      <c r="BV2" s="19" t="s">
        <v>39</v>
      </c>
      <c r="BX2" s="15"/>
      <c r="BY2" s="15"/>
    </row>
    <row r="3" spans="1:77" s="35" customFormat="1" ht="16" x14ac:dyDescent="0.2">
      <c r="A3" s="24" t="s">
        <v>13</v>
      </c>
      <c r="B3" s="24" t="s">
        <v>26</v>
      </c>
      <c r="C3" s="25">
        <v>64973</v>
      </c>
      <c r="D3" s="26">
        <v>2786</v>
      </c>
      <c r="E3" s="27">
        <v>4.2879349883797886E-2</v>
      </c>
      <c r="F3" s="28">
        <v>0.77806046280408814</v>
      </c>
      <c r="G3" s="28">
        <v>0.74851791434203818</v>
      </c>
      <c r="H3" s="28">
        <v>0.80876899828249393</v>
      </c>
      <c r="I3" s="29">
        <v>6136</v>
      </c>
      <c r="J3" s="30">
        <v>641</v>
      </c>
      <c r="K3" s="27">
        <f>J3/I3</f>
        <v>0.10446544980443286</v>
      </c>
      <c r="L3" s="28">
        <v>2.0259194507736269</v>
      </c>
      <c r="M3" s="28">
        <v>1.8661275457257152</v>
      </c>
      <c r="N3" s="28">
        <v>2.1993939430473284</v>
      </c>
      <c r="O3" s="29">
        <v>11165</v>
      </c>
      <c r="P3" s="31">
        <v>346</v>
      </c>
      <c r="Q3" s="27">
        <f>P3/O3</f>
        <v>3.0989699955217196E-2</v>
      </c>
      <c r="R3" s="28">
        <v>0.55541911145980016</v>
      </c>
      <c r="S3" s="28">
        <v>0.49890304694770565</v>
      </c>
      <c r="T3" s="28">
        <v>0.61833735284268465</v>
      </c>
      <c r="U3" s="32">
        <v>25869</v>
      </c>
      <c r="V3" s="30">
        <v>587</v>
      </c>
      <c r="W3" s="27">
        <f>V3/U3</f>
        <v>2.2691252077776489E-2</v>
      </c>
      <c r="X3" s="28">
        <v>0.40323527355484018</v>
      </c>
      <c r="Y3" s="28">
        <v>0.37142116416127741</v>
      </c>
      <c r="Z3" s="28">
        <v>0.43777442302195702</v>
      </c>
      <c r="AA3" s="32">
        <v>10308</v>
      </c>
      <c r="AB3" s="30">
        <v>174</v>
      </c>
      <c r="AC3" s="27">
        <f>AB3/AA3</f>
        <v>1.6880093131548313E-2</v>
      </c>
      <c r="AD3" s="28">
        <v>0.29819488502555425</v>
      </c>
      <c r="AE3" s="28">
        <v>0.25664591450391422</v>
      </c>
      <c r="AF3" s="28">
        <v>0.34647030959866459</v>
      </c>
      <c r="AG3" s="25"/>
      <c r="AH3" s="26"/>
      <c r="AI3" s="26"/>
      <c r="AJ3" s="28"/>
      <c r="AK3" s="28"/>
      <c r="AL3" s="28"/>
      <c r="AM3" s="25"/>
      <c r="AN3" s="26"/>
      <c r="AO3" s="26"/>
      <c r="AP3" s="28"/>
      <c r="AQ3" s="28"/>
      <c r="AR3" s="28"/>
      <c r="AS3" s="32"/>
      <c r="AT3" s="30"/>
      <c r="AU3" s="30"/>
      <c r="AV3" s="28"/>
      <c r="AW3" s="28"/>
      <c r="AX3" s="28"/>
      <c r="AY3" s="25"/>
      <c r="AZ3" s="26"/>
      <c r="BA3" s="26"/>
      <c r="BB3" s="28"/>
      <c r="BC3" s="28"/>
      <c r="BD3" s="28"/>
      <c r="BE3" s="25"/>
      <c r="BF3" s="26"/>
      <c r="BG3" s="26"/>
      <c r="BH3" s="28"/>
      <c r="BI3" s="28"/>
      <c r="BJ3" s="28"/>
      <c r="BK3" s="25"/>
      <c r="BL3" s="26"/>
      <c r="BM3" s="26"/>
      <c r="BN3" s="28"/>
      <c r="BO3" s="28"/>
      <c r="BP3" s="28"/>
      <c r="BQ3" s="25"/>
      <c r="BR3" s="26"/>
      <c r="BS3" s="26"/>
      <c r="BT3" s="28"/>
      <c r="BU3" s="28"/>
      <c r="BV3" s="28"/>
      <c r="BW3" s="33"/>
      <c r="BX3" s="34"/>
      <c r="BY3" s="34"/>
    </row>
    <row r="4" spans="1:77" ht="16" x14ac:dyDescent="0.2">
      <c r="A4" s="3" t="s">
        <v>14</v>
      </c>
      <c r="B4" s="3" t="s">
        <v>1</v>
      </c>
      <c r="C4" s="20">
        <v>55714</v>
      </c>
      <c r="D4" s="1">
        <v>3800</v>
      </c>
      <c r="E4" s="2">
        <v>6.8205477976810133E-2</v>
      </c>
      <c r="F4" s="17">
        <v>1.2712499392702603</v>
      </c>
      <c r="G4" s="17">
        <v>1.2289955310814973</v>
      </c>
      <c r="H4" s="17">
        <v>1.3149571070226089</v>
      </c>
      <c r="I4" s="21">
        <v>11677</v>
      </c>
      <c r="J4" s="6">
        <v>993</v>
      </c>
      <c r="K4" s="2">
        <f t="shared" ref="K4:K15" si="0">J4/I4</f>
        <v>8.503896548771088E-2</v>
      </c>
      <c r="L4" s="17">
        <v>1.6141623396974658</v>
      </c>
      <c r="M4" s="17">
        <v>1.5118722992895683</v>
      </c>
      <c r="N4" s="17">
        <v>1.7233731050710672</v>
      </c>
      <c r="O4" s="21">
        <v>850</v>
      </c>
      <c r="P4" s="5">
        <v>35</v>
      </c>
      <c r="Q4" s="2">
        <f t="shared" ref="Q4:Q15" si="1">P4/O4</f>
        <v>4.1176470588235294E-2</v>
      </c>
      <c r="R4" s="17">
        <v>0.74583417086040371</v>
      </c>
      <c r="S4" s="17">
        <v>0.53169950280938894</v>
      </c>
      <c r="T4" s="17">
        <v>1.046208633793748</v>
      </c>
      <c r="U4" s="20"/>
      <c r="V4" s="1"/>
      <c r="W4" s="1"/>
      <c r="X4" s="17"/>
      <c r="Y4" s="17"/>
      <c r="Z4" s="17"/>
      <c r="AA4" s="20"/>
      <c r="AB4" s="1"/>
      <c r="AC4" s="1"/>
      <c r="AD4" s="17"/>
      <c r="AE4" s="17"/>
      <c r="AF4" s="17"/>
      <c r="AG4" s="22">
        <v>9619</v>
      </c>
      <c r="AH4" s="6">
        <v>633</v>
      </c>
      <c r="AI4" s="2">
        <f t="shared" ref="AI4:AI6" si="2">AH4/AG4</f>
        <v>6.5807256471566697E-2</v>
      </c>
      <c r="AJ4" s="17">
        <v>1.2234018618677562</v>
      </c>
      <c r="AK4" s="17">
        <v>1.1282614573486835</v>
      </c>
      <c r="AL4" s="17">
        <v>1.3265649605177823</v>
      </c>
      <c r="AM4" s="22">
        <v>15006</v>
      </c>
      <c r="AN4" s="6">
        <v>405</v>
      </c>
      <c r="AO4" s="2">
        <f t="shared" ref="AO4:AO6" si="3">AN4/AM4</f>
        <v>2.6989204318272692E-2</v>
      </c>
      <c r="AP4" s="17">
        <v>0.48173063282700351</v>
      </c>
      <c r="AQ4" s="17">
        <v>0.43631241328490611</v>
      </c>
      <c r="AR4" s="17">
        <v>0.53187669096265289</v>
      </c>
      <c r="AS4" s="22"/>
      <c r="AT4" s="6"/>
      <c r="AU4" s="6"/>
      <c r="AV4" s="17"/>
      <c r="AW4" s="17"/>
      <c r="AX4" s="17"/>
      <c r="AY4" s="20"/>
      <c r="AZ4" s="1"/>
      <c r="BA4" s="1"/>
      <c r="BB4" s="17"/>
      <c r="BC4" s="17"/>
      <c r="BD4" s="17"/>
      <c r="BE4" s="20"/>
      <c r="BF4" s="1"/>
      <c r="BG4" s="1"/>
      <c r="BH4" s="17"/>
      <c r="BI4" s="17"/>
      <c r="BJ4" s="17"/>
      <c r="BK4" s="20"/>
      <c r="BL4" s="1"/>
      <c r="BM4" s="1"/>
      <c r="BN4" s="17"/>
      <c r="BO4" s="17"/>
      <c r="BP4" s="17"/>
      <c r="BQ4" s="20"/>
      <c r="BR4" s="1"/>
      <c r="BS4" s="1"/>
      <c r="BT4" s="17"/>
      <c r="BU4" s="17"/>
      <c r="BV4" s="17"/>
      <c r="BX4" s="10"/>
      <c r="BY4" s="10"/>
    </row>
    <row r="5" spans="1:77" ht="16" x14ac:dyDescent="0.2">
      <c r="A5" s="3" t="s">
        <v>15</v>
      </c>
      <c r="B5" s="3" t="s">
        <v>2</v>
      </c>
      <c r="C5" s="20">
        <v>181464</v>
      </c>
      <c r="D5" s="1">
        <v>8824</v>
      </c>
      <c r="E5" s="2">
        <v>4.862672486002733E-2</v>
      </c>
      <c r="F5" s="17">
        <v>0.88767893383305385</v>
      </c>
      <c r="G5" s="17">
        <v>0.86775474432888866</v>
      </c>
      <c r="H5" s="17">
        <v>0.90806059514015902</v>
      </c>
      <c r="I5" s="21">
        <v>26385</v>
      </c>
      <c r="J5" s="6">
        <v>1910</v>
      </c>
      <c r="K5" s="2">
        <f t="shared" si="0"/>
        <v>7.2389615311730146E-2</v>
      </c>
      <c r="L5" s="17">
        <v>1.3553220628277802</v>
      </c>
      <c r="M5" s="17">
        <v>1.2928623933528451</v>
      </c>
      <c r="N5" s="17">
        <v>1.4207992307859079</v>
      </c>
      <c r="O5" s="21">
        <v>4318</v>
      </c>
      <c r="P5" s="5">
        <v>195</v>
      </c>
      <c r="Q5" s="2">
        <f t="shared" si="1"/>
        <v>4.5159796201945344E-2</v>
      </c>
      <c r="R5" s="17">
        <v>0.82139701052624403</v>
      </c>
      <c r="S5" s="17">
        <v>0.71135131369761295</v>
      </c>
      <c r="T5" s="17">
        <v>0.94846672229279794</v>
      </c>
      <c r="U5" s="20"/>
      <c r="V5" s="1"/>
      <c r="W5" s="1"/>
      <c r="X5" s="17"/>
      <c r="Y5" s="17"/>
      <c r="Z5" s="17"/>
      <c r="AA5" s="20"/>
      <c r="AB5" s="1"/>
      <c r="AC5" s="1"/>
      <c r="AD5" s="17"/>
      <c r="AE5" s="17"/>
      <c r="AF5" s="17"/>
      <c r="AG5" s="22">
        <v>21650</v>
      </c>
      <c r="AH5" s="6">
        <v>1111</v>
      </c>
      <c r="AI5" s="2">
        <f t="shared" si="2"/>
        <v>5.1316397228637414E-2</v>
      </c>
      <c r="AJ5" s="17">
        <v>0.93943471655751132</v>
      </c>
      <c r="AK5" s="17">
        <v>0.88397585265942891</v>
      </c>
      <c r="AL5" s="17">
        <v>0.99837295783407431</v>
      </c>
      <c r="AM5" s="22">
        <v>2702</v>
      </c>
      <c r="AN5" s="6">
        <v>45</v>
      </c>
      <c r="AO5" s="2">
        <f t="shared" si="3"/>
        <v>1.6654330125832718E-2</v>
      </c>
      <c r="AP5" s="17">
        <v>0.29413912808543796</v>
      </c>
      <c r="AQ5" s="17">
        <v>0.21905252569349923</v>
      </c>
      <c r="AR5" s="17">
        <v>0.39496383982314087</v>
      </c>
      <c r="AS5" s="22"/>
      <c r="AT5" s="6"/>
      <c r="AU5" s="6"/>
      <c r="AV5" s="17"/>
      <c r="AW5" s="17"/>
      <c r="AX5" s="17"/>
      <c r="AY5" s="20"/>
      <c r="AZ5" s="1"/>
      <c r="BA5" s="1"/>
      <c r="BB5" s="17"/>
      <c r="BC5" s="17"/>
      <c r="BD5" s="17"/>
      <c r="BE5" s="20"/>
      <c r="BF5" s="1"/>
      <c r="BG5" s="1"/>
      <c r="BH5" s="17"/>
      <c r="BI5" s="17"/>
      <c r="BJ5" s="17"/>
      <c r="BK5" s="20"/>
      <c r="BL5" s="1"/>
      <c r="BM5" s="1"/>
      <c r="BN5" s="17"/>
      <c r="BO5" s="17"/>
      <c r="BP5" s="17"/>
      <c r="BQ5" s="20"/>
      <c r="BR5" s="1"/>
      <c r="BS5" s="1"/>
      <c r="BT5" s="17"/>
      <c r="BU5" s="17"/>
      <c r="BV5" s="17"/>
      <c r="BX5" s="10"/>
      <c r="BY5" s="10"/>
    </row>
    <row r="6" spans="1:77" ht="16" x14ac:dyDescent="0.2">
      <c r="A6" s="3" t="s">
        <v>16</v>
      </c>
      <c r="B6" s="3" t="s">
        <v>3</v>
      </c>
      <c r="C6" s="20">
        <v>77490</v>
      </c>
      <c r="D6" s="1">
        <v>7831</v>
      </c>
      <c r="E6" s="2">
        <v>0.10105820105820106</v>
      </c>
      <c r="F6" s="17">
        <v>1.9524136249387831</v>
      </c>
      <c r="G6" s="17">
        <v>1.9050369675450494</v>
      </c>
      <c r="H6" s="17">
        <v>2.0009684997130939</v>
      </c>
      <c r="I6" s="21">
        <v>16725</v>
      </c>
      <c r="J6" s="6">
        <v>1632</v>
      </c>
      <c r="K6" s="2">
        <f t="shared" si="0"/>
        <v>9.757847533632287E-2</v>
      </c>
      <c r="L6" s="17">
        <v>1.8779171308894489</v>
      </c>
      <c r="M6" s="17">
        <v>1.7834117358577117</v>
      </c>
      <c r="N6" s="17">
        <v>1.9774304943619729</v>
      </c>
      <c r="O6" s="21">
        <v>584</v>
      </c>
      <c r="P6" s="5">
        <v>22</v>
      </c>
      <c r="Q6" s="2">
        <f t="shared" si="1"/>
        <v>3.7671232876712327E-2</v>
      </c>
      <c r="R6" s="17">
        <v>0.67985799102831912</v>
      </c>
      <c r="S6" s="17">
        <v>0.44400786760169564</v>
      </c>
      <c r="T6" s="17">
        <v>1.040988058301012</v>
      </c>
      <c r="U6" s="20"/>
      <c r="V6" s="1"/>
      <c r="W6" s="1"/>
      <c r="X6" s="17"/>
      <c r="Y6" s="17"/>
      <c r="Z6" s="17"/>
      <c r="AA6" s="20"/>
      <c r="AB6" s="1"/>
      <c r="AC6" s="1"/>
      <c r="AD6" s="17"/>
      <c r="AE6" s="17"/>
      <c r="AF6" s="17"/>
      <c r="AG6" s="22">
        <v>16365</v>
      </c>
      <c r="AH6" s="6">
        <v>1484</v>
      </c>
      <c r="AI6" s="2">
        <f t="shared" si="2"/>
        <v>9.0681332111212959E-2</v>
      </c>
      <c r="AJ6" s="17">
        <v>1.7319431226565494</v>
      </c>
      <c r="AK6" s="17">
        <v>1.6410725316576162</v>
      </c>
      <c r="AL6" s="17">
        <v>1.8278454621913955</v>
      </c>
      <c r="AM6" s="22">
        <v>13005</v>
      </c>
      <c r="AN6" s="6">
        <v>592</v>
      </c>
      <c r="AO6" s="2">
        <f t="shared" si="3"/>
        <v>4.5520953479430991E-2</v>
      </c>
      <c r="AP6" s="17">
        <v>0.82827927117130096</v>
      </c>
      <c r="AQ6" s="17">
        <v>0.76245769372514316</v>
      </c>
      <c r="AR6" s="17">
        <v>0.89978310494873581</v>
      </c>
      <c r="AS6" s="22"/>
      <c r="AT6" s="6"/>
      <c r="AU6" s="6"/>
      <c r="AV6" s="17"/>
      <c r="AW6" s="17"/>
      <c r="AX6" s="17"/>
      <c r="AY6" s="20"/>
      <c r="AZ6" s="1"/>
      <c r="BA6" s="1"/>
      <c r="BB6" s="17"/>
      <c r="BC6" s="17"/>
      <c r="BD6" s="17"/>
      <c r="BE6" s="20"/>
      <c r="BF6" s="1"/>
      <c r="BG6" s="1"/>
      <c r="BH6" s="17"/>
      <c r="BI6" s="17"/>
      <c r="BJ6" s="17"/>
      <c r="BK6" s="20"/>
      <c r="BL6" s="1"/>
      <c r="BM6" s="1"/>
      <c r="BN6" s="17"/>
      <c r="BO6" s="17"/>
      <c r="BP6" s="17"/>
      <c r="BQ6" s="20"/>
      <c r="BR6" s="1"/>
      <c r="BS6" s="1"/>
      <c r="BT6" s="17"/>
      <c r="BU6" s="17"/>
      <c r="BV6" s="17"/>
      <c r="BX6" s="10"/>
      <c r="BY6" s="10"/>
    </row>
    <row r="7" spans="1:77" ht="16" x14ac:dyDescent="0.2">
      <c r="A7" s="3" t="s">
        <v>17</v>
      </c>
      <c r="B7" s="3" t="s">
        <v>4</v>
      </c>
      <c r="C7" s="20">
        <v>254444</v>
      </c>
      <c r="D7" s="1">
        <v>19845</v>
      </c>
      <c r="E7" s="2">
        <v>7.799358601499741E-2</v>
      </c>
      <c r="F7" s="17">
        <v>1.4691183659156555</v>
      </c>
      <c r="G7" s="17">
        <v>1.4452777668200769</v>
      </c>
      <c r="H7" s="17">
        <v>1.4933522279384612</v>
      </c>
      <c r="I7" s="21">
        <v>44319</v>
      </c>
      <c r="J7" s="6">
        <v>4900</v>
      </c>
      <c r="K7" s="2">
        <f t="shared" si="0"/>
        <v>0.1105620614183533</v>
      </c>
      <c r="L7" s="17">
        <v>2.1588492578495666</v>
      </c>
      <c r="M7" s="17">
        <v>2.0936925489318732</v>
      </c>
      <c r="N7" s="17">
        <v>2.2260336745695115</v>
      </c>
      <c r="O7" s="21">
        <v>11238</v>
      </c>
      <c r="P7" s="5">
        <v>1188</v>
      </c>
      <c r="Q7" s="2">
        <f t="shared" si="1"/>
        <v>0.10571276027762948</v>
      </c>
      <c r="R7" s="17">
        <v>2.0529681902216348</v>
      </c>
      <c r="S7" s="17">
        <v>1.9322324661094579</v>
      </c>
      <c r="T7" s="17">
        <v>2.1812480972065087</v>
      </c>
      <c r="U7" s="20"/>
      <c r="V7" s="1"/>
      <c r="W7" s="1"/>
      <c r="X7" s="17"/>
      <c r="Y7" s="17"/>
      <c r="Z7" s="17"/>
      <c r="AA7" s="20"/>
      <c r="AB7" s="1"/>
      <c r="AC7" s="1"/>
      <c r="AD7" s="17"/>
      <c r="AE7" s="17"/>
      <c r="AF7" s="17"/>
      <c r="AG7" s="20"/>
      <c r="AH7" s="1"/>
      <c r="AI7" s="1"/>
      <c r="AJ7" s="17"/>
      <c r="AK7" s="17"/>
      <c r="AL7" s="17"/>
      <c r="AM7" s="20"/>
      <c r="AN7" s="1"/>
      <c r="AO7" s="1"/>
      <c r="AP7" s="17"/>
      <c r="AQ7" s="17"/>
      <c r="AR7" s="17"/>
      <c r="AS7" s="22">
        <v>58693</v>
      </c>
      <c r="AT7" s="6">
        <v>3391</v>
      </c>
      <c r="AU7" s="2">
        <f t="shared" ref="AU7" si="4">AT7/AS7</f>
        <v>5.7775203175847202E-2</v>
      </c>
      <c r="AV7" s="17">
        <v>1.0649244376648312</v>
      </c>
      <c r="AW7" s="17">
        <v>1.0277853625444582</v>
      </c>
      <c r="AX7" s="17">
        <v>1.1034055351091865</v>
      </c>
      <c r="AY7" s="22">
        <v>16000</v>
      </c>
      <c r="AZ7" s="6">
        <v>223</v>
      </c>
      <c r="BA7" s="2">
        <f t="shared" ref="BA7" si="5">AZ7/AY7</f>
        <v>1.39375E-2</v>
      </c>
      <c r="BB7" s="17">
        <v>0.24547783189457359</v>
      </c>
      <c r="BC7" s="17">
        <v>0.21503758396188385</v>
      </c>
      <c r="BD7" s="17">
        <v>0.28022713444521269</v>
      </c>
      <c r="BE7" s="20"/>
      <c r="BF7" s="1"/>
      <c r="BG7" s="1"/>
      <c r="BH7" s="17"/>
      <c r="BI7" s="17"/>
      <c r="BJ7" s="17"/>
      <c r="BK7" s="20"/>
      <c r="BL7" s="1"/>
      <c r="BM7" s="1"/>
      <c r="BN7" s="17"/>
      <c r="BO7" s="17"/>
      <c r="BP7" s="17"/>
      <c r="BQ7" s="20"/>
      <c r="BR7" s="1"/>
      <c r="BS7" s="1"/>
      <c r="BT7" s="17"/>
      <c r="BU7" s="17"/>
      <c r="BV7" s="17"/>
      <c r="BX7" s="10"/>
      <c r="BY7" s="10"/>
    </row>
    <row r="8" spans="1:77" ht="16" x14ac:dyDescent="0.2">
      <c r="A8" s="3" t="s">
        <v>18</v>
      </c>
      <c r="B8" s="3" t="s">
        <v>5</v>
      </c>
      <c r="C8" s="20">
        <v>44705</v>
      </c>
      <c r="D8" s="1">
        <v>1628</v>
      </c>
      <c r="E8" s="2">
        <v>3.6416508220556983E-2</v>
      </c>
      <c r="F8" s="17">
        <v>0.65635801311339548</v>
      </c>
      <c r="G8" s="17">
        <v>0.62430581464394641</v>
      </c>
      <c r="H8" s="17">
        <v>0.69005578880257756</v>
      </c>
      <c r="I8" s="21">
        <v>2917</v>
      </c>
      <c r="J8" s="6">
        <v>433</v>
      </c>
      <c r="K8" s="2">
        <f t="shared" si="0"/>
        <v>0.14844017826534112</v>
      </c>
      <c r="L8" s="17">
        <v>3.0273884256473678</v>
      </c>
      <c r="M8" s="17">
        <v>2.7328539196240555</v>
      </c>
      <c r="N8" s="17">
        <v>3.3536665146757789</v>
      </c>
      <c r="O8" s="21">
        <v>711</v>
      </c>
      <c r="P8" s="5">
        <v>103</v>
      </c>
      <c r="Q8" s="2">
        <f t="shared" si="1"/>
        <v>0.14486638537271448</v>
      </c>
      <c r="R8" s="17">
        <v>2.9421545804923213</v>
      </c>
      <c r="S8" s="17">
        <v>2.3872945676422774</v>
      </c>
      <c r="T8" s="17">
        <v>3.6259763218332077</v>
      </c>
      <c r="U8" s="20"/>
      <c r="V8" s="1"/>
      <c r="W8" s="1"/>
      <c r="X8" s="17"/>
      <c r="Y8" s="17"/>
      <c r="Z8" s="17"/>
      <c r="AA8" s="20"/>
      <c r="AB8" s="1"/>
      <c r="AC8" s="1"/>
      <c r="AD8" s="17"/>
      <c r="AE8" s="17"/>
      <c r="AF8" s="17"/>
      <c r="AG8" s="20"/>
      <c r="AH8" s="1"/>
      <c r="AI8" s="1"/>
      <c r="AJ8" s="17"/>
      <c r="AK8" s="17"/>
      <c r="AL8" s="17"/>
      <c r="AM8" s="20"/>
      <c r="AN8" s="1"/>
      <c r="AO8" s="1"/>
      <c r="AP8" s="17"/>
      <c r="AQ8" s="17"/>
      <c r="AR8" s="17"/>
      <c r="AS8" s="20"/>
      <c r="AT8" s="1"/>
      <c r="AU8" s="1"/>
      <c r="AV8" s="17"/>
      <c r="AW8" s="17"/>
      <c r="AX8" s="17"/>
      <c r="AY8" s="20"/>
      <c r="AZ8" s="1"/>
      <c r="BA8" s="1"/>
      <c r="BB8" s="17"/>
      <c r="BC8" s="17"/>
      <c r="BD8" s="17"/>
      <c r="BE8" s="22">
        <v>27655</v>
      </c>
      <c r="BF8" s="6">
        <v>445</v>
      </c>
      <c r="BG8" s="2">
        <f t="shared" ref="BG8" si="6">BF8/BE8</f>
        <v>1.6091122762610738E-2</v>
      </c>
      <c r="BH8" s="17">
        <v>0.284029409268438</v>
      </c>
      <c r="BI8" s="17">
        <v>0.2585529657526594</v>
      </c>
      <c r="BJ8" s="17">
        <v>0.3120161669564917</v>
      </c>
      <c r="BK8" s="20"/>
      <c r="BL8" s="1"/>
      <c r="BM8" s="1"/>
      <c r="BN8" s="17"/>
      <c r="BO8" s="17"/>
      <c r="BP8" s="17"/>
      <c r="BQ8" s="20"/>
      <c r="BR8" s="1"/>
      <c r="BS8" s="1"/>
      <c r="BT8" s="17"/>
      <c r="BU8" s="17"/>
      <c r="BV8" s="17"/>
      <c r="BX8" s="10"/>
      <c r="BY8" s="10"/>
    </row>
    <row r="9" spans="1:77" ht="16" x14ac:dyDescent="0.2">
      <c r="A9" s="3" t="s">
        <v>19</v>
      </c>
      <c r="B9" s="3" t="s">
        <v>6</v>
      </c>
      <c r="C9" s="20">
        <v>207681</v>
      </c>
      <c r="D9" s="1">
        <v>9307</v>
      </c>
      <c r="E9" s="2">
        <v>4.481392135053279E-2</v>
      </c>
      <c r="F9" s="17">
        <v>0.81481085251396546</v>
      </c>
      <c r="G9" s="17">
        <v>0.79697502004804965</v>
      </c>
      <c r="H9" s="17">
        <v>0.83304584042609964</v>
      </c>
      <c r="I9" s="21">
        <v>14868</v>
      </c>
      <c r="J9" s="6">
        <v>1761</v>
      </c>
      <c r="K9" s="2">
        <f t="shared" si="0"/>
        <v>0.11844229217110573</v>
      </c>
      <c r="L9" s="17">
        <v>2.3333930386847035</v>
      </c>
      <c r="M9" s="17">
        <v>2.2188774277853169</v>
      </c>
      <c r="N9" s="17">
        <v>2.4538187665537996</v>
      </c>
      <c r="O9" s="21">
        <v>3500</v>
      </c>
      <c r="P9" s="5">
        <v>461</v>
      </c>
      <c r="Q9" s="2">
        <f t="shared" si="1"/>
        <v>0.1317142857142857</v>
      </c>
      <c r="R9" s="17">
        <v>2.6345234382063327</v>
      </c>
      <c r="S9" s="17">
        <v>2.3879670039120486</v>
      </c>
      <c r="T9" s="17">
        <v>2.906536704689807</v>
      </c>
      <c r="U9" s="20"/>
      <c r="V9" s="1"/>
      <c r="W9" s="1"/>
      <c r="X9" s="17"/>
      <c r="Y9" s="17"/>
      <c r="Z9" s="17"/>
      <c r="AA9" s="20"/>
      <c r="AB9" s="1"/>
      <c r="AC9" s="1"/>
      <c r="AD9" s="17"/>
      <c r="AE9" s="17"/>
      <c r="AF9" s="17"/>
      <c r="AG9" s="20"/>
      <c r="AH9" s="1"/>
      <c r="AI9" s="1"/>
      <c r="AJ9" s="17"/>
      <c r="AK9" s="17"/>
      <c r="AL9" s="17"/>
      <c r="AM9" s="20"/>
      <c r="AN9" s="1"/>
      <c r="AO9" s="1"/>
      <c r="AP9" s="17"/>
      <c r="AQ9" s="17"/>
      <c r="AR9" s="17"/>
      <c r="AS9" s="20"/>
      <c r="AT9" s="1"/>
      <c r="AU9" s="1"/>
      <c r="AV9" s="17"/>
      <c r="AW9" s="17"/>
      <c r="AX9" s="17"/>
      <c r="AY9" s="20"/>
      <c r="AZ9" s="1"/>
      <c r="BA9" s="1"/>
      <c r="BB9" s="17"/>
      <c r="BC9" s="17"/>
      <c r="BD9" s="17"/>
      <c r="BE9" s="20"/>
      <c r="BF9" s="1"/>
      <c r="BG9" s="1"/>
      <c r="BH9" s="17"/>
      <c r="BI9" s="17"/>
      <c r="BJ9" s="17"/>
      <c r="BK9" s="22">
        <v>117911</v>
      </c>
      <c r="BL9" s="6">
        <v>366</v>
      </c>
      <c r="BM9" s="2">
        <f t="shared" ref="BM9:BM12" si="7">BL9/BK9</f>
        <v>3.1040360950208208E-3</v>
      </c>
      <c r="BN9" s="17">
        <v>5.4076523842163743E-2</v>
      </c>
      <c r="BO9" s="17">
        <v>4.8789202860966691E-2</v>
      </c>
      <c r="BP9" s="17">
        <v>5.9936835598345853E-2</v>
      </c>
      <c r="BQ9" s="20"/>
      <c r="BR9" s="1"/>
      <c r="BS9" s="1"/>
      <c r="BT9" s="17"/>
      <c r="BU9" s="17"/>
      <c r="BV9" s="17"/>
      <c r="BX9" s="10"/>
      <c r="BY9" s="10"/>
    </row>
    <row r="10" spans="1:77" ht="16" x14ac:dyDescent="0.2">
      <c r="A10" s="3" t="s">
        <v>20</v>
      </c>
      <c r="B10" s="3" t="s">
        <v>7</v>
      </c>
      <c r="C10" s="20">
        <v>18215</v>
      </c>
      <c r="D10" s="1">
        <v>1118</v>
      </c>
      <c r="E10" s="2">
        <v>6.1377985177051883E-2</v>
      </c>
      <c r="F10" s="17">
        <v>1.1356741307378471</v>
      </c>
      <c r="G10" s="17">
        <v>1.0684900292819457</v>
      </c>
      <c r="H10" s="17">
        <v>1.2070826080557022</v>
      </c>
      <c r="I10" s="21">
        <v>1538</v>
      </c>
      <c r="J10" s="6">
        <v>197</v>
      </c>
      <c r="K10" s="2">
        <f t="shared" si="0"/>
        <v>0.12808842652795838</v>
      </c>
      <c r="L10" s="17">
        <v>2.5513455907636544</v>
      </c>
      <c r="M10" s="17">
        <v>2.1965279773054149</v>
      </c>
      <c r="N10" s="17">
        <v>2.9634789043272218</v>
      </c>
      <c r="O10" s="21">
        <v>3744</v>
      </c>
      <c r="P10" s="5">
        <v>37</v>
      </c>
      <c r="Q10" s="2">
        <f t="shared" si="1"/>
        <v>9.8824786324786321E-3</v>
      </c>
      <c r="R10" s="17">
        <v>0.17334486432845561</v>
      </c>
      <c r="S10" s="17">
        <v>0.12538234617015712</v>
      </c>
      <c r="T10" s="17">
        <v>0.23965448810689635</v>
      </c>
      <c r="U10" s="20"/>
      <c r="V10" s="1"/>
      <c r="W10" s="1"/>
      <c r="X10" s="17"/>
      <c r="Y10" s="17"/>
      <c r="Z10" s="17"/>
      <c r="AA10" s="20"/>
      <c r="AB10" s="1"/>
      <c r="AC10" s="1"/>
      <c r="AD10" s="17"/>
      <c r="AE10" s="17"/>
      <c r="AF10" s="17"/>
      <c r="AG10" s="20"/>
      <c r="AH10" s="1"/>
      <c r="AI10" s="1"/>
      <c r="AJ10" s="17"/>
      <c r="AK10" s="17"/>
      <c r="AL10" s="17"/>
      <c r="AM10" s="20"/>
      <c r="AN10" s="1"/>
      <c r="AO10" s="1"/>
      <c r="AP10" s="17"/>
      <c r="AQ10" s="17"/>
      <c r="AR10" s="17"/>
      <c r="AS10" s="20"/>
      <c r="AT10" s="1"/>
      <c r="AU10" s="1"/>
      <c r="AV10" s="17"/>
      <c r="AW10" s="17"/>
      <c r="AX10" s="17"/>
      <c r="AY10" s="20"/>
      <c r="AZ10" s="1"/>
      <c r="BA10" s="1"/>
      <c r="BB10" s="17"/>
      <c r="BC10" s="17"/>
      <c r="BD10" s="17"/>
      <c r="BE10" s="20"/>
      <c r="BF10" s="1"/>
      <c r="BG10" s="1"/>
      <c r="BH10" s="17"/>
      <c r="BI10" s="17"/>
      <c r="BJ10" s="17"/>
      <c r="BK10" s="22">
        <v>8932</v>
      </c>
      <c r="BL10" s="6">
        <v>171</v>
      </c>
      <c r="BM10" s="2">
        <f t="shared" si="7"/>
        <v>1.9144648454993283E-2</v>
      </c>
      <c r="BN10" s="17">
        <v>0.33898015302219303</v>
      </c>
      <c r="BO10" s="17">
        <v>0.2913165100553371</v>
      </c>
      <c r="BP10" s="17">
        <v>0.39444226529118492</v>
      </c>
      <c r="BQ10" s="20"/>
      <c r="BR10" s="1"/>
      <c r="BS10" s="1"/>
      <c r="BT10" s="17"/>
      <c r="BU10" s="17"/>
      <c r="BV10" s="17"/>
      <c r="BX10" s="10"/>
      <c r="BY10" s="10"/>
    </row>
    <row r="11" spans="1:77" ht="16" x14ac:dyDescent="0.2">
      <c r="A11" s="3" t="s">
        <v>21</v>
      </c>
      <c r="B11" s="3" t="s">
        <v>8</v>
      </c>
      <c r="C11" s="20">
        <v>27961</v>
      </c>
      <c r="D11" s="1">
        <v>1401</v>
      </c>
      <c r="E11" s="2">
        <v>5.0105504094989449E-2</v>
      </c>
      <c r="F11" s="17">
        <v>0.91609793868435008</v>
      </c>
      <c r="G11" s="17">
        <v>0.8677129072515114</v>
      </c>
      <c r="H11" s="17">
        <v>0.96718099529025237</v>
      </c>
      <c r="I11" s="21">
        <v>2151</v>
      </c>
      <c r="J11" s="6">
        <v>221</v>
      </c>
      <c r="K11" s="2">
        <f t="shared" si="0"/>
        <v>0.10274291027429103</v>
      </c>
      <c r="L11" s="17">
        <v>1.9886886999929179</v>
      </c>
      <c r="M11" s="17">
        <v>1.7299289992490068</v>
      </c>
      <c r="N11" s="17">
        <v>2.2861532162281852</v>
      </c>
      <c r="O11" s="21">
        <v>1111</v>
      </c>
      <c r="P11" s="5">
        <v>34</v>
      </c>
      <c r="Q11" s="2">
        <f t="shared" si="1"/>
        <v>3.0603060306030602E-2</v>
      </c>
      <c r="R11" s="17">
        <v>0.54827072223217366</v>
      </c>
      <c r="S11" s="17">
        <v>0.38966323477355524</v>
      </c>
      <c r="T11" s="17">
        <v>0.77143737984846661</v>
      </c>
      <c r="U11" s="20"/>
      <c r="V11" s="1"/>
      <c r="W11" s="1"/>
      <c r="X11" s="17"/>
      <c r="Y11" s="17"/>
      <c r="Z11" s="17"/>
      <c r="AA11" s="20"/>
      <c r="AB11" s="1"/>
      <c r="AC11" s="1"/>
      <c r="AD11" s="17"/>
      <c r="AE11" s="17"/>
      <c r="AF11" s="17"/>
      <c r="AG11" s="20"/>
      <c r="AH11" s="1"/>
      <c r="AI11" s="1"/>
      <c r="AJ11" s="17"/>
      <c r="AK11" s="17"/>
      <c r="AL11" s="17"/>
      <c r="AM11" s="20"/>
      <c r="AN11" s="1"/>
      <c r="AO11" s="1"/>
      <c r="AP11" s="17"/>
      <c r="AQ11" s="17"/>
      <c r="AR11" s="17"/>
      <c r="AS11" s="20"/>
      <c r="AT11" s="1"/>
      <c r="AU11" s="1"/>
      <c r="AV11" s="17"/>
      <c r="AW11" s="17"/>
      <c r="AX11" s="17"/>
      <c r="AY11" s="20"/>
      <c r="AZ11" s="1"/>
      <c r="BA11" s="1"/>
      <c r="BB11" s="17"/>
      <c r="BC11" s="17"/>
      <c r="BD11" s="17"/>
      <c r="BE11" s="20"/>
      <c r="BF11" s="1"/>
      <c r="BG11" s="1"/>
      <c r="BH11" s="17"/>
      <c r="BI11" s="17"/>
      <c r="BJ11" s="17"/>
      <c r="BK11" s="22">
        <v>18744</v>
      </c>
      <c r="BL11" s="6">
        <v>196</v>
      </c>
      <c r="BM11" s="2">
        <f t="shared" si="7"/>
        <v>1.0456679470763978E-2</v>
      </c>
      <c r="BN11" s="17">
        <v>0.18352313757854663</v>
      </c>
      <c r="BO11" s="17">
        <v>0.15939701835470402</v>
      </c>
      <c r="BP11" s="17">
        <v>0.21130095389692194</v>
      </c>
      <c r="BQ11" s="20"/>
      <c r="BR11" s="1"/>
      <c r="BS11" s="1"/>
      <c r="BT11" s="17"/>
      <c r="BU11" s="17"/>
      <c r="BV11" s="17"/>
      <c r="BX11" s="10"/>
      <c r="BY11" s="10"/>
    </row>
    <row r="12" spans="1:77" ht="16" x14ac:dyDescent="0.2">
      <c r="A12" s="3" t="s">
        <v>22</v>
      </c>
      <c r="B12" s="3" t="s">
        <v>9</v>
      </c>
      <c r="C12" s="20">
        <v>35523</v>
      </c>
      <c r="D12" s="1">
        <v>3232</v>
      </c>
      <c r="E12" s="2">
        <v>9.0983306590096555E-2</v>
      </c>
      <c r="F12" s="17">
        <v>1.7382878668359358</v>
      </c>
      <c r="G12" s="17">
        <v>1.6752301922593837</v>
      </c>
      <c r="H12" s="17">
        <v>1.8037191079476274</v>
      </c>
      <c r="I12" s="21">
        <v>4600</v>
      </c>
      <c r="J12" s="6">
        <v>577</v>
      </c>
      <c r="K12" s="2">
        <f t="shared" si="0"/>
        <v>0.12543478260869564</v>
      </c>
      <c r="L12" s="17">
        <v>2.4909076241465793</v>
      </c>
      <c r="M12" s="17">
        <v>2.2820305706393418</v>
      </c>
      <c r="N12" s="17">
        <v>2.7189034502255818</v>
      </c>
      <c r="O12" s="21">
        <v>175</v>
      </c>
      <c r="P12" s="5">
        <v>0</v>
      </c>
      <c r="Q12" s="2">
        <f t="shared" si="1"/>
        <v>0</v>
      </c>
      <c r="R12" s="17">
        <v>0</v>
      </c>
      <c r="S12" s="17"/>
      <c r="T12" s="17"/>
      <c r="U12" s="20"/>
      <c r="V12" s="1"/>
      <c r="W12" s="1"/>
      <c r="X12" s="17"/>
      <c r="Y12" s="17"/>
      <c r="Z12" s="17"/>
      <c r="AA12" s="20"/>
      <c r="AB12" s="1"/>
      <c r="AC12" s="1"/>
      <c r="AD12" s="17"/>
      <c r="AE12" s="17"/>
      <c r="AF12" s="17"/>
      <c r="AG12" s="20"/>
      <c r="AH12" s="1"/>
      <c r="AI12" s="1"/>
      <c r="AJ12" s="17"/>
      <c r="AK12" s="17"/>
      <c r="AL12" s="17"/>
      <c r="AM12" s="20"/>
      <c r="AN12" s="1"/>
      <c r="AO12" s="1"/>
      <c r="AP12" s="17"/>
      <c r="AQ12" s="17"/>
      <c r="AR12" s="17"/>
      <c r="AS12" s="20"/>
      <c r="AT12" s="1"/>
      <c r="AU12" s="1"/>
      <c r="AV12" s="17"/>
      <c r="AW12" s="17"/>
      <c r="AX12" s="17"/>
      <c r="AY12" s="20"/>
      <c r="AZ12" s="1"/>
      <c r="BA12" s="1"/>
      <c r="BB12" s="17"/>
      <c r="BC12" s="17"/>
      <c r="BD12" s="17"/>
      <c r="BE12" s="20"/>
      <c r="BF12" s="1"/>
      <c r="BG12" s="1"/>
      <c r="BH12" s="17"/>
      <c r="BI12" s="17"/>
      <c r="BJ12" s="17"/>
      <c r="BK12" s="22">
        <v>19172</v>
      </c>
      <c r="BL12" s="6">
        <v>373</v>
      </c>
      <c r="BM12" s="2">
        <f t="shared" si="7"/>
        <v>1.9455455873148342E-2</v>
      </c>
      <c r="BN12" s="17">
        <v>0.34459258284362909</v>
      </c>
      <c r="BO12" s="17">
        <v>0.31093837785489192</v>
      </c>
      <c r="BP12" s="17">
        <v>0.38188932794348918</v>
      </c>
      <c r="BQ12" s="20"/>
      <c r="BR12" s="1"/>
      <c r="BS12" s="1"/>
      <c r="BT12" s="17"/>
      <c r="BU12" s="17"/>
      <c r="BV12" s="17"/>
      <c r="BX12" s="10"/>
      <c r="BY12" s="10"/>
    </row>
    <row r="13" spans="1:77" ht="16" x14ac:dyDescent="0.2">
      <c r="A13" s="3" t="s">
        <v>23</v>
      </c>
      <c r="B13" s="3" t="s">
        <v>10</v>
      </c>
      <c r="C13" s="20">
        <v>158001</v>
      </c>
      <c r="D13" s="1">
        <v>5658</v>
      </c>
      <c r="E13" s="2">
        <v>3.5809899937342168E-2</v>
      </c>
      <c r="F13" s="17">
        <v>0.64501866316019096</v>
      </c>
      <c r="G13" s="17">
        <v>0.62745787804133635</v>
      </c>
      <c r="H13" s="17">
        <v>0.66307092537222234</v>
      </c>
      <c r="I13" s="21">
        <v>7644</v>
      </c>
      <c r="J13" s="6">
        <v>998</v>
      </c>
      <c r="K13" s="2">
        <f t="shared" si="0"/>
        <v>0.13055991627420199</v>
      </c>
      <c r="L13" s="17">
        <v>2.607966723497384</v>
      </c>
      <c r="M13" s="17">
        <v>2.4390297773988179</v>
      </c>
      <c r="N13" s="17">
        <v>2.7886049173714276</v>
      </c>
      <c r="O13" s="21">
        <v>3816</v>
      </c>
      <c r="P13" s="5">
        <v>276</v>
      </c>
      <c r="Q13" s="2">
        <f t="shared" si="1"/>
        <v>7.2327044025157231E-2</v>
      </c>
      <c r="R13" s="17">
        <v>1.3540592283562487</v>
      </c>
      <c r="S13" s="17">
        <v>1.1976730403094507</v>
      </c>
      <c r="T13" s="17">
        <v>1.5308655469300638</v>
      </c>
      <c r="U13" s="20"/>
      <c r="V13" s="1"/>
      <c r="W13" s="1"/>
      <c r="X13" s="17"/>
      <c r="Y13" s="17"/>
      <c r="Z13" s="17"/>
      <c r="AA13" s="20"/>
      <c r="AB13" s="1"/>
      <c r="AC13" s="1"/>
      <c r="AD13" s="17"/>
      <c r="AE13" s="17"/>
      <c r="AF13" s="17"/>
      <c r="AG13" s="20"/>
      <c r="AH13" s="1"/>
      <c r="AI13" s="1"/>
      <c r="AJ13" s="17"/>
      <c r="AK13" s="17"/>
      <c r="AL13" s="17"/>
      <c r="AM13" s="20"/>
      <c r="AN13" s="1"/>
      <c r="AO13" s="1"/>
      <c r="AP13" s="17"/>
      <c r="AQ13" s="17"/>
      <c r="AR13" s="17"/>
      <c r="AS13" s="20"/>
      <c r="AT13" s="1"/>
      <c r="AU13" s="1"/>
      <c r="AV13" s="17"/>
      <c r="AW13" s="17"/>
      <c r="AX13" s="17"/>
      <c r="AY13" s="20"/>
      <c r="AZ13" s="1"/>
      <c r="BA13" s="1"/>
      <c r="BB13" s="17"/>
      <c r="BC13" s="17"/>
      <c r="BD13" s="17"/>
      <c r="BE13" s="20"/>
      <c r="BF13" s="1"/>
      <c r="BG13" s="1"/>
      <c r="BH13" s="17"/>
      <c r="BI13" s="17"/>
      <c r="BJ13" s="17"/>
      <c r="BK13" s="22"/>
      <c r="BL13" s="1"/>
      <c r="BM13" s="1"/>
      <c r="BN13" s="17"/>
      <c r="BO13" s="17"/>
      <c r="BP13" s="17"/>
      <c r="BQ13" s="21">
        <v>93639</v>
      </c>
      <c r="BR13" s="5">
        <v>916</v>
      </c>
      <c r="BS13" s="2">
        <f t="shared" ref="BS13:BS15" si="8">BR13/BQ13</f>
        <v>9.7822488493042436E-3</v>
      </c>
      <c r="BT13" s="17">
        <v>0.17156940315752317</v>
      </c>
      <c r="BU13" s="17">
        <v>0.16068831480378312</v>
      </c>
      <c r="BV13" s="17">
        <v>0.18318730976656988</v>
      </c>
      <c r="BX13" s="10"/>
      <c r="BY13" s="10"/>
    </row>
    <row r="14" spans="1:77" ht="16" x14ac:dyDescent="0.2">
      <c r="A14" s="3" t="s">
        <v>24</v>
      </c>
      <c r="B14" s="3" t="s">
        <v>11</v>
      </c>
      <c r="C14" s="20">
        <v>37420</v>
      </c>
      <c r="D14" s="1">
        <v>2069</v>
      </c>
      <c r="E14" s="2">
        <v>5.5291288081239981E-2</v>
      </c>
      <c r="F14" s="17">
        <v>1.0164607855916727</v>
      </c>
      <c r="G14" s="17">
        <v>0.97175406538577569</v>
      </c>
      <c r="H14" s="17">
        <v>1.0632242924916135</v>
      </c>
      <c r="I14" s="21">
        <v>3274</v>
      </c>
      <c r="J14" s="6">
        <v>452</v>
      </c>
      <c r="K14" s="2">
        <f t="shared" si="0"/>
        <v>0.13805742211362249</v>
      </c>
      <c r="L14" s="17">
        <v>2.7817190630915816</v>
      </c>
      <c r="M14" s="17">
        <v>2.5180359819883567</v>
      </c>
      <c r="N14" s="17">
        <v>3.0730144451140275</v>
      </c>
      <c r="O14" s="21">
        <v>690</v>
      </c>
      <c r="P14" s="5">
        <v>107</v>
      </c>
      <c r="Q14" s="2">
        <f t="shared" si="1"/>
        <v>0.15507246376811595</v>
      </c>
      <c r="R14" s="17">
        <v>3.187477033564396</v>
      </c>
      <c r="S14" s="17">
        <v>2.5933577086257862</v>
      </c>
      <c r="T14" s="17">
        <v>3.9177047600133208</v>
      </c>
      <c r="U14" s="20"/>
      <c r="V14" s="1"/>
      <c r="W14" s="1"/>
      <c r="X14" s="17"/>
      <c r="Y14" s="17"/>
      <c r="Z14" s="17"/>
      <c r="AA14" s="20"/>
      <c r="AB14" s="1"/>
      <c r="AC14" s="1"/>
      <c r="AD14" s="17"/>
      <c r="AE14" s="17"/>
      <c r="AF14" s="17"/>
      <c r="AG14" s="20"/>
      <c r="AH14" s="1"/>
      <c r="AI14" s="1"/>
      <c r="AJ14" s="17"/>
      <c r="AK14" s="17"/>
      <c r="AL14" s="17"/>
      <c r="AM14" s="20"/>
      <c r="AN14" s="1"/>
      <c r="AO14" s="1"/>
      <c r="AP14" s="17"/>
      <c r="AQ14" s="17"/>
      <c r="AR14" s="17"/>
      <c r="AS14" s="20"/>
      <c r="AT14" s="1"/>
      <c r="AU14" s="1"/>
      <c r="AV14" s="17"/>
      <c r="AW14" s="17"/>
      <c r="AX14" s="17"/>
      <c r="AY14" s="20"/>
      <c r="AZ14" s="1"/>
      <c r="BA14" s="1"/>
      <c r="BB14" s="17"/>
      <c r="BC14" s="17"/>
      <c r="BD14" s="17"/>
      <c r="BE14" s="20"/>
      <c r="BF14" s="1"/>
      <c r="BG14" s="1"/>
      <c r="BH14" s="17"/>
      <c r="BI14" s="17"/>
      <c r="BJ14" s="17"/>
      <c r="BK14" s="22"/>
      <c r="BL14" s="1"/>
      <c r="BM14" s="1"/>
      <c r="BN14" s="17"/>
      <c r="BO14" s="17"/>
      <c r="BP14" s="17"/>
      <c r="BQ14" s="21">
        <v>19330</v>
      </c>
      <c r="BR14" s="5">
        <v>289</v>
      </c>
      <c r="BS14" s="2">
        <f t="shared" si="8"/>
        <v>1.4950853595447492E-2</v>
      </c>
      <c r="BT14" s="17">
        <v>0.26359667699566375</v>
      </c>
      <c r="BU14" s="17">
        <v>0.234629160051925</v>
      </c>
      <c r="BV14" s="17">
        <v>0.29614054837761511</v>
      </c>
      <c r="BX14" s="10"/>
      <c r="BY14" s="10"/>
    </row>
    <row r="15" spans="1:77" ht="16" x14ac:dyDescent="0.2">
      <c r="A15" s="3" t="s">
        <v>25</v>
      </c>
      <c r="B15" s="3" t="s">
        <v>12</v>
      </c>
      <c r="C15" s="20">
        <v>129135</v>
      </c>
      <c r="D15" s="1">
        <v>2883</v>
      </c>
      <c r="E15" s="2">
        <v>2.2325473341851549E-2</v>
      </c>
      <c r="F15" s="17">
        <v>0.39658676533357173</v>
      </c>
      <c r="G15" s="17">
        <v>0.3819169906925054</v>
      </c>
      <c r="H15" s="17">
        <v>0.41182001919463668</v>
      </c>
      <c r="I15" s="21">
        <v>4525</v>
      </c>
      <c r="J15" s="6">
        <v>550</v>
      </c>
      <c r="K15" s="2">
        <f t="shared" si="0"/>
        <v>0.12154696132596685</v>
      </c>
      <c r="L15" s="17">
        <v>2.4030200689177068</v>
      </c>
      <c r="M15" s="17">
        <v>2.1973100167723905</v>
      </c>
      <c r="N15" s="17">
        <v>2.6279884984565722</v>
      </c>
      <c r="O15" s="21">
        <v>1228</v>
      </c>
      <c r="P15" s="5">
        <v>91</v>
      </c>
      <c r="Q15" s="2">
        <f t="shared" si="1"/>
        <v>7.4104234527687302E-2</v>
      </c>
      <c r="R15" s="17">
        <v>1.3899934987275246</v>
      </c>
      <c r="S15" s="17">
        <v>1.122587391378181</v>
      </c>
      <c r="T15" s="17">
        <v>1.721097120227586</v>
      </c>
      <c r="U15" s="20"/>
      <c r="V15" s="1"/>
      <c r="W15" s="1"/>
      <c r="X15" s="17"/>
      <c r="Y15" s="17"/>
      <c r="Z15" s="17"/>
      <c r="AA15" s="20"/>
      <c r="AB15" s="1"/>
      <c r="AC15" s="1"/>
      <c r="AD15" s="17"/>
      <c r="AE15" s="17"/>
      <c r="AF15" s="17"/>
      <c r="AG15" s="20"/>
      <c r="AH15" s="1"/>
      <c r="AI15" s="1"/>
      <c r="AJ15" s="17"/>
      <c r="AK15" s="17"/>
      <c r="AL15" s="17"/>
      <c r="AM15" s="20"/>
      <c r="AN15" s="1"/>
      <c r="AO15" s="1"/>
      <c r="AP15" s="17"/>
      <c r="AQ15" s="17"/>
      <c r="AR15" s="17"/>
      <c r="AS15" s="20"/>
      <c r="AT15" s="1"/>
      <c r="AU15" s="1"/>
      <c r="AV15" s="17"/>
      <c r="AW15" s="17"/>
      <c r="AX15" s="17"/>
      <c r="AY15" s="20"/>
      <c r="AZ15" s="1"/>
      <c r="BA15" s="1"/>
      <c r="BB15" s="17"/>
      <c r="BC15" s="17"/>
      <c r="BD15" s="17"/>
      <c r="BE15" s="20"/>
      <c r="BF15" s="1"/>
      <c r="BG15" s="1"/>
      <c r="BH15" s="17"/>
      <c r="BI15" s="17"/>
      <c r="BJ15" s="17"/>
      <c r="BK15" s="22"/>
      <c r="BL15" s="1"/>
      <c r="BM15" s="1"/>
      <c r="BN15" s="17"/>
      <c r="BO15" s="17"/>
      <c r="BP15" s="17"/>
      <c r="BQ15" s="21">
        <v>110332</v>
      </c>
      <c r="BR15" s="5">
        <v>966</v>
      </c>
      <c r="BS15" s="2">
        <f t="shared" si="8"/>
        <v>8.7553928144146753E-3</v>
      </c>
      <c r="BT15" s="17">
        <v>0.15340045205396485</v>
      </c>
      <c r="BU15" s="17">
        <v>0.14392004874097242</v>
      </c>
      <c r="BV15" s="17">
        <v>0.163505355203938</v>
      </c>
      <c r="BX15" s="10"/>
      <c r="BY15" s="10"/>
    </row>
    <row r="16" spans="1:77" x14ac:dyDescent="0.2">
      <c r="BS16" s="2"/>
    </row>
    <row r="17" spans="1:17" ht="51" customHeight="1" x14ac:dyDescent="0.2">
      <c r="A17" s="3"/>
      <c r="B17" s="23"/>
      <c r="C17" s="18" t="s">
        <v>41</v>
      </c>
      <c r="D17" s="4" t="s">
        <v>42</v>
      </c>
      <c r="E17" s="4" t="s">
        <v>43</v>
      </c>
      <c r="F17" s="19" t="s">
        <v>44</v>
      </c>
      <c r="G17" s="19" t="s">
        <v>40</v>
      </c>
      <c r="H17" s="19" t="s">
        <v>39</v>
      </c>
      <c r="I17" s="19" t="s">
        <v>28</v>
      </c>
      <c r="J17" s="8"/>
      <c r="K17" s="8"/>
    </row>
    <row r="18" spans="1:17" s="35" customFormat="1" x14ac:dyDescent="0.2">
      <c r="A18" s="26" t="s">
        <v>27</v>
      </c>
      <c r="B18" s="26" t="s">
        <v>48</v>
      </c>
      <c r="C18" s="25">
        <v>1292726</v>
      </c>
      <c r="D18" s="26">
        <v>70382</v>
      </c>
      <c r="E18" s="27">
        <v>5.6186693854691556E-2</v>
      </c>
      <c r="F18" s="28">
        <v>1</v>
      </c>
      <c r="G18" s="28">
        <v>0.98931275709442379</v>
      </c>
      <c r="H18" s="28">
        <v>1.0108026939195289</v>
      </c>
      <c r="I18" s="27">
        <v>5.9583391994900696E-2</v>
      </c>
      <c r="J18" s="34"/>
      <c r="K18" s="34"/>
      <c r="O18" s="36"/>
      <c r="P18" s="36"/>
      <c r="Q18" s="36"/>
    </row>
    <row r="19" spans="1:17" x14ac:dyDescent="0.2">
      <c r="A19" s="1" t="s">
        <v>49</v>
      </c>
      <c r="B19" s="1"/>
      <c r="C19" s="20">
        <v>146759</v>
      </c>
      <c r="D19" s="1">
        <v>15265</v>
      </c>
      <c r="E19" s="2">
        <v>0.10401406387342514</v>
      </c>
      <c r="F19" s="17">
        <v>2.0161494112322367</v>
      </c>
      <c r="G19" s="17">
        <v>1.9793892865904554</v>
      </c>
      <c r="H19" s="17">
        <v>2.0535922246067666</v>
      </c>
      <c r="I19" s="2">
        <v>7.8618687780647178E-2</v>
      </c>
      <c r="J19" s="10"/>
    </row>
    <row r="20" spans="1:17" x14ac:dyDescent="0.2">
      <c r="A20" s="1" t="s">
        <v>50</v>
      </c>
      <c r="B20" s="1"/>
      <c r="C20" s="20">
        <v>43130</v>
      </c>
      <c r="D20" s="1">
        <v>2895</v>
      </c>
      <c r="E20" s="2">
        <v>6.7122652446093209E-2</v>
      </c>
      <c r="F20" s="17">
        <v>1.2496155007774383</v>
      </c>
      <c r="G20" s="17">
        <v>1.2024519657261861</v>
      </c>
      <c r="H20" s="17">
        <v>1.2986289218132734</v>
      </c>
      <c r="I20" s="2">
        <v>2.6199860885694412E-2</v>
      </c>
      <c r="J20" s="10"/>
    </row>
    <row r="21" spans="1:17" x14ac:dyDescent="0.2">
      <c r="A21" s="1" t="s">
        <v>47</v>
      </c>
      <c r="B21" s="1"/>
      <c r="C21" s="20">
        <v>69001</v>
      </c>
      <c r="D21" s="1">
        <v>3565</v>
      </c>
      <c r="E21" s="2">
        <v>5.166591788524804E-2</v>
      </c>
      <c r="F21" s="17">
        <v>0.94618189095588778</v>
      </c>
      <c r="G21" s="17">
        <v>0.91404538418890335</v>
      </c>
      <c r="H21" s="17">
        <v>0.97944827057716244</v>
      </c>
      <c r="I21" s="2">
        <v>5.6781785771220707E-2</v>
      </c>
      <c r="J21" s="10"/>
    </row>
    <row r="22" spans="1:17" x14ac:dyDescent="0.2">
      <c r="A22" s="1" t="s">
        <v>51</v>
      </c>
      <c r="B22" s="1"/>
      <c r="C22" s="20">
        <v>223301</v>
      </c>
      <c r="D22" s="5">
        <v>2171.92</v>
      </c>
      <c r="E22" s="2">
        <f>D22/C22</f>
        <v>9.7264230791622077E-3</v>
      </c>
      <c r="F22" s="17">
        <v>0.17058066643192285</v>
      </c>
      <c r="G22" s="17">
        <v>0.16341094557850611</v>
      </c>
      <c r="H22" s="17">
        <v>0.17806496166671859</v>
      </c>
      <c r="I22" s="2">
        <v>1.3219824362631605E-2</v>
      </c>
      <c r="J22" s="10"/>
    </row>
    <row r="23" spans="1:17" x14ac:dyDescent="0.2">
      <c r="A23" s="1" t="s">
        <v>32</v>
      </c>
      <c r="B23" s="1"/>
      <c r="C23" s="20">
        <v>164759</v>
      </c>
      <c r="D23" s="1">
        <v>1106</v>
      </c>
      <c r="E23" s="2">
        <v>6.7128351106768066E-3</v>
      </c>
      <c r="F23" s="17">
        <v>0.1173715925546054</v>
      </c>
      <c r="G23" s="17">
        <v>0.11057834785658954</v>
      </c>
      <c r="H23" s="17">
        <v>0.12458217187935093</v>
      </c>
      <c r="I23" s="2">
        <v>7.2226706887028929E-3</v>
      </c>
      <c r="J23" s="10"/>
    </row>
    <row r="24" spans="1:17" x14ac:dyDescent="0.2">
      <c r="A24" s="1" t="s">
        <v>33</v>
      </c>
      <c r="B24" s="1"/>
      <c r="C24" s="20">
        <v>25869</v>
      </c>
      <c r="D24" s="1">
        <v>587</v>
      </c>
      <c r="E24" s="2">
        <v>2.2691252077776489E-2</v>
      </c>
      <c r="F24" s="17">
        <v>0.40323527355484018</v>
      </c>
      <c r="G24" s="17">
        <v>0.37142116416127741</v>
      </c>
      <c r="H24" s="17">
        <v>0.43777442302195702</v>
      </c>
      <c r="I24" s="2">
        <v>1.7665932196837913E-2</v>
      </c>
      <c r="J24" s="10"/>
    </row>
    <row r="25" spans="1:17" x14ac:dyDescent="0.2">
      <c r="A25" s="1" t="s">
        <v>52</v>
      </c>
      <c r="B25" s="1"/>
      <c r="C25" s="20">
        <v>27655</v>
      </c>
      <c r="D25" s="1">
        <v>445</v>
      </c>
      <c r="E25" s="2">
        <v>1.6091122762610738E-2</v>
      </c>
      <c r="F25" s="17">
        <v>0.284029409268438</v>
      </c>
      <c r="G25" s="17">
        <v>0.2585529657526594</v>
      </c>
      <c r="H25" s="17">
        <v>0.3120161669564917</v>
      </c>
      <c r="I25" s="2">
        <v>8.0998011209546198E-3</v>
      </c>
      <c r="J25" s="10"/>
    </row>
    <row r="26" spans="1:17" x14ac:dyDescent="0.2">
      <c r="A26" s="1" t="s">
        <v>35</v>
      </c>
      <c r="B26" s="1"/>
      <c r="C26" s="20">
        <v>30713</v>
      </c>
      <c r="D26" s="1">
        <v>1042</v>
      </c>
      <c r="E26" s="2">
        <v>3.3927001595415625E-2</v>
      </c>
      <c r="F26" s="17">
        <v>0.6099122788675625</v>
      </c>
      <c r="G26" s="17">
        <v>0.57310792091001295</v>
      </c>
      <c r="H26" s="17">
        <v>0.64908017206035462</v>
      </c>
      <c r="I26" s="2">
        <v>6.3979422394425819E-2</v>
      </c>
      <c r="J26" s="10"/>
    </row>
    <row r="27" spans="1:17" x14ac:dyDescent="0.2">
      <c r="A27" s="1" t="s">
        <v>36</v>
      </c>
      <c r="B27" s="1"/>
      <c r="C27" s="20">
        <v>16000</v>
      </c>
      <c r="D27" s="1">
        <v>223</v>
      </c>
      <c r="E27" s="2">
        <v>1.39375E-2</v>
      </c>
      <c r="F27" s="17">
        <v>0.24547783189457359</v>
      </c>
      <c r="G27" s="17">
        <v>0.21503758396188385</v>
      </c>
      <c r="H27" s="17">
        <v>0.28022713444521269</v>
      </c>
      <c r="I27" s="2">
        <v>2.9374999999999998E-2</v>
      </c>
      <c r="J27" s="10"/>
    </row>
    <row r="28" spans="1:17" x14ac:dyDescent="0.2">
      <c r="A28" s="1" t="s">
        <v>37</v>
      </c>
      <c r="B28" s="1"/>
      <c r="C28" s="20">
        <v>47634</v>
      </c>
      <c r="D28" s="1">
        <v>3228</v>
      </c>
      <c r="E28" s="2">
        <v>6.7766721249527651E-2</v>
      </c>
      <c r="F28" s="17">
        <v>1.2624776918067491</v>
      </c>
      <c r="G28" s="17">
        <v>1.2171935408248142</v>
      </c>
      <c r="H28" s="17">
        <v>1.3094465825292223</v>
      </c>
      <c r="I28" s="2">
        <v>7.6772893311500195E-2</v>
      </c>
      <c r="J28" s="10"/>
    </row>
    <row r="29" spans="1:17" x14ac:dyDescent="0.2">
      <c r="A29" s="1" t="s">
        <v>38</v>
      </c>
      <c r="B29" s="1"/>
      <c r="C29" s="20">
        <v>10308</v>
      </c>
      <c r="D29" s="1">
        <v>174</v>
      </c>
      <c r="E29" s="2">
        <v>1.6880093131548313E-2</v>
      </c>
      <c r="F29" s="17">
        <v>0.29819488502555425</v>
      </c>
      <c r="G29" s="17">
        <v>0.25664591450391422</v>
      </c>
      <c r="H29" s="17">
        <v>0.34647030959866459</v>
      </c>
      <c r="I29" s="2">
        <v>1.6783081102056657E-2</v>
      </c>
      <c r="J29" s="10"/>
    </row>
    <row r="30" spans="1:17" x14ac:dyDescent="0.2">
      <c r="A30" s="1"/>
      <c r="B30" s="1"/>
      <c r="C30" s="1"/>
      <c r="D30" s="1"/>
      <c r="E30" s="1"/>
      <c r="F30" s="1"/>
      <c r="G30" s="1"/>
      <c r="H30" s="1"/>
      <c r="I30" s="1"/>
    </row>
  </sheetData>
  <mergeCells count="12">
    <mergeCell ref="BQ1:BV1"/>
    <mergeCell ref="C1:H1"/>
    <mergeCell ref="I1:N1"/>
    <mergeCell ref="O1:T1"/>
    <mergeCell ref="U1:Z1"/>
    <mergeCell ref="AA1:AF1"/>
    <mergeCell ref="AG1:AL1"/>
    <mergeCell ref="AM1:AR1"/>
    <mergeCell ref="AS1:AX1"/>
    <mergeCell ref="AY1:BD1"/>
    <mergeCell ref="BE1:BJ1"/>
    <mergeCell ref="BK1:BP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Odds ratios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 Kamp</dc:creator>
  <cp:lastModifiedBy>Marcel Kamp</cp:lastModifiedBy>
  <dcterms:created xsi:type="dcterms:W3CDTF">2025-12-27T10:47:04Z</dcterms:created>
  <dcterms:modified xsi:type="dcterms:W3CDTF">2025-12-27T22:53:20Z</dcterms:modified>
</cp:coreProperties>
</file>