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Submittion Clinical science\OVX COMPARISON\"/>
    </mc:Choice>
  </mc:AlternateContent>
  <xr:revisionPtr revIDLastSave="0" documentId="13_ncr:1_{7F29BA2E-BAD9-4F64-B002-F06159652B6F}" xr6:coauthVersionLast="45" xr6:coauthVersionMax="47" xr10:uidLastSave="{00000000-0000-0000-0000-000000000000}"/>
  <bookViews>
    <workbookView xWindow="-120" yWindow="-120" windowWidth="29040" windowHeight="15720" xr2:uid="{9AA5D126-B90E-47F3-BB03-CACCD1CB36B4}"/>
  </bookViews>
  <sheets>
    <sheet name="raw data - graphs" sheetId="1" r:id="rId1"/>
  </sheets>
  <definedNames>
    <definedName name="ExtractedScans">#REF!</definedName>
    <definedName name="RESP">#REF!</definedName>
    <definedName name="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Y28" i="1" l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EG31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EG24" i="1"/>
  <c r="EF24" i="1"/>
  <c r="EF31" i="1" s="1"/>
  <c r="EE24" i="1"/>
  <c r="EE31" i="1" s="1"/>
  <c r="ED24" i="1"/>
  <c r="ED31" i="1" s="1"/>
  <c r="EC24" i="1"/>
  <c r="EC31" i="1" s="1"/>
  <c r="EB24" i="1"/>
  <c r="EB31" i="1" s="1"/>
  <c r="EA24" i="1"/>
  <c r="EA31" i="1" s="1"/>
  <c r="DZ24" i="1"/>
  <c r="DZ31" i="1" s="1"/>
  <c r="DY24" i="1"/>
  <c r="DY31" i="1" s="1"/>
  <c r="DX24" i="1"/>
  <c r="DX31" i="1" s="1"/>
  <c r="DW24" i="1"/>
  <c r="DW31" i="1" s="1"/>
  <c r="DV24" i="1"/>
  <c r="DV31" i="1" s="1"/>
  <c r="DU24" i="1"/>
  <c r="DU31" i="1" s="1"/>
  <c r="DT24" i="1"/>
  <c r="DT31" i="1" s="1"/>
  <c r="DS24" i="1"/>
  <c r="DS31" i="1" s="1"/>
  <c r="DR24" i="1"/>
  <c r="DR31" i="1" s="1"/>
  <c r="DQ24" i="1"/>
  <c r="DQ31" i="1" s="1"/>
  <c r="DP24" i="1"/>
  <c r="DP31" i="1" s="1"/>
  <c r="DO24" i="1"/>
  <c r="DO31" i="1" s="1"/>
  <c r="DN24" i="1"/>
  <c r="DN31" i="1" s="1"/>
  <c r="DM24" i="1"/>
  <c r="DM31" i="1" s="1"/>
  <c r="DK24" i="1"/>
  <c r="DK31" i="1" s="1"/>
  <c r="DI24" i="1"/>
  <c r="DI31" i="1" s="1"/>
  <c r="DG24" i="1"/>
  <c r="DG31" i="1" s="1"/>
  <c r="DE24" i="1"/>
  <c r="DE31" i="1" s="1"/>
  <c r="DC24" i="1"/>
  <c r="DC31" i="1" s="1"/>
  <c r="DA24" i="1"/>
  <c r="DA31" i="1" s="1"/>
  <c r="CY24" i="1"/>
  <c r="CY31" i="1" s="1"/>
  <c r="CW24" i="1"/>
  <c r="CW31" i="1" s="1"/>
  <c r="CU24" i="1"/>
  <c r="CU31" i="1" s="1"/>
  <c r="CS24" i="1"/>
  <c r="CS31" i="1" s="1"/>
  <c r="CQ24" i="1"/>
  <c r="CQ31" i="1" s="1"/>
  <c r="CO24" i="1"/>
  <c r="CO31" i="1" s="1"/>
  <c r="CM24" i="1"/>
  <c r="CM31" i="1" s="1"/>
  <c r="CK24" i="1"/>
  <c r="CK31" i="1" s="1"/>
  <c r="CI24" i="1"/>
  <c r="CI31" i="1" s="1"/>
  <c r="CG24" i="1"/>
  <c r="CG31" i="1" s="1"/>
  <c r="CE24" i="1"/>
  <c r="CE31" i="1" s="1"/>
  <c r="CC24" i="1"/>
  <c r="CC31" i="1" s="1"/>
  <c r="CA24" i="1"/>
  <c r="CA31" i="1" s="1"/>
  <c r="BY24" i="1"/>
  <c r="BY31" i="1" s="1"/>
  <c r="BW24" i="1"/>
  <c r="BW31" i="1" s="1"/>
  <c r="BU24" i="1"/>
  <c r="BU31" i="1" s="1"/>
  <c r="BS24" i="1"/>
  <c r="BS31" i="1" s="1"/>
  <c r="BQ24" i="1"/>
  <c r="BQ31" i="1" s="1"/>
  <c r="BO24" i="1"/>
  <c r="BO31" i="1" s="1"/>
  <c r="BM24" i="1"/>
  <c r="BM31" i="1" s="1"/>
  <c r="BK24" i="1"/>
  <c r="BK31" i="1" s="1"/>
  <c r="BI24" i="1"/>
  <c r="BI31" i="1" s="1"/>
  <c r="BG24" i="1"/>
  <c r="BG31" i="1" s="1"/>
  <c r="BE24" i="1"/>
  <c r="BE31" i="1" s="1"/>
  <c r="BC24" i="1"/>
  <c r="BC31" i="1" s="1"/>
  <c r="BA24" i="1"/>
  <c r="BA31" i="1" s="1"/>
  <c r="AY24" i="1"/>
  <c r="AY31" i="1" s="1"/>
  <c r="AW24" i="1"/>
  <c r="AW31" i="1" s="1"/>
  <c r="AU24" i="1"/>
  <c r="AU31" i="1" s="1"/>
  <c r="AS24" i="1"/>
  <c r="AS31" i="1" s="1"/>
  <c r="AQ24" i="1"/>
  <c r="AQ31" i="1" s="1"/>
  <c r="AO24" i="1"/>
  <c r="AO31" i="1" s="1"/>
  <c r="AM24" i="1"/>
  <c r="AM31" i="1" s="1"/>
  <c r="AK24" i="1"/>
  <c r="AK31" i="1" s="1"/>
  <c r="AI24" i="1"/>
  <c r="AI31" i="1" s="1"/>
  <c r="AG24" i="1"/>
  <c r="AG31" i="1" s="1"/>
  <c r="AE24" i="1"/>
  <c r="AE31" i="1" s="1"/>
  <c r="AC24" i="1"/>
  <c r="AC31" i="1" s="1"/>
  <c r="AA24" i="1"/>
  <c r="AA31" i="1" s="1"/>
  <c r="Y24" i="1"/>
  <c r="Y31" i="1" s="1"/>
  <c r="W24" i="1"/>
  <c r="W31" i="1" s="1"/>
  <c r="U24" i="1"/>
  <c r="U31" i="1" s="1"/>
  <c r="S24" i="1"/>
  <c r="S31" i="1" s="1"/>
  <c r="Q24" i="1"/>
  <c r="Q31" i="1" s="1"/>
  <c r="O24" i="1"/>
  <c r="O31" i="1" s="1"/>
  <c r="M24" i="1"/>
  <c r="M31" i="1" s="1"/>
  <c r="K24" i="1"/>
  <c r="K31" i="1" s="1"/>
  <c r="I24" i="1"/>
  <c r="I31" i="1" s="1"/>
  <c r="G24" i="1"/>
  <c r="G31" i="1" s="1"/>
  <c r="E24" i="1"/>
  <c r="E31" i="1" s="1"/>
  <c r="C24" i="1"/>
  <c r="C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tc={005CAF93-361A-44DE-8FEB-B9118AE4EE97}</author>
    <author>tc={8B880D87-6897-47FC-A148-3FE1D16031D0}</author>
    <author>tc={69CE80F2-A2D8-4709-ABDF-DD79CB6D580F}</author>
    <author>tc={7EF96787-F1EC-4EC8-BAA5-E5F0A753CE46}</author>
  </authors>
  <commentList>
    <comment ref="D5" authorId="0" shapeId="0" xr:uid="{005CAF93-361A-44DE-8FEB-B9118AE4EE9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10.116</t>
        </r>
      </text>
    </comment>
    <comment ref="L5" authorId="1" shapeId="0" xr:uid="{8B880D87-6897-47FC-A148-3FE1D16031D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3.586</t>
        </r>
      </text>
    </comment>
    <comment ref="N9" authorId="2" shapeId="0" xr:uid="{69CE80F2-A2D8-4709-ABDF-DD79CB6D580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1.909</t>
        </r>
      </text>
    </comment>
    <comment ref="T20" authorId="3" shapeId="0" xr:uid="{7EF96787-F1EC-4EC8-BAA5-E5F0A753CE4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0.064</t>
        </r>
      </text>
    </comment>
  </commentList>
</comments>
</file>

<file path=xl/sharedStrings.xml><?xml version="1.0" encoding="utf-8"?>
<sst xmlns="http://schemas.openxmlformats.org/spreadsheetml/2006/main" count="264" uniqueCount="108">
  <si>
    <t>RAT</t>
  </si>
  <si>
    <t>GROUP</t>
  </si>
  <si>
    <t>Food Intake (g/d)</t>
  </si>
  <si>
    <t>Initial body weight (g)</t>
  </si>
  <si>
    <t xml:space="preserve"> Final body weight (g)</t>
  </si>
  <si>
    <r>
      <rPr>
        <b/>
        <sz val="11"/>
        <color theme="1"/>
        <rFont val="Calibri"/>
        <family val="2"/>
      </rPr>
      <t>Δ</t>
    </r>
    <r>
      <rPr>
        <b/>
        <sz val="7.7"/>
        <color theme="1"/>
        <rFont val="Aptos Narrow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Body weight (g)</t>
    </r>
  </si>
  <si>
    <t>Adiposity Index (%)</t>
  </si>
  <si>
    <t xml:space="preserve"> Fat mass (%)</t>
  </si>
  <si>
    <t>Lean mass (%)</t>
  </si>
  <si>
    <r>
      <rPr>
        <b/>
        <sz val="11"/>
        <color theme="1"/>
        <rFont val="Calibri"/>
        <family val="2"/>
      </rPr>
      <t>Δ</t>
    </r>
    <r>
      <rPr>
        <b/>
        <sz val="7.7"/>
        <color theme="1"/>
        <rFont val="Aptos Narrow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Lean mass  (%)</t>
    </r>
  </si>
  <si>
    <t xml:space="preserve"> Lean to fat mass ratio</t>
  </si>
  <si>
    <r>
      <t xml:space="preserve">TG </t>
    </r>
    <r>
      <rPr>
        <b/>
        <i/>
        <sz val="8"/>
        <color rgb="FF000000"/>
        <rFont val="Calibri"/>
        <family val="2"/>
      </rPr>
      <t>(mmol/L)</t>
    </r>
  </si>
  <si>
    <t>MCP-1 (ng/mL)</t>
  </si>
  <si>
    <r>
      <t xml:space="preserve">TC </t>
    </r>
    <r>
      <rPr>
        <b/>
        <i/>
        <sz val="8"/>
        <color rgb="FF000000"/>
        <rFont val="Calibri"/>
        <family val="2"/>
      </rPr>
      <t>(mmol/L)</t>
    </r>
  </si>
  <si>
    <r>
      <t xml:space="preserve">HDL-c </t>
    </r>
    <r>
      <rPr>
        <b/>
        <i/>
        <sz val="8"/>
        <color rgb="FF000000"/>
        <rFont val="Calibri"/>
        <family val="2"/>
      </rPr>
      <t>(mmol/L)</t>
    </r>
  </si>
  <si>
    <r>
      <t xml:space="preserve">non-HDL-c </t>
    </r>
    <r>
      <rPr>
        <b/>
        <i/>
        <sz val="8"/>
        <color rgb="FF000000"/>
        <rFont val="Calibri"/>
        <family val="2"/>
      </rPr>
      <t>(mmol/L)</t>
    </r>
  </si>
  <si>
    <t>RQ - 21 hours</t>
  </si>
  <si>
    <t>RQ - Light phase</t>
  </si>
  <si>
    <t>RQ - Dark phase</t>
  </si>
  <si>
    <t>Energy expenditure - 21 hours</t>
  </si>
  <si>
    <t>Energy expenditure - Light phase</t>
  </si>
  <si>
    <t>Energy expenditure - Dark phase</t>
  </si>
  <si>
    <t>Fat oxidation - 21 hours</t>
  </si>
  <si>
    <t>Fat oxidation - Light phase</t>
  </si>
  <si>
    <t>Fat oxidation - Dark phase</t>
  </si>
  <si>
    <t>Carbohydrate oxidation - 21 hours</t>
  </si>
  <si>
    <t>Carbohydrate oxidation - Light phase</t>
  </si>
  <si>
    <t>Carbohydrate  oxidation - Dark phase</t>
  </si>
  <si>
    <t xml:space="preserve">Leptin  [ng/mL] </t>
  </si>
  <si>
    <t>Total Adiponectin [µg/mL]</t>
  </si>
  <si>
    <t xml:space="preserve">Total Adiponectin [µg/mL] / g WAT </t>
  </si>
  <si>
    <t>Adiponectin to Leptin Ratio</t>
  </si>
  <si>
    <t>Leptin to Adiponectin Ratio</t>
  </si>
  <si>
    <t>Glucose [mM]</t>
  </si>
  <si>
    <t xml:space="preserve">Insulin  [pmol/L] </t>
  </si>
  <si>
    <t xml:space="preserve">NEFAs  [mM] </t>
  </si>
  <si>
    <t>HOMA-IR</t>
  </si>
  <si>
    <t>R-QUICKI</t>
  </si>
  <si>
    <t>Total GSH (µmol/g protein)</t>
  </si>
  <si>
    <t>Oxidized GSH (µmol/g protein)</t>
  </si>
  <si>
    <t>Reduced GSH (µmol/g protein)</t>
  </si>
  <si>
    <t>GSH/GSSG Ratio</t>
  </si>
  <si>
    <t>Femurs/weight(%)</t>
  </si>
  <si>
    <t>OC (ng/mL)</t>
  </si>
  <si>
    <t>CTX-1 (ng/mL)</t>
  </si>
  <si>
    <t>PINP (ng/mL)</t>
  </si>
  <si>
    <t>Femur BMD (mg/cc)</t>
  </si>
  <si>
    <t>Femur BMC (mg)</t>
  </si>
  <si>
    <t>Tibias/weight(%)</t>
  </si>
  <si>
    <t>Tibia BMD (mg/cc)</t>
  </si>
  <si>
    <t>Tibia BMC (mg)</t>
  </si>
  <si>
    <t>MWAT- Adipocyte's area (um2)</t>
  </si>
  <si>
    <t>MWAT- Adipocyte's number</t>
  </si>
  <si>
    <t>&gt; 1000 um2</t>
  </si>
  <si>
    <t>1000 - 2000 um2</t>
  </si>
  <si>
    <t xml:space="preserve"> 2000 - 3000 um2</t>
  </si>
  <si>
    <t xml:space="preserve"> 3000 - 4000 um2</t>
  </si>
  <si>
    <t xml:space="preserve"> 4000 - 5000 um2</t>
  </si>
  <si>
    <t>5000 - 6000 um2</t>
  </si>
  <si>
    <t>&gt; 6000 um2</t>
  </si>
  <si>
    <t>RWAT- Adipocyte's area (um2)</t>
  </si>
  <si>
    <t>RWAT- Adipocyte's number</t>
  </si>
  <si>
    <t>&gt; 2500 um2</t>
  </si>
  <si>
    <t>2500 - 5000 um2</t>
  </si>
  <si>
    <t>5000 - 7500 um2</t>
  </si>
  <si>
    <t>7500 - 10000 um2</t>
  </si>
  <si>
    <t>10000 - 12500 um2</t>
  </si>
  <si>
    <t>12500 - 15000 um2</t>
  </si>
  <si>
    <t>&gt; 15000 um2</t>
  </si>
  <si>
    <t>25 weeks</t>
  </si>
  <si>
    <t>35 weeks</t>
  </si>
  <si>
    <t>SH_1</t>
  </si>
  <si>
    <t>SH</t>
  </si>
  <si>
    <t>SH_2</t>
  </si>
  <si>
    <t>SH_3</t>
  </si>
  <si>
    <t>SH_4</t>
  </si>
  <si>
    <t>SH_5</t>
  </si>
  <si>
    <t>SH_6</t>
  </si>
  <si>
    <t>SH_7</t>
  </si>
  <si>
    <t>SH_8</t>
  </si>
  <si>
    <t>SH_9</t>
  </si>
  <si>
    <t>SH_10</t>
  </si>
  <si>
    <t>OVX_11</t>
  </si>
  <si>
    <t>OVX</t>
  </si>
  <si>
    <t>OVX_12</t>
  </si>
  <si>
    <t>OVX_13</t>
  </si>
  <si>
    <t>OVX_14</t>
  </si>
  <si>
    <t>OVX_15</t>
  </si>
  <si>
    <t>OVX_16</t>
  </si>
  <si>
    <t>OVX_17</t>
  </si>
  <si>
    <t>OVX_18</t>
  </si>
  <si>
    <t>OVX_19</t>
  </si>
  <si>
    <t>OVX_20</t>
  </si>
  <si>
    <t>AVERAGE</t>
  </si>
  <si>
    <t>SHAM</t>
  </si>
  <si>
    <t>SEM</t>
  </si>
  <si>
    <t>t test</t>
  </si>
  <si>
    <r>
      <rPr>
        <b/>
        <sz val="11"/>
        <color theme="1"/>
        <rFont val="Calibri"/>
        <family val="2"/>
      </rPr>
      <t>Δ</t>
    </r>
    <r>
      <rPr>
        <b/>
        <sz val="7.7"/>
        <color theme="1"/>
        <rFont val="Aptos Narrow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Fat mass (%)</t>
    </r>
  </si>
  <si>
    <t>Liver (%)</t>
  </si>
  <si>
    <t>Caecum (%)</t>
  </si>
  <si>
    <t>Kidneys (%)</t>
  </si>
  <si>
    <t>Gastrocnemius (%)</t>
  </si>
  <si>
    <t>Soleus (%)</t>
  </si>
  <si>
    <t>Spleen (%)</t>
  </si>
  <si>
    <t>BAT (%)</t>
  </si>
  <si>
    <t>MWAT (%)</t>
  </si>
  <si>
    <t>IWAT (%)</t>
  </si>
  <si>
    <t>RWAT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</si>
</sst>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7.7"/>
      <color theme="1"/>
      <name val="Aptos Narrow"/>
      <family val="2"/>
    </font>
    <font>
      <b/>
      <i/>
      <sz val="8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o Carlos Baudin Luque" id="{917F390D-31E9-445D-9D44-9674DF467789}" userId="S::julio.baudin@eurecat.org::8506269c-b3a6-40b3-acfe-2afd665716a6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4-04-12T10:16:41.42" personId="{917F390D-31E9-445D-9D44-9674DF467789}" id="{005CAF93-361A-44DE-8FEB-B9118AE4EE97}">
    <text>10.116</text>
  </threadedComment>
  <threadedComment ref="L5" dT="2024-04-10T17:22:42.46" personId="{917F390D-31E9-445D-9D44-9674DF467789}" id="{8B880D87-6897-47FC-A148-3FE1D16031D0}">
    <text>3.586</text>
  </threadedComment>
  <threadedComment ref="N9" dT="2024-04-10T17:22:50.74" personId="{917F390D-31E9-445D-9D44-9674DF467789}" id="{69CE80F2-A2D8-4709-ABDF-DD79CB6D580F}">
    <text>1.909</text>
  </threadedComment>
  <threadedComment ref="T20" dT="2024-04-10T17:24:04.01" personId="{917F390D-31E9-445D-9D44-9674DF467789}" id="{7EF96787-F1EC-4EC8-BAA5-E5F0A753CE46}">
    <text>0.064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0EE0-08B6-4BEF-AA01-3F62F040CE27}">
  <dimension ref="A1:EG33"/>
  <sheetViews>
    <sheetView showGridLines="0" tabSelected="1" zoomScale="85" zoomScaleNormal="85" workbookViewId="0">
      <pane xSplit="1" topLeftCell="DL1" activePane="topRight" state="frozen"/>
      <selection pane="topRight" activeCell="CU96" sqref="AQ37:CU96"/>
    </sheetView>
  </sheetViews>
  <sheetFormatPr baseColWidth="10" defaultColWidth="9.140625" defaultRowHeight="15" x14ac:dyDescent="0.25"/>
  <cols>
    <col min="1" max="2" width="11.85546875" style="26" bestFit="1" customWidth="1"/>
    <col min="3" max="3" width="9.28515625" style="26" bestFit="1" customWidth="1"/>
    <col min="4" max="4" width="9.28515625" style="26" customWidth="1"/>
    <col min="5" max="5" width="9.28515625" style="26" bestFit="1" customWidth="1"/>
    <col min="6" max="6" width="9.28515625" style="26" customWidth="1"/>
    <col min="7" max="7" width="9.28515625" style="26" bestFit="1" customWidth="1"/>
    <col min="8" max="8" width="9.28515625" style="26" customWidth="1"/>
    <col min="9" max="9" width="9.28515625" style="26" bestFit="1" customWidth="1"/>
    <col min="10" max="30" width="9.28515625" style="26" customWidth="1"/>
    <col min="31" max="31" width="9.28515625" style="26" bestFit="1" customWidth="1"/>
    <col min="32" max="32" width="9.28515625" style="26" customWidth="1"/>
    <col min="33" max="33" width="9.28515625" style="26" bestFit="1" customWidth="1"/>
    <col min="34" max="34" width="9.28515625" style="26" customWidth="1"/>
    <col min="35" max="35" width="9.28515625" style="26" bestFit="1" customWidth="1"/>
    <col min="36" max="36" width="9.28515625" style="26" customWidth="1"/>
    <col min="37" max="37" width="9.28515625" style="26" bestFit="1" customWidth="1"/>
    <col min="38" max="40" width="9.28515625" style="26" customWidth="1"/>
    <col min="41" max="41" width="9.28515625" style="26" bestFit="1" customWidth="1"/>
    <col min="42" max="42" width="9.28515625" style="26" customWidth="1"/>
    <col min="43" max="43" width="9.28515625" style="26" bestFit="1" customWidth="1"/>
    <col min="44" max="44" width="9.28515625" style="26" customWidth="1"/>
    <col min="45" max="45" width="9.5703125" style="26" bestFit="1" customWidth="1"/>
    <col min="46" max="46" width="9.5703125" style="26" customWidth="1"/>
    <col min="47" max="47" width="9.28515625" style="26" bestFit="1" customWidth="1"/>
    <col min="48" max="48" width="9.28515625" style="26" customWidth="1"/>
    <col min="49" max="49" width="9.28515625" style="26" bestFit="1" customWidth="1"/>
    <col min="50" max="50" width="9.28515625" style="26" customWidth="1"/>
    <col min="51" max="51" width="9.28515625" style="26" bestFit="1" customWidth="1"/>
    <col min="52" max="52" width="9.28515625" style="26" customWidth="1"/>
    <col min="53" max="53" width="9.7109375" style="26" bestFit="1" customWidth="1"/>
    <col min="54" max="54" width="9.7109375" style="26" customWidth="1"/>
    <col min="55" max="55" width="9.7109375" style="26" bestFit="1" customWidth="1"/>
    <col min="56" max="56" width="9.7109375" style="26" customWidth="1"/>
    <col min="57" max="57" width="9.7109375" style="26" bestFit="1" customWidth="1"/>
    <col min="58" max="58" width="9.7109375" style="26" customWidth="1"/>
    <col min="59" max="59" width="11.7109375" style="26" bestFit="1" customWidth="1"/>
    <col min="60" max="60" width="11.7109375" style="26" customWidth="1"/>
    <col min="61" max="61" width="11.7109375" style="26" bestFit="1" customWidth="1"/>
    <col min="62" max="62" width="11.7109375" style="26" customWidth="1"/>
    <col min="63" max="63" width="11.7109375" style="26" bestFit="1" customWidth="1"/>
    <col min="64" max="64" width="11.7109375" style="26" customWidth="1"/>
    <col min="65" max="65" width="11.7109375" style="26" bestFit="1" customWidth="1"/>
    <col min="66" max="66" width="11.7109375" style="26" customWidth="1"/>
    <col min="67" max="67" width="11.7109375" style="26" bestFit="1" customWidth="1"/>
    <col min="68" max="68" width="11.7109375" style="26" customWidth="1"/>
    <col min="69" max="69" width="11.7109375" style="26" bestFit="1" customWidth="1"/>
    <col min="70" max="70" width="11.7109375" style="26" customWidth="1"/>
    <col min="71" max="71" width="11.7109375" style="26" bestFit="1" customWidth="1"/>
    <col min="72" max="72" width="11.7109375" style="26" customWidth="1"/>
    <col min="73" max="73" width="11.7109375" style="26" bestFit="1" customWidth="1"/>
    <col min="74" max="74" width="11.7109375" style="26" customWidth="1"/>
    <col min="75" max="75" width="11.7109375" style="26" bestFit="1" customWidth="1"/>
    <col min="76" max="76" width="11.7109375" style="26" customWidth="1"/>
    <col min="77" max="77" width="9.28515625" style="26" bestFit="1" customWidth="1"/>
    <col min="78" max="78" width="9.28515625" style="26" customWidth="1"/>
    <col min="79" max="79" width="9.28515625" style="26" bestFit="1" customWidth="1"/>
    <col min="80" max="80" width="9.28515625" style="26" customWidth="1"/>
    <col min="81" max="81" width="9.28515625" style="26" bestFit="1" customWidth="1"/>
    <col min="82" max="82" width="9.28515625" style="26" customWidth="1"/>
    <col min="83" max="83" width="9.28515625" style="26" bestFit="1" customWidth="1"/>
    <col min="84" max="84" width="9.28515625" style="26" customWidth="1"/>
    <col min="85" max="85" width="9.28515625" style="26" bestFit="1" customWidth="1"/>
    <col min="86" max="86" width="9.28515625" style="26" customWidth="1"/>
    <col min="87" max="87" width="9.28515625" style="26" bestFit="1" customWidth="1"/>
    <col min="88" max="88" width="9.28515625" style="26" customWidth="1"/>
    <col min="89" max="89" width="9.28515625" style="26" bestFit="1" customWidth="1"/>
    <col min="90" max="90" width="9.28515625" style="26" customWidth="1"/>
    <col min="91" max="91" width="9.28515625" style="26" bestFit="1" customWidth="1"/>
    <col min="92" max="92" width="9.28515625" style="26" customWidth="1"/>
    <col min="93" max="93" width="9.28515625" style="26" bestFit="1" customWidth="1"/>
    <col min="94" max="94" width="9.28515625" style="26" customWidth="1"/>
    <col min="95" max="95" width="9.28515625" style="26" bestFit="1" customWidth="1"/>
    <col min="96" max="96" width="9.28515625" style="26" customWidth="1"/>
    <col min="97" max="97" width="9.28515625" style="26" bestFit="1" customWidth="1"/>
    <col min="98" max="98" width="9.28515625" style="26" customWidth="1"/>
    <col min="99" max="99" width="9.28515625" style="26" bestFit="1" customWidth="1"/>
    <col min="100" max="100" width="9.28515625" style="26" customWidth="1"/>
    <col min="101" max="101" width="9.28515625" style="26" bestFit="1" customWidth="1"/>
    <col min="102" max="102" width="9.28515625" style="26" customWidth="1"/>
    <col min="103" max="103" width="9.28515625" style="26" bestFit="1" customWidth="1"/>
    <col min="104" max="104" width="9.28515625" style="26" customWidth="1"/>
    <col min="105" max="105" width="9.28515625" style="26" bestFit="1" customWidth="1"/>
    <col min="106" max="106" width="9.28515625" style="26" customWidth="1"/>
    <col min="107" max="107" width="9.28515625" style="26" bestFit="1" customWidth="1"/>
    <col min="108" max="108" width="9.28515625" style="26" customWidth="1"/>
    <col min="109" max="109" width="9.28515625" style="26" bestFit="1" customWidth="1"/>
    <col min="110" max="110" width="9.28515625" style="26" customWidth="1"/>
    <col min="111" max="111" width="9.28515625" style="26" bestFit="1" customWidth="1"/>
    <col min="112" max="112" width="9.28515625" style="26" customWidth="1"/>
    <col min="113" max="113" width="9.28515625" style="26" bestFit="1" customWidth="1"/>
    <col min="114" max="114" width="9.28515625" style="26" customWidth="1"/>
    <col min="115" max="115" width="9.28515625" style="26" bestFit="1" customWidth="1"/>
    <col min="116" max="117" width="9.28515625" style="26" customWidth="1"/>
    <col min="118" max="121" width="9.140625" style="26"/>
    <col min="122" max="122" width="11.42578125" style="26" customWidth="1"/>
    <col min="123" max="123" width="14.28515625" style="26" customWidth="1"/>
    <col min="124" max="124" width="13.5703125" style="26" customWidth="1"/>
    <col min="125" max="125" width="12.7109375" style="26" customWidth="1"/>
    <col min="126" max="127" width="13.140625" style="26" customWidth="1"/>
    <col min="128" max="128" width="11.7109375" style="26" customWidth="1"/>
    <col min="129" max="130" width="9.140625" style="26"/>
    <col min="131" max="131" width="11.140625" style="26" customWidth="1"/>
    <col min="132" max="132" width="13.7109375" style="26" customWidth="1"/>
    <col min="133" max="133" width="13.140625" style="26" customWidth="1"/>
    <col min="134" max="134" width="13.7109375" style="26" customWidth="1"/>
    <col min="135" max="135" width="13.85546875" style="26" customWidth="1"/>
    <col min="136" max="136" width="14.28515625" style="26" customWidth="1"/>
    <col min="137" max="137" width="12.85546875" style="26" customWidth="1"/>
    <col min="138" max="16384" width="9.140625" style="4"/>
  </cols>
  <sheetData>
    <row r="1" spans="1:137" ht="60" x14ac:dyDescent="0.25">
      <c r="A1" s="1" t="s">
        <v>0</v>
      </c>
      <c r="B1" s="1" t="s">
        <v>1</v>
      </c>
      <c r="C1" s="31" t="s">
        <v>2</v>
      </c>
      <c r="D1" s="31"/>
      <c r="E1" s="31" t="s">
        <v>3</v>
      </c>
      <c r="F1" s="31"/>
      <c r="G1" s="31" t="s">
        <v>4</v>
      </c>
      <c r="H1" s="31"/>
      <c r="I1" s="31" t="s">
        <v>5</v>
      </c>
      <c r="J1" s="31"/>
      <c r="K1" s="31" t="s">
        <v>98</v>
      </c>
      <c r="L1" s="31"/>
      <c r="M1" s="31" t="s">
        <v>99</v>
      </c>
      <c r="N1" s="31"/>
      <c r="O1" s="31" t="s">
        <v>100</v>
      </c>
      <c r="P1" s="31"/>
      <c r="Q1" s="31" t="s">
        <v>101</v>
      </c>
      <c r="R1" s="31"/>
      <c r="S1" s="31" t="s">
        <v>102</v>
      </c>
      <c r="T1" s="31"/>
      <c r="U1" s="31" t="s">
        <v>103</v>
      </c>
      <c r="V1" s="31"/>
      <c r="W1" s="31" t="s">
        <v>104</v>
      </c>
      <c r="X1" s="31"/>
      <c r="Y1" s="31" t="s">
        <v>105</v>
      </c>
      <c r="Z1" s="31"/>
      <c r="AA1" s="31" t="s">
        <v>106</v>
      </c>
      <c r="AB1" s="31"/>
      <c r="AC1" s="31" t="s">
        <v>107</v>
      </c>
      <c r="AD1" s="31"/>
      <c r="AE1" s="31" t="s">
        <v>6</v>
      </c>
      <c r="AF1" s="31"/>
      <c r="AG1" s="31" t="s">
        <v>7</v>
      </c>
      <c r="AH1" s="31"/>
      <c r="AI1" s="31" t="s">
        <v>97</v>
      </c>
      <c r="AJ1" s="31"/>
      <c r="AK1" s="31" t="s">
        <v>8</v>
      </c>
      <c r="AL1" s="31"/>
      <c r="AM1" s="31" t="s">
        <v>9</v>
      </c>
      <c r="AN1" s="31"/>
      <c r="AO1" s="31" t="s">
        <v>10</v>
      </c>
      <c r="AP1" s="31"/>
      <c r="AQ1" s="31" t="s">
        <v>11</v>
      </c>
      <c r="AR1" s="31"/>
      <c r="AS1" s="31" t="s">
        <v>12</v>
      </c>
      <c r="AT1" s="31"/>
      <c r="AU1" s="31" t="s">
        <v>13</v>
      </c>
      <c r="AV1" s="31"/>
      <c r="AW1" s="31" t="s">
        <v>14</v>
      </c>
      <c r="AX1" s="31"/>
      <c r="AY1" s="31" t="s">
        <v>15</v>
      </c>
      <c r="AZ1" s="31"/>
      <c r="BA1" s="31" t="s">
        <v>16</v>
      </c>
      <c r="BB1" s="31"/>
      <c r="BC1" s="31" t="s">
        <v>17</v>
      </c>
      <c r="BD1" s="31"/>
      <c r="BE1" s="31" t="s">
        <v>18</v>
      </c>
      <c r="BF1" s="31"/>
      <c r="BG1" s="31" t="s">
        <v>19</v>
      </c>
      <c r="BH1" s="31"/>
      <c r="BI1" s="31" t="s">
        <v>20</v>
      </c>
      <c r="BJ1" s="31"/>
      <c r="BK1" s="31" t="s">
        <v>21</v>
      </c>
      <c r="BL1" s="31"/>
      <c r="BM1" s="31" t="s">
        <v>22</v>
      </c>
      <c r="BN1" s="31"/>
      <c r="BO1" s="31" t="s">
        <v>23</v>
      </c>
      <c r="BP1" s="31"/>
      <c r="BQ1" s="31" t="s">
        <v>24</v>
      </c>
      <c r="BR1" s="31"/>
      <c r="BS1" s="31" t="s">
        <v>25</v>
      </c>
      <c r="BT1" s="31"/>
      <c r="BU1" s="31" t="s">
        <v>26</v>
      </c>
      <c r="BV1" s="31"/>
      <c r="BW1" s="31" t="s">
        <v>27</v>
      </c>
      <c r="BX1" s="31"/>
      <c r="BY1" s="31" t="s">
        <v>28</v>
      </c>
      <c r="BZ1" s="31"/>
      <c r="CA1" s="31" t="s">
        <v>29</v>
      </c>
      <c r="CB1" s="31"/>
      <c r="CC1" s="31" t="s">
        <v>30</v>
      </c>
      <c r="CD1" s="31"/>
      <c r="CE1" s="31" t="s">
        <v>31</v>
      </c>
      <c r="CF1" s="31"/>
      <c r="CG1" s="31" t="s">
        <v>32</v>
      </c>
      <c r="CH1" s="31"/>
      <c r="CI1" s="31" t="s">
        <v>33</v>
      </c>
      <c r="CJ1" s="31"/>
      <c r="CK1" s="31" t="s">
        <v>34</v>
      </c>
      <c r="CL1" s="31"/>
      <c r="CM1" s="31" t="s">
        <v>35</v>
      </c>
      <c r="CN1" s="31"/>
      <c r="CO1" s="31" t="s">
        <v>36</v>
      </c>
      <c r="CP1" s="31"/>
      <c r="CQ1" s="31" t="s">
        <v>37</v>
      </c>
      <c r="CR1" s="31"/>
      <c r="CS1" s="31" t="s">
        <v>38</v>
      </c>
      <c r="CT1" s="31"/>
      <c r="CU1" s="31" t="s">
        <v>39</v>
      </c>
      <c r="CV1" s="31"/>
      <c r="CW1" s="31" t="s">
        <v>40</v>
      </c>
      <c r="CX1" s="31"/>
      <c r="CY1" s="31" t="s">
        <v>41</v>
      </c>
      <c r="CZ1" s="31"/>
      <c r="DA1" s="31" t="s">
        <v>42</v>
      </c>
      <c r="DB1" s="31"/>
      <c r="DC1" s="31" t="s">
        <v>43</v>
      </c>
      <c r="DD1" s="31"/>
      <c r="DE1" s="31" t="s">
        <v>44</v>
      </c>
      <c r="DF1" s="31"/>
      <c r="DG1" s="31" t="s">
        <v>45</v>
      </c>
      <c r="DH1" s="31"/>
      <c r="DI1" s="31" t="s">
        <v>46</v>
      </c>
      <c r="DJ1" s="31"/>
      <c r="DK1" s="31" t="s">
        <v>47</v>
      </c>
      <c r="DL1" s="31"/>
      <c r="DM1" s="2" t="s">
        <v>48</v>
      </c>
      <c r="DN1" s="2" t="s">
        <v>49</v>
      </c>
      <c r="DO1" s="2" t="s">
        <v>50</v>
      </c>
      <c r="DP1" s="2" t="s">
        <v>51</v>
      </c>
      <c r="DQ1" s="2" t="s">
        <v>52</v>
      </c>
      <c r="DR1" s="2" t="s">
        <v>53</v>
      </c>
      <c r="DS1" s="2" t="s">
        <v>54</v>
      </c>
      <c r="DT1" s="2" t="s">
        <v>55</v>
      </c>
      <c r="DU1" s="2" t="s">
        <v>56</v>
      </c>
      <c r="DV1" s="2" t="s">
        <v>57</v>
      </c>
      <c r="DW1" s="2" t="s">
        <v>58</v>
      </c>
      <c r="DX1" s="2" t="s">
        <v>59</v>
      </c>
      <c r="DY1" s="2" t="s">
        <v>60</v>
      </c>
      <c r="DZ1" s="2" t="s">
        <v>61</v>
      </c>
      <c r="EA1" s="2" t="s">
        <v>62</v>
      </c>
      <c r="EB1" s="2" t="s">
        <v>63</v>
      </c>
      <c r="EC1" s="2" t="s">
        <v>64</v>
      </c>
      <c r="ED1" s="2" t="s">
        <v>65</v>
      </c>
      <c r="EE1" s="2" t="s">
        <v>66</v>
      </c>
      <c r="EF1" s="2" t="s">
        <v>67</v>
      </c>
      <c r="EG1" s="3" t="s">
        <v>68</v>
      </c>
    </row>
    <row r="2" spans="1:137" ht="30.75" customHeight="1" x14ac:dyDescent="0.25">
      <c r="A2" s="1"/>
      <c r="B2" s="1"/>
      <c r="C2" s="2" t="s">
        <v>69</v>
      </c>
      <c r="D2" s="2" t="s">
        <v>70</v>
      </c>
      <c r="E2" s="2" t="s">
        <v>69</v>
      </c>
      <c r="F2" s="2" t="s">
        <v>70</v>
      </c>
      <c r="G2" s="2" t="s">
        <v>69</v>
      </c>
      <c r="H2" s="2" t="s">
        <v>70</v>
      </c>
      <c r="I2" s="2" t="s">
        <v>69</v>
      </c>
      <c r="J2" s="2" t="s">
        <v>70</v>
      </c>
      <c r="K2" s="2" t="s">
        <v>69</v>
      </c>
      <c r="L2" s="2" t="s">
        <v>70</v>
      </c>
      <c r="M2" s="2" t="s">
        <v>69</v>
      </c>
      <c r="N2" s="2" t="s">
        <v>70</v>
      </c>
      <c r="O2" s="2" t="s">
        <v>69</v>
      </c>
      <c r="P2" s="2" t="s">
        <v>70</v>
      </c>
      <c r="Q2" s="2" t="s">
        <v>69</v>
      </c>
      <c r="R2" s="2" t="s">
        <v>70</v>
      </c>
      <c r="S2" s="2" t="s">
        <v>69</v>
      </c>
      <c r="T2" s="2" t="s">
        <v>70</v>
      </c>
      <c r="U2" s="2" t="s">
        <v>69</v>
      </c>
      <c r="V2" s="2" t="s">
        <v>70</v>
      </c>
      <c r="W2" s="2" t="s">
        <v>69</v>
      </c>
      <c r="X2" s="2" t="s">
        <v>70</v>
      </c>
      <c r="Y2" s="2" t="s">
        <v>69</v>
      </c>
      <c r="Z2" s="2" t="s">
        <v>70</v>
      </c>
      <c r="AA2" s="2" t="s">
        <v>69</v>
      </c>
      <c r="AB2" s="2" t="s">
        <v>70</v>
      </c>
      <c r="AC2" s="2" t="s">
        <v>69</v>
      </c>
      <c r="AD2" s="2" t="s">
        <v>70</v>
      </c>
      <c r="AE2" s="2" t="s">
        <v>69</v>
      </c>
      <c r="AF2" s="2" t="s">
        <v>70</v>
      </c>
      <c r="AG2" s="2" t="s">
        <v>69</v>
      </c>
      <c r="AH2" s="2" t="s">
        <v>70</v>
      </c>
      <c r="AI2" s="2" t="s">
        <v>69</v>
      </c>
      <c r="AJ2" s="2" t="s">
        <v>70</v>
      </c>
      <c r="AK2" s="2" t="s">
        <v>69</v>
      </c>
      <c r="AL2" s="2" t="s">
        <v>70</v>
      </c>
      <c r="AM2" s="2" t="s">
        <v>69</v>
      </c>
      <c r="AN2" s="2" t="s">
        <v>70</v>
      </c>
      <c r="AO2" s="2" t="s">
        <v>69</v>
      </c>
      <c r="AP2" s="2" t="s">
        <v>70</v>
      </c>
      <c r="AQ2" s="2" t="s">
        <v>69</v>
      </c>
      <c r="AR2" s="2" t="s">
        <v>70</v>
      </c>
      <c r="AS2" s="2" t="s">
        <v>69</v>
      </c>
      <c r="AT2" s="2" t="s">
        <v>70</v>
      </c>
      <c r="AU2" s="2" t="s">
        <v>69</v>
      </c>
      <c r="AV2" s="2" t="s">
        <v>70</v>
      </c>
      <c r="AW2" s="2" t="s">
        <v>69</v>
      </c>
      <c r="AX2" s="2" t="s">
        <v>70</v>
      </c>
      <c r="AY2" s="2" t="s">
        <v>69</v>
      </c>
      <c r="AZ2" s="2" t="s">
        <v>70</v>
      </c>
      <c r="BA2" s="2" t="s">
        <v>69</v>
      </c>
      <c r="BB2" s="2" t="s">
        <v>70</v>
      </c>
      <c r="BC2" s="2" t="s">
        <v>69</v>
      </c>
      <c r="BD2" s="2" t="s">
        <v>70</v>
      </c>
      <c r="BE2" s="2" t="s">
        <v>69</v>
      </c>
      <c r="BF2" s="2" t="s">
        <v>70</v>
      </c>
      <c r="BG2" s="2" t="s">
        <v>69</v>
      </c>
      <c r="BH2" s="2" t="s">
        <v>70</v>
      </c>
      <c r="BI2" s="2" t="s">
        <v>69</v>
      </c>
      <c r="BJ2" s="2" t="s">
        <v>70</v>
      </c>
      <c r="BK2" s="2" t="s">
        <v>69</v>
      </c>
      <c r="BL2" s="2" t="s">
        <v>70</v>
      </c>
      <c r="BM2" s="2" t="s">
        <v>69</v>
      </c>
      <c r="BN2" s="2" t="s">
        <v>70</v>
      </c>
      <c r="BO2" s="2" t="s">
        <v>69</v>
      </c>
      <c r="BP2" s="2" t="s">
        <v>70</v>
      </c>
      <c r="BQ2" s="2" t="s">
        <v>69</v>
      </c>
      <c r="BR2" s="2" t="s">
        <v>70</v>
      </c>
      <c r="BS2" s="2" t="s">
        <v>69</v>
      </c>
      <c r="BT2" s="2" t="s">
        <v>70</v>
      </c>
      <c r="BU2" s="2" t="s">
        <v>69</v>
      </c>
      <c r="BV2" s="2" t="s">
        <v>70</v>
      </c>
      <c r="BW2" s="2" t="s">
        <v>69</v>
      </c>
      <c r="BX2" s="2" t="s">
        <v>70</v>
      </c>
      <c r="BY2" s="2" t="s">
        <v>69</v>
      </c>
      <c r="BZ2" s="2" t="s">
        <v>70</v>
      </c>
      <c r="CA2" s="2" t="s">
        <v>69</v>
      </c>
      <c r="CB2" s="2" t="s">
        <v>70</v>
      </c>
      <c r="CC2" s="2" t="s">
        <v>69</v>
      </c>
      <c r="CD2" s="2" t="s">
        <v>70</v>
      </c>
      <c r="CE2" s="2" t="s">
        <v>69</v>
      </c>
      <c r="CF2" s="2" t="s">
        <v>70</v>
      </c>
      <c r="CG2" s="2" t="s">
        <v>69</v>
      </c>
      <c r="CH2" s="2" t="s">
        <v>70</v>
      </c>
      <c r="CI2" s="2" t="s">
        <v>69</v>
      </c>
      <c r="CJ2" s="2" t="s">
        <v>70</v>
      </c>
      <c r="CK2" s="2" t="s">
        <v>69</v>
      </c>
      <c r="CL2" s="2" t="s">
        <v>70</v>
      </c>
      <c r="CM2" s="2" t="s">
        <v>69</v>
      </c>
      <c r="CN2" s="2" t="s">
        <v>70</v>
      </c>
      <c r="CO2" s="2" t="s">
        <v>69</v>
      </c>
      <c r="CP2" s="2" t="s">
        <v>70</v>
      </c>
      <c r="CQ2" s="2" t="s">
        <v>69</v>
      </c>
      <c r="CR2" s="2" t="s">
        <v>70</v>
      </c>
      <c r="CS2" s="2" t="s">
        <v>69</v>
      </c>
      <c r="CT2" s="2" t="s">
        <v>70</v>
      </c>
      <c r="CU2" s="2" t="s">
        <v>69</v>
      </c>
      <c r="CV2" s="2" t="s">
        <v>70</v>
      </c>
      <c r="CW2" s="2" t="s">
        <v>69</v>
      </c>
      <c r="CX2" s="2" t="s">
        <v>70</v>
      </c>
      <c r="CY2" s="2" t="s">
        <v>69</v>
      </c>
      <c r="CZ2" s="2" t="s">
        <v>70</v>
      </c>
      <c r="DA2" s="2" t="s">
        <v>69</v>
      </c>
      <c r="DB2" s="2" t="s">
        <v>70</v>
      </c>
      <c r="DC2" s="2" t="s">
        <v>69</v>
      </c>
      <c r="DD2" s="2" t="s">
        <v>70</v>
      </c>
      <c r="DE2" s="2" t="s">
        <v>69</v>
      </c>
      <c r="DF2" s="2" t="s">
        <v>70</v>
      </c>
      <c r="DG2" s="2" t="s">
        <v>69</v>
      </c>
      <c r="DH2" s="2" t="s">
        <v>70</v>
      </c>
      <c r="DI2" s="2" t="s">
        <v>69</v>
      </c>
      <c r="DJ2" s="2" t="s">
        <v>70</v>
      </c>
      <c r="DK2" s="2" t="s">
        <v>69</v>
      </c>
      <c r="DL2" s="2" t="s">
        <v>70</v>
      </c>
      <c r="DM2" s="2" t="s">
        <v>70</v>
      </c>
      <c r="DN2" s="2" t="s">
        <v>70</v>
      </c>
      <c r="DO2" s="2" t="s">
        <v>70</v>
      </c>
      <c r="DP2" s="2" t="s">
        <v>69</v>
      </c>
      <c r="DQ2" s="2" t="s">
        <v>69</v>
      </c>
      <c r="DR2" s="2" t="s">
        <v>69</v>
      </c>
      <c r="DS2" s="2" t="s">
        <v>69</v>
      </c>
      <c r="DT2" s="2" t="s">
        <v>69</v>
      </c>
      <c r="DU2" s="2" t="s">
        <v>69</v>
      </c>
      <c r="DV2" s="2" t="s">
        <v>69</v>
      </c>
      <c r="DW2" s="2" t="s">
        <v>69</v>
      </c>
      <c r="DX2" s="2" t="s">
        <v>69</v>
      </c>
      <c r="DY2" s="2" t="s">
        <v>70</v>
      </c>
      <c r="DZ2" s="2" t="s">
        <v>70</v>
      </c>
      <c r="EA2" s="2" t="s">
        <v>70</v>
      </c>
      <c r="EB2" s="2" t="s">
        <v>70</v>
      </c>
      <c r="EC2" s="2" t="s">
        <v>70</v>
      </c>
      <c r="ED2" s="2" t="s">
        <v>70</v>
      </c>
      <c r="EE2" s="2" t="s">
        <v>70</v>
      </c>
      <c r="EF2" s="2" t="s">
        <v>70</v>
      </c>
      <c r="EG2" s="3" t="s">
        <v>70</v>
      </c>
    </row>
    <row r="3" spans="1:137" x14ac:dyDescent="0.25">
      <c r="A3" s="1" t="s">
        <v>71</v>
      </c>
      <c r="B3" s="1" t="s">
        <v>72</v>
      </c>
      <c r="C3" s="5">
        <v>14.172857142857145</v>
      </c>
      <c r="D3" s="6">
        <v>8.4625000000000004</v>
      </c>
      <c r="E3" s="7">
        <v>226.13</v>
      </c>
      <c r="F3" s="6">
        <v>363.69</v>
      </c>
      <c r="G3" s="7">
        <v>279.64</v>
      </c>
      <c r="H3" s="6">
        <v>397.86</v>
      </c>
      <c r="I3" s="7">
        <v>24.109999999999985</v>
      </c>
      <c r="J3" s="6">
        <v>34.17</v>
      </c>
      <c r="K3" s="7">
        <v>2.781913528182185</v>
      </c>
      <c r="L3" s="6">
        <v>2.9745966802185566</v>
      </c>
      <c r="M3" s="7">
        <v>0.80641020939528407</v>
      </c>
      <c r="N3" s="6">
        <v>1.419064142735065</v>
      </c>
      <c r="O3" s="7">
        <v>0.58051267006490903</v>
      </c>
      <c r="P3" s="6">
        <v>0.6274438718699018</v>
      </c>
      <c r="Q3" s="7">
        <v>0.74076790494700939</v>
      </c>
      <c r="R3" s="6">
        <v>0.65178548307740114</v>
      </c>
      <c r="S3" s="7">
        <v>4.0705563093622797E-2</v>
      </c>
      <c r="T3" s="6">
        <v>5.5416008493668588E-2</v>
      </c>
      <c r="U3" s="7">
        <v>0.26586966885474345</v>
      </c>
      <c r="V3" s="6">
        <v>0.23901390579278556</v>
      </c>
      <c r="W3" s="7">
        <v>9.3512780079944263E-2</v>
      </c>
      <c r="X3" s="6">
        <v>0.12196700934821451</v>
      </c>
      <c r="Y3" s="8">
        <v>1.0590780740034471</v>
      </c>
      <c r="Z3" s="6">
        <v>1.1199730688556853</v>
      </c>
      <c r="AA3" s="7">
        <v>0.80897722688767459</v>
      </c>
      <c r="AB3" s="6">
        <v>1.065851826915607</v>
      </c>
      <c r="AC3" s="7">
        <v>1.39895334947883</v>
      </c>
      <c r="AD3" s="6">
        <v>0.79446875728306188</v>
      </c>
      <c r="AE3" s="7">
        <v>3.2670086503699522</v>
      </c>
      <c r="AF3" s="6">
        <v>2.98</v>
      </c>
      <c r="AG3" s="7">
        <v>6.4499594717017112</v>
      </c>
      <c r="AH3" s="6">
        <v>5.74</v>
      </c>
      <c r="AI3" s="6">
        <v>0.75721628433949739</v>
      </c>
      <c r="AJ3" s="7">
        <v>0.38777540127841537</v>
      </c>
      <c r="AK3" s="7">
        <v>86.256138845181908</v>
      </c>
      <c r="AL3" s="6">
        <v>90.08</v>
      </c>
      <c r="AM3" s="6">
        <v>-0.23337967188719233</v>
      </c>
      <c r="AN3" s="7">
        <v>-0.25132541253586282</v>
      </c>
      <c r="AO3" s="7">
        <v>13.373128811679914</v>
      </c>
      <c r="AP3" s="6">
        <v>15.68</v>
      </c>
      <c r="AQ3" s="7">
        <v>0.87074571428571435</v>
      </c>
      <c r="AR3" s="6">
        <v>1.3617083946980852</v>
      </c>
      <c r="AS3" s="7">
        <v>5028.2749999999996</v>
      </c>
      <c r="AT3" s="6">
        <v>2596.44</v>
      </c>
      <c r="AU3" s="7">
        <v>3.6000999999999999</v>
      </c>
      <c r="AV3" s="6">
        <v>3.3411</v>
      </c>
      <c r="AW3" s="7">
        <v>2.3050999999999999</v>
      </c>
      <c r="AX3" s="6">
        <v>2.6677</v>
      </c>
      <c r="AY3" s="7">
        <v>1.2949999999999999</v>
      </c>
      <c r="AZ3" s="6">
        <v>0.6734</v>
      </c>
      <c r="BA3" s="7">
        <v>0.98839506172839509</v>
      </c>
      <c r="BB3" s="6">
        <v>0.99064102564102563</v>
      </c>
      <c r="BC3" s="7">
        <v>0.97727272727272707</v>
      </c>
      <c r="BD3" s="6">
        <v>0.98233333333333328</v>
      </c>
      <c r="BE3" s="7">
        <v>0.9960416666666666</v>
      </c>
      <c r="BF3" s="6">
        <v>0.99583333333333324</v>
      </c>
      <c r="BG3" s="7">
        <v>202.09288197530864</v>
      </c>
      <c r="BH3" s="6">
        <v>309.56557743589735</v>
      </c>
      <c r="BI3" s="7">
        <v>191.44006109090915</v>
      </c>
      <c r="BJ3" s="6">
        <v>278.87168906666665</v>
      </c>
      <c r="BK3" s="7">
        <v>209.41669633333316</v>
      </c>
      <c r="BL3" s="6">
        <v>328.74925766666672</v>
      </c>
      <c r="BM3" s="7">
        <v>2.4630620444444453</v>
      </c>
      <c r="BN3" s="6">
        <v>4.1099167384615383</v>
      </c>
      <c r="BO3" s="7">
        <v>4.6809386181818153</v>
      </c>
      <c r="BP3" s="6">
        <v>7.6037131200000054</v>
      </c>
      <c r="BQ3" s="7">
        <v>0.93827190000000327</v>
      </c>
      <c r="BR3" s="6">
        <v>1.9262939999999966</v>
      </c>
      <c r="BS3" s="7">
        <v>204.25193528888889</v>
      </c>
      <c r="BT3" s="6">
        <v>344.62104812307683</v>
      </c>
      <c r="BU3" s="7">
        <v>175.02986705454546</v>
      </c>
      <c r="BV3" s="6">
        <v>260.67202560000004</v>
      </c>
      <c r="BW3" s="7">
        <v>224.34210720000002</v>
      </c>
      <c r="BX3" s="6">
        <v>397.08918719999991</v>
      </c>
      <c r="BY3" s="7">
        <v>14.950000000000001</v>
      </c>
      <c r="BZ3" s="6">
        <v>3.1760000000000002</v>
      </c>
      <c r="CA3" s="7">
        <v>11.195</v>
      </c>
      <c r="CB3" s="6">
        <v>3.0550000000000002</v>
      </c>
      <c r="CC3" s="7">
        <v>1.2566218346060936</v>
      </c>
      <c r="CD3" s="6">
        <v>0.26544443479016422</v>
      </c>
      <c r="CE3" s="7">
        <v>0.74882943143812708</v>
      </c>
      <c r="CF3" s="6">
        <v>0.96190176322418142</v>
      </c>
      <c r="CG3" s="7">
        <v>1.3354175971415811</v>
      </c>
      <c r="CH3" s="6">
        <v>1.0396072013093289</v>
      </c>
      <c r="CI3" s="7">
        <v>122.49873636012248</v>
      </c>
      <c r="CJ3" s="6">
        <v>136.01837131248897</v>
      </c>
      <c r="CK3" s="7">
        <v>19.535999999999998</v>
      </c>
      <c r="CL3" s="6">
        <v>48.347531797632541</v>
      </c>
      <c r="CM3" s="7">
        <v>0.19500000000000001</v>
      </c>
      <c r="CN3" s="6">
        <v>1.222</v>
      </c>
      <c r="CO3" s="7">
        <v>10.693897056551739</v>
      </c>
      <c r="CP3" s="6">
        <v>16.221176245828783</v>
      </c>
      <c r="CQ3" s="7">
        <v>0.37467189981159815</v>
      </c>
      <c r="CR3" s="6">
        <v>0.18920565376660767</v>
      </c>
      <c r="CS3" s="6">
        <v>78.102564102564074</v>
      </c>
      <c r="CT3" s="6">
        <v>52.996000000000002</v>
      </c>
      <c r="CU3" s="6">
        <v>10.249999999999998</v>
      </c>
      <c r="CV3" s="6">
        <v>8.9290000000000003</v>
      </c>
      <c r="CW3" s="6">
        <v>67.852564102564074</v>
      </c>
      <c r="CX3" s="6">
        <v>44.067</v>
      </c>
      <c r="CY3" s="6">
        <v>6.6197623514696673</v>
      </c>
      <c r="CZ3" s="6">
        <v>4.9349999999999996</v>
      </c>
      <c r="DA3" s="6">
        <v>0.68282665297590672</v>
      </c>
      <c r="DB3" s="6">
        <v>0.61449620633399804</v>
      </c>
      <c r="DC3" s="6">
        <v>267.76900000000001</v>
      </c>
      <c r="DD3" s="6">
        <v>99.16</v>
      </c>
      <c r="DE3" s="6">
        <v>16.346</v>
      </c>
      <c r="DF3" s="6">
        <v>7.3810000000000002</v>
      </c>
      <c r="DG3" s="6">
        <v>6.35</v>
      </c>
      <c r="DH3" s="6">
        <v>9.7140000000000004</v>
      </c>
      <c r="DI3" s="6">
        <v>607.48609999999996</v>
      </c>
      <c r="DJ3" s="6">
        <v>363.75619999999998</v>
      </c>
      <c r="DK3" s="6">
        <v>554.14260000000002</v>
      </c>
      <c r="DL3" s="6">
        <v>171.19040000000001</v>
      </c>
      <c r="DM3" s="6">
        <v>0.51712976150400081</v>
      </c>
      <c r="DN3" s="6">
        <v>279.74209999999999</v>
      </c>
      <c r="DO3" s="6">
        <v>151.33850000000001</v>
      </c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10"/>
    </row>
    <row r="4" spans="1:137" x14ac:dyDescent="0.25">
      <c r="A4" s="1" t="s">
        <v>73</v>
      </c>
      <c r="B4" s="1" t="s">
        <v>72</v>
      </c>
      <c r="C4" s="5">
        <v>14.172857142857145</v>
      </c>
      <c r="D4" s="6">
        <v>8.4625000000000004</v>
      </c>
      <c r="E4" s="7">
        <v>228.02</v>
      </c>
      <c r="F4" s="6">
        <v>344.5</v>
      </c>
      <c r="G4" s="7">
        <v>243.25</v>
      </c>
      <c r="H4" s="6">
        <v>363</v>
      </c>
      <c r="I4" s="7">
        <v>9.0800000000000125</v>
      </c>
      <c r="J4" s="6">
        <v>18.5</v>
      </c>
      <c r="K4" s="7">
        <v>2.358725416977844</v>
      </c>
      <c r="L4" s="6">
        <v>2.7646396396396398</v>
      </c>
      <c r="M4" s="7">
        <v>0.92564932370757613</v>
      </c>
      <c r="N4" s="6">
        <v>1.4228603603603605</v>
      </c>
      <c r="O4" s="7">
        <v>0.51655464276823504</v>
      </c>
      <c r="P4" s="6">
        <v>0.56475225225225234</v>
      </c>
      <c r="Q4" s="7">
        <v>0.70529416645921494</v>
      </c>
      <c r="R4" s="6">
        <v>0.67145270270270274</v>
      </c>
      <c r="S4" s="7">
        <v>4.3979752717616789E-2</v>
      </c>
      <c r="T4" s="6">
        <v>6.0529279279279279E-2</v>
      </c>
      <c r="U4" s="7">
        <v>0.22944154012115178</v>
      </c>
      <c r="V4" s="6">
        <v>0.27702702702702703</v>
      </c>
      <c r="W4" s="7">
        <v>0.10663015517384448</v>
      </c>
      <c r="X4" s="6">
        <v>0.10304054054054056</v>
      </c>
      <c r="Y4" s="7">
        <v>0.87876524769728637</v>
      </c>
      <c r="Z4" s="6">
        <v>1.3845720720720722</v>
      </c>
      <c r="AA4" s="7">
        <v>0.66135590407435063</v>
      </c>
      <c r="AB4" s="6">
        <v>1.3496621621621621</v>
      </c>
      <c r="AC4" s="7">
        <v>0.66341437631806854</v>
      </c>
      <c r="AD4" s="6">
        <v>0.74239864864864868</v>
      </c>
      <c r="AE4" s="7">
        <v>2.2035355280897053</v>
      </c>
      <c r="AF4" s="6">
        <v>3.4769999999999999</v>
      </c>
      <c r="AG4" s="7">
        <v>3.107913669064748</v>
      </c>
      <c r="AH4" s="6">
        <v>7.47</v>
      </c>
      <c r="AI4" s="6">
        <v>-1.1169372227375036</v>
      </c>
      <c r="AJ4" s="7">
        <v>1.3578668329954775</v>
      </c>
      <c r="AK4" s="7">
        <v>89.866392600205543</v>
      </c>
      <c r="AL4" s="6">
        <v>88.12</v>
      </c>
      <c r="AM4" s="6">
        <v>2.9323987780535248</v>
      </c>
      <c r="AN4" s="7">
        <v>-0.86934925185354928</v>
      </c>
      <c r="AO4" s="7">
        <v>28.915343915343914</v>
      </c>
      <c r="AP4" s="6">
        <v>11.79</v>
      </c>
      <c r="AQ4" s="7">
        <v>0.29928857142857135</v>
      </c>
      <c r="AR4" s="6">
        <v>1.9625920471281297</v>
      </c>
      <c r="AS4" s="7">
        <v>7473</v>
      </c>
      <c r="AT4" s="6">
        <v>3298.3199999999997</v>
      </c>
      <c r="AU4" s="7">
        <v>2.0567766547967188</v>
      </c>
      <c r="AV4" s="6">
        <v>2.7195</v>
      </c>
      <c r="AW4" s="11"/>
      <c r="AX4" s="6">
        <v>1.8129999999999999</v>
      </c>
      <c r="AY4" s="11"/>
      <c r="AZ4" s="6">
        <v>0.90649999999999997</v>
      </c>
      <c r="BA4" s="7">
        <v>0.95641975308642013</v>
      </c>
      <c r="BB4" s="6">
        <v>0.99807692307692297</v>
      </c>
      <c r="BC4" s="7">
        <v>0.93727272727272726</v>
      </c>
      <c r="BD4" s="6">
        <v>0.995</v>
      </c>
      <c r="BE4" s="7">
        <v>0.96958333333333302</v>
      </c>
      <c r="BF4" s="6">
        <v>1</v>
      </c>
      <c r="BG4" s="7">
        <v>188.41063377777778</v>
      </c>
      <c r="BH4" s="6">
        <v>292.05022697435902</v>
      </c>
      <c r="BI4" s="7">
        <v>175.34915781818185</v>
      </c>
      <c r="BJ4" s="6">
        <v>264.18292026666677</v>
      </c>
      <c r="BK4" s="7">
        <v>197.3903985</v>
      </c>
      <c r="BL4" s="6">
        <v>309.46729366666665</v>
      </c>
      <c r="BM4" s="7">
        <v>1.6908243555555564</v>
      </c>
      <c r="BN4" s="6">
        <v>0.63671649230769034</v>
      </c>
      <c r="BO4" s="7">
        <v>1.9551176727272712</v>
      </c>
      <c r="BP4" s="6">
        <v>1.6554628799999949</v>
      </c>
      <c r="BQ4" s="7">
        <v>1.5091227000000023</v>
      </c>
      <c r="BR4" s="6">
        <v>0</v>
      </c>
      <c r="BS4" s="7">
        <v>48.319431111111086</v>
      </c>
      <c r="BT4" s="6">
        <v>363.42950399999995</v>
      </c>
      <c r="BU4" s="7">
        <v>39.022066036363626</v>
      </c>
      <c r="BV4" s="6">
        <v>315.61278720000001</v>
      </c>
      <c r="BW4" s="7">
        <v>54.71136959999999</v>
      </c>
      <c r="BX4" s="6">
        <v>393.31495199999995</v>
      </c>
      <c r="BY4" s="7">
        <v>4.6400000000000006</v>
      </c>
      <c r="BZ4" s="6">
        <v>3.9260000000000002</v>
      </c>
      <c r="CA4" s="7">
        <v>9.6300000000000008</v>
      </c>
      <c r="CB4" s="6">
        <v>4.47</v>
      </c>
      <c r="CC4" s="7">
        <v>1.813231052156685</v>
      </c>
      <c r="CD4" s="6">
        <v>0.36197262936270141</v>
      </c>
      <c r="CE4" s="7">
        <v>2.0754310344827585</v>
      </c>
      <c r="CF4" s="6">
        <v>1.1385634233316351</v>
      </c>
      <c r="CG4" s="7">
        <v>0.48182762201453794</v>
      </c>
      <c r="CH4" s="6">
        <v>0.87829977628635358</v>
      </c>
      <c r="CI4" s="7">
        <v>97.663184442450614</v>
      </c>
      <c r="CJ4" s="6">
        <v>120.60871885652863</v>
      </c>
      <c r="CK4" s="7">
        <v>14.135999999999999</v>
      </c>
      <c r="CL4" s="6">
        <v>19.3042303220763</v>
      </c>
      <c r="CM4" s="7">
        <v>0.26800000000000002</v>
      </c>
      <c r="CN4" s="6">
        <v>0.98799999999999999</v>
      </c>
      <c r="CO4" s="7">
        <v>6.1691618067087894</v>
      </c>
      <c r="CP4" s="6">
        <v>5.7430376028872061</v>
      </c>
      <c r="CQ4" s="7">
        <v>0.38937895517778393</v>
      </c>
      <c r="CR4" s="6">
        <v>0.21088151212662862</v>
      </c>
      <c r="CS4" s="6">
        <v>21.797323135755256</v>
      </c>
      <c r="CT4" s="6">
        <v>46.048999999999999</v>
      </c>
      <c r="CU4" s="6">
        <v>7.8900573613766722</v>
      </c>
      <c r="CV4" s="6">
        <v>9.6080000000000005</v>
      </c>
      <c r="CW4" s="6">
        <v>13.907265774378583</v>
      </c>
      <c r="CX4" s="6">
        <v>36.441000000000003</v>
      </c>
      <c r="CY4" s="6">
        <v>1.762631770265358</v>
      </c>
      <c r="CZ4" s="6">
        <v>3.7930000000000001</v>
      </c>
      <c r="DA4" s="6">
        <v>0.8260725251016513</v>
      </c>
      <c r="DB4" s="6">
        <v>0.69425675675675691</v>
      </c>
      <c r="DC4" s="6">
        <v>307.85199999999998</v>
      </c>
      <c r="DD4" s="6">
        <v>164.738</v>
      </c>
      <c r="DE4" s="6">
        <v>23.087</v>
      </c>
      <c r="DF4" s="6">
        <v>15.855</v>
      </c>
      <c r="DG4" s="6">
        <v>7.1099999999999994</v>
      </c>
      <c r="DH4" s="6">
        <v>11.036999999999999</v>
      </c>
      <c r="DI4" s="12"/>
      <c r="DJ4" s="6">
        <v>441.23140000000001</v>
      </c>
      <c r="DK4" s="12"/>
      <c r="DL4" s="6">
        <v>148.89529999999999</v>
      </c>
      <c r="DM4" s="6">
        <v>0.54222972972972971</v>
      </c>
      <c r="DN4" s="6">
        <v>293.67669999999998</v>
      </c>
      <c r="DO4" s="6">
        <v>117.09480000000001</v>
      </c>
      <c r="DP4" s="13">
        <v>1492.3339339339341</v>
      </c>
      <c r="DQ4" s="13">
        <v>333</v>
      </c>
      <c r="DR4" s="14">
        <v>32.732732732732735</v>
      </c>
      <c r="DS4" s="14">
        <v>38.138138138138139</v>
      </c>
      <c r="DT4" s="14">
        <v>25.525525525525527</v>
      </c>
      <c r="DU4" s="14">
        <v>3.303303303303303</v>
      </c>
      <c r="DV4" s="14">
        <v>0.3003003003003003</v>
      </c>
      <c r="DW4" s="14">
        <v>0</v>
      </c>
      <c r="DX4" s="14">
        <v>0</v>
      </c>
      <c r="DY4" s="13">
        <v>4085.1564556962003</v>
      </c>
      <c r="DZ4" s="13">
        <v>158</v>
      </c>
      <c r="EA4" s="14">
        <v>27.848101265822784</v>
      </c>
      <c r="EB4" s="14">
        <v>39.24050632911392</v>
      </c>
      <c r="EC4" s="14">
        <v>23.417721518987342</v>
      </c>
      <c r="ED4" s="14">
        <v>8.2278481012658222</v>
      </c>
      <c r="EE4" s="14">
        <v>1.2658227848101267</v>
      </c>
      <c r="EF4" s="14">
        <v>0</v>
      </c>
      <c r="EG4" s="15">
        <v>0</v>
      </c>
    </row>
    <row r="5" spans="1:137" x14ac:dyDescent="0.25">
      <c r="A5" s="1" t="s">
        <v>74</v>
      </c>
      <c r="B5" s="1" t="s">
        <v>72</v>
      </c>
      <c r="C5" s="5">
        <v>13.982142857142851</v>
      </c>
      <c r="D5" s="16"/>
      <c r="E5" s="7">
        <v>229.12</v>
      </c>
      <c r="F5" s="6">
        <v>341.93</v>
      </c>
      <c r="G5" s="7">
        <v>253.13</v>
      </c>
      <c r="H5" s="6">
        <v>363.98</v>
      </c>
      <c r="I5" s="7">
        <v>10.370000000000005</v>
      </c>
      <c r="J5" s="6">
        <v>22.05</v>
      </c>
      <c r="K5" s="7">
        <v>2.7250794161405767</v>
      </c>
      <c r="L5" s="17"/>
      <c r="M5" s="7">
        <v>0.9228356588523865</v>
      </c>
      <c r="N5" s="6">
        <v>1.5446585918487232</v>
      </c>
      <c r="O5" s="7">
        <v>0.56375407133378908</v>
      </c>
      <c r="P5" s="6">
        <v>0.69008923326526617</v>
      </c>
      <c r="Q5" s="16"/>
      <c r="R5" s="6">
        <v>0.47022294329911329</v>
      </c>
      <c r="S5" s="16"/>
      <c r="T5" s="6">
        <v>4.1679487538112951E-2</v>
      </c>
      <c r="U5" s="7">
        <v>0.21150830351039449</v>
      </c>
      <c r="V5" s="6">
        <v>0.26266468992139641</v>
      </c>
      <c r="W5" s="7">
        <v>0.1817523824842173</v>
      </c>
      <c r="X5" s="6">
        <v>0.12503846261433887</v>
      </c>
      <c r="Y5" s="7">
        <v>0.79335719168442642</v>
      </c>
      <c r="Z5" s="6">
        <v>1.1144367674620268</v>
      </c>
      <c r="AA5" s="7">
        <v>0.62487434154972055</v>
      </c>
      <c r="AB5" s="6">
        <v>1.1026881870821561</v>
      </c>
      <c r="AC5" s="7">
        <v>0.80662672403393776</v>
      </c>
      <c r="AD5" s="6">
        <v>0.9485580016224231</v>
      </c>
      <c r="AE5" s="7">
        <v>2.2248582572680848</v>
      </c>
      <c r="AF5" s="6">
        <v>3.1659999999999999</v>
      </c>
      <c r="AG5" s="7">
        <v>3.0787869210813947</v>
      </c>
      <c r="AH5" s="6">
        <v>6.82</v>
      </c>
      <c r="AI5" s="6">
        <v>-0.94988337056467564</v>
      </c>
      <c r="AJ5" s="7">
        <v>0.74958758237398904</v>
      </c>
      <c r="AK5" s="7">
        <v>89.109680138005501</v>
      </c>
      <c r="AL5" s="6">
        <v>88.15</v>
      </c>
      <c r="AM5" s="6">
        <v>1.4716837629849095</v>
      </c>
      <c r="AN5" s="7">
        <v>-0.83725638043341633</v>
      </c>
      <c r="AO5" s="7">
        <v>28.943113772455085</v>
      </c>
      <c r="AP5" s="6">
        <v>12.93</v>
      </c>
      <c r="AQ5" s="7">
        <v>0.58017428571428586</v>
      </c>
      <c r="AR5" s="6">
        <v>1.0347569955817377</v>
      </c>
      <c r="AS5" s="7">
        <v>6171.375</v>
      </c>
      <c r="AT5" s="6">
        <v>6989.7199999999993</v>
      </c>
      <c r="AU5" s="7">
        <v>2.1008189814518947</v>
      </c>
      <c r="AV5" s="6">
        <v>5.5685000000000002</v>
      </c>
      <c r="AW5" s="11"/>
      <c r="AX5" s="6">
        <v>4.1958000000000002</v>
      </c>
      <c r="AY5" s="11"/>
      <c r="AZ5" s="6">
        <v>1.3727</v>
      </c>
      <c r="BA5" s="7">
        <v>0.88387500000000008</v>
      </c>
      <c r="BB5" s="6">
        <v>0.96679487179487189</v>
      </c>
      <c r="BC5" s="7">
        <v>0.90333333333333343</v>
      </c>
      <c r="BD5" s="6">
        <v>0.93500000000000016</v>
      </c>
      <c r="BE5" s="7">
        <v>0.87021276595744668</v>
      </c>
      <c r="BF5" s="6">
        <v>0.98666666666666669</v>
      </c>
      <c r="BG5" s="7">
        <v>403.27630439999996</v>
      </c>
      <c r="BH5" s="6">
        <v>329.13457456410271</v>
      </c>
      <c r="BI5" s="7">
        <v>394.95311757575763</v>
      </c>
      <c r="BJ5" s="6">
        <v>293.9725818666667</v>
      </c>
      <c r="BK5" s="7">
        <v>409.12024408510638</v>
      </c>
      <c r="BL5" s="6">
        <v>351.11081999999982</v>
      </c>
      <c r="BM5" s="7">
        <v>129.48379991999994</v>
      </c>
      <c r="BN5" s="6">
        <v>23.205605353846146</v>
      </c>
      <c r="BO5" s="7">
        <v>100.61232130909092</v>
      </c>
      <c r="BP5" s="6">
        <v>43.790956319999985</v>
      </c>
      <c r="BQ5" s="7">
        <v>149.75526362553188</v>
      </c>
      <c r="BR5" s="6">
        <v>10.339760999999987</v>
      </c>
      <c r="BS5" s="7">
        <v>243.83588544</v>
      </c>
      <c r="BT5" s="6">
        <v>369.96706560000001</v>
      </c>
      <c r="BU5" s="7">
        <v>266.95703738181817</v>
      </c>
      <c r="BV5" s="6">
        <v>226.56314112000001</v>
      </c>
      <c r="BW5" s="7">
        <v>227.60188514042551</v>
      </c>
      <c r="BX5" s="6">
        <v>459.59451840000003</v>
      </c>
      <c r="BY5" s="7">
        <v>7.3950000000000005</v>
      </c>
      <c r="BZ5" s="6">
        <v>2.96</v>
      </c>
      <c r="CA5" s="7">
        <v>18.125</v>
      </c>
      <c r="CB5" s="6">
        <v>2.66</v>
      </c>
      <c r="CC5" s="7">
        <v>3.2757997469727096</v>
      </c>
      <c r="CD5" s="6">
        <v>0.23504462313333924</v>
      </c>
      <c r="CE5" s="7">
        <v>2.4509803921568625</v>
      </c>
      <c r="CF5" s="6">
        <v>0.89864864864864868</v>
      </c>
      <c r="CG5" s="7">
        <v>0.40800000000000003</v>
      </c>
      <c r="CH5" s="6">
        <v>1.112781954887218</v>
      </c>
      <c r="CI5" s="7">
        <v>122.49873636012248</v>
      </c>
      <c r="CJ5" s="6">
        <v>157.81739185994505</v>
      </c>
      <c r="CK5" s="7">
        <v>18.408000000000001</v>
      </c>
      <c r="CL5" s="6">
        <v>17.739022458124168</v>
      </c>
      <c r="CM5" s="7">
        <v>0.34100000000000003</v>
      </c>
      <c r="CN5" s="6">
        <v>1.274</v>
      </c>
      <c r="CO5" s="7">
        <v>10.076436169994086</v>
      </c>
      <c r="CP5" s="6">
        <v>6.9054981042658303</v>
      </c>
      <c r="CQ5" s="7">
        <v>0.34651324248447013</v>
      </c>
      <c r="CR5" s="6">
        <v>0.20273837855830359</v>
      </c>
      <c r="CS5" s="6">
        <v>112.53378378378378</v>
      </c>
      <c r="CT5" s="17"/>
      <c r="CU5" s="6">
        <v>5.2533783783783772</v>
      </c>
      <c r="CV5" s="17"/>
      <c r="CW5" s="6">
        <v>107.2804054054054</v>
      </c>
      <c r="CX5" s="17"/>
      <c r="CY5" s="6">
        <v>20.421221864951772</v>
      </c>
      <c r="CZ5" s="17"/>
      <c r="DA5" s="6">
        <v>0.80944147332019778</v>
      </c>
      <c r="DB5" s="6">
        <v>0.62211530392458536</v>
      </c>
      <c r="DC5" s="6">
        <v>362.86099999999999</v>
      </c>
      <c r="DD5" s="6">
        <v>97.146000000000001</v>
      </c>
      <c r="DE5" s="6">
        <v>15.26</v>
      </c>
      <c r="DF5" s="6">
        <v>9.7439999999999998</v>
      </c>
      <c r="DG5" s="6">
        <v>5.3800000000000008</v>
      </c>
      <c r="DH5" s="6">
        <v>8.9610000000000003</v>
      </c>
      <c r="DI5" s="6">
        <v>712.89280000000008</v>
      </c>
      <c r="DJ5" s="6">
        <v>365.86399999999998</v>
      </c>
      <c r="DK5" s="6">
        <v>589.19489999999996</v>
      </c>
      <c r="DL5" s="6">
        <v>180.82919999999999</v>
      </c>
      <c r="DM5" s="6">
        <v>0.49344037595457219</v>
      </c>
      <c r="DN5" s="6">
        <v>328.28039999999999</v>
      </c>
      <c r="DO5" s="6">
        <v>175.3587</v>
      </c>
      <c r="DP5" s="13">
        <v>1496.1573770491802</v>
      </c>
      <c r="DQ5" s="13">
        <v>366</v>
      </c>
      <c r="DR5" s="14">
        <v>36.885245901639344</v>
      </c>
      <c r="DS5" s="14">
        <v>35.245901639344261</v>
      </c>
      <c r="DT5" s="14">
        <v>20.21857923497268</v>
      </c>
      <c r="DU5" s="14">
        <v>6.0109289617486334</v>
      </c>
      <c r="DV5" s="14">
        <v>1.3661202185792349</v>
      </c>
      <c r="DW5" s="14">
        <v>0.27322404371584702</v>
      </c>
      <c r="DX5" s="14">
        <v>0</v>
      </c>
      <c r="DY5" s="13">
        <v>6710.8671999999997</v>
      </c>
      <c r="DZ5" s="13">
        <v>100</v>
      </c>
      <c r="EA5" s="14">
        <v>11</v>
      </c>
      <c r="EB5" s="14">
        <v>28.000000000000004</v>
      </c>
      <c r="EC5" s="14">
        <v>20</v>
      </c>
      <c r="ED5" s="14">
        <v>22</v>
      </c>
      <c r="EE5" s="14">
        <v>14.000000000000002</v>
      </c>
      <c r="EF5" s="14">
        <v>4</v>
      </c>
      <c r="EG5" s="15">
        <v>1</v>
      </c>
    </row>
    <row r="6" spans="1:137" x14ac:dyDescent="0.25">
      <c r="A6" s="1" t="s">
        <v>75</v>
      </c>
      <c r="B6" s="1" t="s">
        <v>72</v>
      </c>
      <c r="C6" s="5">
        <v>13.982142857142851</v>
      </c>
      <c r="D6" s="16"/>
      <c r="E6" s="7">
        <v>229.44</v>
      </c>
      <c r="F6" s="6">
        <v>347.8</v>
      </c>
      <c r="G6" s="7">
        <v>254.42</v>
      </c>
      <c r="H6" s="6">
        <v>367.05</v>
      </c>
      <c r="I6" s="7">
        <v>11.139999999999986</v>
      </c>
      <c r="J6" s="6">
        <v>19.25</v>
      </c>
      <c r="K6" s="7">
        <v>2.6143449052656984</v>
      </c>
      <c r="L6" s="6">
        <v>2.8372605759955905</v>
      </c>
      <c r="M6" s="7">
        <v>0.60139185003419282</v>
      </c>
      <c r="N6" s="6">
        <v>1.4016811354554224</v>
      </c>
      <c r="O6" s="7">
        <v>0.53421296110060745</v>
      </c>
      <c r="P6" s="6">
        <v>0.6184373708143861</v>
      </c>
      <c r="Q6" s="7">
        <v>0.79649221609879728</v>
      </c>
      <c r="R6" s="6">
        <v>0.57516880253548297</v>
      </c>
      <c r="S6" s="7">
        <v>5.0283599501186695E-2</v>
      </c>
      <c r="T6" s="6">
        <v>5.0709659638969271E-2</v>
      </c>
      <c r="U6" s="7">
        <v>0.21038658031296512</v>
      </c>
      <c r="V6" s="6">
        <v>0.21055532589224196</v>
      </c>
      <c r="W6" s="7">
        <v>0.14602357295144613</v>
      </c>
      <c r="X6" s="6">
        <v>0.1408295438886592</v>
      </c>
      <c r="Y6" s="7">
        <v>0.90108210306126568</v>
      </c>
      <c r="Z6" s="6">
        <v>1.4060906710762024</v>
      </c>
      <c r="AA6" s="7">
        <v>0.61305764511846816</v>
      </c>
      <c r="AB6" s="6">
        <v>1.5245969408846629</v>
      </c>
      <c r="AC6" s="7">
        <v>0.69793636107647139</v>
      </c>
      <c r="AD6" s="6">
        <v>1.2704974507372191</v>
      </c>
      <c r="AE6" s="7">
        <v>2.2120761092562051</v>
      </c>
      <c r="AF6" s="6">
        <v>4.2009999999999996</v>
      </c>
      <c r="AG6" s="7">
        <v>3.2976967219558211</v>
      </c>
      <c r="AH6" s="6">
        <v>11.33</v>
      </c>
      <c r="AI6" s="6">
        <v>-0.18388828297676652</v>
      </c>
      <c r="AJ6" s="7">
        <v>0.57873431344203219</v>
      </c>
      <c r="AK6" s="7">
        <v>88.541257238686683</v>
      </c>
      <c r="AL6" s="6">
        <v>84.53</v>
      </c>
      <c r="AM6" s="6">
        <v>-0.90437468063808524</v>
      </c>
      <c r="AN6" s="7">
        <v>-0.93764068131291367</v>
      </c>
      <c r="AO6" s="7">
        <v>26.849423917361939</v>
      </c>
      <c r="AP6" s="6">
        <v>7.46</v>
      </c>
      <c r="AQ6" s="7">
        <v>0.66734571428571443</v>
      </c>
      <c r="AR6" s="6">
        <v>1.1054491899852723</v>
      </c>
      <c r="AS6" s="7">
        <v>6059.3499999999995</v>
      </c>
      <c r="AT6" s="6">
        <v>4647.3200000000006</v>
      </c>
      <c r="AU6" s="7">
        <v>2.3210306147277753</v>
      </c>
      <c r="AV6" s="6">
        <v>4.1699000000000002</v>
      </c>
      <c r="AW6" s="7">
        <v>1.7390000000000003</v>
      </c>
      <c r="AX6" s="6">
        <v>3.1080000000000001</v>
      </c>
      <c r="AY6" s="7">
        <v>0.88060000000000016</v>
      </c>
      <c r="AZ6" s="6">
        <v>1.0619000000000001</v>
      </c>
      <c r="BA6" s="7">
        <v>0.91274999999999995</v>
      </c>
      <c r="BB6" s="6">
        <v>0.99987179487179478</v>
      </c>
      <c r="BC6" s="7">
        <v>0.93424242424242432</v>
      </c>
      <c r="BD6" s="6">
        <v>0.99966666666666659</v>
      </c>
      <c r="BE6" s="7">
        <v>0.8976595744680852</v>
      </c>
      <c r="BF6" s="6">
        <v>1</v>
      </c>
      <c r="BG6" s="7">
        <v>340.64773429999997</v>
      </c>
      <c r="BH6" s="6">
        <v>270.52177682051291</v>
      </c>
      <c r="BI6" s="7">
        <v>322.41371490909097</v>
      </c>
      <c r="BJ6" s="6">
        <v>271.33658400000007</v>
      </c>
      <c r="BK6" s="7">
        <v>353.45034365957451</v>
      </c>
      <c r="BL6" s="6">
        <v>270.01252233333338</v>
      </c>
      <c r="BM6" s="7">
        <v>75.089155680000005</v>
      </c>
      <c r="BN6" s="6">
        <v>0</v>
      </c>
      <c r="BO6" s="7">
        <v>49.804545599999997</v>
      </c>
      <c r="BP6" s="6">
        <v>0</v>
      </c>
      <c r="BQ6" s="7">
        <v>92.842179778723391</v>
      </c>
      <c r="BR6" s="6">
        <v>0</v>
      </c>
      <c r="BS6" s="7">
        <v>240.26768064000004</v>
      </c>
      <c r="BT6" s="6">
        <v>335.62274067692306</v>
      </c>
      <c r="BU6" s="7">
        <v>249.85504581818179</v>
      </c>
      <c r="BV6" s="6">
        <v>300.47209727999996</v>
      </c>
      <c r="BW6" s="7">
        <v>233.53612636595747</v>
      </c>
      <c r="BX6" s="6">
        <v>357.59189279999993</v>
      </c>
      <c r="BY6" s="7">
        <v>6.4</v>
      </c>
      <c r="BZ6" s="6">
        <v>6.8520000000000003</v>
      </c>
      <c r="CA6" s="7">
        <v>15.169999999999998</v>
      </c>
      <c r="CB6" s="6">
        <v>4.8499999999999996</v>
      </c>
      <c r="CC6" s="7">
        <v>2.7586833969812687</v>
      </c>
      <c r="CD6" s="6">
        <v>0.31815796378903172</v>
      </c>
      <c r="CE6" s="7">
        <v>2.3703124999999994</v>
      </c>
      <c r="CF6" s="6">
        <v>0.70782253356684166</v>
      </c>
      <c r="CG6" s="7">
        <v>0.42188529993408047</v>
      </c>
      <c r="CH6" s="6">
        <v>1.4127835051546394</v>
      </c>
      <c r="CI6" s="7">
        <v>124.9473119013014</v>
      </c>
      <c r="CJ6" s="6">
        <v>144.66281049510087</v>
      </c>
      <c r="CK6" s="7">
        <v>19.584</v>
      </c>
      <c r="CL6" s="6">
        <v>30.391119358403905</v>
      </c>
      <c r="CM6" s="7">
        <v>0.35399999999999998</v>
      </c>
      <c r="CN6" s="6">
        <v>1.1759999999999999</v>
      </c>
      <c r="CO6" s="7">
        <v>10.934452981370525</v>
      </c>
      <c r="CP6" s="6">
        <v>10.844613026514313</v>
      </c>
      <c r="CQ6" s="7">
        <v>0.34041028388610539</v>
      </c>
      <c r="CR6" s="6">
        <v>0.19632009147634438</v>
      </c>
      <c r="CS6" s="6">
        <v>38.817813765182194</v>
      </c>
      <c r="CT6" s="6">
        <v>77.945999999999998</v>
      </c>
      <c r="CU6" s="6">
        <v>6.8744939271255063</v>
      </c>
      <c r="CV6" s="6">
        <v>10.090999999999999</v>
      </c>
      <c r="CW6" s="6">
        <v>31.943319838056688</v>
      </c>
      <c r="CX6" s="6">
        <v>67.855000000000004</v>
      </c>
      <c r="CY6" s="6">
        <v>4.6466431095406371</v>
      </c>
      <c r="CZ6" s="17"/>
      <c r="DA6" s="6">
        <v>0.77678104509433199</v>
      </c>
      <c r="DB6" s="6">
        <v>0.60410638004685135</v>
      </c>
      <c r="DC6" s="6">
        <v>285.84899999999999</v>
      </c>
      <c r="DD6" s="6">
        <v>73.537000000000006</v>
      </c>
      <c r="DE6" s="6">
        <v>13.824999999999999</v>
      </c>
      <c r="DF6" s="6">
        <v>12.439</v>
      </c>
      <c r="DG6" s="6">
        <v>4.63</v>
      </c>
      <c r="DH6" s="6">
        <v>7.1940000000000008</v>
      </c>
      <c r="DI6" s="6">
        <v>661.81229999999994</v>
      </c>
      <c r="DJ6" s="6">
        <v>313.827</v>
      </c>
      <c r="DK6" s="6">
        <v>576.59690000000001</v>
      </c>
      <c r="DL6" s="6">
        <v>136.7089</v>
      </c>
      <c r="DM6" s="6">
        <v>0.50103348491112032</v>
      </c>
      <c r="DN6" s="6">
        <v>303.66239999999999</v>
      </c>
      <c r="DO6" s="6">
        <v>140.67009999999999</v>
      </c>
      <c r="DP6" s="13">
        <v>2242.0772413793102</v>
      </c>
      <c r="DQ6" s="13">
        <v>232</v>
      </c>
      <c r="DR6" s="14">
        <v>13.36206896551724</v>
      </c>
      <c r="DS6" s="14">
        <v>31.46551724137931</v>
      </c>
      <c r="DT6" s="14">
        <v>28.448275862068968</v>
      </c>
      <c r="DU6" s="14">
        <v>21.120689655172413</v>
      </c>
      <c r="DV6" s="14">
        <v>4.3103448275862073</v>
      </c>
      <c r="DW6" s="14">
        <v>0.86206896551724133</v>
      </c>
      <c r="DX6" s="14">
        <v>0.43103448275862066</v>
      </c>
      <c r="DY6" s="13">
        <v>7469.0723404255359</v>
      </c>
      <c r="DZ6" s="13">
        <v>94</v>
      </c>
      <c r="EA6" s="14">
        <v>5.3191489361702127</v>
      </c>
      <c r="EB6" s="14">
        <v>22.340425531914892</v>
      </c>
      <c r="EC6" s="14">
        <v>24.468085106382979</v>
      </c>
      <c r="ED6" s="14">
        <v>24.468085106382979</v>
      </c>
      <c r="EE6" s="14">
        <v>14.893617021276595</v>
      </c>
      <c r="EF6" s="14">
        <v>5.3191489361702127</v>
      </c>
      <c r="EG6" s="15">
        <v>3.1914893617021276</v>
      </c>
    </row>
    <row r="7" spans="1:137" x14ac:dyDescent="0.25">
      <c r="A7" s="1" t="s">
        <v>76</v>
      </c>
      <c r="B7" s="1" t="s">
        <v>72</v>
      </c>
      <c r="C7" s="5">
        <v>12.673571428571424</v>
      </c>
      <c r="D7" s="6">
        <v>8.3428571428571416</v>
      </c>
      <c r="E7" s="7">
        <v>234.58</v>
      </c>
      <c r="F7" s="6">
        <v>325.33999999999997</v>
      </c>
      <c r="G7" s="7">
        <v>277.60000000000002</v>
      </c>
      <c r="H7" s="6">
        <v>358.79</v>
      </c>
      <c r="I7" s="7">
        <v>36.470000000000027</v>
      </c>
      <c r="J7" s="6">
        <v>33.450000000000003</v>
      </c>
      <c r="K7" s="7">
        <v>2.7469824813651669</v>
      </c>
      <c r="L7" s="6">
        <v>2.5946629213483146</v>
      </c>
      <c r="M7" s="7">
        <v>1.364788679102501</v>
      </c>
      <c r="N7" s="6">
        <v>1.4564606741573032</v>
      </c>
      <c r="O7" s="7">
        <v>0.56150440803662638</v>
      </c>
      <c r="P7" s="6">
        <v>0.57275280898876402</v>
      </c>
      <c r="Q7" s="7">
        <v>0.77377123614211651</v>
      </c>
      <c r="R7" s="6">
        <v>0.73342696629213489</v>
      </c>
      <c r="S7" s="7">
        <v>4.4269552385636991E-2</v>
      </c>
      <c r="T7" s="6">
        <v>5.5337078651685398E-2</v>
      </c>
      <c r="U7" s="7">
        <v>0.17821332627038478</v>
      </c>
      <c r="V7" s="6">
        <v>0.22078651685393261</v>
      </c>
      <c r="W7" s="7">
        <v>0.12410609557682849</v>
      </c>
      <c r="X7" s="6">
        <v>8.4831460674157297E-2</v>
      </c>
      <c r="Y7" s="7">
        <v>1.0340913390593665</v>
      </c>
      <c r="Z7" s="6">
        <v>1.377808988764045</v>
      </c>
      <c r="AA7" s="7">
        <v>0.66063793560104422</v>
      </c>
      <c r="AB7" s="6">
        <v>1.5247191011235954</v>
      </c>
      <c r="AC7" s="7">
        <v>1.3193840099890271</v>
      </c>
      <c r="AD7" s="6">
        <v>0.91067415730337076</v>
      </c>
      <c r="AE7" s="7">
        <v>3.0141132846494378</v>
      </c>
      <c r="AF7" s="6">
        <v>3.8130000000000002</v>
      </c>
      <c r="AG7" s="7">
        <v>5.9690201729106631</v>
      </c>
      <c r="AH7" s="6">
        <v>6.52</v>
      </c>
      <c r="AI7" s="6">
        <v>0.34687997191258457</v>
      </c>
      <c r="AJ7" s="7">
        <v>2.5316060712861437</v>
      </c>
      <c r="AK7" s="16"/>
      <c r="AL7" s="6">
        <v>89.12</v>
      </c>
      <c r="AM7" s="6">
        <v>-4.0582078365180649</v>
      </c>
      <c r="AN7" s="7">
        <v>-3.3904870792461423</v>
      </c>
      <c r="AO7" s="16"/>
      <c r="AP7" s="6">
        <v>13.67</v>
      </c>
      <c r="AQ7" s="7">
        <v>0.41551714285714292</v>
      </c>
      <c r="AR7" s="6">
        <v>1.9184094256259203</v>
      </c>
      <c r="AS7" s="7">
        <v>5121.4750000000004</v>
      </c>
      <c r="AT7" s="6">
        <v>9106.16</v>
      </c>
      <c r="AU7" s="7">
        <v>2.4341817056656212</v>
      </c>
      <c r="AV7" s="6">
        <v>4.3770999999999995</v>
      </c>
      <c r="AW7" s="7">
        <v>1.4503999999999999</v>
      </c>
      <c r="AX7" s="6">
        <v>3.1856999999999998</v>
      </c>
      <c r="AY7" s="7">
        <v>0.85470000000000002</v>
      </c>
      <c r="AZ7" s="6">
        <v>1.1914</v>
      </c>
      <c r="BA7" s="7">
        <v>0.83499999999999974</v>
      </c>
      <c r="BB7" s="6">
        <v>0.77166666666666661</v>
      </c>
      <c r="BC7" s="7">
        <v>0.81484848484848471</v>
      </c>
      <c r="BD7" s="6">
        <v>0.73199999999999998</v>
      </c>
      <c r="BE7" s="7">
        <v>0.84914893617021281</v>
      </c>
      <c r="BF7" s="6">
        <v>0.79645833333333338</v>
      </c>
      <c r="BG7" s="7">
        <v>420.02077700000024</v>
      </c>
      <c r="BH7" s="6">
        <v>358.01205979487185</v>
      </c>
      <c r="BI7" s="7">
        <v>395.45037963636361</v>
      </c>
      <c r="BJ7" s="6">
        <v>321.9914351999999</v>
      </c>
      <c r="BK7" s="7">
        <v>437.27233259574461</v>
      </c>
      <c r="BL7" s="6">
        <v>380.52495016666671</v>
      </c>
      <c r="BM7" s="7">
        <v>195.83105958000004</v>
      </c>
      <c r="BN7" s="6">
        <v>233.96278079999996</v>
      </c>
      <c r="BO7" s="7">
        <v>210.93376014545453</v>
      </c>
      <c r="BP7" s="6">
        <v>254.32678751999993</v>
      </c>
      <c r="BQ7" s="7">
        <v>185.22703577872349</v>
      </c>
      <c r="BR7" s="6">
        <v>221.23527659999999</v>
      </c>
      <c r="BS7" s="7">
        <v>188.28497951999998</v>
      </c>
      <c r="BT7" s="6">
        <v>84.541933292307647</v>
      </c>
      <c r="BU7" s="7">
        <v>146.8230004363636</v>
      </c>
      <c r="BV7" s="6">
        <v>27.156994559999976</v>
      </c>
      <c r="BW7" s="7">
        <v>217.3965818553192</v>
      </c>
      <c r="BX7" s="6">
        <v>120.40751999999992</v>
      </c>
      <c r="BY7" s="7">
        <v>18.93</v>
      </c>
      <c r="BZ7" s="6">
        <v>3.5640000000000001</v>
      </c>
      <c r="CA7" s="7">
        <v>27.134999999999998</v>
      </c>
      <c r="CB7" s="6">
        <v>3.645</v>
      </c>
      <c r="CC7" s="7">
        <v>3.4063519959829271</v>
      </c>
      <c r="CD7" s="6">
        <v>0.26850828729281767</v>
      </c>
      <c r="CE7" s="7">
        <v>1.4334389857369254</v>
      </c>
      <c r="CF7" s="6">
        <v>1.0227272727272727</v>
      </c>
      <c r="CG7" s="7">
        <v>0.69762299613045886</v>
      </c>
      <c r="CH7" s="6">
        <v>0.97777777777777775</v>
      </c>
      <c r="CI7" s="7">
        <v>135.7910035836652</v>
      </c>
      <c r="CJ7" s="6">
        <v>111.58843449206404</v>
      </c>
      <c r="CK7" s="7">
        <v>36.215999999999994</v>
      </c>
      <c r="CL7" s="6">
        <v>37.173686768863149</v>
      </c>
      <c r="CM7" s="7">
        <v>0.19800000000000001</v>
      </c>
      <c r="CN7" s="6">
        <v>1.006</v>
      </c>
      <c r="CO7" s="7">
        <v>21.975573780816926</v>
      </c>
      <c r="CP7" s="6">
        <v>10.232111993394957</v>
      </c>
      <c r="CQ7" s="7">
        <v>0.33462311920689142</v>
      </c>
      <c r="CR7" s="6">
        <v>0.19997344183138019</v>
      </c>
      <c r="CS7" s="6">
        <v>50.583333333333336</v>
      </c>
      <c r="CT7" s="6">
        <v>63.843000000000004</v>
      </c>
      <c r="CU7" s="6">
        <v>9.7187500000000018</v>
      </c>
      <c r="CV7" s="6">
        <v>9.8490000000000002</v>
      </c>
      <c r="CW7" s="6">
        <v>40.864583333333336</v>
      </c>
      <c r="CX7" s="6">
        <v>53.994</v>
      </c>
      <c r="CY7" s="6">
        <v>4.2047159699892811</v>
      </c>
      <c r="CZ7" s="6">
        <v>5.4820000000000002</v>
      </c>
      <c r="DA7" s="6">
        <v>0.74362758081400471</v>
      </c>
      <c r="DB7" s="6">
        <v>0.62780898876404501</v>
      </c>
      <c r="DC7" s="6">
        <v>271.69099999999997</v>
      </c>
      <c r="DD7" s="6">
        <v>93.974999999999994</v>
      </c>
      <c r="DE7" s="6">
        <v>14.318</v>
      </c>
      <c r="DF7" s="6">
        <v>15.279</v>
      </c>
      <c r="DG7" s="6">
        <v>6.8000000000000007</v>
      </c>
      <c r="DH7" s="6">
        <v>6.3690000000000007</v>
      </c>
      <c r="DI7" s="6">
        <v>685.82449999999994</v>
      </c>
      <c r="DJ7" s="6">
        <v>353.51990000000001</v>
      </c>
      <c r="DK7" s="6">
        <v>577.41949999999997</v>
      </c>
      <c r="DL7" s="6">
        <v>127.6797</v>
      </c>
      <c r="DM7" s="6">
        <v>0.49775280898876406</v>
      </c>
      <c r="DN7" s="6">
        <v>300.82920000000001</v>
      </c>
      <c r="DO7" s="6">
        <v>130.36680000000001</v>
      </c>
      <c r="DP7" s="13">
        <v>2668.3533617021285</v>
      </c>
      <c r="DQ7" s="13">
        <v>235</v>
      </c>
      <c r="DR7" s="14">
        <v>6.3829787234042552</v>
      </c>
      <c r="DS7" s="14">
        <v>27.23404255319149</v>
      </c>
      <c r="DT7" s="14">
        <v>28.085106382978726</v>
      </c>
      <c r="DU7" s="14">
        <v>22.978723404255319</v>
      </c>
      <c r="DV7" s="14">
        <v>12.76595744680851</v>
      </c>
      <c r="DW7" s="14">
        <v>2.1276595744680851</v>
      </c>
      <c r="DX7" s="14">
        <v>0.42553191489361702</v>
      </c>
      <c r="DY7" s="13">
        <v>6467.6712727272716</v>
      </c>
      <c r="DZ7" s="13">
        <v>110</v>
      </c>
      <c r="EA7" s="14">
        <v>14.545454545454545</v>
      </c>
      <c r="EB7" s="14">
        <v>22.727272727272727</v>
      </c>
      <c r="EC7" s="14">
        <v>22.727272727272727</v>
      </c>
      <c r="ED7" s="14">
        <v>24.545454545454547</v>
      </c>
      <c r="EE7" s="14">
        <v>10.909090909090908</v>
      </c>
      <c r="EF7" s="14">
        <v>2.7272727272727271</v>
      </c>
      <c r="EG7" s="15">
        <v>1.8181818181818181</v>
      </c>
    </row>
    <row r="8" spans="1:137" x14ac:dyDescent="0.25">
      <c r="A8" s="1" t="s">
        <v>77</v>
      </c>
      <c r="B8" s="1" t="s">
        <v>72</v>
      </c>
      <c r="C8" s="5">
        <v>12.673571428571424</v>
      </c>
      <c r="D8" s="6">
        <v>8.3428571428571416</v>
      </c>
      <c r="E8" s="7">
        <v>236.41</v>
      </c>
      <c r="F8" s="6">
        <v>301.57</v>
      </c>
      <c r="G8" s="7">
        <v>251.8</v>
      </c>
      <c r="H8" s="6">
        <v>346.29</v>
      </c>
      <c r="I8" s="7">
        <v>13.420000000000016</v>
      </c>
      <c r="J8" s="6">
        <v>44.72</v>
      </c>
      <c r="K8" s="7">
        <v>2.610735586481113</v>
      </c>
      <c r="L8" s="6">
        <v>2.829195543468725</v>
      </c>
      <c r="M8" s="7">
        <v>1.1240556660039762</v>
      </c>
      <c r="N8" s="6">
        <v>1.3840395356317803</v>
      </c>
      <c r="O8" s="7">
        <v>0.53558648111332008</v>
      </c>
      <c r="P8" s="6">
        <v>0.595666286516361</v>
      </c>
      <c r="Q8" s="7">
        <v>0.75745526838966204</v>
      </c>
      <c r="R8" s="6">
        <v>0.65561306547357956</v>
      </c>
      <c r="S8" s="7">
        <v>3.8170974155069586E-2</v>
      </c>
      <c r="T8" s="6">
        <v>5.0881656285639086E-2</v>
      </c>
      <c r="U8" s="7">
        <v>0.24333996023856858</v>
      </c>
      <c r="V8" s="6">
        <v>0.21902506067783722</v>
      </c>
      <c r="W8" s="7">
        <v>0.11729622266401589</v>
      </c>
      <c r="X8" s="6">
        <v>9.1820919963739506E-2</v>
      </c>
      <c r="Y8" s="7">
        <v>0.96540755467196815</v>
      </c>
      <c r="Z8" s="6">
        <v>1.4817089218352486</v>
      </c>
      <c r="AA8" s="7">
        <v>0.40874751491053679</v>
      </c>
      <c r="AB8" s="6">
        <v>1.5837646577185134</v>
      </c>
      <c r="AC8" s="7">
        <v>0.97296222664015908</v>
      </c>
      <c r="AD8" s="6">
        <v>0.86557300347983723</v>
      </c>
      <c r="AE8" s="7">
        <v>2.3471172962226641</v>
      </c>
      <c r="AF8" s="6">
        <v>3.931</v>
      </c>
      <c r="AG8" s="7">
        <v>4.9271908922425203</v>
      </c>
      <c r="AH8" s="6">
        <v>6.88</v>
      </c>
      <c r="AI8" s="6">
        <v>-1.4785478442286619</v>
      </c>
      <c r="AJ8" s="7">
        <v>0.92437625620397235</v>
      </c>
      <c r="AK8" s="7">
        <v>88.020916070955778</v>
      </c>
      <c r="AL8" s="6">
        <v>88.68</v>
      </c>
      <c r="AM8" s="6">
        <v>1.0701092359304738</v>
      </c>
      <c r="AN8" s="16"/>
      <c r="AO8" s="7">
        <v>17.864320257925847</v>
      </c>
      <c r="AP8" s="6">
        <v>12.89</v>
      </c>
      <c r="AQ8" s="7">
        <v>0.57048857142857146</v>
      </c>
      <c r="AR8" s="6">
        <v>0.90220913107511036</v>
      </c>
      <c r="AS8" s="7">
        <v>8101.2249999999995</v>
      </c>
      <c r="AT8" s="6">
        <v>2634.24</v>
      </c>
      <c r="AU8" s="7">
        <v>2.4361211240018275</v>
      </c>
      <c r="AV8" s="6">
        <v>4.8174000000000001</v>
      </c>
      <c r="AW8" s="7">
        <v>1.554</v>
      </c>
      <c r="AX8" s="6">
        <v>3.7814000000000001</v>
      </c>
      <c r="AY8" s="7">
        <v>0.77700000000000002</v>
      </c>
      <c r="AZ8" s="6">
        <v>1.036</v>
      </c>
      <c r="BA8" s="7">
        <v>0.78274999999999983</v>
      </c>
      <c r="BB8" s="6">
        <v>0.73769230769230809</v>
      </c>
      <c r="BC8" s="7">
        <v>0.78818181818181798</v>
      </c>
      <c r="BD8" s="6">
        <v>0.74666666666666659</v>
      </c>
      <c r="BE8" s="7">
        <v>0.77893617021276595</v>
      </c>
      <c r="BF8" s="6">
        <v>0.73208333333333309</v>
      </c>
      <c r="BG8" s="7">
        <v>325.32550790000005</v>
      </c>
      <c r="BH8" s="6">
        <v>365.65907076923094</v>
      </c>
      <c r="BI8" s="7">
        <v>325.75267369696968</v>
      </c>
      <c r="BJ8" s="6">
        <v>344.2445970666667</v>
      </c>
      <c r="BK8" s="7">
        <v>325.02558297872338</v>
      </c>
      <c r="BL8" s="6">
        <v>379.04311683333344</v>
      </c>
      <c r="BM8" s="7">
        <v>203.19061932000002</v>
      </c>
      <c r="BN8" s="6">
        <v>287.44858504615371</v>
      </c>
      <c r="BO8" s="7">
        <v>197.15571360000004</v>
      </c>
      <c r="BP8" s="6">
        <v>256.07074847999991</v>
      </c>
      <c r="BQ8" s="7">
        <v>207.42789354893617</v>
      </c>
      <c r="BR8" s="6">
        <v>307.05973289999997</v>
      </c>
      <c r="BS8" s="7">
        <v>84.317886719999962</v>
      </c>
      <c r="BT8" s="6">
        <v>40.577988923076887</v>
      </c>
      <c r="BU8" s="7">
        <v>91.126202181818144</v>
      </c>
      <c r="BV8" s="6">
        <v>45.497848319999974</v>
      </c>
      <c r="BW8" s="7">
        <v>79.537580119148885</v>
      </c>
      <c r="BX8" s="6">
        <v>37.503076799999974</v>
      </c>
      <c r="BY8" s="7">
        <v>9.11</v>
      </c>
      <c r="BZ8" s="6">
        <v>2.2639999999999998</v>
      </c>
      <c r="CA8" s="7">
        <v>9.8249999999999993</v>
      </c>
      <c r="CB8" s="6">
        <v>3.085</v>
      </c>
      <c r="CC8" s="7">
        <v>1.6644079281721156</v>
      </c>
      <c r="CD8" s="6">
        <v>0.22948746559547717</v>
      </c>
      <c r="CE8" s="7">
        <v>1.0784851811196488</v>
      </c>
      <c r="CF8" s="6">
        <v>1.3626325088339224</v>
      </c>
      <c r="CG8" s="7">
        <v>0.92722646310432566</v>
      </c>
      <c r="CH8" s="6">
        <v>0.73387358184764984</v>
      </c>
      <c r="CI8" s="7">
        <v>106.05830058363547</v>
      </c>
      <c r="CJ8" s="6">
        <v>113.46766040132749</v>
      </c>
      <c r="CK8" s="7">
        <v>20.16</v>
      </c>
      <c r="CL8" s="6">
        <v>22.695514027305922</v>
      </c>
      <c r="CM8" s="7">
        <v>0.22800000000000001</v>
      </c>
      <c r="CN8" s="6">
        <v>1.0680000000000001</v>
      </c>
      <c r="CO8" s="7">
        <v>9.554411356160994</v>
      </c>
      <c r="CP8" s="6">
        <v>6.3521769664336514</v>
      </c>
      <c r="CQ8" s="7">
        <v>0.37202795626108032</v>
      </c>
      <c r="CR8" s="6">
        <v>0.20748633012642467</v>
      </c>
      <c r="CS8" s="6">
        <v>20.802966101694921</v>
      </c>
      <c r="CT8" s="6">
        <v>62.613</v>
      </c>
      <c r="CU8" s="6">
        <v>7.1980932203389836</v>
      </c>
      <c r="CV8" s="6">
        <v>10.18</v>
      </c>
      <c r="CW8" s="6">
        <v>13.604872881355938</v>
      </c>
      <c r="CX8" s="6">
        <v>52.433</v>
      </c>
      <c r="CY8" s="6">
        <v>1.8900662251655636</v>
      </c>
      <c r="CZ8" s="6">
        <v>5.1509999999999998</v>
      </c>
      <c r="DA8" s="6">
        <v>0.80715705765407564</v>
      </c>
      <c r="DB8" s="6">
        <v>0.64216159312220378</v>
      </c>
      <c r="DC8" s="6">
        <v>252.89400000000001</v>
      </c>
      <c r="DD8" s="6">
        <v>124.482</v>
      </c>
      <c r="DE8" s="6">
        <v>7.52</v>
      </c>
      <c r="DF8" s="17"/>
      <c r="DG8" s="6">
        <v>4.59</v>
      </c>
      <c r="DH8" s="6">
        <v>5.22</v>
      </c>
      <c r="DI8" s="6">
        <v>619.49569999999994</v>
      </c>
      <c r="DJ8" s="6">
        <v>348.96379999999999</v>
      </c>
      <c r="DK8" s="6">
        <v>549.11570000000006</v>
      </c>
      <c r="DL8" s="6">
        <v>128.53870000000001</v>
      </c>
      <c r="DM8" s="6">
        <v>0.52811650144749533</v>
      </c>
      <c r="DN8" s="6">
        <v>289.33019999999999</v>
      </c>
      <c r="DO8" s="6">
        <v>142.28970000000001</v>
      </c>
      <c r="DP8" s="13">
        <v>1749.1708303249106</v>
      </c>
      <c r="DQ8" s="13">
        <v>277</v>
      </c>
      <c r="DR8" s="14">
        <v>31.046931407942242</v>
      </c>
      <c r="DS8" s="14">
        <v>33.574007220216608</v>
      </c>
      <c r="DT8" s="14">
        <v>21.660649819494584</v>
      </c>
      <c r="DU8" s="14">
        <v>10.108303249097473</v>
      </c>
      <c r="DV8" s="14">
        <v>2.5270758122743682</v>
      </c>
      <c r="DW8" s="14">
        <v>0.72202166064981954</v>
      </c>
      <c r="DX8" s="14">
        <v>0.36101083032490977</v>
      </c>
      <c r="DY8" s="13">
        <v>6207.6052336448593</v>
      </c>
      <c r="DZ8" s="13">
        <v>107</v>
      </c>
      <c r="EA8" s="14">
        <v>14.953271028037381</v>
      </c>
      <c r="EB8" s="14">
        <v>27.102803738317753</v>
      </c>
      <c r="EC8" s="14">
        <v>23.364485981308412</v>
      </c>
      <c r="ED8" s="14">
        <v>20.5607476635514</v>
      </c>
      <c r="EE8" s="14">
        <v>13.084112149532709</v>
      </c>
      <c r="EF8" s="14">
        <v>0.93457943925233633</v>
      </c>
      <c r="EG8" s="15">
        <v>0</v>
      </c>
    </row>
    <row r="9" spans="1:137" x14ac:dyDescent="0.25">
      <c r="A9" s="1" t="s">
        <v>78</v>
      </c>
      <c r="B9" s="1" t="s">
        <v>72</v>
      </c>
      <c r="C9" s="5">
        <v>13.386428571428567</v>
      </c>
      <c r="D9" s="6">
        <v>8.7125000000000004</v>
      </c>
      <c r="E9" s="7">
        <v>236.68</v>
      </c>
      <c r="F9" s="6">
        <v>324.85000000000002</v>
      </c>
      <c r="G9" s="7">
        <v>262.41000000000003</v>
      </c>
      <c r="H9" s="6">
        <v>329.8</v>
      </c>
      <c r="I9" s="7">
        <v>31.770000000000039</v>
      </c>
      <c r="J9" s="6">
        <v>4.95</v>
      </c>
      <c r="K9" s="7">
        <v>2.8296618057710212</v>
      </c>
      <c r="L9" s="6">
        <v>2.5984202997698862</v>
      </c>
      <c r="M9" s="7">
        <v>1.7227738132174997</v>
      </c>
      <c r="N9" s="17"/>
      <c r="O9" s="7">
        <v>0.47859137449581135</v>
      </c>
      <c r="P9" s="6">
        <v>0.54543192984638356</v>
      </c>
      <c r="Q9" s="7">
        <v>0.71943841141793363</v>
      </c>
      <c r="R9" s="6">
        <v>0.64711735804465453</v>
      </c>
      <c r="S9" s="7">
        <v>4.0722928948184925E-2</v>
      </c>
      <c r="T9" s="6">
        <v>6.4369674731015611E-2</v>
      </c>
      <c r="U9" s="7">
        <v>0.23386596338814772</v>
      </c>
      <c r="V9" s="6">
        <v>0.23322345917034643</v>
      </c>
      <c r="W9" s="7">
        <v>9.5020167545764825E-2</v>
      </c>
      <c r="X9" s="6">
        <v>0.1110143665650849</v>
      </c>
      <c r="Y9" s="7">
        <v>0.72448029785913748</v>
      </c>
      <c r="Z9" s="6">
        <v>0.84862242676783384</v>
      </c>
      <c r="AA9" s="7">
        <v>0.45919950356810429</v>
      </c>
      <c r="AB9" s="6">
        <v>1.279930343926861</v>
      </c>
      <c r="AC9" s="7">
        <v>0.60386286068879924</v>
      </c>
      <c r="AD9" s="6">
        <v>0.80104484109708318</v>
      </c>
      <c r="AE9" s="7">
        <v>1.7875426621160411</v>
      </c>
      <c r="AF9" s="6">
        <v>2.93</v>
      </c>
      <c r="AG9" s="7">
        <v>3.4449906634655689</v>
      </c>
      <c r="AH9" s="6">
        <v>6.34</v>
      </c>
      <c r="AI9" s="6">
        <v>1.1817232337049033</v>
      </c>
      <c r="AJ9" s="7">
        <v>0.13126364334969054</v>
      </c>
      <c r="AK9" s="7">
        <v>89.165809229831169</v>
      </c>
      <c r="AL9" s="6">
        <v>89.28</v>
      </c>
      <c r="AM9" s="6">
        <v>-1.02380806696614</v>
      </c>
      <c r="AN9" s="7">
        <v>-0.88534556805447551</v>
      </c>
      <c r="AO9" s="7">
        <v>25.882743362831857</v>
      </c>
      <c r="AP9" s="6">
        <v>14.09</v>
      </c>
      <c r="AQ9" s="7">
        <v>0.45425999999999994</v>
      </c>
      <c r="AR9" s="6">
        <v>1.3263622974963181</v>
      </c>
      <c r="AS9" s="7">
        <v>6032.875</v>
      </c>
      <c r="AT9" s="6">
        <v>3491.1200000000003</v>
      </c>
      <c r="AU9" s="7">
        <v>2.0789647815578443</v>
      </c>
      <c r="AV9" s="6">
        <v>3.0821000000000001</v>
      </c>
      <c r="AW9" s="7">
        <v>1.4244999999999999</v>
      </c>
      <c r="AX9" s="6">
        <v>2.2532999999999999</v>
      </c>
      <c r="AY9" s="7">
        <v>0.62159999999999993</v>
      </c>
      <c r="AZ9" s="6">
        <v>0.82879999999999998</v>
      </c>
      <c r="BA9" s="7">
        <v>0.87088607594936707</v>
      </c>
      <c r="BB9" s="6">
        <v>0.78987179487179504</v>
      </c>
      <c r="BC9" s="7">
        <v>0.84545454545454557</v>
      </c>
      <c r="BD9" s="6">
        <v>0.74399999999999977</v>
      </c>
      <c r="BE9" s="7">
        <v>0.88913043478260856</v>
      </c>
      <c r="BF9" s="6">
        <v>0.8185416666666665</v>
      </c>
      <c r="BG9" s="7">
        <v>383.25424111392408</v>
      </c>
      <c r="BH9" s="6">
        <v>313.65018061538456</v>
      </c>
      <c r="BI9" s="7">
        <v>349.03105503030298</v>
      </c>
      <c r="BJ9" s="6">
        <v>274.8982837333333</v>
      </c>
      <c r="BK9" s="7">
        <v>407.80565721739129</v>
      </c>
      <c r="BL9" s="6">
        <v>337.87011616666672</v>
      </c>
      <c r="BM9" s="7">
        <v>134.25305559493668</v>
      </c>
      <c r="BN9" s="6">
        <v>185.76658080000001</v>
      </c>
      <c r="BO9" s="7">
        <v>150.44516989090906</v>
      </c>
      <c r="BP9" s="6">
        <v>207.27543264000002</v>
      </c>
      <c r="BQ9" s="7">
        <v>122.63697359999999</v>
      </c>
      <c r="BR9" s="6">
        <v>172.32354840000002</v>
      </c>
      <c r="BS9" s="7">
        <v>218.29058722025306</v>
      </c>
      <c r="BT9" s="6">
        <v>93.615091199999981</v>
      </c>
      <c r="BU9" s="7">
        <v>165.8365998545454</v>
      </c>
      <c r="BV9" s="6">
        <v>34.46729471999997</v>
      </c>
      <c r="BW9" s="7">
        <v>255.92062163478246</v>
      </c>
      <c r="BX9" s="6">
        <v>130.58246399999993</v>
      </c>
      <c r="BY9" s="7">
        <v>9.5150000000000006</v>
      </c>
      <c r="BZ9" s="6">
        <v>3.1320000000000001</v>
      </c>
      <c r="CA9" s="7">
        <v>16.465</v>
      </c>
      <c r="CB9" s="6">
        <v>5.0749999999999993</v>
      </c>
      <c r="CC9" s="7">
        <v>3.5723584291603383</v>
      </c>
      <c r="CD9" s="17"/>
      <c r="CE9" s="7">
        <v>1.7304256437204413</v>
      </c>
      <c r="CF9" s="6">
        <v>1.62037037037037</v>
      </c>
      <c r="CG9" s="7">
        <v>0.57789249924081387</v>
      </c>
      <c r="CH9" s="6">
        <v>0.61714285714285722</v>
      </c>
      <c r="CI9" s="6">
        <v>142.43713719543655</v>
      </c>
      <c r="CJ9" s="6">
        <v>114.97104112873826</v>
      </c>
      <c r="CK9" s="7">
        <v>40.367999999999995</v>
      </c>
      <c r="CL9" s="6">
        <v>28.999823479335348</v>
      </c>
      <c r="CM9" s="7">
        <v>0.153</v>
      </c>
      <c r="CN9" s="6">
        <v>1.034</v>
      </c>
      <c r="CO9" s="7">
        <v>25.693851707629605</v>
      </c>
      <c r="CP9" s="6">
        <v>8.224211748323075</v>
      </c>
      <c r="CQ9" s="7">
        <v>0.33963331621213166</v>
      </c>
      <c r="CR9" s="6">
        <v>0.20334644813568753</v>
      </c>
      <c r="CS9" s="6">
        <v>29.153846153846157</v>
      </c>
      <c r="CT9" s="6">
        <v>63.658999999999999</v>
      </c>
      <c r="CU9" s="6">
        <v>10.051282051282051</v>
      </c>
      <c r="CV9" s="6">
        <v>10.728999999999999</v>
      </c>
      <c r="CW9" s="6">
        <v>19.102564102564106</v>
      </c>
      <c r="CX9" s="6">
        <v>52.93</v>
      </c>
      <c r="CY9" s="6">
        <v>1.9005102040816331</v>
      </c>
      <c r="CZ9" s="6">
        <v>4.9340000000000002</v>
      </c>
      <c r="DA9" s="6">
        <v>0.73727893267142408</v>
      </c>
      <c r="DB9" s="6">
        <v>0.6959388021643137</v>
      </c>
      <c r="DC9" s="6">
        <v>319.97000000000003</v>
      </c>
      <c r="DD9" s="6">
        <v>106.062</v>
      </c>
      <c r="DE9" s="6">
        <v>20.087</v>
      </c>
      <c r="DF9" s="6">
        <v>20.251999999999999</v>
      </c>
      <c r="DG9" s="6">
        <v>6.41</v>
      </c>
      <c r="DH9" s="6">
        <v>6.702</v>
      </c>
      <c r="DI9" s="6">
        <v>570.8999</v>
      </c>
      <c r="DJ9" s="6">
        <v>363.51659999999998</v>
      </c>
      <c r="DK9" s="6">
        <v>555.59758749999992</v>
      </c>
      <c r="DL9" s="6">
        <v>130.52699999999999</v>
      </c>
      <c r="DM9" s="6">
        <v>0.55507183282542449</v>
      </c>
      <c r="DN9" s="6">
        <v>213.709</v>
      </c>
      <c r="DO9" s="6">
        <v>130.63669999999999</v>
      </c>
      <c r="DP9" s="13">
        <v>1373.1801791044782</v>
      </c>
      <c r="DQ9" s="13">
        <v>335</v>
      </c>
      <c r="DR9" s="14">
        <v>37.313432835820898</v>
      </c>
      <c r="DS9" s="14">
        <v>42.68656716417911</v>
      </c>
      <c r="DT9" s="14">
        <v>18.208955223880597</v>
      </c>
      <c r="DU9" s="14">
        <v>1.791044776119403</v>
      </c>
      <c r="DV9" s="14">
        <v>0</v>
      </c>
      <c r="DW9" s="14">
        <v>0</v>
      </c>
      <c r="DX9" s="14">
        <v>0</v>
      </c>
      <c r="DY9" s="13">
        <v>4837.7650393700787</v>
      </c>
      <c r="DZ9" s="13">
        <v>127</v>
      </c>
      <c r="EA9" s="14">
        <v>24.409448818897637</v>
      </c>
      <c r="EB9" s="14">
        <v>25.984251968503933</v>
      </c>
      <c r="EC9" s="14">
        <v>33.858267716535437</v>
      </c>
      <c r="ED9" s="14">
        <v>14.173228346456693</v>
      </c>
      <c r="EE9" s="14">
        <v>0.78740157480314954</v>
      </c>
      <c r="EF9" s="14">
        <v>0.78740157480314954</v>
      </c>
      <c r="EG9" s="15">
        <v>0</v>
      </c>
    </row>
    <row r="10" spans="1:137" x14ac:dyDescent="0.25">
      <c r="A10" s="1" t="s">
        <v>79</v>
      </c>
      <c r="B10" s="1" t="s">
        <v>72</v>
      </c>
      <c r="C10" s="5">
        <v>13.386428571428567</v>
      </c>
      <c r="D10" s="6">
        <v>8.7125000000000004</v>
      </c>
      <c r="E10" s="7">
        <v>239.62</v>
      </c>
      <c r="F10" s="6">
        <v>390.07</v>
      </c>
      <c r="G10" s="7">
        <v>275.67</v>
      </c>
      <c r="H10" s="6">
        <v>377.66</v>
      </c>
      <c r="I10" s="7">
        <v>30.920000000000016</v>
      </c>
      <c r="J10" s="6">
        <v>-12.41</v>
      </c>
      <c r="K10" s="7">
        <v>2.8810794780545672</v>
      </c>
      <c r="L10" s="6">
        <v>2.5274361661059941</v>
      </c>
      <c r="M10" s="7">
        <v>0.97790628706998817</v>
      </c>
      <c r="N10" s="6">
        <v>1.2105001930182537</v>
      </c>
      <c r="O10" s="7">
        <v>0.53825622775800719</v>
      </c>
      <c r="P10" s="6">
        <v>0.61517674957260238</v>
      </c>
      <c r="Q10" s="7">
        <v>0.70951957295373669</v>
      </c>
      <c r="R10" s="6">
        <v>0.59366900126840561</v>
      </c>
      <c r="S10" s="7">
        <v>4.4483985765124551E-2</v>
      </c>
      <c r="T10" s="6">
        <v>5.9559918380852582E-2</v>
      </c>
      <c r="U10" s="7">
        <v>0.24021352313167263</v>
      </c>
      <c r="V10" s="6">
        <v>0.25368113384437213</v>
      </c>
      <c r="W10" s="7">
        <v>0.10453736654804269</v>
      </c>
      <c r="X10" s="6">
        <v>0.1166381734958363</v>
      </c>
      <c r="Y10" s="7">
        <v>1.1747479240806644</v>
      </c>
      <c r="Z10" s="6">
        <v>1.4776926046434677</v>
      </c>
      <c r="AA10" s="7">
        <v>0.49747924080664302</v>
      </c>
      <c r="AB10" s="6">
        <v>1.4156510229967463</v>
      </c>
      <c r="AC10" s="7">
        <v>1.2392497034400949</v>
      </c>
      <c r="AD10" s="6">
        <v>1.1914741079799258</v>
      </c>
      <c r="AE10" s="7">
        <v>2.9114768683274024</v>
      </c>
      <c r="AF10" s="6">
        <v>4.085</v>
      </c>
      <c r="AG10" s="7">
        <v>5.3917123130312818</v>
      </c>
      <c r="AH10" s="6">
        <v>10.26</v>
      </c>
      <c r="AI10" s="6">
        <v>0.5383746220434551</v>
      </c>
      <c r="AJ10" s="7">
        <v>-1.2622786480663262</v>
      </c>
      <c r="AK10" s="7">
        <v>87.543076867268837</v>
      </c>
      <c r="AL10" s="6">
        <v>85.14</v>
      </c>
      <c r="AM10" s="6">
        <v>0.20206316789253265</v>
      </c>
      <c r="AN10" s="7">
        <v>0.29288081676244815</v>
      </c>
      <c r="AO10" s="7">
        <v>16.236600134559318</v>
      </c>
      <c r="AP10" s="6">
        <v>8.3000000000000007</v>
      </c>
      <c r="AQ10" s="7">
        <v>0.36708857142857143</v>
      </c>
      <c r="AR10" s="6">
        <v>1.2998527245949927</v>
      </c>
      <c r="AS10" s="7">
        <v>5690.125</v>
      </c>
      <c r="AT10" s="6">
        <v>4704.3999999999996</v>
      </c>
      <c r="AU10" s="7">
        <v>2.7780134506570033</v>
      </c>
      <c r="AV10" s="6">
        <v>3.1856999999999998</v>
      </c>
      <c r="AW10" s="7">
        <v>1.9424999999999999</v>
      </c>
      <c r="AX10" s="6">
        <v>2.3828</v>
      </c>
      <c r="AY10" s="7">
        <v>0.98419999999999996</v>
      </c>
      <c r="AZ10" s="6">
        <v>0.80289999999999995</v>
      </c>
      <c r="BA10" s="7">
        <v>0.90670886075949375</v>
      </c>
      <c r="BB10" s="6">
        <v>0.91435897435897462</v>
      </c>
      <c r="BC10" s="7">
        <v>0.8672727272727272</v>
      </c>
      <c r="BD10" s="6">
        <v>0.86900000000000011</v>
      </c>
      <c r="BE10" s="7">
        <v>0.93499999999999983</v>
      </c>
      <c r="BF10" s="6">
        <v>0.94270833333333348</v>
      </c>
      <c r="BG10" s="7">
        <v>341.20334632911397</v>
      </c>
      <c r="BH10" s="6">
        <v>351.82215364102575</v>
      </c>
      <c r="BI10" s="7">
        <v>308.83105624242415</v>
      </c>
      <c r="BJ10" s="6">
        <v>328.24512053333342</v>
      </c>
      <c r="BK10" s="7">
        <v>364.42694573913042</v>
      </c>
      <c r="BL10" s="6">
        <v>366.55779933333332</v>
      </c>
      <c r="BM10" s="7">
        <v>80.464933002531652</v>
      </c>
      <c r="BN10" s="6">
        <v>76.219000430769228</v>
      </c>
      <c r="BO10" s="7">
        <v>110.22729469090905</v>
      </c>
      <c r="BP10" s="6">
        <v>116.86529328000002</v>
      </c>
      <c r="BQ10" s="7">
        <v>59.113673530434774</v>
      </c>
      <c r="BR10" s="6">
        <v>50.815067399999975</v>
      </c>
      <c r="BS10" s="7">
        <v>236.39859815696187</v>
      </c>
      <c r="BT10" s="6">
        <v>250.22748849230769</v>
      </c>
      <c r="BU10" s="7">
        <v>169.00218414545452</v>
      </c>
      <c r="BV10" s="6">
        <v>181.45178879999997</v>
      </c>
      <c r="BW10" s="7">
        <v>284.74819951304346</v>
      </c>
      <c r="BX10" s="6">
        <v>293.21230079999992</v>
      </c>
      <c r="BY10" s="7">
        <v>13.004999999999999</v>
      </c>
      <c r="BZ10" s="6">
        <v>6.274</v>
      </c>
      <c r="CA10" s="7">
        <v>8.9649999999999999</v>
      </c>
      <c r="CB10" s="17"/>
      <c r="CC10" s="7">
        <v>1.1414565826330532</v>
      </c>
      <c r="CD10" s="17"/>
      <c r="CE10" s="7">
        <v>0.68935024990388316</v>
      </c>
      <c r="CF10" s="17"/>
      <c r="CG10" s="7">
        <v>1.4506413831567204</v>
      </c>
      <c r="CH10" s="17"/>
      <c r="CI10" s="7">
        <v>129.84446298365924</v>
      </c>
      <c r="CJ10" s="6">
        <v>137.14590685804703</v>
      </c>
      <c r="CK10" s="7">
        <v>53.112000000000002</v>
      </c>
      <c r="CL10" s="6">
        <v>27.956351570033924</v>
      </c>
      <c r="CM10" s="7">
        <v>0.23</v>
      </c>
      <c r="CN10" s="6">
        <v>0.76400000000000001</v>
      </c>
      <c r="CO10" s="7">
        <v>30.816607996197714</v>
      </c>
      <c r="CP10" s="6">
        <v>9.4574446650028996</v>
      </c>
      <c r="CQ10" s="7">
        <v>0.31246641706641953</v>
      </c>
      <c r="CR10" s="6">
        <v>0.20631454788010226</v>
      </c>
      <c r="CS10" s="6">
        <v>53.42690058479532</v>
      </c>
      <c r="CT10" s="6">
        <v>48.103999999999999</v>
      </c>
      <c r="CU10" s="6">
        <v>4.1491228070175445</v>
      </c>
      <c r="CV10" s="6">
        <v>8.6620000000000008</v>
      </c>
      <c r="CW10" s="6">
        <v>49.277777777777771</v>
      </c>
      <c r="CX10" s="6">
        <v>39.442</v>
      </c>
      <c r="CY10" s="6">
        <v>11.876673713883013</v>
      </c>
      <c r="CZ10" s="6">
        <v>4.5529999999999999</v>
      </c>
      <c r="DA10" s="6">
        <v>0.73769276393831562</v>
      </c>
      <c r="DB10" s="6">
        <v>0.65846798654387018</v>
      </c>
      <c r="DC10" s="6">
        <v>328.35399999999998</v>
      </c>
      <c r="DD10" s="6">
        <v>94.372</v>
      </c>
      <c r="DE10" s="6">
        <v>14.923999999999999</v>
      </c>
      <c r="DF10" s="6">
        <v>15.89</v>
      </c>
      <c r="DG10" s="6">
        <v>5.32</v>
      </c>
      <c r="DH10" s="6">
        <v>10.218</v>
      </c>
      <c r="DI10" s="6">
        <v>620.56659999999999</v>
      </c>
      <c r="DJ10" s="6">
        <v>283.83969999999999</v>
      </c>
      <c r="DK10" s="6">
        <v>559.97940000000006</v>
      </c>
      <c r="DL10" s="6">
        <v>139.72399999999999</v>
      </c>
      <c r="DM10" s="6">
        <v>0.51866762256659116</v>
      </c>
      <c r="DN10" s="6">
        <v>204.14660000000001</v>
      </c>
      <c r="DO10" s="6">
        <v>145.4683</v>
      </c>
      <c r="DP10" s="18"/>
      <c r="DQ10" s="18"/>
      <c r="DR10" s="9"/>
      <c r="DS10" s="9"/>
      <c r="DT10" s="9"/>
      <c r="DU10" s="9"/>
      <c r="DV10" s="9"/>
      <c r="DW10" s="9"/>
      <c r="DX10" s="9"/>
      <c r="DY10" s="18"/>
      <c r="DZ10" s="18"/>
      <c r="EA10" s="9"/>
      <c r="EB10" s="9"/>
      <c r="EC10" s="9"/>
      <c r="ED10" s="9"/>
      <c r="EE10" s="9"/>
      <c r="EF10" s="9"/>
      <c r="EG10" s="10"/>
    </row>
    <row r="11" spans="1:137" x14ac:dyDescent="0.25">
      <c r="A11" s="1" t="s">
        <v>80</v>
      </c>
      <c r="B11" s="1" t="s">
        <v>72</v>
      </c>
      <c r="C11" s="5">
        <v>13.557857142857136</v>
      </c>
      <c r="D11" s="6">
        <v>8.6196428571428587</v>
      </c>
      <c r="E11" s="7">
        <v>250.31</v>
      </c>
      <c r="F11" s="6">
        <v>325.13</v>
      </c>
      <c r="G11" s="7">
        <v>271.33999999999997</v>
      </c>
      <c r="H11" s="6">
        <v>347.1</v>
      </c>
      <c r="I11" s="7">
        <v>8.1299999999999955</v>
      </c>
      <c r="J11" s="6">
        <v>21.97</v>
      </c>
      <c r="K11" s="7">
        <v>2.5757520243285823</v>
      </c>
      <c r="L11" s="6">
        <v>2.6776709276416089</v>
      </c>
      <c r="M11" s="7">
        <v>1.4615469167918513</v>
      </c>
      <c r="N11" s="6">
        <v>1.4846956725694853</v>
      </c>
      <c r="O11" s="7">
        <v>0.50122742095042683</v>
      </c>
      <c r="P11" s="6">
        <v>0.54004925530667292</v>
      </c>
      <c r="Q11" s="16"/>
      <c r="R11" s="6">
        <v>0.63826668230327199</v>
      </c>
      <c r="S11" s="7">
        <v>4.3600923313670166E-2</v>
      </c>
      <c r="T11" s="6">
        <v>4.9548493022164901E-2</v>
      </c>
      <c r="U11" s="7">
        <v>0.19895211226321768</v>
      </c>
      <c r="V11" s="6">
        <v>0.2357218247918377</v>
      </c>
      <c r="W11" s="7">
        <v>0.10039204191550948</v>
      </c>
      <c r="X11" s="6">
        <v>0.12519057112700835</v>
      </c>
      <c r="Y11" s="7">
        <v>0.65291466676437182</v>
      </c>
      <c r="Z11" s="6">
        <v>1.9652280989797117</v>
      </c>
      <c r="AA11" s="7">
        <v>0.81192979884952188</v>
      </c>
      <c r="AB11" s="6">
        <v>1.775536531019116</v>
      </c>
      <c r="AC11" s="7">
        <v>0.77785512768841825</v>
      </c>
      <c r="AD11" s="6">
        <v>1.2436964934912631</v>
      </c>
      <c r="AE11" s="7">
        <v>2.2426995933023122</v>
      </c>
      <c r="AF11" s="6">
        <v>4.984</v>
      </c>
      <c r="AG11" s="7">
        <v>5.5526891231173687</v>
      </c>
      <c r="AH11" s="6">
        <v>10.99</v>
      </c>
      <c r="AI11" s="6">
        <v>-1.0364728894708053</v>
      </c>
      <c r="AJ11" s="7">
        <v>2.3008732231293223</v>
      </c>
      <c r="AK11" s="7">
        <v>87.382373897447238</v>
      </c>
      <c r="AL11" s="6">
        <v>89.26</v>
      </c>
      <c r="AM11" s="6">
        <v>1.2876206585885228</v>
      </c>
      <c r="AN11" s="7">
        <v>1.564393733151249</v>
      </c>
      <c r="AO11" s="7">
        <v>15.736946902654866</v>
      </c>
      <c r="AP11" s="6">
        <v>8.1199999999999992</v>
      </c>
      <c r="AQ11" s="7">
        <v>0.31865999999999994</v>
      </c>
      <c r="AR11" s="6">
        <v>1.5119293078055964</v>
      </c>
      <c r="AS11" s="7">
        <v>6968.625</v>
      </c>
      <c r="AT11" s="6">
        <v>2782.32</v>
      </c>
      <c r="AU11" s="7">
        <v>2.5024975781613121</v>
      </c>
      <c r="AV11" s="6">
        <v>2.6936</v>
      </c>
      <c r="AW11" s="7">
        <v>1.6316999999999999</v>
      </c>
      <c r="AX11" s="6">
        <v>1.9943</v>
      </c>
      <c r="AY11" s="7">
        <v>0.77700000000000002</v>
      </c>
      <c r="AZ11" s="6">
        <v>0.69930000000000003</v>
      </c>
      <c r="BA11" s="7">
        <v>0.95848101265822816</v>
      </c>
      <c r="BB11" s="6">
        <v>0.84192307692307655</v>
      </c>
      <c r="BC11" s="7">
        <v>0.94333333333333336</v>
      </c>
      <c r="BD11" s="6">
        <v>0.75133333333333341</v>
      </c>
      <c r="BE11" s="7">
        <v>0.96934782608695624</v>
      </c>
      <c r="BF11" s="6">
        <v>0.89854166666666646</v>
      </c>
      <c r="BG11" s="7">
        <v>396.49940810126566</v>
      </c>
      <c r="BH11" s="6">
        <v>337.98330543589748</v>
      </c>
      <c r="BI11" s="7">
        <v>360.46250375757563</v>
      </c>
      <c r="BJ11" s="6">
        <v>292.51794453333332</v>
      </c>
      <c r="BK11" s="7">
        <v>422.35196991304355</v>
      </c>
      <c r="BL11" s="6">
        <v>366.39915600000006</v>
      </c>
      <c r="BM11" s="7">
        <v>34.645792101265783</v>
      </c>
      <c r="BN11" s="6">
        <v>141.09640338461537</v>
      </c>
      <c r="BO11" s="7">
        <v>48.391689163636336</v>
      </c>
      <c r="BP11" s="6">
        <v>212.56959984</v>
      </c>
      <c r="BQ11" s="7">
        <v>24.784605078260846</v>
      </c>
      <c r="BR11" s="6">
        <v>96.425655600000013</v>
      </c>
      <c r="BS11" s="7">
        <v>342.6613004962025</v>
      </c>
      <c r="BT11" s="6">
        <v>164.84443273846151</v>
      </c>
      <c r="BU11" s="7">
        <v>289.66758632727277</v>
      </c>
      <c r="BV11" s="6">
        <v>40.527475200000005</v>
      </c>
      <c r="BW11" s="7">
        <v>380.67853022608705</v>
      </c>
      <c r="BX11" s="6">
        <v>242.5425311999999</v>
      </c>
      <c r="BY11" s="7">
        <v>9.07</v>
      </c>
      <c r="BZ11" s="6">
        <v>4.5359999999999996</v>
      </c>
      <c r="CA11" s="7">
        <v>13.44</v>
      </c>
      <c r="CB11" s="6">
        <v>5.7050000000000001</v>
      </c>
      <c r="CC11" s="7">
        <v>2.1957196536513641</v>
      </c>
      <c r="CD11" s="6">
        <v>0.33556849597082522</v>
      </c>
      <c r="CE11" s="7">
        <v>1.4818081587651597</v>
      </c>
      <c r="CF11" s="6">
        <v>1.2577160493827162</v>
      </c>
      <c r="CG11" s="7">
        <v>0.67485119047619058</v>
      </c>
      <c r="CH11" s="6">
        <v>0.79509202453987726</v>
      </c>
      <c r="CI11" s="7">
        <v>135.44120707778248</v>
      </c>
      <c r="CJ11" s="6">
        <v>134.51499058507821</v>
      </c>
      <c r="CK11" s="7">
        <v>13.008000000000001</v>
      </c>
      <c r="CL11" s="6">
        <v>65.651774293547788</v>
      </c>
      <c r="CM11" s="7">
        <v>0.247</v>
      </c>
      <c r="CN11" s="6">
        <v>0.97199999999999998</v>
      </c>
      <c r="CO11" s="7">
        <v>7.8728157502167395</v>
      </c>
      <c r="CP11" s="6">
        <v>21.783497909109311</v>
      </c>
      <c r="CQ11" s="7">
        <v>0.37898048454505773</v>
      </c>
      <c r="CR11" s="6">
        <v>0.18818589076201392</v>
      </c>
      <c r="CS11" s="6">
        <v>5.0341463414634147</v>
      </c>
      <c r="CT11" s="6">
        <v>59.555</v>
      </c>
      <c r="CU11" s="6">
        <v>4.4512195121951219</v>
      </c>
      <c r="CV11" s="6">
        <v>10.131</v>
      </c>
      <c r="CW11" s="6">
        <v>0.58292682926829276</v>
      </c>
      <c r="CX11" s="6">
        <v>49.423999999999999</v>
      </c>
      <c r="CY11" s="6">
        <v>0.13095890410958905</v>
      </c>
      <c r="CZ11" s="6">
        <v>4.8780000000000001</v>
      </c>
      <c r="DA11" s="6">
        <v>0.7254607408493019</v>
      </c>
      <c r="DB11" s="6">
        <v>0.60073882960009384</v>
      </c>
      <c r="DC11" s="6">
        <v>260.26900000000001</v>
      </c>
      <c r="DD11" s="6">
        <v>108.884</v>
      </c>
      <c r="DE11" s="6">
        <v>11.563000000000001</v>
      </c>
      <c r="DF11" s="6">
        <v>13.177</v>
      </c>
      <c r="DG11" s="6">
        <v>6.09</v>
      </c>
      <c r="DH11" s="6">
        <v>8.7540000000000013</v>
      </c>
      <c r="DI11" s="6">
        <v>653.15930000000003</v>
      </c>
      <c r="DJ11" s="6">
        <v>317.8605</v>
      </c>
      <c r="DK11" s="6">
        <v>588.87419999999997</v>
      </c>
      <c r="DL11" s="6">
        <v>127.1639</v>
      </c>
      <c r="DM11" s="6">
        <v>0.49665767561862317</v>
      </c>
      <c r="DN11" s="6">
        <v>198.70949999999999</v>
      </c>
      <c r="DO11" s="6">
        <v>132.5102</v>
      </c>
      <c r="DP11" s="13">
        <v>1754.4861538461546</v>
      </c>
      <c r="DQ11" s="13">
        <v>260</v>
      </c>
      <c r="DR11" s="14">
        <v>24.23076923076923</v>
      </c>
      <c r="DS11" s="14">
        <v>38.846153846153847</v>
      </c>
      <c r="DT11" s="14">
        <v>25.384615384615383</v>
      </c>
      <c r="DU11" s="14">
        <v>10</v>
      </c>
      <c r="DV11" s="14">
        <v>1.153846153846154</v>
      </c>
      <c r="DW11" s="14">
        <v>0.38461538461538464</v>
      </c>
      <c r="DX11" s="14">
        <v>0</v>
      </c>
      <c r="DY11" s="13">
        <v>7013.6705376344071</v>
      </c>
      <c r="DZ11" s="13">
        <v>93</v>
      </c>
      <c r="EA11" s="14">
        <v>16.129032258064516</v>
      </c>
      <c r="EB11" s="14">
        <v>23.655913978494624</v>
      </c>
      <c r="EC11" s="14">
        <v>19.35483870967742</v>
      </c>
      <c r="ED11" s="14">
        <v>16.129032258064516</v>
      </c>
      <c r="EE11" s="14">
        <v>11.827956989247312</v>
      </c>
      <c r="EF11" s="14">
        <v>9.67741935483871</v>
      </c>
      <c r="EG11" s="15">
        <v>3.225806451612903</v>
      </c>
    </row>
    <row r="12" spans="1:137" x14ac:dyDescent="0.25">
      <c r="A12" s="1" t="s">
        <v>81</v>
      </c>
      <c r="B12" s="1" t="s">
        <v>72</v>
      </c>
      <c r="C12" s="5">
        <v>13.557857142857136</v>
      </c>
      <c r="D12" s="6">
        <v>8.6196428571428587</v>
      </c>
      <c r="E12" s="7">
        <v>253.66</v>
      </c>
      <c r="F12" s="6">
        <v>317.64999999999998</v>
      </c>
      <c r="G12" s="7">
        <v>269.04000000000002</v>
      </c>
      <c r="H12" s="6">
        <v>331.52</v>
      </c>
      <c r="I12" s="7">
        <v>9.8600000000000136</v>
      </c>
      <c r="J12" s="6">
        <v>13.87</v>
      </c>
      <c r="K12" s="7">
        <v>2.5158113993561821</v>
      </c>
      <c r="L12" s="6">
        <v>2.5361965213669988</v>
      </c>
      <c r="M12" s="7">
        <v>0.8505964779397841</v>
      </c>
      <c r="N12" s="6">
        <v>1.4767377881029531</v>
      </c>
      <c r="O12" s="7">
        <v>0.55633402764627904</v>
      </c>
      <c r="P12" s="6">
        <v>0.5954637158403131</v>
      </c>
      <c r="Q12" s="7">
        <v>0.74720696837720124</v>
      </c>
      <c r="R12" s="6">
        <v>0.59332395916121539</v>
      </c>
      <c r="S12" s="7">
        <v>4.6960802878242752E-2</v>
      </c>
      <c r="T12" s="6">
        <v>5.3188237451855476E-2</v>
      </c>
      <c r="U12" s="7">
        <v>0.23291043362999431</v>
      </c>
      <c r="V12" s="6">
        <v>0.22742556703551994</v>
      </c>
      <c r="W12" s="7">
        <v>8.8240863472827114E-2</v>
      </c>
      <c r="X12" s="6">
        <v>0.11126734731307698</v>
      </c>
      <c r="Y12" s="7">
        <v>0.8517326263965157</v>
      </c>
      <c r="Z12" s="6">
        <v>1.5861710582625175</v>
      </c>
      <c r="AA12" s="7">
        <v>0.7415262260935428</v>
      </c>
      <c r="AB12" s="6">
        <v>2.2155652014428076</v>
      </c>
      <c r="AC12" s="7">
        <v>0.55633402764627915</v>
      </c>
      <c r="AD12" s="6">
        <v>1.2062114079598949</v>
      </c>
      <c r="AE12" s="7">
        <v>2.1495928801363378</v>
      </c>
      <c r="AF12" s="6">
        <v>5.008</v>
      </c>
      <c r="AG12" s="7">
        <v>4.3017147388244616</v>
      </c>
      <c r="AH12" s="6">
        <v>10.210000000000001</v>
      </c>
      <c r="AI12" s="6">
        <v>-0.72825156515989953</v>
      </c>
      <c r="AJ12" s="7">
        <v>2.2123999765714304</v>
      </c>
      <c r="AK12" s="7">
        <v>88.662156804440471</v>
      </c>
      <c r="AL12" s="6">
        <v>85.12</v>
      </c>
      <c r="AM12" s="6">
        <v>0.84802505559152053</v>
      </c>
      <c r="AN12" s="7">
        <v>-2.42192236928976</v>
      </c>
      <c r="AO12" s="7">
        <v>20.610887096774196</v>
      </c>
      <c r="AP12" s="6">
        <v>8.34</v>
      </c>
      <c r="AQ12" s="7">
        <v>0.27991714285714292</v>
      </c>
      <c r="AR12" s="6">
        <v>1.2821796759941089</v>
      </c>
      <c r="AS12" s="7">
        <v>7384.4750000000004</v>
      </c>
      <c r="AT12" s="6">
        <v>3025.28</v>
      </c>
      <c r="AU12" s="7">
        <v>2.6909293231526945</v>
      </c>
      <c r="AV12" s="6">
        <v>3.3411</v>
      </c>
      <c r="AW12" s="7">
        <v>1.8648</v>
      </c>
      <c r="AX12" s="6">
        <v>2.5122999999999998</v>
      </c>
      <c r="AY12" s="7">
        <v>0.85470000000000002</v>
      </c>
      <c r="AZ12" s="6">
        <v>0.82879999999999998</v>
      </c>
      <c r="BA12" s="7">
        <v>0.98278481012658214</v>
      </c>
      <c r="BB12" s="6">
        <v>0.87769230769230766</v>
      </c>
      <c r="BC12" s="7">
        <v>0.97363636363636352</v>
      </c>
      <c r="BD12" s="6">
        <v>0.8743333333333333</v>
      </c>
      <c r="BE12" s="7">
        <v>0.98934782608695615</v>
      </c>
      <c r="BF12" s="6">
        <v>0.87979166666666686</v>
      </c>
      <c r="BG12" s="7">
        <v>353.0333150379746</v>
      </c>
      <c r="BH12" s="6">
        <v>369.12814317948727</v>
      </c>
      <c r="BI12" s="7">
        <v>336.11492024242438</v>
      </c>
      <c r="BJ12" s="6">
        <v>349.66901360000008</v>
      </c>
      <c r="BK12" s="7">
        <v>365.17042434782599</v>
      </c>
      <c r="BL12" s="6">
        <v>381.29009916666661</v>
      </c>
      <c r="BM12" s="7">
        <v>11.109014886075954</v>
      </c>
      <c r="BN12" s="6">
        <v>120.80380689230765</v>
      </c>
      <c r="BO12" s="7">
        <v>17.07892014545455</v>
      </c>
      <c r="BP12" s="6">
        <v>117.98937695999993</v>
      </c>
      <c r="BQ12" s="7">
        <v>6.8262567652173969</v>
      </c>
      <c r="BR12" s="6">
        <v>122.56282559999993</v>
      </c>
      <c r="BS12" s="7">
        <v>344.5258197873419</v>
      </c>
      <c r="BT12" s="6">
        <v>218.65432615384626</v>
      </c>
      <c r="BU12" s="7">
        <v>311.8791028363637</v>
      </c>
      <c r="BV12" s="6">
        <v>201.97459968000001</v>
      </c>
      <c r="BW12" s="7">
        <v>367.94629064347828</v>
      </c>
      <c r="BX12" s="6">
        <v>229.07915520000003</v>
      </c>
      <c r="BY12" s="7">
        <v>9.379999999999999</v>
      </c>
      <c r="BZ12" s="6">
        <v>3.8439999999999999</v>
      </c>
      <c r="CA12" s="7">
        <v>16.86</v>
      </c>
      <c r="CB12" s="6">
        <v>5.47</v>
      </c>
      <c r="CC12" s="7">
        <v>2.9704016913319236</v>
      </c>
      <c r="CD12" s="6">
        <v>0.33388268326924253</v>
      </c>
      <c r="CE12" s="7">
        <v>1.7974413646055438</v>
      </c>
      <c r="CF12" s="6">
        <v>1.422996878251821</v>
      </c>
      <c r="CG12" s="7">
        <v>0.55634638196915775</v>
      </c>
      <c r="CH12" s="6">
        <v>0.70274223034734917</v>
      </c>
      <c r="CI12" s="7">
        <v>137.19018960719603</v>
      </c>
      <c r="CJ12" s="6">
        <v>155.93816595068159</v>
      </c>
      <c r="CK12" s="7">
        <v>19.056000000000001</v>
      </c>
      <c r="CL12" s="6">
        <v>27.73896158892946</v>
      </c>
      <c r="CM12" s="7">
        <v>0.56299999999999994</v>
      </c>
      <c r="CN12" s="6">
        <v>0.96399999999999997</v>
      </c>
      <c r="CO12" s="7">
        <v>11.682170602092581</v>
      </c>
      <c r="CP12" s="6">
        <v>10.669721562366693</v>
      </c>
      <c r="CQ12" s="7">
        <v>0.31567019733610702</v>
      </c>
      <c r="CR12" s="6">
        <v>0.19998676500376023</v>
      </c>
      <c r="CS12" s="6">
        <v>51.566508313539195</v>
      </c>
      <c r="CT12" s="6">
        <v>53.183</v>
      </c>
      <c r="CU12" s="6">
        <v>5.0095011876484552</v>
      </c>
      <c r="CV12" s="6">
        <v>9.82</v>
      </c>
      <c r="CW12" s="6">
        <v>46.557007125890742</v>
      </c>
      <c r="CX12" s="6">
        <v>43.363999999999997</v>
      </c>
      <c r="CY12" s="6">
        <v>9.2937411095305862</v>
      </c>
      <c r="CZ12" s="6">
        <v>4.4160000000000004</v>
      </c>
      <c r="DA12" s="6">
        <v>0.71236508237076313</v>
      </c>
      <c r="DB12" s="6">
        <v>0.67127223818548643</v>
      </c>
      <c r="DC12" s="6">
        <v>261.613</v>
      </c>
      <c r="DD12" s="6">
        <v>176.40600000000001</v>
      </c>
      <c r="DE12" s="6">
        <v>12.166</v>
      </c>
      <c r="DF12" s="6">
        <v>19.501000000000001</v>
      </c>
      <c r="DG12" s="6">
        <v>5.7799999999999994</v>
      </c>
      <c r="DH12" s="6">
        <v>5.2320000000000002</v>
      </c>
      <c r="DI12" s="6">
        <v>574.44880000000001</v>
      </c>
      <c r="DJ12" s="6">
        <v>406.06470000000002</v>
      </c>
      <c r="DK12" s="6">
        <v>569.02679999999998</v>
      </c>
      <c r="DL12" s="6">
        <v>129.06569999999999</v>
      </c>
      <c r="DM12" s="6">
        <v>0.54258115791404293</v>
      </c>
      <c r="DN12" s="6">
        <v>299.05959999999999</v>
      </c>
      <c r="DO12" s="6">
        <v>130.36580000000001</v>
      </c>
      <c r="DP12" s="13">
        <v>2642.7714027149341</v>
      </c>
      <c r="DQ12" s="13">
        <v>221</v>
      </c>
      <c r="DR12" s="14">
        <v>11.312217194570136</v>
      </c>
      <c r="DS12" s="14">
        <v>25.791855203619914</v>
      </c>
      <c r="DT12" s="14">
        <v>23.076923076923077</v>
      </c>
      <c r="DU12" s="14">
        <v>27.601809954751133</v>
      </c>
      <c r="DV12" s="14">
        <v>7.2398190045248878</v>
      </c>
      <c r="DW12" s="14">
        <v>4.0723981900452486</v>
      </c>
      <c r="DX12" s="14">
        <v>0.90497737556561098</v>
      </c>
      <c r="DY12" s="13">
        <v>3260.6363636363649</v>
      </c>
      <c r="DZ12" s="13">
        <v>176</v>
      </c>
      <c r="EA12" s="14">
        <v>44.886363636363633</v>
      </c>
      <c r="EB12" s="14">
        <v>32.386363636363633</v>
      </c>
      <c r="EC12" s="14">
        <v>18.75</v>
      </c>
      <c r="ED12" s="14">
        <v>3.4090909090909087</v>
      </c>
      <c r="EE12" s="14">
        <v>0.56818181818181823</v>
      </c>
      <c r="EF12" s="14">
        <v>0</v>
      </c>
      <c r="EG12" s="15">
        <v>0</v>
      </c>
    </row>
    <row r="13" spans="1:137" x14ac:dyDescent="0.25">
      <c r="A13" s="19" t="s">
        <v>82</v>
      </c>
      <c r="B13" s="19" t="s">
        <v>83</v>
      </c>
      <c r="C13" s="5">
        <v>17.009285714285713</v>
      </c>
      <c r="D13" s="6">
        <v>11.542857142857144</v>
      </c>
      <c r="E13" s="7">
        <v>302.70999999999998</v>
      </c>
      <c r="F13" s="6">
        <v>443.66</v>
      </c>
      <c r="G13" s="7">
        <v>365.42</v>
      </c>
      <c r="H13" s="6">
        <v>551.24</v>
      </c>
      <c r="I13" s="7">
        <v>45.170000000000016</v>
      </c>
      <c r="J13" s="6">
        <v>107.58</v>
      </c>
      <c r="K13" s="16"/>
      <c r="L13" s="6">
        <v>2.2075173023118837</v>
      </c>
      <c r="M13" s="7">
        <v>0.73941093969144456</v>
      </c>
      <c r="N13" s="6">
        <v>0.97353114416138997</v>
      </c>
      <c r="O13" s="7">
        <v>0.44824684431977552</v>
      </c>
      <c r="P13" s="6">
        <v>0.41433514946252403</v>
      </c>
      <c r="Q13" s="7">
        <v>0.70771388499298737</v>
      </c>
      <c r="R13" s="6">
        <v>0.54189368281549111</v>
      </c>
      <c r="S13" s="7">
        <v>4.0112201963534364E-2</v>
      </c>
      <c r="T13" s="6">
        <v>3.3316153732881756E-2</v>
      </c>
      <c r="U13" s="7">
        <v>0.23450210378681627</v>
      </c>
      <c r="V13" s="6">
        <v>0.22198498012074805</v>
      </c>
      <c r="W13" s="7">
        <v>6.2552594670406733E-2</v>
      </c>
      <c r="X13" s="6">
        <v>9.3506111029303493E-2</v>
      </c>
      <c r="Y13" s="7">
        <v>0.99438990182328191</v>
      </c>
      <c r="Z13" s="6">
        <v>1.6707774996318658</v>
      </c>
      <c r="AA13" s="7">
        <v>0.95596072931276288</v>
      </c>
      <c r="AB13" s="6">
        <v>1.9264467677808865</v>
      </c>
      <c r="AC13" s="7">
        <v>1.0449665084356241</v>
      </c>
      <c r="AD13" s="6">
        <v>1.0709026652922986</v>
      </c>
      <c r="AE13" s="7">
        <v>2.9953171395716689</v>
      </c>
      <c r="AF13" s="6">
        <v>4.6680000000000001</v>
      </c>
      <c r="AG13" s="7">
        <v>8.5417692883075187</v>
      </c>
      <c r="AH13" s="6">
        <v>13.75</v>
      </c>
      <c r="AI13" s="6">
        <v>2.3715365555747852</v>
      </c>
      <c r="AJ13" s="7">
        <v>4.9412246720388566</v>
      </c>
      <c r="AK13" s="7">
        <v>85.301844452958235</v>
      </c>
      <c r="AL13" s="6">
        <v>81.010000000000005</v>
      </c>
      <c r="AM13" s="6">
        <v>-1.6069393308255542</v>
      </c>
      <c r="AN13" s="7">
        <v>-5.7841482132370174</v>
      </c>
      <c r="AO13" s="7">
        <v>9.9864374199060215</v>
      </c>
      <c r="AP13" s="6">
        <v>5.89</v>
      </c>
      <c r="AQ13" s="7">
        <v>0.40583142857142857</v>
      </c>
      <c r="AR13" s="6">
        <v>0.95522827687776135</v>
      </c>
      <c r="AS13" s="7">
        <v>9677.125</v>
      </c>
      <c r="AT13" s="6">
        <v>8680.4</v>
      </c>
      <c r="AU13" s="7">
        <v>4.0496919359434322</v>
      </c>
      <c r="AV13" s="6">
        <v>4.4806999999999997</v>
      </c>
      <c r="AW13" s="7">
        <v>1.9827888888888892</v>
      </c>
      <c r="AX13" s="6">
        <v>3.7814000000000001</v>
      </c>
      <c r="AY13" s="7">
        <v>0.90649999999999997</v>
      </c>
      <c r="AZ13" s="6">
        <v>0.69930000000000003</v>
      </c>
      <c r="BA13" s="7">
        <v>0.97975308641975312</v>
      </c>
      <c r="BB13" s="6">
        <v>0.99717948717948723</v>
      </c>
      <c r="BC13" s="7">
        <v>0.99151515151515146</v>
      </c>
      <c r="BD13" s="6">
        <v>0.9956666666666667</v>
      </c>
      <c r="BE13" s="7">
        <v>0.97166666666666668</v>
      </c>
      <c r="BF13" s="6">
        <v>0.99812500000000004</v>
      </c>
      <c r="BG13" s="7">
        <v>173.83590222222219</v>
      </c>
      <c r="BH13" s="6">
        <v>310.9532171282051</v>
      </c>
      <c r="BI13" s="7">
        <v>165.59359127272722</v>
      </c>
      <c r="BJ13" s="6">
        <v>297.17808373333327</v>
      </c>
      <c r="BK13" s="7">
        <v>179.50249100000002</v>
      </c>
      <c r="BL13" s="6">
        <v>319.56267550000001</v>
      </c>
      <c r="BM13" s="7">
        <v>6.8538997333333302</v>
      </c>
      <c r="BN13" s="6">
        <v>1.4840460923076972</v>
      </c>
      <c r="BO13" s="7">
        <v>2.5322530909090912</v>
      </c>
      <c r="BP13" s="6">
        <v>1.7331984000000027</v>
      </c>
      <c r="BQ13" s="7">
        <v>9.8250317999999943</v>
      </c>
      <c r="BR13" s="6">
        <v>1.3283259000000065</v>
      </c>
      <c r="BS13" s="7">
        <v>165.98007466666664</v>
      </c>
      <c r="BT13" s="6">
        <v>362.51500209230761</v>
      </c>
      <c r="BU13" s="7">
        <v>164.14932479999996</v>
      </c>
      <c r="BV13" s="6">
        <v>327.05562623999987</v>
      </c>
      <c r="BW13" s="7">
        <v>167.23871519999997</v>
      </c>
      <c r="BX13" s="6">
        <v>384.67711200000014</v>
      </c>
      <c r="BY13" s="7">
        <v>29.729999999999997</v>
      </c>
      <c r="BZ13" s="6">
        <v>16.074000000000002</v>
      </c>
      <c r="CA13" s="7">
        <v>10.234999999999999</v>
      </c>
      <c r="CB13" s="6">
        <v>7.9550000000000001</v>
      </c>
      <c r="CC13" s="7">
        <v>0.95848539842630254</v>
      </c>
      <c r="CD13" s="6">
        <v>0.31367059658530821</v>
      </c>
      <c r="CE13" s="7">
        <v>0.3442650521358897</v>
      </c>
      <c r="CF13" s="6">
        <v>0.49489859400273728</v>
      </c>
      <c r="CG13" s="7">
        <v>2.9047386419149972</v>
      </c>
      <c r="CH13" s="6">
        <v>2.0206159648020114</v>
      </c>
      <c r="CI13" s="7">
        <v>116.90199226599928</v>
      </c>
      <c r="CJ13" s="6">
        <v>156.31401113253429</v>
      </c>
      <c r="CK13" s="7">
        <v>24.624000000000002</v>
      </c>
      <c r="CL13" s="6">
        <v>42.434524311591147</v>
      </c>
      <c r="CM13" s="7">
        <v>0.42199999999999999</v>
      </c>
      <c r="CN13" s="6">
        <v>0.90800000000000003</v>
      </c>
      <c r="CO13" s="7">
        <v>12.863207007730868</v>
      </c>
      <c r="CP13" s="6">
        <v>16.361673073926443</v>
      </c>
      <c r="CQ13" s="7">
        <v>0.32420239275039542</v>
      </c>
      <c r="CR13" s="6">
        <v>0.19379791118836756</v>
      </c>
      <c r="CS13" s="6">
        <v>23.776223776223773</v>
      </c>
      <c r="CT13" s="6">
        <v>66.744</v>
      </c>
      <c r="CU13" s="6">
        <v>10.234265734265733</v>
      </c>
      <c r="CV13" s="6">
        <v>11.531000000000001</v>
      </c>
      <c r="CW13" s="6">
        <v>13.54195804195804</v>
      </c>
      <c r="CX13" s="6">
        <v>55.213000000000001</v>
      </c>
      <c r="CY13" s="6">
        <v>1.3231978134608813</v>
      </c>
      <c r="CZ13" s="6">
        <v>4.7880000000000003</v>
      </c>
      <c r="DA13" s="6">
        <v>0.66732117812061709</v>
      </c>
      <c r="DB13" s="6">
        <v>0.49753350022088061</v>
      </c>
      <c r="DC13" s="6">
        <v>330.54300000000001</v>
      </c>
      <c r="DD13" s="6">
        <v>328.95400000000001</v>
      </c>
      <c r="DE13" s="6">
        <v>20.850999999999999</v>
      </c>
      <c r="DF13" s="6">
        <v>20.353999999999999</v>
      </c>
      <c r="DG13" s="6">
        <v>9.06</v>
      </c>
      <c r="DH13" s="6">
        <v>21.674999999999997</v>
      </c>
      <c r="DI13" s="6">
        <v>668.17880000000002</v>
      </c>
      <c r="DJ13" s="6">
        <v>319.81220000000002</v>
      </c>
      <c r="DK13" s="6">
        <v>614.71579999999994</v>
      </c>
      <c r="DL13" s="6">
        <v>156.3364</v>
      </c>
      <c r="DM13" s="6">
        <v>0.39298336032984832</v>
      </c>
      <c r="DN13" s="6">
        <v>226.703</v>
      </c>
      <c r="DO13" s="6">
        <v>142.29339999999999</v>
      </c>
      <c r="DP13" s="13">
        <v>2775.442533936653</v>
      </c>
      <c r="DQ13" s="13">
        <v>221</v>
      </c>
      <c r="DR13" s="14">
        <v>7.2398190045248878</v>
      </c>
      <c r="DS13" s="14">
        <v>23.076923076923077</v>
      </c>
      <c r="DT13" s="14">
        <v>30.76923076923077</v>
      </c>
      <c r="DU13" s="14">
        <v>21.266968325791854</v>
      </c>
      <c r="DV13" s="14">
        <v>11.76470588235294</v>
      </c>
      <c r="DW13" s="14">
        <v>4.0723981900452486</v>
      </c>
      <c r="DX13" s="14">
        <v>1.809954751131222</v>
      </c>
      <c r="DY13" s="13">
        <v>14908.830476190478</v>
      </c>
      <c r="DZ13" s="13">
        <v>42</v>
      </c>
      <c r="EA13" s="14">
        <v>2.3809523809523809</v>
      </c>
      <c r="EB13" s="14">
        <v>9.5238095238095237</v>
      </c>
      <c r="EC13" s="14">
        <v>2.3809523809523809</v>
      </c>
      <c r="ED13" s="14">
        <v>11.904761904761903</v>
      </c>
      <c r="EE13" s="14">
        <v>9.5238095238095237</v>
      </c>
      <c r="EF13" s="14">
        <v>7.1428571428571423</v>
      </c>
      <c r="EG13" s="15">
        <v>57.142857142857139</v>
      </c>
    </row>
    <row r="14" spans="1:137" x14ac:dyDescent="0.25">
      <c r="A14" s="19" t="s">
        <v>84</v>
      </c>
      <c r="B14" s="19" t="s">
        <v>83</v>
      </c>
      <c r="C14" s="5">
        <v>17.009285714285713</v>
      </c>
      <c r="D14" s="6">
        <v>11.542857142857144</v>
      </c>
      <c r="E14" s="7">
        <v>249.44</v>
      </c>
      <c r="F14" s="6">
        <v>426.67</v>
      </c>
      <c r="G14" s="7">
        <v>288.69</v>
      </c>
      <c r="H14" s="6">
        <v>503.43</v>
      </c>
      <c r="I14" s="7">
        <v>28.920000000000016</v>
      </c>
      <c r="J14" s="6">
        <v>76.760000000000005</v>
      </c>
      <c r="K14" s="7">
        <v>2.3807000812405072</v>
      </c>
      <c r="L14" s="6">
        <v>2.201035305536458</v>
      </c>
      <c r="M14" s="7">
        <v>1.3132704602451342</v>
      </c>
      <c r="N14" s="6">
        <v>1.2340761111335787</v>
      </c>
      <c r="O14" s="7">
        <v>0.51464095228003237</v>
      </c>
      <c r="P14" s="6">
        <v>0.414526630808428</v>
      </c>
      <c r="Q14" s="7">
        <v>0.65063049697997244</v>
      </c>
      <c r="R14" s="6">
        <v>0.58680794273466252</v>
      </c>
      <c r="S14" s="7">
        <v>4.0620253611670376E-2</v>
      </c>
      <c r="T14" s="6">
        <v>4.691228212075868E-2</v>
      </c>
      <c r="U14" s="7">
        <v>0.21369785595704849</v>
      </c>
      <c r="V14" s="6">
        <v>0.18036963642981355</v>
      </c>
      <c r="W14" s="7">
        <v>9.8195047861255352E-2</v>
      </c>
      <c r="X14" s="6">
        <v>8.4927407287580373E-2</v>
      </c>
      <c r="Y14" s="7">
        <v>0.9240224647663452</v>
      </c>
      <c r="Z14" s="6">
        <v>2.3205403000768392</v>
      </c>
      <c r="AA14" s="7">
        <v>0.88516830913779077</v>
      </c>
      <c r="AB14" s="6">
        <v>2.0782949811946456</v>
      </c>
      <c r="AC14" s="7">
        <v>1.0918583747541102</v>
      </c>
      <c r="AD14" s="6">
        <v>1.8823553200954419</v>
      </c>
      <c r="AE14" s="7">
        <v>2.9010491486582466</v>
      </c>
      <c r="AF14" s="6">
        <v>6.2809999999999997</v>
      </c>
      <c r="AG14" s="7">
        <v>8.9715611902040262</v>
      </c>
      <c r="AH14" s="6">
        <v>16.22</v>
      </c>
      <c r="AI14" s="6">
        <v>1.867841232805814</v>
      </c>
      <c r="AJ14" s="7">
        <v>9.2954277841038184</v>
      </c>
      <c r="AK14" s="7">
        <v>84.099437689794129</v>
      </c>
      <c r="AL14" s="6">
        <v>78.95</v>
      </c>
      <c r="AM14" s="6">
        <v>-0.4638298160764549</v>
      </c>
      <c r="AN14" s="7">
        <v>-9.0551439984831035</v>
      </c>
      <c r="AO14" s="7">
        <v>9.3740025740025725</v>
      </c>
      <c r="AP14" s="6">
        <v>4.87</v>
      </c>
      <c r="AQ14" s="7">
        <v>0.16368857142857141</v>
      </c>
      <c r="AR14" s="6">
        <v>1.1496318114874815</v>
      </c>
      <c r="AS14" s="7">
        <v>7707.6750000000002</v>
      </c>
      <c r="AT14" s="6">
        <v>5548.16</v>
      </c>
      <c r="AU14" s="7">
        <v>2.9010692672949432</v>
      </c>
      <c r="AV14" s="6">
        <v>4.0922000000000001</v>
      </c>
      <c r="AW14" s="7">
        <v>2.0461</v>
      </c>
      <c r="AX14" s="6">
        <v>2.331</v>
      </c>
      <c r="AY14" s="7">
        <v>0.90649999999999997</v>
      </c>
      <c r="AZ14" s="6">
        <v>1.7611999999999999</v>
      </c>
      <c r="BA14" s="7">
        <v>0.93432098765432126</v>
      </c>
      <c r="BB14" s="6">
        <v>0.98435897435897435</v>
      </c>
      <c r="BC14" s="7">
        <v>0.90393939393939415</v>
      </c>
      <c r="BD14" s="6">
        <v>0.98499999999999988</v>
      </c>
      <c r="BE14" s="7">
        <v>0.9552083333333331</v>
      </c>
      <c r="BF14" s="6">
        <v>0.98395833333333327</v>
      </c>
      <c r="BG14" s="7">
        <v>182.54585382716053</v>
      </c>
      <c r="BH14" s="6">
        <v>300.55962471794879</v>
      </c>
      <c r="BI14" s="7">
        <v>162.69737575757574</v>
      </c>
      <c r="BJ14" s="6">
        <v>275.32714373333334</v>
      </c>
      <c r="BK14" s="7">
        <v>196.19168250000001</v>
      </c>
      <c r="BL14" s="6">
        <v>316.32992533333334</v>
      </c>
      <c r="BM14" s="7">
        <v>25.82119164444444</v>
      </c>
      <c r="BN14" s="6">
        <v>9.4021713230769137</v>
      </c>
      <c r="BO14" s="7">
        <v>35.004733963636347</v>
      </c>
      <c r="BP14" s="6">
        <v>7.3285041599999854</v>
      </c>
      <c r="BQ14" s="7">
        <v>19.507506300000006</v>
      </c>
      <c r="BR14" s="6">
        <v>10.698213299999992</v>
      </c>
      <c r="BS14" s="7">
        <v>143.23809848888885</v>
      </c>
      <c r="BT14" s="6">
        <v>302.83583704615387</v>
      </c>
      <c r="BU14" s="7">
        <v>104.80937890909088</v>
      </c>
      <c r="BV14" s="6">
        <v>270.90898943999997</v>
      </c>
      <c r="BW14" s="7">
        <v>169.65784319999997</v>
      </c>
      <c r="BX14" s="6">
        <v>322.79011679999991</v>
      </c>
      <c r="BY14" s="7">
        <v>20.975000000000001</v>
      </c>
      <c r="BZ14" s="6">
        <v>17.788</v>
      </c>
      <c r="CA14" s="7">
        <v>16.86</v>
      </c>
      <c r="CB14" s="6">
        <v>13.23</v>
      </c>
      <c r="CC14" s="7">
        <v>2.0528030012252136</v>
      </c>
      <c r="CD14" s="6">
        <v>0.42590863728551653</v>
      </c>
      <c r="CE14" s="7">
        <v>0.80381406436233604</v>
      </c>
      <c r="CF14" s="6">
        <v>0.74375983809309654</v>
      </c>
      <c r="CG14" s="7">
        <v>1.2440688018979835</v>
      </c>
      <c r="CH14" s="6">
        <v>1.3445200302343159</v>
      </c>
      <c r="CI14" s="7">
        <v>134.39181756013437</v>
      </c>
      <c r="CJ14" s="6">
        <v>162.32753404217735</v>
      </c>
      <c r="CK14" s="7">
        <v>32.28</v>
      </c>
      <c r="CL14" s="6">
        <v>50.173607638910021</v>
      </c>
      <c r="CM14" s="7">
        <v>0.27700000000000002</v>
      </c>
      <c r="CN14" s="6">
        <v>0.96</v>
      </c>
      <c r="CO14" s="7">
        <v>19.385414757997378</v>
      </c>
      <c r="CP14" s="6">
        <v>20.089909738325904</v>
      </c>
      <c r="CQ14" s="7">
        <v>0.32469787192358796</v>
      </c>
      <c r="CR14" s="6">
        <v>0.18963277629959088</v>
      </c>
      <c r="CS14" s="6">
        <v>19.606719367588934</v>
      </c>
      <c r="CT14" s="6">
        <v>82.001999999999995</v>
      </c>
      <c r="CU14" s="6">
        <v>7.2895256916996045</v>
      </c>
      <c r="CV14" s="6">
        <v>12.388999999999999</v>
      </c>
      <c r="CW14" s="6">
        <v>12.317193675889328</v>
      </c>
      <c r="CX14" s="6">
        <v>69.614000000000004</v>
      </c>
      <c r="CY14" s="6">
        <v>1.6897112647417649</v>
      </c>
      <c r="CZ14" s="6">
        <v>5.6189999999999998</v>
      </c>
      <c r="DA14" s="6">
        <v>0.71632934195189124</v>
      </c>
      <c r="DB14" s="6">
        <v>0.50309378412261896</v>
      </c>
      <c r="DC14" s="6">
        <v>351.80399999999997</v>
      </c>
      <c r="DD14" s="6">
        <v>64.009</v>
      </c>
      <c r="DE14" s="6">
        <v>22.414999999999999</v>
      </c>
      <c r="DF14" s="6">
        <v>22.995999999999999</v>
      </c>
      <c r="DG14" s="6">
        <v>6.870000000000001</v>
      </c>
      <c r="DH14" s="6">
        <v>12.722999999999999</v>
      </c>
      <c r="DI14" s="12"/>
      <c r="DJ14" s="6">
        <v>332.25310000000002</v>
      </c>
      <c r="DK14" s="12"/>
      <c r="DL14" s="6">
        <v>140.7329</v>
      </c>
      <c r="DM14" s="6">
        <v>0.4023941440530594</v>
      </c>
      <c r="DN14" s="6">
        <v>236.42920000000001</v>
      </c>
      <c r="DO14" s="6">
        <v>121.9152</v>
      </c>
      <c r="DP14" s="18"/>
      <c r="DQ14" s="18"/>
      <c r="DR14" s="9"/>
      <c r="DS14" s="9"/>
      <c r="DT14" s="9"/>
      <c r="DU14" s="9"/>
      <c r="DV14" s="9"/>
      <c r="DW14" s="9"/>
      <c r="DX14" s="9"/>
      <c r="DY14" s="18"/>
      <c r="DZ14" s="18"/>
      <c r="EA14" s="9"/>
      <c r="EB14" s="9"/>
      <c r="EC14" s="9"/>
      <c r="ED14" s="9"/>
      <c r="EE14" s="9"/>
      <c r="EF14" s="9"/>
      <c r="EG14" s="10"/>
    </row>
    <row r="15" spans="1:137" x14ac:dyDescent="0.25">
      <c r="A15" s="19" t="s">
        <v>85</v>
      </c>
      <c r="B15" s="19" t="s">
        <v>83</v>
      </c>
      <c r="C15" s="5">
        <v>15.699999999999998</v>
      </c>
      <c r="D15" s="6">
        <v>11.276785714285712</v>
      </c>
      <c r="E15" s="7">
        <v>291.93</v>
      </c>
      <c r="F15" s="6">
        <v>409.74</v>
      </c>
      <c r="G15" s="7">
        <v>352.07</v>
      </c>
      <c r="H15" s="6">
        <v>488.61</v>
      </c>
      <c r="I15" s="7">
        <v>46.490000000000009</v>
      </c>
      <c r="J15" s="6">
        <v>78.87</v>
      </c>
      <c r="K15" s="7">
        <v>2.3953861877646374</v>
      </c>
      <c r="L15" s="6">
        <v>2.0441303296102311</v>
      </c>
      <c r="M15" s="7">
        <v>0.83603445758504891</v>
      </c>
      <c r="N15" s="6">
        <v>1.0599272207147514</v>
      </c>
      <c r="O15" s="7">
        <v>0.45904511607533949</v>
      </c>
      <c r="P15" s="6">
        <v>0.39692055278601629</v>
      </c>
      <c r="Q15" s="7">
        <v>0.69674405022631047</v>
      </c>
      <c r="R15" s="6">
        <v>0.57676531835678679</v>
      </c>
      <c r="S15" s="7">
        <v>5.0226310410278877E-2</v>
      </c>
      <c r="T15" s="6">
        <v>4.8168948907259E-2</v>
      </c>
      <c r="U15" s="7">
        <v>0.1912687983647248</v>
      </c>
      <c r="V15" s="6">
        <v>0.24315853684188379</v>
      </c>
      <c r="W15" s="7">
        <v>9.7532486494378748E-2</v>
      </c>
      <c r="X15" s="6">
        <v>0.12494478450179843</v>
      </c>
      <c r="Y15" s="7">
        <v>1.2971236676887137</v>
      </c>
      <c r="Z15" s="6">
        <v>1.8607097032035507</v>
      </c>
      <c r="AA15" s="7">
        <v>0.66345451890786977</v>
      </c>
      <c r="AB15" s="6">
        <v>2.5998611724616647</v>
      </c>
      <c r="AC15" s="7">
        <v>1.7012702584318879</v>
      </c>
      <c r="AD15" s="6">
        <v>1.8870027975852421</v>
      </c>
      <c r="AE15" s="7">
        <v>3.6618484450284714</v>
      </c>
      <c r="AF15" s="6">
        <v>6.3479999999999999</v>
      </c>
      <c r="AG15" s="7">
        <v>8.7075486882343487</v>
      </c>
      <c r="AH15" s="6">
        <v>18.82</v>
      </c>
      <c r="AI15" s="6">
        <v>3.5545063861639674</v>
      </c>
      <c r="AJ15" s="7">
        <v>10.031711083514928</v>
      </c>
      <c r="AK15" s="7">
        <v>84.145198398045849</v>
      </c>
      <c r="AL15" s="6">
        <v>77.42</v>
      </c>
      <c r="AM15" s="6">
        <v>-2.9776499559040417</v>
      </c>
      <c r="AN15" s="7">
        <v>-9.6177149167210274</v>
      </c>
      <c r="AO15" s="7">
        <v>9.6634772208328794</v>
      </c>
      <c r="AP15" s="6">
        <v>4.1100000000000003</v>
      </c>
      <c r="AQ15" s="7">
        <v>0.58017428571428586</v>
      </c>
      <c r="AR15" s="6">
        <v>0.95522827687776135</v>
      </c>
      <c r="AS15" s="7">
        <v>9783.9500000000007</v>
      </c>
      <c r="AT15" s="6">
        <v>8023.28</v>
      </c>
      <c r="AU15" s="7">
        <v>3.1335433389415015</v>
      </c>
      <c r="AV15" s="6">
        <v>4.1699000000000002</v>
      </c>
      <c r="AW15" s="7">
        <v>2.2532999999999999</v>
      </c>
      <c r="AX15" s="6">
        <v>2.5122999999999998</v>
      </c>
      <c r="AY15" s="7">
        <v>1.0101</v>
      </c>
      <c r="AZ15" s="6">
        <v>1.6576</v>
      </c>
      <c r="BA15" s="7">
        <v>0.94925000000000015</v>
      </c>
      <c r="BB15" s="6">
        <v>0.88653846153846183</v>
      </c>
      <c r="BC15" s="7">
        <v>0.91393939393939383</v>
      </c>
      <c r="BD15" s="6">
        <v>0.82699999999999985</v>
      </c>
      <c r="BE15" s="7">
        <v>0.97404255319148914</v>
      </c>
      <c r="BF15" s="6">
        <v>0.92375000000000007</v>
      </c>
      <c r="BG15" s="7">
        <v>165.82049720000001</v>
      </c>
      <c r="BH15" s="6">
        <v>275.000856102564</v>
      </c>
      <c r="BI15" s="7">
        <v>153.04514133333336</v>
      </c>
      <c r="BJ15" s="6">
        <v>237.08566266666674</v>
      </c>
      <c r="BK15" s="7">
        <v>174.79042791489366</v>
      </c>
      <c r="BL15" s="6">
        <v>298.69785199999995</v>
      </c>
      <c r="BM15" s="7">
        <v>14.568903180000001</v>
      </c>
      <c r="BN15" s="6">
        <v>75.357025661538458</v>
      </c>
      <c r="BO15" s="7">
        <v>25.972595345454547</v>
      </c>
      <c r="BP15" s="6">
        <v>109.57209599999995</v>
      </c>
      <c r="BQ15" s="7">
        <v>6.5620554893617049</v>
      </c>
      <c r="BR15" s="6">
        <v>53.972606700000021</v>
      </c>
      <c r="BS15" s="7">
        <v>137.93136480000001</v>
      </c>
      <c r="BT15" s="6">
        <v>172.97735483076923</v>
      </c>
      <c r="BU15" s="7">
        <v>105.71196043636364</v>
      </c>
      <c r="BV15" s="6">
        <v>96.873139199999983</v>
      </c>
      <c r="BW15" s="7">
        <v>160.55349977872339</v>
      </c>
      <c r="BX15" s="6">
        <v>220.54248959999998</v>
      </c>
      <c r="BY15" s="7">
        <v>25.045000000000002</v>
      </c>
      <c r="BZ15" s="6">
        <v>21.552</v>
      </c>
      <c r="CA15" s="7">
        <v>17.53</v>
      </c>
      <c r="CB15" s="6">
        <v>9.6300000000000008</v>
      </c>
      <c r="CC15" s="7">
        <v>1.3979266347687402</v>
      </c>
      <c r="CD15" s="6">
        <v>0.31911720847002689</v>
      </c>
      <c r="CE15" s="7">
        <v>0.69994010780594929</v>
      </c>
      <c r="CF15" s="6">
        <v>0.44682628062360807</v>
      </c>
      <c r="CG15" s="7">
        <v>1.4286936679977182</v>
      </c>
      <c r="CH15" s="6">
        <v>2.2380062305295949</v>
      </c>
      <c r="CI15" s="7">
        <v>135.7910035836652</v>
      </c>
      <c r="CJ15" s="6">
        <v>160.44830813291389</v>
      </c>
      <c r="CK15" s="7">
        <v>17.16</v>
      </c>
      <c r="CL15" s="6">
        <v>118.56449569437403</v>
      </c>
      <c r="CM15" s="7">
        <v>0.27600000000000002</v>
      </c>
      <c r="CN15" s="6">
        <v>1.04</v>
      </c>
      <c r="CO15" s="7">
        <v>10.412548212911929</v>
      </c>
      <c r="CP15" s="6">
        <v>46.924566089026357</v>
      </c>
      <c r="CQ15" s="7">
        <v>0.35608764689664929</v>
      </c>
      <c r="CR15" s="6">
        <v>0.176163823349264</v>
      </c>
      <c r="CS15" s="6">
        <v>26.465116279069765</v>
      </c>
      <c r="CT15" s="6">
        <v>69.346999999999994</v>
      </c>
      <c r="CU15" s="6">
        <v>11.089147286821705</v>
      </c>
      <c r="CV15" s="6">
        <v>12.766999999999999</v>
      </c>
      <c r="CW15" s="6">
        <v>15.37596899224806</v>
      </c>
      <c r="CX15" s="6">
        <v>56.58</v>
      </c>
      <c r="CY15" s="6">
        <v>1.3865781195386229</v>
      </c>
      <c r="CZ15" s="6">
        <v>4.4320000000000004</v>
      </c>
      <c r="DA15" s="6">
        <v>0.69382391590013137</v>
      </c>
      <c r="DB15" s="6">
        <v>0.48842052123430302</v>
      </c>
      <c r="DC15" s="6">
        <v>334.05099999999999</v>
      </c>
      <c r="DD15" s="6">
        <v>233.67599999999999</v>
      </c>
      <c r="DE15" s="6">
        <v>14.747</v>
      </c>
      <c r="DF15" s="6">
        <v>23.724</v>
      </c>
      <c r="DG15" s="6">
        <v>6.05</v>
      </c>
      <c r="DH15" s="6">
        <v>14.652000000000001</v>
      </c>
      <c r="DI15" s="6">
        <v>515.48799999999994</v>
      </c>
      <c r="DJ15" s="6">
        <v>352.33879999999999</v>
      </c>
      <c r="DK15" s="6">
        <v>604.8261</v>
      </c>
      <c r="DL15" s="6">
        <v>131.33179999999999</v>
      </c>
      <c r="DM15" s="6">
        <v>0.40091710313203333</v>
      </c>
      <c r="DN15" s="6">
        <v>240.8</v>
      </c>
      <c r="DO15" s="6">
        <v>142.8527</v>
      </c>
      <c r="DP15" s="13">
        <v>2172.7444748858461</v>
      </c>
      <c r="DQ15" s="13">
        <v>219</v>
      </c>
      <c r="DR15" s="14">
        <v>20.547945205479451</v>
      </c>
      <c r="DS15" s="14">
        <v>28.767123287671232</v>
      </c>
      <c r="DT15" s="14">
        <v>25.11415525114155</v>
      </c>
      <c r="DU15" s="14">
        <v>16.43835616438356</v>
      </c>
      <c r="DV15" s="14">
        <v>7.3059360730593603</v>
      </c>
      <c r="DW15" s="14">
        <v>1.3698630136986301</v>
      </c>
      <c r="DX15" s="14">
        <v>0.45662100456621002</v>
      </c>
      <c r="DY15" s="13">
        <v>14752.842926829269</v>
      </c>
      <c r="DZ15" s="13">
        <v>41</v>
      </c>
      <c r="EA15" s="14">
        <v>9.7560975609756095</v>
      </c>
      <c r="EB15" s="14">
        <v>7.3170731707317067</v>
      </c>
      <c r="EC15" s="14">
        <v>9.7560975609756095</v>
      </c>
      <c r="ED15" s="14">
        <v>9.7560975609756095</v>
      </c>
      <c r="EE15" s="14">
        <v>4.8780487804878048</v>
      </c>
      <c r="EF15" s="14">
        <v>12.195121951219512</v>
      </c>
      <c r="EG15" s="15">
        <v>46.341463414634148</v>
      </c>
    </row>
    <row r="16" spans="1:137" x14ac:dyDescent="0.25">
      <c r="A16" s="19" t="s">
        <v>86</v>
      </c>
      <c r="B16" s="19" t="s">
        <v>83</v>
      </c>
      <c r="C16" s="5">
        <v>15.699999999999998</v>
      </c>
      <c r="D16" s="6">
        <v>11.276785714285712</v>
      </c>
      <c r="E16" s="7">
        <v>292.94</v>
      </c>
      <c r="F16" s="6">
        <v>415.45</v>
      </c>
      <c r="G16" s="7">
        <v>364.36</v>
      </c>
      <c r="H16" s="6">
        <v>495.15</v>
      </c>
      <c r="I16" s="7">
        <v>56.910000000000025</v>
      </c>
      <c r="J16" s="6">
        <v>79.7</v>
      </c>
      <c r="K16" s="7">
        <v>2.3075856330606017</v>
      </c>
      <c r="L16" s="6">
        <v>2.2287935812068325</v>
      </c>
      <c r="M16" s="7">
        <v>0.97711829149909857</v>
      </c>
      <c r="N16" s="6">
        <v>1.5798833698664128</v>
      </c>
      <c r="O16" s="7">
        <v>0.47066981001248093</v>
      </c>
      <c r="P16" s="6">
        <v>0.43426113569626534</v>
      </c>
      <c r="Q16" s="7">
        <v>0.69560393842740254</v>
      </c>
      <c r="R16" s="6">
        <v>0.56412589437114857</v>
      </c>
      <c r="S16" s="16"/>
      <c r="T16" s="6">
        <v>3.8049547127672771E-2</v>
      </c>
      <c r="U16" s="7">
        <v>0.19331576757731242</v>
      </c>
      <c r="V16" s="6">
        <v>0.19934654038628563</v>
      </c>
      <c r="W16" s="7">
        <v>7.5995007627236169E-2</v>
      </c>
      <c r="X16" s="6">
        <v>0.10132759832912858</v>
      </c>
      <c r="Y16" s="7">
        <v>0.89529884898072387</v>
      </c>
      <c r="Z16" s="6">
        <v>1.7709582695727699</v>
      </c>
      <c r="AA16" s="7">
        <v>0.81486617667452499</v>
      </c>
      <c r="AB16" s="6">
        <v>2.4848008602506306</v>
      </c>
      <c r="AC16" s="7">
        <v>0.81236999029260848</v>
      </c>
      <c r="AD16" s="6">
        <v>1.6611522395467142</v>
      </c>
      <c r="AE16" s="7">
        <v>2.5225350159478577</v>
      </c>
      <c r="AF16" s="6">
        <v>5.9169999999999998</v>
      </c>
      <c r="AG16" s="7">
        <v>6.2191239433527281</v>
      </c>
      <c r="AH16" s="6">
        <v>15.93</v>
      </c>
      <c r="AI16" s="6">
        <v>3.6084013326301188</v>
      </c>
      <c r="AJ16" s="7">
        <v>8.4245813589069982</v>
      </c>
      <c r="AK16" s="7">
        <v>86.562740147107263</v>
      </c>
      <c r="AL16" s="6">
        <v>79.59</v>
      </c>
      <c r="AM16" s="6">
        <v>-1.6261252510604578</v>
      </c>
      <c r="AN16" s="7">
        <v>-9.4899890270724399</v>
      </c>
      <c r="AO16" s="7">
        <v>13.918799646954987</v>
      </c>
      <c r="AP16" s="6">
        <v>5</v>
      </c>
      <c r="AQ16" s="7">
        <v>0.29928857142857135</v>
      </c>
      <c r="AR16" s="6">
        <v>0.99941089837997055</v>
      </c>
      <c r="AS16" s="7">
        <v>9992.2749999999996</v>
      </c>
      <c r="AT16" s="6">
        <v>5545.8799999999992</v>
      </c>
      <c r="AU16" s="7">
        <v>3.1001986297733986</v>
      </c>
      <c r="AV16" s="6">
        <v>3.6259999999999999</v>
      </c>
      <c r="AW16" s="7">
        <v>2.3828</v>
      </c>
      <c r="AX16" s="6">
        <v>2.9266999999999999</v>
      </c>
      <c r="AY16" s="7">
        <v>0.80289999999999995</v>
      </c>
      <c r="AZ16" s="6">
        <v>0.69930000000000003</v>
      </c>
      <c r="BA16" s="7">
        <v>0.94762499999999972</v>
      </c>
      <c r="BB16" s="6">
        <v>0.80256410256410271</v>
      </c>
      <c r="BC16" s="7">
        <v>0.9136363636363638</v>
      </c>
      <c r="BD16" s="6">
        <v>0.7476666666666667</v>
      </c>
      <c r="BE16" s="7">
        <v>0.97148936170212774</v>
      </c>
      <c r="BF16" s="6">
        <v>0.83687500000000004</v>
      </c>
      <c r="BG16" s="7">
        <v>143.87322059999997</v>
      </c>
      <c r="BH16" s="6">
        <v>248.67351887179493</v>
      </c>
      <c r="BI16" s="7">
        <v>133.35244800000001</v>
      </c>
      <c r="BJ16" s="6">
        <v>217.27344640000004</v>
      </c>
      <c r="BK16" s="7">
        <v>151.26014604255317</v>
      </c>
      <c r="BL16" s="6">
        <v>268.29856416666678</v>
      </c>
      <c r="BM16" s="7">
        <v>12.389831100000007</v>
      </c>
      <c r="BN16" s="6">
        <v>132.75418301538463</v>
      </c>
      <c r="BO16" s="7">
        <v>21.097701381818208</v>
      </c>
      <c r="BP16" s="6">
        <v>155.47563984000001</v>
      </c>
      <c r="BQ16" s="7">
        <v>6.2757945191489295</v>
      </c>
      <c r="BR16" s="6">
        <v>118.55327249999998</v>
      </c>
      <c r="BS16" s="7">
        <v>117.81991871999999</v>
      </c>
      <c r="BT16" s="6">
        <v>83.91303286153844</v>
      </c>
      <c r="BU16" s="7">
        <v>89.177695418181742</v>
      </c>
      <c r="BV16" s="6">
        <v>28.186068479999992</v>
      </c>
      <c r="BW16" s="7">
        <v>137.93041593191487</v>
      </c>
      <c r="BX16" s="6">
        <v>118.74238559999998</v>
      </c>
      <c r="BY16" s="7">
        <v>27.78</v>
      </c>
      <c r="BZ16" s="6">
        <v>11.946</v>
      </c>
      <c r="CA16" s="7">
        <v>14.295</v>
      </c>
      <c r="CB16" s="6">
        <v>9.4</v>
      </c>
      <c r="CC16" s="7">
        <v>1.5717427157778998</v>
      </c>
      <c r="CD16" s="6">
        <v>0.32852200048928809</v>
      </c>
      <c r="CE16" s="7">
        <v>0.51457883369330448</v>
      </c>
      <c r="CF16" s="6">
        <v>0.78687426753725098</v>
      </c>
      <c r="CG16" s="7">
        <v>1.9433368310598111</v>
      </c>
      <c r="CH16" s="6">
        <v>1.2708510638297872</v>
      </c>
      <c r="CI16" s="7">
        <v>115.15300973658577</v>
      </c>
      <c r="CJ16" s="6">
        <v>142.40773940398472</v>
      </c>
      <c r="CK16" s="7">
        <v>21.984000000000002</v>
      </c>
      <c r="CL16" s="6">
        <v>55.260533196754452</v>
      </c>
      <c r="CM16" s="7">
        <v>0.36199999999999999</v>
      </c>
      <c r="CN16" s="6">
        <v>0.76</v>
      </c>
      <c r="CO16" s="7">
        <v>11.312295797597653</v>
      </c>
      <c r="CP16" s="6">
        <v>19.41150143999468</v>
      </c>
      <c r="CQ16" s="7">
        <v>0.33759939920061965</v>
      </c>
      <c r="CR16" s="6">
        <v>0.19391218521727019</v>
      </c>
      <c r="CS16" s="6">
        <v>11.638410596026489</v>
      </c>
      <c r="CT16" s="6">
        <v>54.293999999999997</v>
      </c>
      <c r="CU16" s="6">
        <v>4.5536423841059595</v>
      </c>
      <c r="CV16" s="6">
        <v>9.5470000000000006</v>
      </c>
      <c r="CW16" s="6">
        <v>7.0847682119205295</v>
      </c>
      <c r="CX16" s="6">
        <v>44.747</v>
      </c>
      <c r="CY16" s="6">
        <v>1.5558464223385691</v>
      </c>
      <c r="CZ16" s="6">
        <v>4.6870000000000003</v>
      </c>
      <c r="DA16" s="6">
        <v>0.65344612397725688</v>
      </c>
      <c r="DB16" s="6">
        <v>0.54675544894329797</v>
      </c>
      <c r="DC16" s="6">
        <v>358.29700000000003</v>
      </c>
      <c r="DD16" s="6">
        <v>292.16199999999998</v>
      </c>
      <c r="DE16" s="6">
        <v>26.202000000000002</v>
      </c>
      <c r="DF16" s="6">
        <v>20.335000000000001</v>
      </c>
      <c r="DG16" s="6">
        <v>6.05</v>
      </c>
      <c r="DH16" s="6">
        <v>10.32</v>
      </c>
      <c r="DI16" s="6">
        <v>561.14820000000009</v>
      </c>
      <c r="DJ16" s="6">
        <v>316.56389999999999</v>
      </c>
      <c r="DK16" s="6">
        <v>656.71400000000006</v>
      </c>
      <c r="DL16" s="6">
        <v>149.4117</v>
      </c>
      <c r="DM16" s="6">
        <v>0.43632904586624766</v>
      </c>
      <c r="DN16" s="6">
        <v>224.2509</v>
      </c>
      <c r="DO16" s="6">
        <v>136.7236</v>
      </c>
      <c r="DP16" s="13">
        <v>1821.0430379746838</v>
      </c>
      <c r="DQ16" s="13">
        <v>316</v>
      </c>
      <c r="DR16" s="14">
        <v>22.468354430379748</v>
      </c>
      <c r="DS16" s="14">
        <v>35.75949367088608</v>
      </c>
      <c r="DT16" s="14">
        <v>31.645569620253166</v>
      </c>
      <c r="DU16" s="14">
        <v>9.1772151898734187</v>
      </c>
      <c r="DV16" s="14">
        <v>0.949367088607595</v>
      </c>
      <c r="DW16" s="14">
        <v>0</v>
      </c>
      <c r="DX16" s="14">
        <v>0</v>
      </c>
      <c r="DY16" s="13">
        <v>11299.255172413792</v>
      </c>
      <c r="DZ16" s="13">
        <v>58</v>
      </c>
      <c r="EA16" s="14">
        <v>3.4482758620689653</v>
      </c>
      <c r="EB16" s="14">
        <v>15.517241379310345</v>
      </c>
      <c r="EC16" s="14">
        <v>18.96551724137931</v>
      </c>
      <c r="ED16" s="14">
        <v>12.068965517241379</v>
      </c>
      <c r="EE16" s="14">
        <v>8.6206896551724146</v>
      </c>
      <c r="EF16" s="14">
        <v>12.068965517241379</v>
      </c>
      <c r="EG16" s="15">
        <v>29.310344827586203</v>
      </c>
    </row>
    <row r="17" spans="1:137" x14ac:dyDescent="0.25">
      <c r="A17" s="19" t="s">
        <v>87</v>
      </c>
      <c r="B17" s="19" t="s">
        <v>83</v>
      </c>
      <c r="C17" s="5">
        <v>13.767142857142852</v>
      </c>
      <c r="D17" s="6">
        <v>10.356428571428571</v>
      </c>
      <c r="E17" s="7">
        <v>259.69</v>
      </c>
      <c r="F17" s="6">
        <v>405.6</v>
      </c>
      <c r="G17" s="7">
        <v>306.37</v>
      </c>
      <c r="H17" s="6">
        <v>454.51</v>
      </c>
      <c r="I17" s="7">
        <v>32.319999999999993</v>
      </c>
      <c r="J17" s="6">
        <v>48.91</v>
      </c>
      <c r="K17" s="7">
        <v>2.2527418239304415</v>
      </c>
      <c r="L17" s="6">
        <v>2.2610359558561761</v>
      </c>
      <c r="M17" s="7">
        <v>0.94325330171590416</v>
      </c>
      <c r="N17" s="6">
        <v>2.0000444998220011</v>
      </c>
      <c r="O17" s="7">
        <v>0.46932121331884197</v>
      </c>
      <c r="P17" s="6">
        <v>0.40428088287646846</v>
      </c>
      <c r="Q17" s="7">
        <v>0.74169219115370666</v>
      </c>
      <c r="R17" s="6">
        <v>0.56270024919900319</v>
      </c>
      <c r="S17" s="7">
        <v>4.2485920363600438E-2</v>
      </c>
      <c r="T17" s="6">
        <v>4.383232467070132E-2</v>
      </c>
      <c r="U17" s="7">
        <v>0.21045351249876493</v>
      </c>
      <c r="V17" s="6">
        <v>0.22717159131363474</v>
      </c>
      <c r="W17" s="7">
        <v>9.8145769522115733E-2</v>
      </c>
      <c r="X17" s="6">
        <v>8.9667141331434677E-2</v>
      </c>
      <c r="Y17" s="7">
        <v>1.1158317689292889</v>
      </c>
      <c r="Z17" s="6">
        <v>1.7099056603773584</v>
      </c>
      <c r="AA17" s="7">
        <v>1.1217600368870007</v>
      </c>
      <c r="AB17" s="6">
        <v>2.4385902456390176</v>
      </c>
      <c r="AC17" s="7">
        <v>0.51575931232091698</v>
      </c>
      <c r="AD17" s="6">
        <v>1.1245105019579922</v>
      </c>
      <c r="AE17" s="7">
        <v>2.753351118137207</v>
      </c>
      <c r="AF17" s="6">
        <v>5.2729999999999997</v>
      </c>
      <c r="AG17" s="7">
        <v>8.3385013763314504</v>
      </c>
      <c r="AH17" s="6">
        <v>12.6</v>
      </c>
      <c r="AI17" s="6">
        <v>2.4198733887379484</v>
      </c>
      <c r="AJ17" s="7">
        <v>5.4559430389022019</v>
      </c>
      <c r="AK17" s="7">
        <v>84.921282545070767</v>
      </c>
      <c r="AL17" s="6">
        <v>83.56</v>
      </c>
      <c r="AM17" s="6">
        <v>-2.2465092204221406</v>
      </c>
      <c r="AN17" s="7">
        <v>-6.077786882958705</v>
      </c>
      <c r="AO17" s="7">
        <v>10.184237995824635</v>
      </c>
      <c r="AP17" s="6">
        <v>6.63</v>
      </c>
      <c r="AQ17" s="7">
        <v>0.34771714285714284</v>
      </c>
      <c r="AR17" s="6">
        <v>1.1407952871870395</v>
      </c>
      <c r="AS17" s="7">
        <v>10837.15</v>
      </c>
      <c r="AT17" s="6">
        <v>4183.76</v>
      </c>
      <c r="AU17" s="7">
        <v>2.5953999606742393</v>
      </c>
      <c r="AV17" s="6">
        <v>3.8331999999999997</v>
      </c>
      <c r="AW17" s="7">
        <v>1.8389</v>
      </c>
      <c r="AX17" s="6">
        <v>3.0562</v>
      </c>
      <c r="AY17" s="7">
        <v>0.85470000000000002</v>
      </c>
      <c r="AZ17" s="6">
        <v>0.77700000000000002</v>
      </c>
      <c r="BA17" s="7">
        <v>0.88469135802469112</v>
      </c>
      <c r="BB17" s="6">
        <v>0.8505128205128204</v>
      </c>
      <c r="BC17" s="7">
        <v>0.86393939393939378</v>
      </c>
      <c r="BD17" s="6">
        <v>0.79633333333333323</v>
      </c>
      <c r="BE17" s="7">
        <v>0.8989583333333333</v>
      </c>
      <c r="BF17" s="6">
        <v>0.88437500000000024</v>
      </c>
      <c r="BG17" s="7">
        <v>333.78180256790131</v>
      </c>
      <c r="BH17" s="6">
        <v>303.16491569230777</v>
      </c>
      <c r="BI17" s="7">
        <v>309.99699757575758</v>
      </c>
      <c r="BJ17" s="6">
        <v>288.19754613333339</v>
      </c>
      <c r="BK17" s="7">
        <v>350.13385599999998</v>
      </c>
      <c r="BL17" s="6">
        <v>312.51952166666666</v>
      </c>
      <c r="BM17" s="7">
        <v>100.36895608888886</v>
      </c>
      <c r="BN17" s="6">
        <v>121.67647181538455</v>
      </c>
      <c r="BO17" s="7">
        <v>113.61113978181812</v>
      </c>
      <c r="BP17" s="6">
        <v>165.90381455999997</v>
      </c>
      <c r="BQ17" s="7">
        <v>91.264954800000041</v>
      </c>
      <c r="BR17" s="6">
        <v>94.034382600000015</v>
      </c>
      <c r="BS17" s="7">
        <v>205.11319324444437</v>
      </c>
      <c r="BT17" s="6">
        <v>150.72782473846149</v>
      </c>
      <c r="BU17" s="7">
        <v>166.48329076363635</v>
      </c>
      <c r="BV17" s="6">
        <v>87.168376319999965</v>
      </c>
      <c r="BW17" s="7">
        <v>231.67125119999983</v>
      </c>
      <c r="BX17" s="6">
        <v>190.45247999999995</v>
      </c>
      <c r="BY17" s="7">
        <v>21.46</v>
      </c>
      <c r="BZ17" s="6">
        <v>9.3800000000000008</v>
      </c>
      <c r="CA17" s="7">
        <v>16.23</v>
      </c>
      <c r="CB17" s="6">
        <v>9.73</v>
      </c>
      <c r="CC17" s="7">
        <v>1.9413875598086121</v>
      </c>
      <c r="CD17" s="6">
        <v>0.41056584666019663</v>
      </c>
      <c r="CE17" s="7">
        <v>0.75629077353215279</v>
      </c>
      <c r="CF17" s="6">
        <v>1.0373134328358209</v>
      </c>
      <c r="CG17" s="7">
        <v>1.3222427603203943</v>
      </c>
      <c r="CH17" s="6">
        <v>0.96402877697841727</v>
      </c>
      <c r="CI17" s="7">
        <v>132.99263153660357</v>
      </c>
      <c r="CJ17" s="6">
        <v>148.04541713177508</v>
      </c>
      <c r="CK17" s="7">
        <v>27.695999999999998</v>
      </c>
      <c r="CL17" s="6">
        <v>46.738845937459509</v>
      </c>
      <c r="CM17" s="7">
        <v>0.24</v>
      </c>
      <c r="CN17" s="6">
        <v>1.06</v>
      </c>
      <c r="CO17" s="7">
        <v>16.459376280173075</v>
      </c>
      <c r="CP17" s="6">
        <v>17.068030792903446</v>
      </c>
      <c r="CQ17" s="7">
        <v>0.33939079474473377</v>
      </c>
      <c r="CR17" s="6">
        <v>0.19063632282043633</v>
      </c>
      <c r="CS17" s="6">
        <v>35.218631178707227</v>
      </c>
      <c r="CT17" s="6">
        <v>56.424999999999997</v>
      </c>
      <c r="CU17" s="6">
        <v>5.8060836501901143</v>
      </c>
      <c r="CV17" s="6">
        <v>10.503</v>
      </c>
      <c r="CW17" s="6">
        <v>29.412547528517113</v>
      </c>
      <c r="CX17" s="6">
        <v>45.921999999999997</v>
      </c>
      <c r="CY17" s="6">
        <v>5.0658153241650297</v>
      </c>
      <c r="CZ17" s="6">
        <v>4.3719999999999999</v>
      </c>
      <c r="DA17" s="6">
        <v>0.61423443006290546</v>
      </c>
      <c r="DB17" s="6">
        <v>0.53466536133855458</v>
      </c>
      <c r="DC17" s="6">
        <v>368.58</v>
      </c>
      <c r="DD17" s="6">
        <v>269.88799999999998</v>
      </c>
      <c r="DE17" s="6">
        <v>23.98</v>
      </c>
      <c r="DF17" s="6">
        <v>21.033000000000001</v>
      </c>
      <c r="DG17" s="6">
        <v>7.55</v>
      </c>
      <c r="DH17" s="6">
        <v>14.346</v>
      </c>
      <c r="DI17" s="6">
        <v>633.12310000000002</v>
      </c>
      <c r="DJ17" s="6">
        <v>401.59059999999999</v>
      </c>
      <c r="DK17" s="6">
        <v>506.39920000000006</v>
      </c>
      <c r="DL17" s="6">
        <v>137.4624</v>
      </c>
      <c r="DM17" s="6">
        <v>0.42742079031683866</v>
      </c>
      <c r="DN17" s="6">
        <v>248.8818</v>
      </c>
      <c r="DO17" s="6">
        <v>129.25309999999999</v>
      </c>
      <c r="DP17" s="13">
        <v>2735.3433333333328</v>
      </c>
      <c r="DQ17" s="13">
        <v>192</v>
      </c>
      <c r="DR17" s="14">
        <v>10.416666666666668</v>
      </c>
      <c r="DS17" s="14">
        <v>20.3125</v>
      </c>
      <c r="DT17" s="14">
        <v>27.604166666666668</v>
      </c>
      <c r="DU17" s="14">
        <v>28.125</v>
      </c>
      <c r="DV17" s="14">
        <v>9.8958333333333321</v>
      </c>
      <c r="DW17" s="14">
        <v>2.604166666666667</v>
      </c>
      <c r="DX17" s="14">
        <v>1.0416666666666665</v>
      </c>
      <c r="DY17" s="13">
        <v>8024.3646511627867</v>
      </c>
      <c r="DZ17" s="13">
        <v>86</v>
      </c>
      <c r="EA17" s="14">
        <v>15.11627906976744</v>
      </c>
      <c r="EB17" s="14">
        <v>19.767441860465116</v>
      </c>
      <c r="EC17" s="14">
        <v>20.930232558139537</v>
      </c>
      <c r="ED17" s="14">
        <v>10.465116279069768</v>
      </c>
      <c r="EE17" s="14">
        <v>11.627906976744185</v>
      </c>
      <c r="EF17" s="14">
        <v>8.1395348837209305</v>
      </c>
      <c r="EG17" s="15">
        <v>13.953488372093023</v>
      </c>
    </row>
    <row r="18" spans="1:137" x14ac:dyDescent="0.25">
      <c r="A18" s="19" t="s">
        <v>88</v>
      </c>
      <c r="B18" s="19" t="s">
        <v>83</v>
      </c>
      <c r="C18" s="5">
        <v>13.767142857142852</v>
      </c>
      <c r="D18" s="6">
        <v>10.356428571428571</v>
      </c>
      <c r="E18" s="7">
        <v>260.64999999999998</v>
      </c>
      <c r="F18" s="6">
        <v>402.52</v>
      </c>
      <c r="G18" s="7">
        <v>302.77999999999997</v>
      </c>
      <c r="H18" s="6">
        <v>449.28</v>
      </c>
      <c r="I18" s="7">
        <v>35.17999999999995</v>
      </c>
      <c r="J18" s="6">
        <v>46.76</v>
      </c>
      <c r="K18" s="7">
        <v>2.1333377646315927</v>
      </c>
      <c r="L18" s="6">
        <v>2.2295379725280964</v>
      </c>
      <c r="M18" s="7">
        <v>1.0020273189537707</v>
      </c>
      <c r="N18" s="6">
        <v>1.5434215007378818</v>
      </c>
      <c r="O18" s="7">
        <v>0.44002791717903555</v>
      </c>
      <c r="P18" s="6">
        <v>0.47383357929390391</v>
      </c>
      <c r="Q18" s="7">
        <v>0.77370467612748839</v>
      </c>
      <c r="R18" s="6">
        <v>0.61573390850266785</v>
      </c>
      <c r="S18" s="7">
        <v>4.5199242247997609E-2</v>
      </c>
      <c r="T18" s="6">
        <v>4.0413213758655919E-2</v>
      </c>
      <c r="U18" s="7">
        <v>0.22499916913157636</v>
      </c>
      <c r="V18" s="6">
        <v>0.20297423090021569</v>
      </c>
      <c r="W18" s="7">
        <v>8.973378975705408E-2</v>
      </c>
      <c r="X18" s="6">
        <v>7.1063684867748889E-2</v>
      </c>
      <c r="Y18" s="7">
        <v>0.8026188972714281</v>
      </c>
      <c r="Z18" s="6">
        <v>2.0544897264161652</v>
      </c>
      <c r="AA18" s="7">
        <v>1.1844860247931137</v>
      </c>
      <c r="AB18" s="6">
        <v>2.5796344647519582</v>
      </c>
      <c r="AC18" s="7">
        <v>0.56100235966632328</v>
      </c>
      <c r="AD18" s="6">
        <v>1.4921103416959929</v>
      </c>
      <c r="AE18" s="7">
        <v>2.5481072817308652</v>
      </c>
      <c r="AF18" s="6">
        <v>6.1260000000000003</v>
      </c>
      <c r="AG18" s="7">
        <v>5.2139066869233988</v>
      </c>
      <c r="AH18" s="6">
        <v>15.01</v>
      </c>
      <c r="AI18" s="6">
        <v>2.3788294572273365</v>
      </c>
      <c r="AJ18" s="7">
        <v>6.8982850763362702</v>
      </c>
      <c r="AK18" s="7">
        <v>87.859171675804234</v>
      </c>
      <c r="AL18" s="6">
        <v>81.010000000000005</v>
      </c>
      <c r="AM18" s="6">
        <v>-2.6303649460193697</v>
      </c>
      <c r="AN18" s="7">
        <v>-6.0837964443427097</v>
      </c>
      <c r="AO18" s="7">
        <v>16.850929054054056</v>
      </c>
      <c r="AP18" s="6">
        <v>5.4</v>
      </c>
      <c r="AQ18" s="7">
        <v>0.31865999999999994</v>
      </c>
      <c r="AR18" s="6">
        <v>0.89337260677466845</v>
      </c>
      <c r="AS18" s="7">
        <v>6824.5500000000011</v>
      </c>
      <c r="AT18" s="6">
        <v>7098.48</v>
      </c>
      <c r="AU18" s="7">
        <v>2.5491052515061368</v>
      </c>
      <c r="AV18" s="6">
        <v>4.5065999999999997</v>
      </c>
      <c r="AW18" s="7">
        <v>1.6316999999999999</v>
      </c>
      <c r="AX18" s="6">
        <v>3.6518999999999999</v>
      </c>
      <c r="AY18" s="7">
        <v>0.95829999999999993</v>
      </c>
      <c r="AZ18" s="6">
        <v>0.85470000000000002</v>
      </c>
      <c r="BA18" s="7">
        <v>0.87493827160493831</v>
      </c>
      <c r="BB18" s="6">
        <v>0.75858974358974318</v>
      </c>
      <c r="BC18" s="7">
        <v>0.8787878787878789</v>
      </c>
      <c r="BD18" s="6">
        <v>0.70333333333333292</v>
      </c>
      <c r="BE18" s="7">
        <v>0.87229166666666691</v>
      </c>
      <c r="BF18" s="6">
        <v>0.79312499999999975</v>
      </c>
      <c r="BG18" s="7">
        <v>279.86688187654312</v>
      </c>
      <c r="BH18" s="6">
        <v>310.53224235897437</v>
      </c>
      <c r="BI18" s="7">
        <v>261.48288363636362</v>
      </c>
      <c r="BJ18" s="6">
        <v>297.02132320000004</v>
      </c>
      <c r="BK18" s="7">
        <v>292.50588066666677</v>
      </c>
      <c r="BL18" s="6">
        <v>318.97656683333332</v>
      </c>
      <c r="BM18" s="7">
        <v>90.694564444444438</v>
      </c>
      <c r="BN18" s="6">
        <v>227.16169809230769</v>
      </c>
      <c r="BO18" s="7">
        <v>80.158258472727269</v>
      </c>
      <c r="BP18" s="6">
        <v>288.04633199999995</v>
      </c>
      <c r="BQ18" s="7">
        <v>97.938274800000002</v>
      </c>
      <c r="BR18" s="6">
        <v>189.10880189999997</v>
      </c>
      <c r="BS18" s="7">
        <v>160.94998186666666</v>
      </c>
      <c r="BT18" s="6">
        <v>59.122595446153845</v>
      </c>
      <c r="BU18" s="7">
        <v>153.80569832727272</v>
      </c>
      <c r="BV18" s="6">
        <v>1.6742783999999959</v>
      </c>
      <c r="BW18" s="7">
        <v>165.86167679999994</v>
      </c>
      <c r="BX18" s="6">
        <v>95.027793599999995</v>
      </c>
      <c r="BY18" s="7">
        <v>12.68</v>
      </c>
      <c r="BZ18" s="6">
        <v>18.763999999999999</v>
      </c>
      <c r="CA18" s="7">
        <v>14.2</v>
      </c>
      <c r="CB18" s="6">
        <v>15.3</v>
      </c>
      <c r="CC18" s="7">
        <v>1.8520933872440328</v>
      </c>
      <c r="CD18" s="6">
        <v>0.56702368157728944</v>
      </c>
      <c r="CE18" s="7">
        <v>1.1198738170347002</v>
      </c>
      <c r="CF18" s="6">
        <v>0.81539117458963983</v>
      </c>
      <c r="CG18" s="7">
        <v>0.89295774647887327</v>
      </c>
      <c r="CH18" s="6">
        <v>1.2264052287581699</v>
      </c>
      <c r="CI18" s="7">
        <v>149.43306731309062</v>
      </c>
      <c r="CJ18" s="6">
        <v>101.44061458204138</v>
      </c>
      <c r="CK18" s="7">
        <v>25.223999999999997</v>
      </c>
      <c r="CL18" s="6">
        <v>47.651883858098259</v>
      </c>
      <c r="CM18" s="7">
        <v>0.25800000000000001</v>
      </c>
      <c r="CN18" s="6">
        <v>0.89200000000000002</v>
      </c>
      <c r="CO18" s="7">
        <v>16.84338642751495</v>
      </c>
      <c r="CP18" s="6">
        <v>11.92346308190861</v>
      </c>
      <c r="CQ18" s="7">
        <v>0.33468542062819495</v>
      </c>
      <c r="CR18" s="6">
        <v>0.19940704152909672</v>
      </c>
      <c r="CS18" s="6">
        <v>21.903041825095052</v>
      </c>
      <c r="CT18" s="6">
        <v>64.212999999999994</v>
      </c>
      <c r="CU18" s="6">
        <v>11.443916349809886</v>
      </c>
      <c r="CV18" s="6">
        <v>11.625</v>
      </c>
      <c r="CW18" s="6">
        <v>10.459125475285166</v>
      </c>
      <c r="CX18" s="6">
        <v>52.588000000000001</v>
      </c>
      <c r="CY18" s="6">
        <v>0.91394634105822703</v>
      </c>
      <c r="CZ18" s="6">
        <v>4.524</v>
      </c>
      <c r="DA18" s="6">
        <v>0.68895609691249304</v>
      </c>
      <c r="DB18" s="6">
        <v>0.53785900783289808</v>
      </c>
      <c r="DC18" s="6">
        <v>458.76799999999997</v>
      </c>
      <c r="DD18" s="6">
        <v>207.208</v>
      </c>
      <c r="DE18" s="6">
        <v>17.129000000000001</v>
      </c>
      <c r="DF18" s="6">
        <v>18.363</v>
      </c>
      <c r="DG18" s="6">
        <v>7.06</v>
      </c>
      <c r="DH18" s="6">
        <v>7.6259999999999994</v>
      </c>
      <c r="DI18" s="6">
        <v>616.21100000000001</v>
      </c>
      <c r="DJ18" s="6">
        <v>241.73670000000001</v>
      </c>
      <c r="DK18" s="6">
        <v>543.39449999999999</v>
      </c>
      <c r="DL18" s="6">
        <v>155.3673</v>
      </c>
      <c r="DM18" s="6">
        <v>0.42683619025996139</v>
      </c>
      <c r="DN18" s="6">
        <v>162.66</v>
      </c>
      <c r="DO18" s="6">
        <v>146.12039999999999</v>
      </c>
      <c r="DP18" s="18"/>
      <c r="DQ18" s="18"/>
      <c r="DR18" s="9"/>
      <c r="DS18" s="9"/>
      <c r="DT18" s="9"/>
      <c r="DU18" s="9"/>
      <c r="DV18" s="9"/>
      <c r="DW18" s="9"/>
      <c r="DX18" s="9"/>
      <c r="DY18" s="18"/>
      <c r="DZ18" s="18"/>
      <c r="EA18" s="9"/>
      <c r="EB18" s="9"/>
      <c r="EC18" s="9"/>
      <c r="ED18" s="9"/>
      <c r="EE18" s="9"/>
      <c r="EF18" s="9"/>
      <c r="EG18" s="10"/>
    </row>
    <row r="19" spans="1:137" x14ac:dyDescent="0.25">
      <c r="A19" s="19" t="s">
        <v>89</v>
      </c>
      <c r="B19" s="19" t="s">
        <v>83</v>
      </c>
      <c r="C19" s="5">
        <v>16.969999999999992</v>
      </c>
      <c r="D19" s="6">
        <v>9.9975000000000005</v>
      </c>
      <c r="E19" s="7">
        <v>281.07</v>
      </c>
      <c r="F19" s="6">
        <v>401.22</v>
      </c>
      <c r="G19" s="7">
        <v>328.9</v>
      </c>
      <c r="H19" s="6">
        <v>452.49</v>
      </c>
      <c r="I19" s="7">
        <v>26.789999999999964</v>
      </c>
      <c r="J19" s="6">
        <v>51.27</v>
      </c>
      <c r="K19" s="7">
        <v>2.3775417298937782</v>
      </c>
      <c r="L19" s="6">
        <v>2.1739620176169776</v>
      </c>
      <c r="M19" s="7">
        <v>1.2130500758725342</v>
      </c>
      <c r="N19" s="6">
        <v>1.2388204284845343</v>
      </c>
      <c r="O19" s="7">
        <v>0.42822458270106217</v>
      </c>
      <c r="P19" s="6">
        <v>0.45641938318051772</v>
      </c>
      <c r="Q19" s="7">
        <v>0.7104704097116844</v>
      </c>
      <c r="R19" s="6">
        <v>0.57516501836040468</v>
      </c>
      <c r="S19" s="7">
        <v>3.8239757207890746E-2</v>
      </c>
      <c r="T19" s="6">
        <v>4.2578116199959451E-2</v>
      </c>
      <c r="U19" s="7">
        <v>0.19362670713201821</v>
      </c>
      <c r="V19" s="6">
        <v>0.21289058099979724</v>
      </c>
      <c r="W19" s="7">
        <v>8.3459787556904405E-2</v>
      </c>
      <c r="X19" s="6">
        <v>7.0738245961837393E-2</v>
      </c>
      <c r="Y19" s="7">
        <v>1.0273141122913505</v>
      </c>
      <c r="Z19" s="6">
        <v>1.8416724864268177</v>
      </c>
      <c r="AA19" s="7">
        <v>1.1484066767830046</v>
      </c>
      <c r="AB19" s="6">
        <v>3.5508797224537614</v>
      </c>
      <c r="AC19" s="7">
        <v>1.0373292867981792</v>
      </c>
      <c r="AD19" s="6">
        <v>2.7310820248259704</v>
      </c>
      <c r="AE19" s="7">
        <v>3.213050075872534</v>
      </c>
      <c r="AF19" s="6">
        <v>8.1240000000000006</v>
      </c>
      <c r="AG19" s="7">
        <v>8.9915881220229057</v>
      </c>
      <c r="AH19" s="6">
        <v>21.44</v>
      </c>
      <c r="AI19" s="6">
        <v>3.5200711249026515</v>
      </c>
      <c r="AJ19" s="7">
        <v>10.023557677236022</v>
      </c>
      <c r="AK19" s="7">
        <v>83.994121820208775</v>
      </c>
      <c r="AL19" s="6">
        <v>75.41</v>
      </c>
      <c r="AM19" s="6">
        <v>-2.6553325727827399</v>
      </c>
      <c r="AN19" s="7">
        <v>-9.0435727901303693</v>
      </c>
      <c r="AO19" s="7">
        <v>9.3414111812443625</v>
      </c>
      <c r="AP19" s="6">
        <v>3.52</v>
      </c>
      <c r="AQ19" s="16"/>
      <c r="AR19" s="6">
        <v>1.0612665684830633</v>
      </c>
      <c r="AS19" s="7">
        <v>6735.75</v>
      </c>
      <c r="AT19" s="6">
        <v>5113.16</v>
      </c>
      <c r="AU19" s="7">
        <v>2.9289086856311495</v>
      </c>
      <c r="AV19" s="6">
        <v>4.0663</v>
      </c>
      <c r="AW19" s="7">
        <v>1.9683999999999999</v>
      </c>
      <c r="AX19" s="6">
        <v>3.2633999999999999</v>
      </c>
      <c r="AY19" s="7">
        <v>1.0619000000000001</v>
      </c>
      <c r="AZ19" s="6">
        <v>0.80289999999999995</v>
      </c>
      <c r="BA19" s="7">
        <v>0.91375000000000006</v>
      </c>
      <c r="BB19" s="6">
        <v>0.80679487179487175</v>
      </c>
      <c r="BC19" s="7">
        <v>0.89060606060606085</v>
      </c>
      <c r="BD19" s="6">
        <v>0.7446666666666667</v>
      </c>
      <c r="BE19" s="7">
        <v>0.93000000000000016</v>
      </c>
      <c r="BF19" s="6">
        <v>0.84562500000000018</v>
      </c>
      <c r="BG19" s="7">
        <v>365.04181410000024</v>
      </c>
      <c r="BH19" s="6">
        <v>324.32066800000007</v>
      </c>
      <c r="BI19" s="7">
        <v>345.85793478787878</v>
      </c>
      <c r="BJ19" s="6">
        <v>282.67857120000002</v>
      </c>
      <c r="BK19" s="7">
        <v>378.51134638297884</v>
      </c>
      <c r="BL19" s="6">
        <v>350.34697850000009</v>
      </c>
      <c r="BM19" s="7">
        <v>78.468492959999935</v>
      </c>
      <c r="BN19" s="6">
        <v>172.91388055384616</v>
      </c>
      <c r="BO19" s="7">
        <v>99.873537599999949</v>
      </c>
      <c r="BP19" s="6">
        <v>209.86468079999997</v>
      </c>
      <c r="BQ19" s="7">
        <v>63.439419063829781</v>
      </c>
      <c r="BR19" s="6">
        <v>149.81963039999997</v>
      </c>
      <c r="BS19" s="7">
        <v>260.79970176</v>
      </c>
      <c r="BT19" s="6">
        <v>118.6394998153846</v>
      </c>
      <c r="BU19" s="7">
        <v>217.91701178181819</v>
      </c>
      <c r="BV19" s="6">
        <v>39.889505279999973</v>
      </c>
      <c r="BW19" s="7">
        <v>290.90882451063828</v>
      </c>
      <c r="BX19" s="6">
        <v>167.85824639999998</v>
      </c>
      <c r="BY19" s="7">
        <v>29.740000000000002</v>
      </c>
      <c r="BZ19" s="6">
        <v>36.904000000000003</v>
      </c>
      <c r="CA19" s="7">
        <v>18.52</v>
      </c>
      <c r="CB19" s="6">
        <v>11.27</v>
      </c>
      <c r="CC19" s="7">
        <v>1.7493151978841976</v>
      </c>
      <c r="CD19" s="6">
        <v>0.31253466444814193</v>
      </c>
      <c r="CE19" s="7">
        <v>0.62273032952252849</v>
      </c>
      <c r="CF19" s="6">
        <v>0.3053869499241274</v>
      </c>
      <c r="CG19" s="7">
        <v>1.6058315334773219</v>
      </c>
      <c r="CH19" s="6">
        <v>3.2745341614906835</v>
      </c>
      <c r="CI19" s="7">
        <v>122.84853286600519</v>
      </c>
      <c r="CJ19" s="6">
        <v>145.41450085880624</v>
      </c>
      <c r="CK19" s="7">
        <v>40.008000000000003</v>
      </c>
      <c r="CL19" s="6">
        <v>83.956010702543551</v>
      </c>
      <c r="CM19" s="7">
        <v>0.23899999999999999</v>
      </c>
      <c r="CN19" s="6">
        <v>0.85399999999999998</v>
      </c>
      <c r="CO19" s="7">
        <v>21.96269141156629</v>
      </c>
      <c r="CP19" s="6">
        <v>30.114106096337181</v>
      </c>
      <c r="CQ19" s="7">
        <v>0.32574194799421108</v>
      </c>
      <c r="CR19" s="6">
        <v>0.18524252036814412</v>
      </c>
      <c r="CS19" s="6">
        <v>2.2739212007504692</v>
      </c>
      <c r="CT19" s="6">
        <v>77.724000000000004</v>
      </c>
      <c r="CU19" s="6">
        <v>11.521575984990621</v>
      </c>
      <c r="CV19" s="6">
        <v>12.118</v>
      </c>
      <c r="CW19" s="6">
        <v>17.498078166788044</v>
      </c>
      <c r="CX19" s="6">
        <v>65.605999999999995</v>
      </c>
      <c r="CY19" s="6">
        <v>1.5187226287083579</v>
      </c>
      <c r="CZ19" s="6">
        <v>5.4139999999999997</v>
      </c>
      <c r="DA19" s="6">
        <v>0.64825493171471926</v>
      </c>
      <c r="DB19" s="6">
        <v>0.51093739439951336</v>
      </c>
      <c r="DC19" s="6">
        <v>384.95499999999998</v>
      </c>
      <c r="DD19" s="6">
        <v>164.042</v>
      </c>
      <c r="DE19" s="6">
        <v>18.768999999999998</v>
      </c>
      <c r="DF19" s="6">
        <v>15.925000000000001</v>
      </c>
      <c r="DG19" s="6">
        <v>5.7399999999999993</v>
      </c>
      <c r="DH19" s="6">
        <v>7.8390000000000004</v>
      </c>
      <c r="DI19" s="6">
        <v>563.78499999999997</v>
      </c>
      <c r="DJ19" s="6">
        <v>368.04579999999999</v>
      </c>
      <c r="DK19" s="6">
        <v>590.35979999999995</v>
      </c>
      <c r="DL19" s="6">
        <v>135.19820000000001</v>
      </c>
      <c r="DM19" s="6">
        <v>0.41631935839960355</v>
      </c>
      <c r="DN19" s="6">
        <v>233.62459999999999</v>
      </c>
      <c r="DO19" s="6">
        <v>130.73759999999999</v>
      </c>
      <c r="DP19" s="13">
        <v>3952.6177777777793</v>
      </c>
      <c r="DQ19" s="13">
        <v>144</v>
      </c>
      <c r="DR19" s="14">
        <v>2.083333333333333</v>
      </c>
      <c r="DS19" s="14">
        <v>11.111111111111111</v>
      </c>
      <c r="DT19" s="14">
        <v>17.361111111111111</v>
      </c>
      <c r="DU19" s="14">
        <v>24.305555555555554</v>
      </c>
      <c r="DV19" s="14">
        <v>19.444444444444446</v>
      </c>
      <c r="DW19" s="14">
        <v>13.888888888888889</v>
      </c>
      <c r="DX19" s="14">
        <v>11.805555555555555</v>
      </c>
      <c r="DY19" s="13">
        <v>12021.620363636368</v>
      </c>
      <c r="DZ19" s="13">
        <v>55</v>
      </c>
      <c r="EA19" s="14">
        <v>3.6363636363636362</v>
      </c>
      <c r="EB19" s="14">
        <v>3.6363636363636362</v>
      </c>
      <c r="EC19" s="14">
        <v>9.0909090909090917</v>
      </c>
      <c r="ED19" s="14">
        <v>27.27272727272727</v>
      </c>
      <c r="EE19" s="14">
        <v>7.2727272727272725</v>
      </c>
      <c r="EF19" s="14">
        <v>16.363636363636363</v>
      </c>
      <c r="EG19" s="15">
        <v>32.727272727272727</v>
      </c>
    </row>
    <row r="20" spans="1:137" x14ac:dyDescent="0.25">
      <c r="A20" s="19" t="s">
        <v>90</v>
      </c>
      <c r="B20" s="19" t="s">
        <v>83</v>
      </c>
      <c r="C20" s="5">
        <v>16.969999999999992</v>
      </c>
      <c r="D20" s="6">
        <v>9.9975000000000005</v>
      </c>
      <c r="E20" s="7">
        <v>280.88</v>
      </c>
      <c r="F20" s="6">
        <v>411.73</v>
      </c>
      <c r="G20" s="7">
        <v>335.15</v>
      </c>
      <c r="H20" s="6">
        <v>441.22</v>
      </c>
      <c r="I20" s="7">
        <v>31.989999999999952</v>
      </c>
      <c r="J20" s="6">
        <v>29.49</v>
      </c>
      <c r="K20" s="7">
        <v>2.321888793435436</v>
      </c>
      <c r="L20" s="6">
        <v>2.4337360573243974</v>
      </c>
      <c r="M20" s="7">
        <v>0.90470124714873945</v>
      </c>
      <c r="N20" s="6">
        <v>1.4173410940797253</v>
      </c>
      <c r="O20" s="7">
        <v>0.44168616879462047</v>
      </c>
      <c r="P20" s="6">
        <v>0.39909097233494889</v>
      </c>
      <c r="Q20" s="7">
        <v>0.6887460378588145</v>
      </c>
      <c r="R20" s="6">
        <v>0.49370405584027077</v>
      </c>
      <c r="S20" s="7">
        <v>4.2954053973990575E-2</v>
      </c>
      <c r="T20" s="17"/>
      <c r="U20" s="7">
        <v>0.20529075451017564</v>
      </c>
      <c r="V20" s="6">
        <v>0.22215523038749621</v>
      </c>
      <c r="W20" s="7">
        <v>0.10545960837752169</v>
      </c>
      <c r="X20" s="6">
        <v>9.762771606799156E-2</v>
      </c>
      <c r="Y20" s="7">
        <v>1.0569659626151613</v>
      </c>
      <c r="Z20" s="6">
        <v>1.9168425202328223</v>
      </c>
      <c r="AA20" s="7">
        <v>1.0605207808750778</v>
      </c>
      <c r="AB20" s="6">
        <v>2.6756023467755026</v>
      </c>
      <c r="AC20" s="7">
        <v>0.89551796664395533</v>
      </c>
      <c r="AD20" s="6">
        <v>1.636713586717065</v>
      </c>
      <c r="AE20" s="7">
        <v>3.0130047101341941</v>
      </c>
      <c r="AF20" s="6">
        <v>6.2290000000000001</v>
      </c>
      <c r="AG20" s="7">
        <v>9.7080909045700921</v>
      </c>
      <c r="AH20" s="6">
        <v>17.2</v>
      </c>
      <c r="AI20" s="6">
        <v>4.2720175439684338</v>
      </c>
      <c r="AJ20" s="7">
        <v>9.0843609221029027</v>
      </c>
      <c r="AK20" s="7">
        <v>84.736187776617442</v>
      </c>
      <c r="AL20" s="6">
        <v>77.92</v>
      </c>
      <c r="AM20" s="6">
        <v>-2.6544090479416411</v>
      </c>
      <c r="AN20" s="7">
        <v>-8.6239977683223259</v>
      </c>
      <c r="AO20" s="7">
        <v>8.7284089744903195</v>
      </c>
      <c r="AP20" s="6">
        <v>4.53</v>
      </c>
      <c r="AQ20" s="7">
        <v>0.57048857142857146</v>
      </c>
      <c r="AR20" s="17"/>
      <c r="AS20" s="7">
        <v>6116.6750000000002</v>
      </c>
      <c r="AT20" s="6">
        <v>4706.72</v>
      </c>
      <c r="AU20" s="7">
        <v>3.0549044464113377</v>
      </c>
      <c r="AV20" s="6">
        <v>3.7814000000000001</v>
      </c>
      <c r="AW20" s="7">
        <v>1.9943</v>
      </c>
      <c r="AX20" s="6">
        <v>2.9007999999999998</v>
      </c>
      <c r="AY20" s="7">
        <v>0.88059999999999994</v>
      </c>
      <c r="AZ20" s="6">
        <v>0.88059999999999994</v>
      </c>
      <c r="BA20" s="7">
        <v>0.89787499999999998</v>
      </c>
      <c r="BB20" s="6">
        <v>0.7762820512820513</v>
      </c>
      <c r="BC20" s="7">
        <v>0.86818181818181828</v>
      </c>
      <c r="BD20" s="6">
        <v>0.71799999999999997</v>
      </c>
      <c r="BE20" s="7">
        <v>0.91872340425531929</v>
      </c>
      <c r="BF20" s="6">
        <v>0.81270833333333325</v>
      </c>
      <c r="BG20" s="7">
        <v>317.40195330000012</v>
      </c>
      <c r="BH20" s="6">
        <v>308.16924789743581</v>
      </c>
      <c r="BI20" s="7">
        <v>293.53790230303036</v>
      </c>
      <c r="BJ20" s="6">
        <v>297.8242328</v>
      </c>
      <c r="BK20" s="7">
        <v>334.15756357446799</v>
      </c>
      <c r="BL20" s="6">
        <v>314.63488233333334</v>
      </c>
      <c r="BM20" s="7">
        <v>82.048729139999978</v>
      </c>
      <c r="BN20" s="6">
        <v>199.10181341538458</v>
      </c>
      <c r="BO20" s="7">
        <v>101.71780058181814</v>
      </c>
      <c r="BP20" s="6">
        <v>252.50867855999999</v>
      </c>
      <c r="BQ20" s="7">
        <v>68.238530042553165</v>
      </c>
      <c r="BR20" s="6">
        <v>165.72252269999998</v>
      </c>
      <c r="BS20" s="7">
        <v>208.51518815999998</v>
      </c>
      <c r="BT20" s="6">
        <v>75.934189292307693</v>
      </c>
      <c r="BU20" s="7">
        <v>162.77813061818182</v>
      </c>
      <c r="BV20" s="6">
        <v>14.69170175999999</v>
      </c>
      <c r="BW20" s="7">
        <v>240.62844132765957</v>
      </c>
      <c r="BX20" s="6">
        <v>114.21074399999999</v>
      </c>
      <c r="BY20" s="7">
        <v>25.954999999999998</v>
      </c>
      <c r="BZ20" s="6">
        <v>20.282</v>
      </c>
      <c r="CA20" s="7">
        <v>15.61</v>
      </c>
      <c r="CB20" s="6">
        <v>8.4949999999999992</v>
      </c>
      <c r="CC20" s="7">
        <v>1.5347556779077771</v>
      </c>
      <c r="CD20" s="6">
        <v>0.31624599806417986</v>
      </c>
      <c r="CE20" s="7">
        <v>0.6014255442111347</v>
      </c>
      <c r="CF20" s="6">
        <v>0.41884429543437529</v>
      </c>
      <c r="CG20" s="7">
        <v>1.6627162075592568</v>
      </c>
      <c r="CH20" s="6">
        <v>2.3875220718069454</v>
      </c>
      <c r="CI20" s="7">
        <v>141.03795117190575</v>
      </c>
      <c r="CJ20" s="6">
        <v>88.661878399049868</v>
      </c>
      <c r="CK20" s="6">
        <v>56.831999999999994</v>
      </c>
      <c r="CL20" s="6">
        <v>46.608411948796835</v>
      </c>
      <c r="CM20" s="7">
        <v>0.311</v>
      </c>
      <c r="CN20" s="6">
        <v>0.84199999999999997</v>
      </c>
      <c r="CO20" s="16"/>
      <c r="CP20" s="6">
        <v>10.193227069690051</v>
      </c>
      <c r="CQ20" s="7">
        <v>0.29440431726873195</v>
      </c>
      <c r="CR20" s="6">
        <v>0.20318081322271686</v>
      </c>
      <c r="CS20" s="6">
        <v>40.661764705882348</v>
      </c>
      <c r="CT20" s="6">
        <v>66.881</v>
      </c>
      <c r="CU20" s="6">
        <v>9.3639705882352935</v>
      </c>
      <c r="CV20" s="6">
        <v>11.523999999999999</v>
      </c>
      <c r="CW20" s="6">
        <v>31.297794117647054</v>
      </c>
      <c r="CX20" s="6">
        <v>55.356999999999999</v>
      </c>
      <c r="CY20" s="6">
        <v>3.3423635649784056</v>
      </c>
      <c r="CZ20" s="6">
        <v>4.8029999999999999</v>
      </c>
      <c r="DA20" s="6">
        <v>0.64342210504487962</v>
      </c>
      <c r="DB20" s="6">
        <v>0.5574751292813579</v>
      </c>
      <c r="DC20" s="6">
        <v>370.08499999999998</v>
      </c>
      <c r="DD20" s="6">
        <v>140.84399999999999</v>
      </c>
      <c r="DE20" s="6">
        <v>18.137</v>
      </c>
      <c r="DF20" s="6">
        <v>25.166</v>
      </c>
      <c r="DG20" s="6">
        <v>5.44</v>
      </c>
      <c r="DH20" s="6">
        <v>7.5330000000000004</v>
      </c>
      <c r="DI20" s="6">
        <v>721.92039999999997</v>
      </c>
      <c r="DJ20" s="6">
        <v>293.40469999999999</v>
      </c>
      <c r="DK20" s="6">
        <v>639.26310000000001</v>
      </c>
      <c r="DL20" s="6">
        <v>137.8151</v>
      </c>
      <c r="DM20" s="6">
        <v>0.46286204577603601</v>
      </c>
      <c r="DN20" s="6">
        <v>237.54060000000001</v>
      </c>
      <c r="DO20" s="6">
        <v>132.93860000000001</v>
      </c>
      <c r="DP20" s="13">
        <v>3081.3790862944165</v>
      </c>
      <c r="DQ20" s="13">
        <v>197</v>
      </c>
      <c r="DR20" s="14">
        <v>11.167512690355331</v>
      </c>
      <c r="DS20" s="14">
        <v>22.335025380710661</v>
      </c>
      <c r="DT20" s="14">
        <v>18.781725888324875</v>
      </c>
      <c r="DU20" s="14">
        <v>19.796954314720814</v>
      </c>
      <c r="DV20" s="14">
        <v>13.705583756345177</v>
      </c>
      <c r="DW20" s="14">
        <v>7.1065989847715745</v>
      </c>
      <c r="DX20" s="14">
        <v>7.1065989847715745</v>
      </c>
      <c r="DY20" s="13">
        <v>8119.1680000000024</v>
      </c>
      <c r="DZ20" s="13">
        <v>80</v>
      </c>
      <c r="EA20" s="14">
        <v>12.5</v>
      </c>
      <c r="EB20" s="14">
        <v>20</v>
      </c>
      <c r="EC20" s="14">
        <v>21.25</v>
      </c>
      <c r="ED20" s="14">
        <v>13.750000000000002</v>
      </c>
      <c r="EE20" s="14">
        <v>11.25</v>
      </c>
      <c r="EF20" s="14">
        <v>10</v>
      </c>
      <c r="EG20" s="15">
        <v>11.25</v>
      </c>
    </row>
    <row r="21" spans="1:137" x14ac:dyDescent="0.25">
      <c r="A21" s="19" t="s">
        <v>91</v>
      </c>
      <c r="B21" s="19" t="s">
        <v>83</v>
      </c>
      <c r="C21" s="5">
        <v>14.000000000000004</v>
      </c>
      <c r="D21" s="6">
        <v>9.2832142857142852</v>
      </c>
      <c r="E21" s="7">
        <v>272.08</v>
      </c>
      <c r="F21" s="6">
        <v>398.45</v>
      </c>
      <c r="G21" s="7">
        <v>328.26</v>
      </c>
      <c r="H21" s="6">
        <v>433.48</v>
      </c>
      <c r="I21" s="7">
        <v>22.670000000000016</v>
      </c>
      <c r="J21" s="6">
        <v>35.03</v>
      </c>
      <c r="K21" s="7">
        <v>2.2383974119696401</v>
      </c>
      <c r="L21" s="6">
        <v>2.0887263177640216</v>
      </c>
      <c r="M21" s="7">
        <v>0.97331093691675996</v>
      </c>
      <c r="N21" s="6">
        <v>1.0645282311011066</v>
      </c>
      <c r="O21" s="7">
        <v>0.41060097051138483</v>
      </c>
      <c r="P21" s="6">
        <v>0.42487338210467085</v>
      </c>
      <c r="Q21" s="7">
        <v>0.67531417195470933</v>
      </c>
      <c r="R21" s="6">
        <v>0.5479741136747327</v>
      </c>
      <c r="S21" s="7">
        <v>3.9504790344655961E-2</v>
      </c>
      <c r="T21" s="6">
        <v>4.0095666854248736E-2</v>
      </c>
      <c r="U21" s="7">
        <v>0.20965534403384348</v>
      </c>
      <c r="V21" s="6">
        <v>0.20891952729319077</v>
      </c>
      <c r="W21" s="7">
        <v>9.2074157023765077E-2</v>
      </c>
      <c r="X21" s="6">
        <v>8.1363721628212343E-2</v>
      </c>
      <c r="Y21" s="7">
        <v>1.0977354734353615</v>
      </c>
      <c r="Z21" s="6">
        <v>2.2024479459763646</v>
      </c>
      <c r="AA21" s="7">
        <v>1.519845713574717</v>
      </c>
      <c r="AB21" s="6">
        <v>4.0034702682423564</v>
      </c>
      <c r="AC21" s="7">
        <v>0.85386338185890254</v>
      </c>
      <c r="AD21" s="6">
        <v>1.9743012567998499</v>
      </c>
      <c r="AE21" s="7">
        <v>3.4714445688689812</v>
      </c>
      <c r="AF21" s="6">
        <v>8.18</v>
      </c>
      <c r="AG21" s="7">
        <v>10.240865980218933</v>
      </c>
      <c r="AH21" s="6">
        <v>23.87</v>
      </c>
      <c r="AI21" s="6">
        <v>4.2011831808254101</v>
      </c>
      <c r="AJ21" s="7">
        <v>8.1819549910033817</v>
      </c>
      <c r="AK21" s="7">
        <v>82.82560571904385</v>
      </c>
      <c r="AL21" s="6">
        <v>72.05</v>
      </c>
      <c r="AM21" s="6">
        <v>-3.8057194770249509</v>
      </c>
      <c r="AN21" s="7">
        <v>-8.9294002440380069</v>
      </c>
      <c r="AO21" s="7">
        <v>8.0877540902330196</v>
      </c>
      <c r="AP21" s="6">
        <v>3.02</v>
      </c>
      <c r="AQ21" s="7">
        <v>0.29928857142857135</v>
      </c>
      <c r="AR21" s="6">
        <v>1.0082474226804123</v>
      </c>
      <c r="AS21" s="7">
        <v>11058.6</v>
      </c>
      <c r="AT21" s="6">
        <v>5021.3999999999996</v>
      </c>
      <c r="AU21" s="7">
        <v>2.9895285180578961</v>
      </c>
      <c r="AV21" s="6">
        <v>3.4706000000000001</v>
      </c>
      <c r="AW21" s="7">
        <v>1.8129999999999999</v>
      </c>
      <c r="AX21" s="6">
        <v>2.6417999999999999</v>
      </c>
      <c r="AY21" s="7">
        <v>0.77700000000000002</v>
      </c>
      <c r="AZ21" s="6">
        <v>0.82879999999999998</v>
      </c>
      <c r="BA21" s="7">
        <v>0.98666666666666647</v>
      </c>
      <c r="BB21" s="6">
        <v>0.87897435897435849</v>
      </c>
      <c r="BC21" s="7">
        <v>0.97212121212121205</v>
      </c>
      <c r="BD21" s="6">
        <v>0.84366666666666668</v>
      </c>
      <c r="BE21" s="7">
        <v>0.99666666666666659</v>
      </c>
      <c r="BF21" s="6">
        <v>0.90104166666666663</v>
      </c>
      <c r="BG21" s="7">
        <v>344.82203555555554</v>
      </c>
      <c r="BH21" s="6">
        <v>316.70546615384626</v>
      </c>
      <c r="BI21" s="7">
        <v>312.5745951515151</v>
      </c>
      <c r="BJ21" s="6">
        <v>278.85021119999999</v>
      </c>
      <c r="BK21" s="7">
        <v>366.9921508333332</v>
      </c>
      <c r="BL21" s="6">
        <v>340.36500049999995</v>
      </c>
      <c r="BM21" s="7">
        <v>8.0118846222222189</v>
      </c>
      <c r="BN21" s="6">
        <v>99.163998276923095</v>
      </c>
      <c r="BO21" s="7">
        <v>17.263268945454538</v>
      </c>
      <c r="BP21" s="6">
        <v>117.58007999999998</v>
      </c>
      <c r="BQ21" s="7">
        <v>1.6515578999999987</v>
      </c>
      <c r="BR21" s="6">
        <v>87.653947200000005</v>
      </c>
      <c r="BS21" s="7">
        <v>347.24585528888883</v>
      </c>
      <c r="BT21" s="6">
        <v>189.09327359999997</v>
      </c>
      <c r="BU21" s="7">
        <v>284.23440523636361</v>
      </c>
      <c r="BV21" s="6">
        <v>130.51722239999995</v>
      </c>
      <c r="BW21" s="7">
        <v>390.56622720000013</v>
      </c>
      <c r="BX21" s="6">
        <v>225.70330560000002</v>
      </c>
      <c r="BY21" s="7">
        <v>27.349999999999998</v>
      </c>
      <c r="BZ21" s="6">
        <v>32.042000000000002</v>
      </c>
      <c r="CA21" s="7">
        <v>16.010000000000002</v>
      </c>
      <c r="CB21" s="6">
        <v>10.81</v>
      </c>
      <c r="CC21" s="7">
        <v>1.4345878136200718</v>
      </c>
      <c r="CD21" s="6">
        <v>0.30985754005790123</v>
      </c>
      <c r="CE21" s="7">
        <v>0.58537477148080452</v>
      </c>
      <c r="CF21" s="6">
        <v>0.33736970226577617</v>
      </c>
      <c r="CG21" s="7">
        <v>1.7083073079325419</v>
      </c>
      <c r="CH21" s="6">
        <v>2.9641073080481037</v>
      </c>
      <c r="CI21" s="7">
        <v>123.5481258777706</v>
      </c>
      <c r="CJ21" s="6">
        <v>151.42802376844932</v>
      </c>
      <c r="CK21" s="7">
        <v>23.759999999999998</v>
      </c>
      <c r="CL21" s="6">
        <v>85.347306581612116</v>
      </c>
      <c r="CM21" s="7">
        <v>0.27400000000000002</v>
      </c>
      <c r="CN21" s="6">
        <v>0.70799999999999996</v>
      </c>
      <c r="CO21" s="7">
        <v>13.117508127929474</v>
      </c>
      <c r="CP21" s="6">
        <v>31.879135791713281</v>
      </c>
      <c r="CQ21" s="7">
        <v>0.34418275849955038</v>
      </c>
      <c r="CR21" s="6">
        <v>0.18720840276339931</v>
      </c>
      <c r="CS21" s="6">
        <v>14.25</v>
      </c>
      <c r="CT21" s="6">
        <v>67.335999999999999</v>
      </c>
      <c r="CU21" s="6">
        <v>5.8574999999999999</v>
      </c>
      <c r="CV21" s="6">
        <v>13.326000000000001</v>
      </c>
      <c r="CW21" s="6">
        <v>8.3925000000000001</v>
      </c>
      <c r="CX21" s="6">
        <v>54.01</v>
      </c>
      <c r="CY21" s="6">
        <v>1.4327784891165174</v>
      </c>
      <c r="CZ21" s="6">
        <v>4.0529999999999999</v>
      </c>
      <c r="DA21" s="6">
        <v>0.59474928455891496</v>
      </c>
      <c r="DB21" s="6">
        <v>0.49521665728756331</v>
      </c>
      <c r="DC21" s="6">
        <v>333.30799999999999</v>
      </c>
      <c r="DD21" s="6">
        <v>187.149</v>
      </c>
      <c r="DE21" s="6">
        <v>18.439</v>
      </c>
      <c r="DF21" s="6">
        <v>25.829000000000001</v>
      </c>
      <c r="DG21" s="6">
        <v>4.7299999999999995</v>
      </c>
      <c r="DH21" s="6">
        <v>6.8819999999999997</v>
      </c>
      <c r="DI21" s="6">
        <v>615.19540000000006</v>
      </c>
      <c r="DJ21" s="6">
        <v>334.79270000000002</v>
      </c>
      <c r="DK21" s="6">
        <v>563.01659999999993</v>
      </c>
      <c r="DL21" s="6">
        <v>127.92489999999999</v>
      </c>
      <c r="DM21" s="6">
        <v>0.42862502344775844</v>
      </c>
      <c r="DN21" s="6">
        <v>207.38140000000001</v>
      </c>
      <c r="DO21" s="6">
        <v>130.81190000000001</v>
      </c>
      <c r="DP21" s="13">
        <v>2476.1799111111109</v>
      </c>
      <c r="DQ21" s="13">
        <v>225</v>
      </c>
      <c r="DR21" s="14">
        <v>14.222222222222221</v>
      </c>
      <c r="DS21" s="14">
        <v>25.777777777777779</v>
      </c>
      <c r="DT21" s="14">
        <v>25.777777777777779</v>
      </c>
      <c r="DU21" s="14">
        <v>22.666666666666664</v>
      </c>
      <c r="DV21" s="14">
        <v>8.4444444444444446</v>
      </c>
      <c r="DW21" s="14">
        <v>2.666666666666667</v>
      </c>
      <c r="DX21" s="14">
        <v>0.44444444444444442</v>
      </c>
      <c r="DY21" s="13">
        <v>12502.9504</v>
      </c>
      <c r="DZ21" s="13">
        <v>50</v>
      </c>
      <c r="EA21" s="14">
        <v>4</v>
      </c>
      <c r="EB21" s="14">
        <v>10</v>
      </c>
      <c r="EC21" s="14">
        <v>14.000000000000002</v>
      </c>
      <c r="ED21" s="14">
        <v>14.000000000000002</v>
      </c>
      <c r="EE21" s="14">
        <v>10</v>
      </c>
      <c r="EF21" s="14">
        <v>12</v>
      </c>
      <c r="EG21" s="15">
        <v>36</v>
      </c>
    </row>
    <row r="22" spans="1:137" x14ac:dyDescent="0.25">
      <c r="A22" s="19" t="s">
        <v>92</v>
      </c>
      <c r="B22" s="19" t="s">
        <v>83</v>
      </c>
      <c r="C22" s="5">
        <v>14.000000000000004</v>
      </c>
      <c r="D22" s="6">
        <v>9.2832142857142852</v>
      </c>
      <c r="E22" s="7">
        <v>272.14999999999998</v>
      </c>
      <c r="F22" s="6">
        <v>408.7</v>
      </c>
      <c r="G22" s="7">
        <v>318.16000000000003</v>
      </c>
      <c r="H22" s="6">
        <v>447.27</v>
      </c>
      <c r="I22" s="7">
        <v>24.800000000000011</v>
      </c>
      <c r="J22" s="6">
        <v>38.520000000000003</v>
      </c>
      <c r="K22" s="7">
        <v>2.2668071250718254</v>
      </c>
      <c r="L22" s="6">
        <v>2.1319276834099914</v>
      </c>
      <c r="M22" s="7">
        <v>0.96820532465045006</v>
      </c>
      <c r="N22" s="6">
        <v>1.0196274875905096</v>
      </c>
      <c r="O22" s="7">
        <v>0.45361680393283532</v>
      </c>
      <c r="P22" s="6">
        <v>0.42488273600801496</v>
      </c>
      <c r="Q22" s="7">
        <v>0.69814211836812867</v>
      </c>
      <c r="R22" s="6">
        <v>0.49137028097818658</v>
      </c>
      <c r="S22" s="7">
        <v>4.3414416139947655E-2</v>
      </c>
      <c r="T22" s="6">
        <v>4.2123958285896441E-2</v>
      </c>
      <c r="U22" s="7">
        <v>0.23494860499265785</v>
      </c>
      <c r="V22" s="6">
        <v>0.17213898629263627</v>
      </c>
      <c r="W22" s="7">
        <v>7.6294451892996232E-2</v>
      </c>
      <c r="X22" s="6">
        <v>6.5576756682909049E-2</v>
      </c>
      <c r="Y22" s="7">
        <v>1.1000446913107325</v>
      </c>
      <c r="Z22" s="6">
        <v>2.5410993214627262</v>
      </c>
      <c r="AA22" s="7">
        <v>1.3017940369022538</v>
      </c>
      <c r="AB22" s="6">
        <v>3.4013388587822759</v>
      </c>
      <c r="AC22" s="7">
        <v>0.75049479665453611</v>
      </c>
      <c r="AD22" s="6">
        <v>2.5725215173732865</v>
      </c>
      <c r="AE22" s="7">
        <v>3.1523335248675224</v>
      </c>
      <c r="AF22" s="6">
        <v>8.5150000000000006</v>
      </c>
      <c r="AG22" s="7">
        <v>11.360112312463331</v>
      </c>
      <c r="AH22" s="6">
        <v>23.82</v>
      </c>
      <c r="AI22" s="6">
        <v>4.7402595718033922</v>
      </c>
      <c r="AJ22" s="7">
        <v>9.9747466723871856</v>
      </c>
      <c r="AK22" s="7">
        <v>81.185567010309271</v>
      </c>
      <c r="AL22" s="6">
        <v>72.27</v>
      </c>
      <c r="AM22" s="6">
        <v>-4.5464119006988</v>
      </c>
      <c r="AN22" s="7">
        <v>-13.688815169580977</v>
      </c>
      <c r="AO22" s="7">
        <v>7.1465461588121366</v>
      </c>
      <c r="AP22" s="6">
        <v>3.03</v>
      </c>
      <c r="AQ22" s="7">
        <v>0.68671714285714269</v>
      </c>
      <c r="AR22" s="6">
        <v>1.1054491899852723</v>
      </c>
      <c r="AS22" s="7">
        <v>15000.25</v>
      </c>
      <c r="AT22" s="6">
        <v>4107.3999999999996</v>
      </c>
      <c r="AU22" s="7">
        <v>2.8198033947992522</v>
      </c>
      <c r="AV22" s="6">
        <v>4.4806999999999997</v>
      </c>
      <c r="AW22" s="7">
        <v>1.9165999999999999</v>
      </c>
      <c r="AX22" s="6">
        <v>3.6778</v>
      </c>
      <c r="AY22" s="7">
        <v>0.90649999999999997</v>
      </c>
      <c r="AZ22" s="6">
        <v>0.80289999999999995</v>
      </c>
      <c r="BA22" s="7">
        <v>0.93086419753086413</v>
      </c>
      <c r="BB22" s="6">
        <v>0.95333333333333337</v>
      </c>
      <c r="BC22" s="7">
        <v>0.88727272727272744</v>
      </c>
      <c r="BD22" s="6">
        <v>0.92266666666666675</v>
      </c>
      <c r="BE22" s="7">
        <v>0.96083333333333354</v>
      </c>
      <c r="BF22" s="6">
        <v>0.97249999999999981</v>
      </c>
      <c r="BG22" s="7">
        <v>289.0382615308643</v>
      </c>
      <c r="BH22" s="6">
        <v>303.12575774358976</v>
      </c>
      <c r="BI22" s="7">
        <v>276.92475975757577</v>
      </c>
      <c r="BJ22" s="6">
        <v>278.21494053333339</v>
      </c>
      <c r="BK22" s="7">
        <v>297.36629399999993</v>
      </c>
      <c r="BL22" s="6">
        <v>318.6950185</v>
      </c>
      <c r="BM22" s="7">
        <v>48.283677866666643</v>
      </c>
      <c r="BN22" s="6">
        <v>29.53762596923076</v>
      </c>
      <c r="BO22" s="7">
        <v>81.633129599999975</v>
      </c>
      <c r="BP22" s="6">
        <v>50.362333920000005</v>
      </c>
      <c r="BQ22" s="7">
        <v>25.355929799999988</v>
      </c>
      <c r="BR22" s="6">
        <v>16.522183499999986</v>
      </c>
      <c r="BS22" s="7">
        <v>222.76018915555562</v>
      </c>
      <c r="BT22" s="6">
        <v>254.7803047384615</v>
      </c>
      <c r="BU22" s="7">
        <v>167.87156945454544</v>
      </c>
      <c r="BV22" s="6">
        <v>205.28103167999998</v>
      </c>
      <c r="BW22" s="7">
        <v>260.49611520000002</v>
      </c>
      <c r="BX22" s="6">
        <v>285.71735039999993</v>
      </c>
      <c r="BY22" s="7">
        <v>40.129999999999995</v>
      </c>
      <c r="BZ22" s="6">
        <v>33.015999999999998</v>
      </c>
      <c r="CA22" s="7">
        <v>14.870000000000001</v>
      </c>
      <c r="CB22" s="6">
        <v>8.26</v>
      </c>
      <c r="CC22" s="7">
        <v>1.5058227848101267</v>
      </c>
      <c r="CD22" s="6">
        <v>0.22087923842122151</v>
      </c>
      <c r="CE22" s="7">
        <v>0.37054572638923505</v>
      </c>
      <c r="CF22" s="6">
        <v>0.25018173007026895</v>
      </c>
      <c r="CG22" s="7">
        <v>2.6987222595830525</v>
      </c>
      <c r="CH22" s="6">
        <v>3.9970944309927359</v>
      </c>
      <c r="CI22" s="7">
        <v>137.53998611307873</v>
      </c>
      <c r="CJ22" s="6">
        <v>143.91112013139548</v>
      </c>
      <c r="CK22" s="7">
        <v>39.36</v>
      </c>
      <c r="CL22" s="6">
        <v>71.260435806042921</v>
      </c>
      <c r="CM22" s="7">
        <v>0.45700000000000002</v>
      </c>
      <c r="CN22" s="6">
        <v>0.65600000000000003</v>
      </c>
      <c r="CO22" s="7">
        <v>24.190943641623097</v>
      </c>
      <c r="CP22" s="6">
        <v>25.296083873484299</v>
      </c>
      <c r="CQ22" s="7">
        <v>0.29468966865582447</v>
      </c>
      <c r="CR22" s="6">
        <v>0.19201015379269706</v>
      </c>
      <c r="CS22" s="6">
        <v>33.325423728813561</v>
      </c>
      <c r="CT22" s="6">
        <v>72.177999999999997</v>
      </c>
      <c r="CU22" s="6">
        <v>3.7245762711864412</v>
      </c>
      <c r="CV22" s="6">
        <v>11.188000000000001</v>
      </c>
      <c r="CW22" s="6">
        <v>29.600847457627118</v>
      </c>
      <c r="CX22" s="6">
        <v>60.99</v>
      </c>
      <c r="CY22" s="6">
        <v>2.0254399964562642</v>
      </c>
      <c r="CZ22" s="6">
        <v>5.4509999999999996</v>
      </c>
      <c r="DA22" s="6">
        <v>0.64163953265657914</v>
      </c>
      <c r="DB22" s="6">
        <v>0.47452069766382809</v>
      </c>
      <c r="DC22" s="6">
        <v>477.36900000000003</v>
      </c>
      <c r="DD22" s="6">
        <v>204.11099999999999</v>
      </c>
      <c r="DE22" s="6">
        <v>25.888999999999999</v>
      </c>
      <c r="DF22" s="6">
        <v>25.959</v>
      </c>
      <c r="DG22" s="6">
        <v>5.29</v>
      </c>
      <c r="DH22" s="6">
        <v>7.3770000000000007</v>
      </c>
      <c r="DI22" s="6">
        <v>668.04240000000004</v>
      </c>
      <c r="DJ22" s="6">
        <v>321.12849999999997</v>
      </c>
      <c r="DK22" s="6">
        <v>598.99189999999999</v>
      </c>
      <c r="DL22" s="6">
        <v>128.4555</v>
      </c>
      <c r="DM22" s="6">
        <v>0.37433398606493923</v>
      </c>
      <c r="DN22" s="6">
        <v>217.82300000000001</v>
      </c>
      <c r="DO22" s="6">
        <v>125.4395</v>
      </c>
      <c r="DP22" s="13">
        <v>4029.7728000000011</v>
      </c>
      <c r="DQ22" s="13">
        <v>150</v>
      </c>
      <c r="DR22" s="14">
        <v>4</v>
      </c>
      <c r="DS22" s="14">
        <v>9.3333333333333339</v>
      </c>
      <c r="DT22" s="14">
        <v>19.333333333333332</v>
      </c>
      <c r="DU22" s="14">
        <v>22.666666666666664</v>
      </c>
      <c r="DV22" s="14">
        <v>14.000000000000002</v>
      </c>
      <c r="DW22" s="14">
        <v>15.333333333333332</v>
      </c>
      <c r="DX22" s="14">
        <v>15.333333333333332</v>
      </c>
      <c r="DY22" s="13">
        <v>18059.312941176475</v>
      </c>
      <c r="DZ22" s="13">
        <v>34</v>
      </c>
      <c r="EA22" s="14">
        <v>2.9411764705882351</v>
      </c>
      <c r="EB22" s="14">
        <v>2.9411764705882351</v>
      </c>
      <c r="EC22" s="14">
        <v>8.8235294117647065</v>
      </c>
      <c r="ED22" s="14">
        <v>5.8823529411764701</v>
      </c>
      <c r="EE22" s="14">
        <v>5.8823529411764701</v>
      </c>
      <c r="EF22" s="14">
        <v>11.76470588235294</v>
      </c>
      <c r="EG22" s="15">
        <v>61.764705882352942</v>
      </c>
    </row>
    <row r="23" spans="1:137" s="22" customFormat="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</row>
    <row r="24" spans="1:137" ht="60" x14ac:dyDescent="0.25">
      <c r="A24" s="31"/>
      <c r="B24" s="31"/>
      <c r="C24" s="31" t="str">
        <f>C1</f>
        <v>Food Intake (g/d)</v>
      </c>
      <c r="D24" s="31"/>
      <c r="E24" s="31" t="str">
        <f>E1</f>
        <v>Initial body weight (g)</v>
      </c>
      <c r="F24" s="31"/>
      <c r="G24" s="31" t="str">
        <f>G1</f>
        <v xml:space="preserve"> Final body weight (g)</v>
      </c>
      <c r="H24" s="31"/>
      <c r="I24" s="31" t="str">
        <f>I1</f>
        <v>Δ Body weight (g)</v>
      </c>
      <c r="J24" s="31"/>
      <c r="K24" s="31" t="str">
        <f>K1</f>
        <v>Liver (%)</v>
      </c>
      <c r="L24" s="31"/>
      <c r="M24" s="31" t="str">
        <f>M1</f>
        <v>Caecum (%)</v>
      </c>
      <c r="N24" s="31"/>
      <c r="O24" s="31" t="str">
        <f>O1</f>
        <v>Kidneys (%)</v>
      </c>
      <c r="P24" s="31"/>
      <c r="Q24" s="31" t="str">
        <f>Q1</f>
        <v>Gastrocnemius (%)</v>
      </c>
      <c r="R24" s="31"/>
      <c r="S24" s="31" t="str">
        <f>S1</f>
        <v>Soleus (%)</v>
      </c>
      <c r="T24" s="31"/>
      <c r="U24" s="31" t="str">
        <f>U1</f>
        <v>Spleen (%)</v>
      </c>
      <c r="V24" s="31"/>
      <c r="W24" s="31" t="str">
        <f>W1</f>
        <v>BAT (%)</v>
      </c>
      <c r="X24" s="31"/>
      <c r="Y24" s="31" t="str">
        <f>Y1</f>
        <v>MWAT (%)</v>
      </c>
      <c r="Z24" s="31"/>
      <c r="AA24" s="31" t="str">
        <f>AA1</f>
        <v>IWAT (%)</v>
      </c>
      <c r="AB24" s="31"/>
      <c r="AC24" s="31" t="str">
        <f>AC1</f>
        <v>RWAT (%)</v>
      </c>
      <c r="AD24" s="31"/>
      <c r="AE24" s="31" t="str">
        <f>AE1</f>
        <v>Adiposity Index (%)</v>
      </c>
      <c r="AF24" s="31"/>
      <c r="AG24" s="31" t="str">
        <f>AG1</f>
        <v xml:space="preserve"> Fat mass (%)</v>
      </c>
      <c r="AH24" s="31"/>
      <c r="AI24" s="31" t="str">
        <f>AI1</f>
        <v>Δ Fat mass (%)</v>
      </c>
      <c r="AJ24" s="31"/>
      <c r="AK24" s="31" t="str">
        <f>AK1</f>
        <v>Lean mass (%)</v>
      </c>
      <c r="AL24" s="31"/>
      <c r="AM24" s="31" t="str">
        <f>AM1</f>
        <v>Δ Lean mass  (%)</v>
      </c>
      <c r="AN24" s="31"/>
      <c r="AO24" s="31" t="str">
        <f>AO1</f>
        <v xml:space="preserve"> Lean to fat mass ratio</v>
      </c>
      <c r="AP24" s="31"/>
      <c r="AQ24" s="31" t="str">
        <f>AQ1</f>
        <v>TG (mmol/L)</v>
      </c>
      <c r="AR24" s="31"/>
      <c r="AS24" s="31" t="str">
        <f>AS1</f>
        <v>MCP-1 (ng/mL)</v>
      </c>
      <c r="AT24" s="31"/>
      <c r="AU24" s="31" t="str">
        <f>AU1</f>
        <v>TC (mmol/L)</v>
      </c>
      <c r="AV24" s="31"/>
      <c r="AW24" s="31" t="str">
        <f>AW1</f>
        <v>HDL-c (mmol/L)</v>
      </c>
      <c r="AX24" s="31"/>
      <c r="AY24" s="31" t="str">
        <f>AY1</f>
        <v>non-HDL-c (mmol/L)</v>
      </c>
      <c r="AZ24" s="31"/>
      <c r="BA24" s="31" t="str">
        <f>BA1</f>
        <v>RQ - 21 hours</v>
      </c>
      <c r="BB24" s="31"/>
      <c r="BC24" s="31" t="str">
        <f>BC1</f>
        <v>RQ - Light phase</v>
      </c>
      <c r="BD24" s="31"/>
      <c r="BE24" s="31" t="str">
        <f>BE1</f>
        <v>RQ - Dark phase</v>
      </c>
      <c r="BF24" s="31"/>
      <c r="BG24" s="31" t="str">
        <f>BG1</f>
        <v>Energy expenditure - 21 hours</v>
      </c>
      <c r="BH24" s="31"/>
      <c r="BI24" s="31" t="str">
        <f>BI1</f>
        <v>Energy expenditure - Light phase</v>
      </c>
      <c r="BJ24" s="31"/>
      <c r="BK24" s="31" t="str">
        <f>BK1</f>
        <v>Energy expenditure - Dark phase</v>
      </c>
      <c r="BL24" s="31"/>
      <c r="BM24" s="31" t="str">
        <f>BM1</f>
        <v>Fat oxidation - 21 hours</v>
      </c>
      <c r="BN24" s="31"/>
      <c r="BO24" s="31" t="str">
        <f>BO1</f>
        <v>Fat oxidation - Light phase</v>
      </c>
      <c r="BP24" s="31"/>
      <c r="BQ24" s="31" t="str">
        <f>BQ1</f>
        <v>Fat oxidation - Dark phase</v>
      </c>
      <c r="BR24" s="31"/>
      <c r="BS24" s="31" t="str">
        <f>BS1</f>
        <v>Carbohydrate oxidation - 21 hours</v>
      </c>
      <c r="BT24" s="31"/>
      <c r="BU24" s="31" t="str">
        <f>BU1</f>
        <v>Carbohydrate oxidation - Light phase</v>
      </c>
      <c r="BV24" s="31"/>
      <c r="BW24" s="31" t="str">
        <f>BW1</f>
        <v>Carbohydrate  oxidation - Dark phase</v>
      </c>
      <c r="BX24" s="31"/>
      <c r="BY24" s="31" t="str">
        <f>BY1</f>
        <v xml:space="preserve">Leptin  [ng/mL] </v>
      </c>
      <c r="BZ24" s="31"/>
      <c r="CA24" s="31" t="str">
        <f>CA1</f>
        <v>Total Adiponectin [µg/mL]</v>
      </c>
      <c r="CB24" s="31"/>
      <c r="CC24" s="31" t="str">
        <f>CC1</f>
        <v xml:space="preserve">Total Adiponectin [µg/mL] / g WAT </v>
      </c>
      <c r="CD24" s="31"/>
      <c r="CE24" s="31" t="str">
        <f>CE1</f>
        <v>Adiponectin to Leptin Ratio</v>
      </c>
      <c r="CF24" s="31"/>
      <c r="CG24" s="31" t="str">
        <f>CG1</f>
        <v>Leptin to Adiponectin Ratio</v>
      </c>
      <c r="CH24" s="31"/>
      <c r="CI24" s="31" t="str">
        <f>CI1</f>
        <v>Glucose [mM]</v>
      </c>
      <c r="CJ24" s="31"/>
      <c r="CK24" s="31" t="str">
        <f>CK1</f>
        <v xml:space="preserve">Insulin  [pmol/L] </v>
      </c>
      <c r="CL24" s="31"/>
      <c r="CM24" s="31" t="str">
        <f>CM1</f>
        <v xml:space="preserve">NEFAs  [mM] </v>
      </c>
      <c r="CN24" s="31"/>
      <c r="CO24" s="31" t="str">
        <f>CO1</f>
        <v>HOMA-IR</v>
      </c>
      <c r="CP24" s="31"/>
      <c r="CQ24" s="31" t="str">
        <f>CQ1</f>
        <v>R-QUICKI</v>
      </c>
      <c r="CR24" s="31"/>
      <c r="CS24" s="31" t="str">
        <f>CS1</f>
        <v>Total GSH (µmol/g protein)</v>
      </c>
      <c r="CT24" s="31"/>
      <c r="CU24" s="31" t="str">
        <f>CU1</f>
        <v>Oxidized GSH (µmol/g protein)</v>
      </c>
      <c r="CV24" s="31"/>
      <c r="CW24" s="31" t="str">
        <f>CW1</f>
        <v>Reduced GSH (µmol/g protein)</v>
      </c>
      <c r="CX24" s="31"/>
      <c r="CY24" s="31" t="str">
        <f>CY1</f>
        <v>GSH/GSSG Ratio</v>
      </c>
      <c r="CZ24" s="31"/>
      <c r="DA24" s="31" t="str">
        <f>DA1</f>
        <v>Femurs/weight(%)</v>
      </c>
      <c r="DB24" s="31"/>
      <c r="DC24" s="31" t="str">
        <f>DC1</f>
        <v>OC (ng/mL)</v>
      </c>
      <c r="DD24" s="31"/>
      <c r="DE24" s="31" t="str">
        <f>DE1</f>
        <v>CTX-1 (ng/mL)</v>
      </c>
      <c r="DF24" s="31"/>
      <c r="DG24" s="31" t="str">
        <f>DG1</f>
        <v>PINP (ng/mL)</v>
      </c>
      <c r="DH24" s="31"/>
      <c r="DI24" s="31" t="str">
        <f>DI1</f>
        <v>Femur BMD (mg/cc)</v>
      </c>
      <c r="DJ24" s="31"/>
      <c r="DK24" s="31" t="str">
        <f>DK1</f>
        <v>Femur BMC (mg)</v>
      </c>
      <c r="DL24" s="31"/>
      <c r="DM24" s="2" t="str">
        <f t="shared" ref="DM24:EG25" si="0">DM1</f>
        <v>Tibias/weight(%)</v>
      </c>
      <c r="DN24" s="2" t="str">
        <f t="shared" si="0"/>
        <v>Tibia BMD (mg/cc)</v>
      </c>
      <c r="DO24" s="2" t="str">
        <f t="shared" si="0"/>
        <v>Tibia BMC (mg)</v>
      </c>
      <c r="DP24" s="2" t="str">
        <f t="shared" si="0"/>
        <v>MWAT- Adipocyte's area (um2)</v>
      </c>
      <c r="DQ24" s="2" t="str">
        <f t="shared" si="0"/>
        <v>MWAT- Adipocyte's number</v>
      </c>
      <c r="DR24" s="2" t="str">
        <f t="shared" si="0"/>
        <v>&gt; 1000 um2</v>
      </c>
      <c r="DS24" s="2" t="str">
        <f t="shared" si="0"/>
        <v>1000 - 2000 um2</v>
      </c>
      <c r="DT24" s="2" t="str">
        <f t="shared" si="0"/>
        <v xml:space="preserve"> 2000 - 3000 um2</v>
      </c>
      <c r="DU24" s="2" t="str">
        <f t="shared" si="0"/>
        <v xml:space="preserve"> 3000 - 4000 um2</v>
      </c>
      <c r="DV24" s="2" t="str">
        <f t="shared" si="0"/>
        <v xml:space="preserve"> 4000 - 5000 um2</v>
      </c>
      <c r="DW24" s="2" t="str">
        <f t="shared" si="0"/>
        <v>5000 - 6000 um2</v>
      </c>
      <c r="DX24" s="2" t="str">
        <f t="shared" si="0"/>
        <v>&gt; 6000 um2</v>
      </c>
      <c r="DY24" s="2" t="str">
        <f t="shared" si="0"/>
        <v>RWAT- Adipocyte's area (um2)</v>
      </c>
      <c r="DZ24" s="2" t="str">
        <f t="shared" si="0"/>
        <v>RWAT- Adipocyte's number</v>
      </c>
      <c r="EA24" s="2" t="str">
        <f t="shared" si="0"/>
        <v>&gt; 2500 um2</v>
      </c>
      <c r="EB24" s="2" t="str">
        <f t="shared" si="0"/>
        <v>2500 - 5000 um2</v>
      </c>
      <c r="EC24" s="2" t="str">
        <f t="shared" si="0"/>
        <v>5000 - 7500 um2</v>
      </c>
      <c r="ED24" s="2" t="str">
        <f t="shared" si="0"/>
        <v>7500 - 10000 um2</v>
      </c>
      <c r="EE24" s="2" t="str">
        <f t="shared" si="0"/>
        <v>10000 - 12500 um2</v>
      </c>
      <c r="EF24" s="2" t="str">
        <f t="shared" si="0"/>
        <v>12500 - 15000 um2</v>
      </c>
      <c r="EG24" s="3" t="str">
        <f t="shared" si="0"/>
        <v>&gt; 15000 um2</v>
      </c>
    </row>
    <row r="25" spans="1:137" ht="27" customHeight="1" x14ac:dyDescent="0.25">
      <c r="A25" s="31"/>
      <c r="B25" s="31"/>
      <c r="C25" s="2" t="str">
        <f>C2</f>
        <v>25 weeks</v>
      </c>
      <c r="D25" s="2" t="str">
        <f t="shared" ref="D25:BO25" si="1">D2</f>
        <v>35 weeks</v>
      </c>
      <c r="E25" s="2" t="str">
        <f t="shared" si="1"/>
        <v>25 weeks</v>
      </c>
      <c r="F25" s="2" t="str">
        <f t="shared" si="1"/>
        <v>35 weeks</v>
      </c>
      <c r="G25" s="2" t="str">
        <f t="shared" si="1"/>
        <v>25 weeks</v>
      </c>
      <c r="H25" s="2" t="str">
        <f t="shared" si="1"/>
        <v>35 weeks</v>
      </c>
      <c r="I25" s="2" t="str">
        <f t="shared" si="1"/>
        <v>25 weeks</v>
      </c>
      <c r="J25" s="2" t="str">
        <f t="shared" si="1"/>
        <v>35 weeks</v>
      </c>
      <c r="K25" s="2" t="str">
        <f t="shared" si="1"/>
        <v>25 weeks</v>
      </c>
      <c r="L25" s="2" t="str">
        <f t="shared" si="1"/>
        <v>35 weeks</v>
      </c>
      <c r="M25" s="2" t="str">
        <f t="shared" si="1"/>
        <v>25 weeks</v>
      </c>
      <c r="N25" s="2" t="str">
        <f t="shared" si="1"/>
        <v>35 weeks</v>
      </c>
      <c r="O25" s="2" t="str">
        <f t="shared" si="1"/>
        <v>25 weeks</v>
      </c>
      <c r="P25" s="2" t="str">
        <f t="shared" si="1"/>
        <v>35 weeks</v>
      </c>
      <c r="Q25" s="2" t="str">
        <f t="shared" si="1"/>
        <v>25 weeks</v>
      </c>
      <c r="R25" s="2" t="str">
        <f t="shared" si="1"/>
        <v>35 weeks</v>
      </c>
      <c r="S25" s="2" t="str">
        <f t="shared" si="1"/>
        <v>25 weeks</v>
      </c>
      <c r="T25" s="2" t="str">
        <f t="shared" si="1"/>
        <v>35 weeks</v>
      </c>
      <c r="U25" s="2" t="str">
        <f t="shared" si="1"/>
        <v>25 weeks</v>
      </c>
      <c r="V25" s="2" t="str">
        <f t="shared" si="1"/>
        <v>35 weeks</v>
      </c>
      <c r="W25" s="2" t="str">
        <f t="shared" si="1"/>
        <v>25 weeks</v>
      </c>
      <c r="X25" s="2" t="str">
        <f t="shared" si="1"/>
        <v>35 weeks</v>
      </c>
      <c r="Y25" s="2" t="str">
        <f t="shared" si="1"/>
        <v>25 weeks</v>
      </c>
      <c r="Z25" s="2" t="str">
        <f t="shared" si="1"/>
        <v>35 weeks</v>
      </c>
      <c r="AA25" s="2" t="str">
        <f t="shared" si="1"/>
        <v>25 weeks</v>
      </c>
      <c r="AB25" s="2" t="str">
        <f t="shared" si="1"/>
        <v>35 weeks</v>
      </c>
      <c r="AC25" s="2" t="str">
        <f t="shared" si="1"/>
        <v>25 weeks</v>
      </c>
      <c r="AD25" s="2" t="str">
        <f t="shared" si="1"/>
        <v>35 weeks</v>
      </c>
      <c r="AE25" s="2" t="str">
        <f t="shared" si="1"/>
        <v>25 weeks</v>
      </c>
      <c r="AF25" s="2" t="str">
        <f t="shared" si="1"/>
        <v>35 weeks</v>
      </c>
      <c r="AG25" s="2" t="str">
        <f t="shared" si="1"/>
        <v>25 weeks</v>
      </c>
      <c r="AH25" s="2" t="str">
        <f t="shared" si="1"/>
        <v>35 weeks</v>
      </c>
      <c r="AI25" s="2" t="str">
        <f t="shared" si="1"/>
        <v>25 weeks</v>
      </c>
      <c r="AJ25" s="2" t="str">
        <f t="shared" si="1"/>
        <v>35 weeks</v>
      </c>
      <c r="AK25" s="2" t="str">
        <f t="shared" si="1"/>
        <v>25 weeks</v>
      </c>
      <c r="AL25" s="2" t="str">
        <f t="shared" si="1"/>
        <v>35 weeks</v>
      </c>
      <c r="AM25" s="2" t="str">
        <f t="shared" si="1"/>
        <v>25 weeks</v>
      </c>
      <c r="AN25" s="2" t="str">
        <f t="shared" si="1"/>
        <v>35 weeks</v>
      </c>
      <c r="AO25" s="2" t="str">
        <f t="shared" si="1"/>
        <v>25 weeks</v>
      </c>
      <c r="AP25" s="2" t="str">
        <f t="shared" si="1"/>
        <v>35 weeks</v>
      </c>
      <c r="AQ25" s="2" t="str">
        <f t="shared" si="1"/>
        <v>25 weeks</v>
      </c>
      <c r="AR25" s="2" t="str">
        <f t="shared" si="1"/>
        <v>35 weeks</v>
      </c>
      <c r="AS25" s="2" t="str">
        <f t="shared" si="1"/>
        <v>25 weeks</v>
      </c>
      <c r="AT25" s="2" t="str">
        <f t="shared" si="1"/>
        <v>35 weeks</v>
      </c>
      <c r="AU25" s="2" t="str">
        <f t="shared" si="1"/>
        <v>25 weeks</v>
      </c>
      <c r="AV25" s="2" t="str">
        <f t="shared" si="1"/>
        <v>35 weeks</v>
      </c>
      <c r="AW25" s="2" t="str">
        <f t="shared" si="1"/>
        <v>25 weeks</v>
      </c>
      <c r="AX25" s="2" t="str">
        <f t="shared" si="1"/>
        <v>35 weeks</v>
      </c>
      <c r="AY25" s="2" t="str">
        <f t="shared" si="1"/>
        <v>25 weeks</v>
      </c>
      <c r="AZ25" s="2" t="str">
        <f t="shared" si="1"/>
        <v>35 weeks</v>
      </c>
      <c r="BA25" s="2" t="str">
        <f t="shared" si="1"/>
        <v>25 weeks</v>
      </c>
      <c r="BB25" s="2" t="str">
        <f t="shared" si="1"/>
        <v>35 weeks</v>
      </c>
      <c r="BC25" s="2" t="str">
        <f t="shared" si="1"/>
        <v>25 weeks</v>
      </c>
      <c r="BD25" s="2" t="str">
        <f t="shared" si="1"/>
        <v>35 weeks</v>
      </c>
      <c r="BE25" s="2" t="str">
        <f t="shared" si="1"/>
        <v>25 weeks</v>
      </c>
      <c r="BF25" s="2" t="str">
        <f t="shared" si="1"/>
        <v>35 weeks</v>
      </c>
      <c r="BG25" s="2" t="str">
        <f t="shared" si="1"/>
        <v>25 weeks</v>
      </c>
      <c r="BH25" s="2" t="str">
        <f t="shared" si="1"/>
        <v>35 weeks</v>
      </c>
      <c r="BI25" s="2" t="str">
        <f t="shared" si="1"/>
        <v>25 weeks</v>
      </c>
      <c r="BJ25" s="2" t="str">
        <f t="shared" si="1"/>
        <v>35 weeks</v>
      </c>
      <c r="BK25" s="2" t="str">
        <f t="shared" si="1"/>
        <v>25 weeks</v>
      </c>
      <c r="BL25" s="2" t="str">
        <f t="shared" si="1"/>
        <v>35 weeks</v>
      </c>
      <c r="BM25" s="2" t="str">
        <f t="shared" si="1"/>
        <v>25 weeks</v>
      </c>
      <c r="BN25" s="2" t="str">
        <f t="shared" si="1"/>
        <v>35 weeks</v>
      </c>
      <c r="BO25" s="2" t="str">
        <f t="shared" si="1"/>
        <v>25 weeks</v>
      </c>
      <c r="BP25" s="2" t="str">
        <f t="shared" ref="BP25:DM25" si="2">BP2</f>
        <v>35 weeks</v>
      </c>
      <c r="BQ25" s="2" t="str">
        <f t="shared" si="2"/>
        <v>25 weeks</v>
      </c>
      <c r="BR25" s="2" t="str">
        <f t="shared" si="2"/>
        <v>35 weeks</v>
      </c>
      <c r="BS25" s="2" t="str">
        <f t="shared" si="2"/>
        <v>25 weeks</v>
      </c>
      <c r="BT25" s="2" t="str">
        <f t="shared" si="2"/>
        <v>35 weeks</v>
      </c>
      <c r="BU25" s="2" t="str">
        <f t="shared" si="2"/>
        <v>25 weeks</v>
      </c>
      <c r="BV25" s="2" t="str">
        <f t="shared" si="2"/>
        <v>35 weeks</v>
      </c>
      <c r="BW25" s="2" t="str">
        <f t="shared" si="2"/>
        <v>25 weeks</v>
      </c>
      <c r="BX25" s="2" t="str">
        <f t="shared" si="2"/>
        <v>35 weeks</v>
      </c>
      <c r="BY25" s="2" t="str">
        <f t="shared" si="2"/>
        <v>25 weeks</v>
      </c>
      <c r="BZ25" s="2" t="str">
        <f t="shared" si="2"/>
        <v>35 weeks</v>
      </c>
      <c r="CA25" s="2" t="str">
        <f t="shared" si="2"/>
        <v>25 weeks</v>
      </c>
      <c r="CB25" s="2" t="str">
        <f t="shared" si="2"/>
        <v>35 weeks</v>
      </c>
      <c r="CC25" s="2" t="str">
        <f t="shared" si="2"/>
        <v>25 weeks</v>
      </c>
      <c r="CD25" s="2" t="str">
        <f t="shared" si="2"/>
        <v>35 weeks</v>
      </c>
      <c r="CE25" s="2" t="str">
        <f t="shared" si="2"/>
        <v>25 weeks</v>
      </c>
      <c r="CF25" s="2" t="str">
        <f t="shared" si="2"/>
        <v>35 weeks</v>
      </c>
      <c r="CG25" s="2" t="str">
        <f t="shared" si="2"/>
        <v>25 weeks</v>
      </c>
      <c r="CH25" s="2" t="str">
        <f t="shared" si="2"/>
        <v>35 weeks</v>
      </c>
      <c r="CI25" s="2" t="str">
        <f t="shared" si="2"/>
        <v>25 weeks</v>
      </c>
      <c r="CJ25" s="2" t="str">
        <f t="shared" si="2"/>
        <v>35 weeks</v>
      </c>
      <c r="CK25" s="2" t="str">
        <f t="shared" si="2"/>
        <v>25 weeks</v>
      </c>
      <c r="CL25" s="2" t="str">
        <f t="shared" si="2"/>
        <v>35 weeks</v>
      </c>
      <c r="CM25" s="2" t="str">
        <f t="shared" si="2"/>
        <v>25 weeks</v>
      </c>
      <c r="CN25" s="2" t="str">
        <f t="shared" si="2"/>
        <v>35 weeks</v>
      </c>
      <c r="CO25" s="2" t="str">
        <f t="shared" si="2"/>
        <v>25 weeks</v>
      </c>
      <c r="CP25" s="2" t="str">
        <f t="shared" si="2"/>
        <v>35 weeks</v>
      </c>
      <c r="CQ25" s="2" t="str">
        <f t="shared" si="2"/>
        <v>25 weeks</v>
      </c>
      <c r="CR25" s="2" t="str">
        <f t="shared" si="2"/>
        <v>35 weeks</v>
      </c>
      <c r="CS25" s="2" t="str">
        <f t="shared" si="2"/>
        <v>25 weeks</v>
      </c>
      <c r="CT25" s="2" t="str">
        <f t="shared" si="2"/>
        <v>35 weeks</v>
      </c>
      <c r="CU25" s="2" t="str">
        <f t="shared" si="2"/>
        <v>25 weeks</v>
      </c>
      <c r="CV25" s="2" t="str">
        <f t="shared" si="2"/>
        <v>35 weeks</v>
      </c>
      <c r="CW25" s="2" t="str">
        <f t="shared" si="2"/>
        <v>25 weeks</v>
      </c>
      <c r="CX25" s="2" t="str">
        <f t="shared" si="2"/>
        <v>35 weeks</v>
      </c>
      <c r="CY25" s="2" t="str">
        <f t="shared" si="2"/>
        <v>25 weeks</v>
      </c>
      <c r="CZ25" s="2" t="str">
        <f t="shared" si="2"/>
        <v>35 weeks</v>
      </c>
      <c r="DA25" s="2" t="str">
        <f t="shared" si="2"/>
        <v>25 weeks</v>
      </c>
      <c r="DB25" s="2" t="str">
        <f t="shared" si="2"/>
        <v>35 weeks</v>
      </c>
      <c r="DC25" s="2" t="str">
        <f t="shared" si="2"/>
        <v>25 weeks</v>
      </c>
      <c r="DD25" s="2" t="str">
        <f t="shared" si="2"/>
        <v>35 weeks</v>
      </c>
      <c r="DE25" s="2" t="str">
        <f t="shared" si="2"/>
        <v>25 weeks</v>
      </c>
      <c r="DF25" s="2" t="str">
        <f t="shared" si="2"/>
        <v>35 weeks</v>
      </c>
      <c r="DG25" s="2" t="str">
        <f t="shared" si="2"/>
        <v>25 weeks</v>
      </c>
      <c r="DH25" s="2" t="str">
        <f t="shared" si="2"/>
        <v>35 weeks</v>
      </c>
      <c r="DI25" s="2" t="str">
        <f t="shared" si="2"/>
        <v>25 weeks</v>
      </c>
      <c r="DJ25" s="2" t="str">
        <f t="shared" si="2"/>
        <v>35 weeks</v>
      </c>
      <c r="DK25" s="2" t="str">
        <f t="shared" si="2"/>
        <v>25 weeks</v>
      </c>
      <c r="DL25" s="2" t="str">
        <f t="shared" si="2"/>
        <v>35 weeks</v>
      </c>
      <c r="DM25" s="2" t="str">
        <f t="shared" si="2"/>
        <v>35 weeks</v>
      </c>
      <c r="DN25" s="2" t="str">
        <f t="shared" si="0"/>
        <v>35 weeks</v>
      </c>
      <c r="DO25" s="2" t="str">
        <f t="shared" si="0"/>
        <v>35 weeks</v>
      </c>
      <c r="DP25" s="2" t="str">
        <f t="shared" si="0"/>
        <v>25 weeks</v>
      </c>
      <c r="DQ25" s="2" t="str">
        <f t="shared" si="0"/>
        <v>25 weeks</v>
      </c>
      <c r="DR25" s="2" t="str">
        <f t="shared" si="0"/>
        <v>25 weeks</v>
      </c>
      <c r="DS25" s="2" t="str">
        <f t="shared" si="0"/>
        <v>25 weeks</v>
      </c>
      <c r="DT25" s="2" t="str">
        <f t="shared" si="0"/>
        <v>25 weeks</v>
      </c>
      <c r="DU25" s="2" t="str">
        <f t="shared" si="0"/>
        <v>25 weeks</v>
      </c>
      <c r="DV25" s="2" t="str">
        <f t="shared" si="0"/>
        <v>25 weeks</v>
      </c>
      <c r="DW25" s="2" t="str">
        <f t="shared" si="0"/>
        <v>25 weeks</v>
      </c>
      <c r="DX25" s="2" t="str">
        <f t="shared" si="0"/>
        <v>25 weeks</v>
      </c>
      <c r="DY25" s="2" t="str">
        <f t="shared" si="0"/>
        <v>35 weeks</v>
      </c>
      <c r="DZ25" s="2" t="str">
        <f t="shared" si="0"/>
        <v>35 weeks</v>
      </c>
      <c r="EA25" s="2" t="str">
        <f t="shared" si="0"/>
        <v>35 weeks</v>
      </c>
      <c r="EB25" s="2" t="str">
        <f t="shared" si="0"/>
        <v>35 weeks</v>
      </c>
      <c r="EC25" s="2" t="str">
        <f t="shared" si="0"/>
        <v>35 weeks</v>
      </c>
      <c r="ED25" s="2" t="str">
        <f t="shared" si="0"/>
        <v>35 weeks</v>
      </c>
      <c r="EE25" s="2" t="str">
        <f t="shared" si="0"/>
        <v>35 weeks</v>
      </c>
      <c r="EF25" s="2" t="str">
        <f t="shared" si="0"/>
        <v>35 weeks</v>
      </c>
      <c r="EG25" s="3" t="str">
        <f t="shared" si="0"/>
        <v>35 weeks</v>
      </c>
    </row>
    <row r="26" spans="1:137" x14ac:dyDescent="0.25">
      <c r="A26" s="32" t="s">
        <v>93</v>
      </c>
      <c r="B26" s="1" t="s">
        <v>94</v>
      </c>
      <c r="C26" s="28">
        <f>AVERAGE(C3:C12)</f>
        <v>13.554571428571425</v>
      </c>
      <c r="D26" s="28">
        <f t="shared" ref="D26:BO26" si="3">AVERAGE(D3:D12)</f>
        <v>8.5343749999999989</v>
      </c>
      <c r="E26" s="27">
        <f t="shared" si="3"/>
        <v>236.39699999999999</v>
      </c>
      <c r="F26" s="27">
        <f t="shared" si="3"/>
        <v>338.25300000000004</v>
      </c>
      <c r="G26" s="27">
        <f t="shared" si="3"/>
        <v>263.83000000000004</v>
      </c>
      <c r="H26" s="27">
        <f t="shared" si="3"/>
        <v>358.30500000000001</v>
      </c>
      <c r="I26" s="28">
        <f t="shared" si="3"/>
        <v>18.527000000000008</v>
      </c>
      <c r="J26" s="28">
        <f t="shared" si="3"/>
        <v>20.052</v>
      </c>
      <c r="K26" s="29">
        <f t="shared" si="3"/>
        <v>2.6640086041922939</v>
      </c>
      <c r="L26" s="29">
        <f t="shared" si="3"/>
        <v>2.7044532528394796</v>
      </c>
      <c r="M26" s="29">
        <f t="shared" si="3"/>
        <v>1.0757954882115039</v>
      </c>
      <c r="N26" s="29">
        <f t="shared" si="3"/>
        <v>1.4222997882088162</v>
      </c>
      <c r="O26" s="30">
        <f t="shared" si="3"/>
        <v>0.53665342852680109</v>
      </c>
      <c r="P26" s="30">
        <f t="shared" si="3"/>
        <v>0.59652634742729027</v>
      </c>
      <c r="Q26" s="30">
        <f t="shared" si="3"/>
        <v>0.74374321809820887</v>
      </c>
      <c r="R26" s="30">
        <f t="shared" si="3"/>
        <v>0.62300469641579626</v>
      </c>
      <c r="S26" s="30">
        <f t="shared" si="3"/>
        <v>4.3686453639817255E-2</v>
      </c>
      <c r="T26" s="30">
        <f t="shared" si="3"/>
        <v>5.4121949347324318E-2</v>
      </c>
      <c r="U26" s="30">
        <f t="shared" si="3"/>
        <v>0.22447014117212402</v>
      </c>
      <c r="V26" s="30">
        <f t="shared" si="3"/>
        <v>0.2379124511007297</v>
      </c>
      <c r="W26" s="30">
        <f t="shared" si="3"/>
        <v>0.11575116484124406</v>
      </c>
      <c r="X26" s="30">
        <f t="shared" si="3"/>
        <v>0.11316383955306564</v>
      </c>
      <c r="Y26" s="29">
        <f t="shared" si="3"/>
        <v>0.90356570252784485</v>
      </c>
      <c r="Z26" s="29">
        <f t="shared" si="3"/>
        <v>1.3762304678718809</v>
      </c>
      <c r="AA26" s="29">
        <f t="shared" si="3"/>
        <v>0.6287785337459606</v>
      </c>
      <c r="AB26" s="29">
        <f t="shared" si="3"/>
        <v>1.4837965975272227</v>
      </c>
      <c r="AC26" s="29">
        <f t="shared" si="3"/>
        <v>0.90365787670000852</v>
      </c>
      <c r="AD26" s="29">
        <f t="shared" si="3"/>
        <v>0.99745968696027276</v>
      </c>
      <c r="AE26" s="29">
        <f t="shared" si="3"/>
        <v>2.4360021129738145</v>
      </c>
      <c r="AF26" s="29">
        <f t="shared" si="3"/>
        <v>3.8575000000000004</v>
      </c>
      <c r="AG26" s="29">
        <f t="shared" si="3"/>
        <v>4.5521674687395546</v>
      </c>
      <c r="AH26" s="29">
        <f t="shared" si="3"/>
        <v>8.2560000000000002</v>
      </c>
      <c r="AI26" s="29">
        <f t="shared" si="3"/>
        <v>-0.26697870631378723</v>
      </c>
      <c r="AJ26" s="29">
        <f t="shared" si="3"/>
        <v>0.99122046525641461</v>
      </c>
      <c r="AK26" s="29">
        <f t="shared" si="3"/>
        <v>88.283089076891457</v>
      </c>
      <c r="AL26" s="29">
        <f t="shared" si="3"/>
        <v>87.748000000000005</v>
      </c>
      <c r="AM26" s="29">
        <f t="shared" si="3"/>
        <v>0.15921304030320016</v>
      </c>
      <c r="AN26" s="29">
        <f t="shared" si="3"/>
        <v>-0.85956135475693585</v>
      </c>
      <c r="AO26" s="29">
        <f t="shared" si="3"/>
        <v>21.601389796842994</v>
      </c>
      <c r="AP26" s="29">
        <f t="shared" si="3"/>
        <v>11.327000000000002</v>
      </c>
      <c r="AQ26" s="30">
        <f t="shared" si="3"/>
        <v>0.48234857142857157</v>
      </c>
      <c r="AR26" s="30">
        <f t="shared" si="3"/>
        <v>1.3705449189985273</v>
      </c>
      <c r="AS26" s="27">
        <f t="shared" si="3"/>
        <v>6403.08</v>
      </c>
      <c r="AT26" s="27">
        <f t="shared" si="3"/>
        <v>4327.5319999999992</v>
      </c>
      <c r="AU26" s="14">
        <f t="shared" si="3"/>
        <v>2.4999434214172687</v>
      </c>
      <c r="AV26" s="14">
        <f t="shared" si="3"/>
        <v>3.7296</v>
      </c>
      <c r="AW26" s="14">
        <f t="shared" si="3"/>
        <v>1.7390000000000003</v>
      </c>
      <c r="AX26" s="14">
        <f t="shared" si="3"/>
        <v>2.7894300000000003</v>
      </c>
      <c r="AY26" s="6">
        <f t="shared" si="3"/>
        <v>0.88060000000000005</v>
      </c>
      <c r="AZ26" s="6">
        <f t="shared" si="3"/>
        <v>0.94016999999999995</v>
      </c>
      <c r="BA26" s="14">
        <f t="shared" si="3"/>
        <v>0.90780505743084861</v>
      </c>
      <c r="BB26" s="14">
        <f t="shared" si="3"/>
        <v>0.88885897435897443</v>
      </c>
      <c r="BC26" s="14">
        <f t="shared" si="3"/>
        <v>0.89848484848484844</v>
      </c>
      <c r="BD26" s="14">
        <f t="shared" si="3"/>
        <v>0.86293333333333311</v>
      </c>
      <c r="BE26" s="14">
        <f t="shared" si="3"/>
        <v>0.91444085337650305</v>
      </c>
      <c r="BF26" s="14">
        <f t="shared" si="3"/>
        <v>0.90506249999999999</v>
      </c>
      <c r="BG26" s="14">
        <f t="shared" si="3"/>
        <v>335.37641499353651</v>
      </c>
      <c r="BH26" s="14">
        <f t="shared" si="3"/>
        <v>329.75270692307697</v>
      </c>
      <c r="BI26" s="14">
        <f t="shared" si="3"/>
        <v>315.97986400000002</v>
      </c>
      <c r="BJ26" s="14">
        <f t="shared" si="3"/>
        <v>301.9930169866667</v>
      </c>
      <c r="BK26" s="14">
        <f t="shared" si="3"/>
        <v>349.14305953698738</v>
      </c>
      <c r="BL26" s="14">
        <f t="shared" si="3"/>
        <v>347.10251313333333</v>
      </c>
      <c r="BM26" s="14">
        <f t="shared" si="3"/>
        <v>86.822131648481019</v>
      </c>
      <c r="BN26" s="14">
        <f t="shared" si="3"/>
        <v>107.32493959384615</v>
      </c>
      <c r="BO26" s="14">
        <f t="shared" si="3"/>
        <v>89.128547083636349</v>
      </c>
      <c r="BP26" s="14">
        <f t="shared" ref="BP26:DM26" si="4">AVERAGE(BP3:BP12)</f>
        <v>121.81473710399996</v>
      </c>
      <c r="BQ26" s="14">
        <f t="shared" si="4"/>
        <v>85.10612763058279</v>
      </c>
      <c r="BR26" s="14">
        <f t="shared" si="4"/>
        <v>98.268816149999992</v>
      </c>
      <c r="BS26" s="14">
        <f t="shared" si="4"/>
        <v>215.11541043807591</v>
      </c>
      <c r="BT26" s="14">
        <f t="shared" si="4"/>
        <v>226.61016192000002</v>
      </c>
      <c r="BU26" s="14">
        <f t="shared" si="4"/>
        <v>190.51986920727273</v>
      </c>
      <c r="BV26" s="14">
        <f t="shared" si="4"/>
        <v>163.43960524799996</v>
      </c>
      <c r="BW26" s="14">
        <f t="shared" si="4"/>
        <v>232.64192922982429</v>
      </c>
      <c r="BX26" s="14">
        <f t="shared" si="4"/>
        <v>266.09175983999995</v>
      </c>
      <c r="BY26" s="14">
        <f t="shared" si="4"/>
        <v>10.239499999999998</v>
      </c>
      <c r="BZ26" s="14">
        <f t="shared" si="4"/>
        <v>4.0528000000000004</v>
      </c>
      <c r="CA26" s="14">
        <f t="shared" si="4"/>
        <v>14.681000000000001</v>
      </c>
      <c r="CB26" s="14">
        <f t="shared" si="4"/>
        <v>4.2238888888888892</v>
      </c>
      <c r="CC26" s="14">
        <f t="shared" si="4"/>
        <v>2.4055032311648477</v>
      </c>
      <c r="CD26" s="14">
        <f t="shared" si="4"/>
        <v>0.29350832290044987</v>
      </c>
      <c r="CE26" s="14">
        <f t="shared" si="4"/>
        <v>1.5856502941929349</v>
      </c>
      <c r="CF26" s="14">
        <f t="shared" si="4"/>
        <v>1.1548199387041567</v>
      </c>
      <c r="CG26" s="14">
        <f t="shared" si="4"/>
        <v>0.7531711433167867</v>
      </c>
      <c r="CH26" s="14">
        <f t="shared" si="4"/>
        <v>0.91890010103256126</v>
      </c>
      <c r="CI26" s="14">
        <f t="shared" si="4"/>
        <v>125.4370270095372</v>
      </c>
      <c r="CJ26" s="14">
        <f t="shared" si="4"/>
        <v>132.67334919400002</v>
      </c>
      <c r="CK26" s="14">
        <f t="shared" si="4"/>
        <v>25.3584</v>
      </c>
      <c r="CL26" s="14">
        <f t="shared" si="4"/>
        <v>32.599801566425256</v>
      </c>
      <c r="CM26" s="14">
        <f t="shared" si="4"/>
        <v>0.2777</v>
      </c>
      <c r="CN26" s="14">
        <f t="shared" si="4"/>
        <v>1.0468</v>
      </c>
      <c r="CO26" s="14">
        <f t="shared" si="4"/>
        <v>14.546937920773971</v>
      </c>
      <c r="CP26" s="14">
        <f t="shared" si="4"/>
        <v>10.643348982412672</v>
      </c>
      <c r="CQ26" s="14">
        <f t="shared" si="4"/>
        <v>0.3504375871987645</v>
      </c>
      <c r="CR26" s="14">
        <f t="shared" si="4"/>
        <v>0.20044390596672529</v>
      </c>
      <c r="CS26" s="28">
        <f t="shared" si="4"/>
        <v>46.181918561595765</v>
      </c>
      <c r="CT26" s="28">
        <f t="shared" si="4"/>
        <v>58.660888888888884</v>
      </c>
      <c r="CU26" s="29">
        <f t="shared" si="4"/>
        <v>7.0845898445362705</v>
      </c>
      <c r="CV26" s="29">
        <f t="shared" si="4"/>
        <v>9.7776666666666667</v>
      </c>
      <c r="CW26" s="28">
        <f t="shared" si="4"/>
        <v>39.09732871705949</v>
      </c>
      <c r="CX26" s="28">
        <f t="shared" si="4"/>
        <v>48.883333333333326</v>
      </c>
      <c r="CY26" s="29">
        <f t="shared" si="4"/>
        <v>6.27469252229871</v>
      </c>
      <c r="CZ26" s="29">
        <f t="shared" si="4"/>
        <v>4.7677499999999995</v>
      </c>
      <c r="DA26" s="30">
        <f t="shared" si="4"/>
        <v>0.75587038547899721</v>
      </c>
      <c r="DB26" s="30">
        <f t="shared" si="4"/>
        <v>0.64313630854422044</v>
      </c>
      <c r="DC26" s="27">
        <f t="shared" si="4"/>
        <v>291.91219999999998</v>
      </c>
      <c r="DD26" s="27">
        <f t="shared" si="4"/>
        <v>113.8762</v>
      </c>
      <c r="DE26" s="28">
        <f t="shared" si="4"/>
        <v>14.909599999999998</v>
      </c>
      <c r="DF26" s="28">
        <f t="shared" si="4"/>
        <v>14.390888888888888</v>
      </c>
      <c r="DG26" s="29">
        <f t="shared" si="4"/>
        <v>5.8459999999999992</v>
      </c>
      <c r="DH26" s="29">
        <f t="shared" si="4"/>
        <v>7.9400999999999993</v>
      </c>
      <c r="DI26" s="27">
        <f t="shared" si="4"/>
        <v>634.06511111111115</v>
      </c>
      <c r="DJ26" s="27">
        <f t="shared" si="4"/>
        <v>355.84438</v>
      </c>
      <c r="DK26" s="27">
        <f t="shared" si="4"/>
        <v>568.88306527777775</v>
      </c>
      <c r="DL26" s="27">
        <f t="shared" si="4"/>
        <v>142.03227999999999</v>
      </c>
      <c r="DM26" s="30">
        <f t="shared" si="4"/>
        <v>0.51926809514603645</v>
      </c>
      <c r="DN26" s="27">
        <f t="shared" ref="DN26:EG26" si="5">AVERAGE(DN3:DN12)</f>
        <v>271.11456999999996</v>
      </c>
      <c r="DO26" s="27">
        <f t="shared" si="5"/>
        <v>139.60996</v>
      </c>
      <c r="DP26" s="14">
        <f t="shared" si="5"/>
        <v>1927.3163100068787</v>
      </c>
      <c r="DQ26" s="14">
        <f t="shared" si="5"/>
        <v>282.375</v>
      </c>
      <c r="DR26" s="14">
        <f t="shared" si="5"/>
        <v>24.158297124049508</v>
      </c>
      <c r="DS26" s="14">
        <f t="shared" si="5"/>
        <v>34.122772875777834</v>
      </c>
      <c r="DT26" s="14">
        <f t="shared" si="5"/>
        <v>23.826078813807442</v>
      </c>
      <c r="DU26" s="14">
        <f t="shared" si="5"/>
        <v>12.864350413055959</v>
      </c>
      <c r="DV26" s="14">
        <f t="shared" si="5"/>
        <v>3.7079329704899582</v>
      </c>
      <c r="DW26" s="14">
        <f t="shared" si="5"/>
        <v>1.0552484773764532</v>
      </c>
      <c r="DX26" s="14">
        <f t="shared" si="5"/>
        <v>0.26531932544284481</v>
      </c>
      <c r="DY26" s="14">
        <f t="shared" si="5"/>
        <v>5756.5555553918402</v>
      </c>
      <c r="DZ26" s="14">
        <f t="shared" si="5"/>
        <v>120.625</v>
      </c>
      <c r="EA26" s="14">
        <f t="shared" si="5"/>
        <v>19.886352561101337</v>
      </c>
      <c r="EB26" s="14">
        <f t="shared" si="5"/>
        <v>27.679692238747688</v>
      </c>
      <c r="EC26" s="14">
        <f t="shared" si="5"/>
        <v>23.242583970020537</v>
      </c>
      <c r="ED26" s="14">
        <f t="shared" si="5"/>
        <v>16.689185866283356</v>
      </c>
      <c r="EE26" s="14">
        <f t="shared" si="5"/>
        <v>8.4170229058678263</v>
      </c>
      <c r="EF26" s="14">
        <f t="shared" si="5"/>
        <v>2.9307277540421417</v>
      </c>
      <c r="EG26" s="15">
        <f t="shared" si="5"/>
        <v>1.1544347039371061</v>
      </c>
    </row>
    <row r="27" spans="1:137" x14ac:dyDescent="0.25">
      <c r="A27" s="32"/>
      <c r="B27" s="19" t="s">
        <v>83</v>
      </c>
      <c r="C27" s="28">
        <f>AVERAGE(C13:C22)</f>
        <v>15.489285714285714</v>
      </c>
      <c r="D27" s="28">
        <f t="shared" ref="D27:BO27" si="6">AVERAGE(D13:D22)</f>
        <v>10.491357142857142</v>
      </c>
      <c r="E27" s="27">
        <f t="shared" si="6"/>
        <v>276.35399999999998</v>
      </c>
      <c r="F27" s="27">
        <f t="shared" si="6"/>
        <v>412.37400000000008</v>
      </c>
      <c r="G27" s="27">
        <f t="shared" si="6"/>
        <v>329.01599999999996</v>
      </c>
      <c r="H27" s="27">
        <f t="shared" si="6"/>
        <v>471.66800000000001</v>
      </c>
      <c r="I27" s="28">
        <f t="shared" si="6"/>
        <v>35.123999999999995</v>
      </c>
      <c r="J27" s="28">
        <f t="shared" si="6"/>
        <v>59.289000000000001</v>
      </c>
      <c r="K27" s="29">
        <f t="shared" si="6"/>
        <v>2.2971540612220509</v>
      </c>
      <c r="L27" s="29">
        <f t="shared" si="6"/>
        <v>2.2000402523165064</v>
      </c>
      <c r="M27" s="29">
        <f t="shared" si="6"/>
        <v>0.98703823542788849</v>
      </c>
      <c r="N27" s="29">
        <f t="shared" si="6"/>
        <v>1.3131201087691893</v>
      </c>
      <c r="O27" s="30">
        <f t="shared" si="6"/>
        <v>0.45360803791254084</v>
      </c>
      <c r="P27" s="30">
        <f t="shared" si="6"/>
        <v>0.42434244045517583</v>
      </c>
      <c r="Q27" s="30">
        <f t="shared" si="6"/>
        <v>0.70387619758012043</v>
      </c>
      <c r="R27" s="30">
        <f t="shared" si="6"/>
        <v>0.55562404648333541</v>
      </c>
      <c r="S27" s="30">
        <f t="shared" si="6"/>
        <v>4.2528549584840737E-2</v>
      </c>
      <c r="T27" s="30">
        <f t="shared" si="6"/>
        <v>4.1721134628670456E-2</v>
      </c>
      <c r="U27" s="30">
        <f t="shared" si="6"/>
        <v>0.21117586179849385</v>
      </c>
      <c r="V27" s="30">
        <f t="shared" si="6"/>
        <v>0.2091109840965702</v>
      </c>
      <c r="W27" s="30">
        <f t="shared" si="6"/>
        <v>8.7944270078363418E-2</v>
      </c>
      <c r="X27" s="30">
        <f t="shared" si="6"/>
        <v>8.8074316768794486E-2</v>
      </c>
      <c r="Y27" s="29">
        <f t="shared" si="6"/>
        <v>1.0311345789112387</v>
      </c>
      <c r="Z27" s="29">
        <f t="shared" si="6"/>
        <v>1.9889443433377281</v>
      </c>
      <c r="AA27" s="29">
        <f t="shared" si="6"/>
        <v>1.0656263003848117</v>
      </c>
      <c r="AB27" s="29">
        <f t="shared" si="6"/>
        <v>2.7738919688332699</v>
      </c>
      <c r="AC27" s="29">
        <f t="shared" si="6"/>
        <v>0.92644322358570452</v>
      </c>
      <c r="AD27" s="29">
        <f t="shared" si="6"/>
        <v>1.8032652251889854</v>
      </c>
      <c r="AE27" s="29">
        <f t="shared" si="6"/>
        <v>3.0232041028817549</v>
      </c>
      <c r="AF27" s="29">
        <f t="shared" si="6"/>
        <v>6.5661000000000005</v>
      </c>
      <c r="AG27" s="29">
        <f t="shared" si="6"/>
        <v>8.6293068492628731</v>
      </c>
      <c r="AH27" s="29">
        <f t="shared" si="6"/>
        <v>17.866</v>
      </c>
      <c r="AI27" s="29">
        <f t="shared" si="6"/>
        <v>3.2934519774639854</v>
      </c>
      <c r="AJ27" s="29">
        <f t="shared" si="6"/>
        <v>8.2311793276532565</v>
      </c>
      <c r="AK27" s="29">
        <f t="shared" si="6"/>
        <v>84.563115723495983</v>
      </c>
      <c r="AL27" s="29">
        <f t="shared" si="6"/>
        <v>77.918999999999997</v>
      </c>
      <c r="AM27" s="29">
        <f t="shared" si="6"/>
        <v>-2.5213291518756149</v>
      </c>
      <c r="AN27" s="29">
        <f t="shared" si="6"/>
        <v>-8.6394365454886675</v>
      </c>
      <c r="AO27" s="29">
        <f t="shared" si="6"/>
        <v>10.328200431635501</v>
      </c>
      <c r="AP27" s="29">
        <f t="shared" si="6"/>
        <v>4.6000000000000005</v>
      </c>
      <c r="AQ27" s="30">
        <f t="shared" si="6"/>
        <v>0.40798380952380947</v>
      </c>
      <c r="AR27" s="30">
        <f t="shared" si="6"/>
        <v>1.0298478154148256</v>
      </c>
      <c r="AS27" s="27">
        <f t="shared" si="6"/>
        <v>9373.4000000000015</v>
      </c>
      <c r="AT27" s="27">
        <f t="shared" si="6"/>
        <v>5802.8640000000014</v>
      </c>
      <c r="AU27" s="14">
        <f t="shared" si="6"/>
        <v>3.0122153429033287</v>
      </c>
      <c r="AV27" s="14">
        <f t="shared" si="6"/>
        <v>4.0507599999999986</v>
      </c>
      <c r="AW27" s="14">
        <f t="shared" si="6"/>
        <v>1.9827888888888885</v>
      </c>
      <c r="AX27" s="14">
        <f t="shared" si="6"/>
        <v>3.0743300000000007</v>
      </c>
      <c r="AY27" s="6">
        <f t="shared" si="6"/>
        <v>0.90649999999999997</v>
      </c>
      <c r="AZ27" s="6">
        <f t="shared" si="6"/>
        <v>0.97642999999999991</v>
      </c>
      <c r="BA27" s="14">
        <f t="shared" si="6"/>
        <v>0.92997345679012344</v>
      </c>
      <c r="BB27" s="14">
        <f t="shared" si="6"/>
        <v>0.86951282051282042</v>
      </c>
      <c r="BC27" s="14">
        <f t="shared" si="6"/>
        <v>0.90839393939393942</v>
      </c>
      <c r="BD27" s="14">
        <f t="shared" si="6"/>
        <v>0.82839999999999991</v>
      </c>
      <c r="BE27" s="14">
        <f t="shared" si="6"/>
        <v>0.94498803191489356</v>
      </c>
      <c r="BF27" s="14">
        <f t="shared" si="6"/>
        <v>0.89520833333333327</v>
      </c>
      <c r="BG27" s="14">
        <f t="shared" si="6"/>
        <v>259.60282227802475</v>
      </c>
      <c r="BH27" s="14">
        <f t="shared" si="6"/>
        <v>300.12055146666671</v>
      </c>
      <c r="BI27" s="14">
        <f t="shared" si="6"/>
        <v>241.50636295757576</v>
      </c>
      <c r="BJ27" s="14">
        <f t="shared" si="6"/>
        <v>274.96511616000009</v>
      </c>
      <c r="BK27" s="14">
        <f t="shared" si="6"/>
        <v>272.14118389148933</v>
      </c>
      <c r="BL27" s="14">
        <f t="shared" si="6"/>
        <v>315.84269853333336</v>
      </c>
      <c r="BM27" s="14">
        <f t="shared" si="6"/>
        <v>46.751013077999986</v>
      </c>
      <c r="BN27" s="14">
        <f t="shared" si="6"/>
        <v>106.85529142153845</v>
      </c>
      <c r="BO27" s="14">
        <f t="shared" si="6"/>
        <v>57.886441876363619</v>
      </c>
      <c r="BP27" s="14">
        <f t="shared" ref="BP27:DM27" si="7">AVERAGE(BP13:BP22)</f>
        <v>135.83753582399999</v>
      </c>
      <c r="BQ27" s="14">
        <f t="shared" si="7"/>
        <v>39.005905451489369</v>
      </c>
      <c r="BR27" s="14">
        <f t="shared" si="7"/>
        <v>88.741388669999992</v>
      </c>
      <c r="BS27" s="14">
        <f t="shared" si="7"/>
        <v>197.03535661511108</v>
      </c>
      <c r="BT27" s="14">
        <f t="shared" si="7"/>
        <v>177.05389144615384</v>
      </c>
      <c r="BU27" s="14">
        <f t="shared" si="7"/>
        <v>161.69384657454543</v>
      </c>
      <c r="BV27" s="14">
        <f t="shared" si="7"/>
        <v>120.22459391999999</v>
      </c>
      <c r="BW27" s="14">
        <f t="shared" si="7"/>
        <v>221.55130103489358</v>
      </c>
      <c r="BX27" s="14">
        <f t="shared" si="7"/>
        <v>212.57220239999998</v>
      </c>
      <c r="BY27" s="14">
        <f t="shared" si="7"/>
        <v>26.084500000000002</v>
      </c>
      <c r="BZ27" s="14">
        <f t="shared" si="7"/>
        <v>21.774799999999999</v>
      </c>
      <c r="CA27" s="14">
        <f t="shared" si="7"/>
        <v>15.436000000000002</v>
      </c>
      <c r="CB27" s="14">
        <f t="shared" si="7"/>
        <v>10.408000000000001</v>
      </c>
      <c r="CC27" s="14">
        <f t="shared" si="7"/>
        <v>1.5998920171472972</v>
      </c>
      <c r="CD27" s="14">
        <f t="shared" si="7"/>
        <v>0.352432541205907</v>
      </c>
      <c r="CE27" s="14">
        <f t="shared" si="7"/>
        <v>0.64188390201680345</v>
      </c>
      <c r="CF27" s="14">
        <f t="shared" si="7"/>
        <v>0.56368462653767015</v>
      </c>
      <c r="CG27" s="14">
        <f t="shared" si="7"/>
        <v>1.7411615758221948</v>
      </c>
      <c r="CH27" s="14">
        <f t="shared" si="7"/>
        <v>2.1687685267470767</v>
      </c>
      <c r="CI27" s="14">
        <f t="shared" si="7"/>
        <v>130.96381180248392</v>
      </c>
      <c r="CJ27" s="14">
        <f t="shared" si="7"/>
        <v>140.03991475831276</v>
      </c>
      <c r="CK27" s="14">
        <f t="shared" si="7"/>
        <v>30.892800000000001</v>
      </c>
      <c r="CL27" s="14">
        <f t="shared" si="7"/>
        <v>64.799605567618286</v>
      </c>
      <c r="CM27" s="14">
        <f t="shared" si="7"/>
        <v>0.31159999999999999</v>
      </c>
      <c r="CN27" s="14">
        <f t="shared" si="7"/>
        <v>0.86799999999999999</v>
      </c>
      <c r="CO27" s="14">
        <f t="shared" si="7"/>
        <v>16.283041296116078</v>
      </c>
      <c r="CP27" s="14">
        <f t="shared" si="7"/>
        <v>22.92616970473102</v>
      </c>
      <c r="CQ27" s="14">
        <f t="shared" si="7"/>
        <v>0.32756822185624984</v>
      </c>
      <c r="CR27" s="14">
        <f t="shared" si="7"/>
        <v>0.19111919505509828</v>
      </c>
      <c r="CS27" s="28">
        <f t="shared" si="7"/>
        <v>22.911925265815761</v>
      </c>
      <c r="CT27" s="28">
        <f t="shared" si="7"/>
        <v>67.714399999999998</v>
      </c>
      <c r="CU27" s="29">
        <f t="shared" si="7"/>
        <v>8.0884203941305337</v>
      </c>
      <c r="CV27" s="29">
        <f t="shared" si="7"/>
        <v>11.651799999999998</v>
      </c>
      <c r="CW27" s="28">
        <f t="shared" si="7"/>
        <v>17.498078166788044</v>
      </c>
      <c r="CX27" s="28">
        <f t="shared" si="7"/>
        <v>56.062700000000007</v>
      </c>
      <c r="CY27" s="29">
        <f t="shared" si="7"/>
        <v>2.0254399964562642</v>
      </c>
      <c r="CZ27" s="29">
        <f t="shared" si="7"/>
        <v>4.8142999999999994</v>
      </c>
      <c r="DA27" s="30">
        <f t="shared" si="7"/>
        <v>0.65621769409003883</v>
      </c>
      <c r="DB27" s="30">
        <f t="shared" si="7"/>
        <v>0.51464775023248155</v>
      </c>
      <c r="DC27" s="27">
        <f t="shared" si="7"/>
        <v>376.77599999999995</v>
      </c>
      <c r="DD27" s="27">
        <f t="shared" si="7"/>
        <v>209.20429999999996</v>
      </c>
      <c r="DE27" s="28">
        <f t="shared" si="7"/>
        <v>20.655800000000003</v>
      </c>
      <c r="DF27" s="28">
        <f t="shared" si="7"/>
        <v>21.968399999999999</v>
      </c>
      <c r="DG27" s="29">
        <f t="shared" si="7"/>
        <v>6.3839999999999995</v>
      </c>
      <c r="DH27" s="29">
        <f t="shared" si="7"/>
        <v>11.097300000000001</v>
      </c>
      <c r="DI27" s="27">
        <f t="shared" si="7"/>
        <v>618.12136666666675</v>
      </c>
      <c r="DJ27" s="27">
        <f t="shared" si="7"/>
        <v>328.16669999999993</v>
      </c>
      <c r="DK27" s="27">
        <f t="shared" si="7"/>
        <v>590.85344444444445</v>
      </c>
      <c r="DL27" s="27">
        <f t="shared" si="7"/>
        <v>140.00362000000001</v>
      </c>
      <c r="DM27" s="30">
        <f t="shared" si="7"/>
        <v>0.41690210476463258</v>
      </c>
      <c r="DN27" s="27">
        <f t="shared" ref="DN27:EG27" si="8">AVERAGE(DN13:DN22)</f>
        <v>223.60944999999998</v>
      </c>
      <c r="DO27" s="27">
        <f t="shared" si="8"/>
        <v>133.90859999999998</v>
      </c>
      <c r="DP27" s="14">
        <f t="shared" si="8"/>
        <v>2880.5653694142279</v>
      </c>
      <c r="DQ27" s="14">
        <f t="shared" si="8"/>
        <v>208</v>
      </c>
      <c r="DR27" s="14">
        <f t="shared" si="8"/>
        <v>11.518231694120207</v>
      </c>
      <c r="DS27" s="14">
        <f t="shared" si="8"/>
        <v>22.059160954801659</v>
      </c>
      <c r="DT27" s="14">
        <f t="shared" si="8"/>
        <v>24.548383802229907</v>
      </c>
      <c r="DU27" s="14">
        <f t="shared" si="8"/>
        <v>20.555422860457316</v>
      </c>
      <c r="DV27" s="14">
        <f t="shared" si="8"/>
        <v>10.688789377823412</v>
      </c>
      <c r="DW27" s="14">
        <f t="shared" si="8"/>
        <v>5.8802394680088765</v>
      </c>
      <c r="DX27" s="14">
        <f t="shared" si="8"/>
        <v>4.7497718425586255</v>
      </c>
      <c r="DY27" s="14">
        <f t="shared" si="8"/>
        <v>12461.043116426146</v>
      </c>
      <c r="DZ27" s="14">
        <f t="shared" si="8"/>
        <v>55.75</v>
      </c>
      <c r="EA27" s="14">
        <f t="shared" si="8"/>
        <v>6.7223931225895326</v>
      </c>
      <c r="EB27" s="14">
        <f t="shared" si="8"/>
        <v>11.087888255158568</v>
      </c>
      <c r="EC27" s="14">
        <f t="shared" si="8"/>
        <v>13.14965478051508</v>
      </c>
      <c r="ED27" s="14">
        <f t="shared" si="8"/>
        <v>13.137502684494049</v>
      </c>
      <c r="EE27" s="14">
        <f t="shared" si="8"/>
        <v>8.6319418937647079</v>
      </c>
      <c r="EF27" s="14">
        <f t="shared" si="8"/>
        <v>11.209352717628533</v>
      </c>
      <c r="EG27" s="15">
        <f t="shared" si="8"/>
        <v>36.06126654584952</v>
      </c>
    </row>
    <row r="28" spans="1:137" x14ac:dyDescent="0.25">
      <c r="A28" s="32" t="s">
        <v>95</v>
      </c>
      <c r="B28" s="1" t="s">
        <v>94</v>
      </c>
      <c r="C28" s="28">
        <f>STDEV(C3:C12)/SQRT(COUNT(C3:C12))</f>
        <v>0.17445396510553496</v>
      </c>
      <c r="D28" s="28">
        <f t="shared" ref="D28:BO28" si="9">STDEV(D3:D12)/SQRT(COUNT(D3:D12))</f>
        <v>5.3733545094663736E-2</v>
      </c>
      <c r="E28" s="27">
        <f t="shared" si="9"/>
        <v>2.9482428099915152</v>
      </c>
      <c r="F28" s="27">
        <f t="shared" si="9"/>
        <v>8.0030953803304552</v>
      </c>
      <c r="G28" s="27">
        <f t="shared" si="9"/>
        <v>3.9952897266656393</v>
      </c>
      <c r="H28" s="27">
        <f t="shared" si="9"/>
        <v>6.5574863493736855</v>
      </c>
      <c r="I28" s="28">
        <f t="shared" si="9"/>
        <v>3.4987788504626085</v>
      </c>
      <c r="J28" s="28">
        <f t="shared" si="9"/>
        <v>5.0751312626702907</v>
      </c>
      <c r="K28" s="29">
        <f t="shared" si="9"/>
        <v>5.0258286674627464E-2</v>
      </c>
      <c r="L28" s="29">
        <f t="shared" si="9"/>
        <v>5.1835459538051715E-2</v>
      </c>
      <c r="M28" s="29">
        <f t="shared" si="9"/>
        <v>0.10837670604682144</v>
      </c>
      <c r="N28" s="29">
        <f t="shared" si="9"/>
        <v>3.1125688994801014E-2</v>
      </c>
      <c r="O28" s="30">
        <f t="shared" si="9"/>
        <v>9.8335048666586995E-3</v>
      </c>
      <c r="P28" s="30">
        <f t="shared" si="9"/>
        <v>1.4108619098155209E-2</v>
      </c>
      <c r="Q28" s="30">
        <f t="shared" si="9"/>
        <v>1.1286306590864808E-2</v>
      </c>
      <c r="R28" s="30">
        <f t="shared" si="9"/>
        <v>2.2265653938506023E-2</v>
      </c>
      <c r="S28" s="30">
        <f t="shared" si="9"/>
        <v>1.19838895830763E-3</v>
      </c>
      <c r="T28" s="30">
        <f t="shared" si="9"/>
        <v>2.0481394934632711E-3</v>
      </c>
      <c r="U28" s="30">
        <f t="shared" si="9"/>
        <v>7.9297600532290038E-3</v>
      </c>
      <c r="V28" s="30">
        <f t="shared" si="9"/>
        <v>6.6061348602547039E-3</v>
      </c>
      <c r="W28" s="30">
        <f t="shared" si="9"/>
        <v>9.1108927041676589E-3</v>
      </c>
      <c r="X28" s="30">
        <f t="shared" si="9"/>
        <v>5.2805186463972635E-3</v>
      </c>
      <c r="Y28" s="29">
        <f t="shared" si="9"/>
        <v>5.0435502244747688E-2</v>
      </c>
      <c r="Z28" s="29">
        <f t="shared" si="9"/>
        <v>9.5797893585036278E-2</v>
      </c>
      <c r="AA28" s="29">
        <f t="shared" si="9"/>
        <v>4.4155897265751386E-2</v>
      </c>
      <c r="AB28" s="29">
        <f t="shared" si="9"/>
        <v>0.10635627642122461</v>
      </c>
      <c r="AC28" s="29">
        <f t="shared" si="9"/>
        <v>9.8396101763877503E-2</v>
      </c>
      <c r="AD28" s="29">
        <f t="shared" si="9"/>
        <v>6.570629131557551E-2</v>
      </c>
      <c r="AE28" s="30">
        <f t="shared" si="9"/>
        <v>0.1470986899950083</v>
      </c>
      <c r="AF28" s="30">
        <f t="shared" si="9"/>
        <v>0.23624371831742769</v>
      </c>
      <c r="AG28" s="30">
        <f t="shared" si="9"/>
        <v>0.40241756844163473</v>
      </c>
      <c r="AH28" s="30">
        <f t="shared" si="9"/>
        <v>0.68594330831507</v>
      </c>
      <c r="AI28" s="30">
        <f t="shared" si="9"/>
        <v>0.29138777433628066</v>
      </c>
      <c r="AJ28" s="30">
        <f t="shared" si="9"/>
        <v>0.3670999936081869</v>
      </c>
      <c r="AK28" s="30">
        <f t="shared" si="9"/>
        <v>0.36734423515342551</v>
      </c>
      <c r="AL28" s="30">
        <f t="shared" si="9"/>
        <v>0.64278871593497444</v>
      </c>
      <c r="AM28" s="30">
        <f t="shared" si="9"/>
        <v>0.60059228139401177</v>
      </c>
      <c r="AN28" s="30">
        <f t="shared" si="9"/>
        <v>0.47766131179562804</v>
      </c>
      <c r="AO28" s="30">
        <f t="shared" si="9"/>
        <v>2.0381446084136088</v>
      </c>
      <c r="AP28" s="30">
        <f t="shared" si="9"/>
        <v>0.94647186962951946</v>
      </c>
      <c r="AQ28" s="30">
        <f t="shared" si="9"/>
        <v>5.9836674372829163E-2</v>
      </c>
      <c r="AR28" s="30">
        <f t="shared" si="9"/>
        <v>0.1099428407540203</v>
      </c>
      <c r="AS28" s="27">
        <f t="shared" si="9"/>
        <v>327.63795734689296</v>
      </c>
      <c r="AT28" s="27">
        <f t="shared" si="9"/>
        <v>682.09761801340142</v>
      </c>
      <c r="AU28" s="14">
        <f t="shared" si="9"/>
        <v>0.14520014443957466</v>
      </c>
      <c r="AV28" s="14">
        <f t="shared" si="9"/>
        <v>0.30347118406128015</v>
      </c>
      <c r="AW28" s="14">
        <f t="shared" si="9"/>
        <v>0.10399567298690775</v>
      </c>
      <c r="AX28" s="14">
        <f t="shared" si="9"/>
        <v>0.24382251379504183</v>
      </c>
      <c r="AY28" s="6">
        <f t="shared" si="9"/>
        <v>6.9737884252391844E-2</v>
      </c>
      <c r="AZ28" s="6">
        <f t="shared" si="9"/>
        <v>7.0566608486828331E-2</v>
      </c>
      <c r="BA28" s="6">
        <f t="shared" si="9"/>
        <v>2.1068356973816184E-2</v>
      </c>
      <c r="BB28" s="6">
        <f t="shared" si="9"/>
        <v>3.1631169476646938E-2</v>
      </c>
      <c r="BC28" s="6">
        <f t="shared" si="9"/>
        <v>2.0981867198794347E-2</v>
      </c>
      <c r="BD28" s="6">
        <f t="shared" si="9"/>
        <v>3.5436251229984839E-2</v>
      </c>
      <c r="BE28" s="6">
        <f t="shared" si="9"/>
        <v>2.2173758386357101E-2</v>
      </c>
      <c r="BF28" s="6">
        <f t="shared" si="9"/>
        <v>3.0591520027746708E-2</v>
      </c>
      <c r="BG28" s="6">
        <f t="shared" si="9"/>
        <v>25.307297439481403</v>
      </c>
      <c r="BH28" s="6">
        <f t="shared" si="9"/>
        <v>10.429690478637776</v>
      </c>
      <c r="BI28" s="6">
        <f t="shared" si="9"/>
        <v>23.922098180724618</v>
      </c>
      <c r="BJ28" s="6">
        <f t="shared" si="9"/>
        <v>9.9663608614159642</v>
      </c>
      <c r="BK28" s="6">
        <f t="shared" si="9"/>
        <v>26.626612009508946</v>
      </c>
      <c r="BL28" s="6">
        <f t="shared" si="9"/>
        <v>11.476712255482211</v>
      </c>
      <c r="BM28" s="6">
        <f t="shared" si="9"/>
        <v>24.150223611075468</v>
      </c>
      <c r="BN28" s="6">
        <f t="shared" si="9"/>
        <v>32.923304069431353</v>
      </c>
      <c r="BO28" s="6">
        <f t="shared" si="9"/>
        <v>24.488265644939002</v>
      </c>
      <c r="BP28" s="6">
        <f t="shared" ref="BP28:DM28" si="10">STDEV(BP3:BP12)/SQRT(COUNT(BP3:BP12))</f>
        <v>33.261952870314005</v>
      </c>
      <c r="BQ28" s="6">
        <f t="shared" si="10"/>
        <v>24.754225556285242</v>
      </c>
      <c r="BR28" s="6">
        <f t="shared" si="10"/>
        <v>33.890489629059317</v>
      </c>
      <c r="BS28" s="6">
        <f t="shared" si="10"/>
        <v>29.944827854716607</v>
      </c>
      <c r="BT28" s="6">
        <f t="shared" si="10"/>
        <v>39.720714486589415</v>
      </c>
      <c r="BU28" s="6">
        <f t="shared" si="10"/>
        <v>27.883478527804904</v>
      </c>
      <c r="BV28" s="6">
        <f t="shared" si="10"/>
        <v>36.728303750898121</v>
      </c>
      <c r="BW28" s="6">
        <f t="shared" si="10"/>
        <v>33.150632881007319</v>
      </c>
      <c r="BX28" s="6">
        <f t="shared" si="10"/>
        <v>43.92685009382177</v>
      </c>
      <c r="BY28" s="6">
        <f t="shared" si="10"/>
        <v>1.3476567008453366</v>
      </c>
      <c r="BZ28" s="6">
        <f t="shared" si="10"/>
        <v>0.46322542628352664</v>
      </c>
      <c r="CA28" s="6">
        <f t="shared" si="10"/>
        <v>1.7339464941123308</v>
      </c>
      <c r="CB28" s="6">
        <f t="shared" si="10"/>
        <v>0.37946762577635701</v>
      </c>
      <c r="CC28" s="6">
        <f t="shared" si="10"/>
        <v>0.28725273333854945</v>
      </c>
      <c r="CD28" s="6">
        <f t="shared" si="10"/>
        <v>1.7739871932399478E-2</v>
      </c>
      <c r="CE28" s="6">
        <f t="shared" si="10"/>
        <v>0.19621366861792483</v>
      </c>
      <c r="CF28" s="6">
        <f t="shared" si="10"/>
        <v>9.5944886407808141E-2</v>
      </c>
      <c r="CG28" s="6">
        <f t="shared" si="10"/>
        <v>0.11723546386912619</v>
      </c>
      <c r="CH28" s="6">
        <f t="shared" si="10"/>
        <v>8.237288804176357E-2</v>
      </c>
      <c r="CI28" s="6">
        <f t="shared" si="10"/>
        <v>4.4947905804393322</v>
      </c>
      <c r="CJ28" s="6">
        <f t="shared" si="10"/>
        <v>5.3997587154430846</v>
      </c>
      <c r="CK28" s="6">
        <f t="shared" si="10"/>
        <v>4.182248505289949</v>
      </c>
      <c r="CL28" s="6">
        <f t="shared" si="10"/>
        <v>4.6189004571682402</v>
      </c>
      <c r="CM28" s="6">
        <f t="shared" si="10"/>
        <v>3.7379153429567012E-2</v>
      </c>
      <c r="CN28" s="6">
        <f t="shared" si="10"/>
        <v>4.6805697658867752E-2</v>
      </c>
      <c r="CO28" s="6">
        <f t="shared" si="10"/>
        <v>2.6664272641950273</v>
      </c>
      <c r="CP28" s="6">
        <f t="shared" si="10"/>
        <v>1.5602091233077531</v>
      </c>
      <c r="CQ28" s="6">
        <f t="shared" si="10"/>
        <v>8.5100797716085794E-3</v>
      </c>
      <c r="CR28" s="6">
        <f t="shared" si="10"/>
        <v>2.3586402909108028E-3</v>
      </c>
      <c r="CS28" s="28">
        <f t="shared" si="10"/>
        <v>9.8873532148798144</v>
      </c>
      <c r="CT28" s="28">
        <f t="shared" si="10"/>
        <v>3.2761244780501042</v>
      </c>
      <c r="CU28" s="29">
        <f t="shared" si="10"/>
        <v>0.7429417463433543</v>
      </c>
      <c r="CV28" s="29">
        <f t="shared" si="10"/>
        <v>0.21378026101583827</v>
      </c>
      <c r="CW28" s="28">
        <f t="shared" si="10"/>
        <v>9.9202045375867947</v>
      </c>
      <c r="CX28" s="28">
        <f t="shared" si="10"/>
        <v>3.1466948180238092</v>
      </c>
      <c r="CY28" s="29">
        <f>STDEV(CY3:CY12)/SQRT(COUNT(CY3:CY12))</f>
        <v>1.9554429302442324</v>
      </c>
      <c r="CZ28" s="29">
        <f t="shared" si="10"/>
        <v>0.18150086087950273</v>
      </c>
      <c r="DA28" s="30">
        <f t="shared" si="10"/>
        <v>1.4849085022277728E-2</v>
      </c>
      <c r="DB28" s="30">
        <f t="shared" si="10"/>
        <v>1.1178844541747201E-2</v>
      </c>
      <c r="DC28" s="27">
        <f t="shared" si="10"/>
        <v>11.48591473723849</v>
      </c>
      <c r="DD28" s="27">
        <f t="shared" si="10"/>
        <v>10.325563817589405</v>
      </c>
      <c r="DE28" s="28">
        <f t="shared" si="10"/>
        <v>1.37728066372351</v>
      </c>
      <c r="DF28" s="28">
        <f t="shared" si="10"/>
        <v>1.4026813157152944</v>
      </c>
      <c r="DG28" s="29">
        <f t="shared" si="10"/>
        <v>0.27271963625672474</v>
      </c>
      <c r="DH28" s="29">
        <f t="shared" si="10"/>
        <v>0.65761919832073112</v>
      </c>
      <c r="DI28" s="27">
        <f t="shared" si="10"/>
        <v>16.103917412244801</v>
      </c>
      <c r="DJ28" s="27">
        <f t="shared" si="10"/>
        <v>14.329662808313184</v>
      </c>
      <c r="DK28" s="27">
        <f t="shared" si="10"/>
        <v>5.0116807208216656</v>
      </c>
      <c r="DL28" s="27">
        <f t="shared" si="10"/>
        <v>6.097185307442178</v>
      </c>
      <c r="DM28" s="30">
        <f t="shared" si="10"/>
        <v>6.9996676278559523E-3</v>
      </c>
      <c r="DN28" s="27">
        <f t="shared" ref="DN28:EG28" si="11">STDEV(DN3:DN12)/SQRT(COUNT(DN3:DN12))</f>
        <v>14.880663474612975</v>
      </c>
      <c r="DO28" s="27">
        <f t="shared" si="11"/>
        <v>5.0187482179479321</v>
      </c>
      <c r="DP28" s="6">
        <f t="shared" si="11"/>
        <v>184.38444721220162</v>
      </c>
      <c r="DQ28" s="6">
        <f t="shared" si="11"/>
        <v>19.550244335338331</v>
      </c>
      <c r="DR28" s="6">
        <f t="shared" si="11"/>
        <v>4.3374502005033859</v>
      </c>
      <c r="DS28" s="6">
        <f t="shared" si="11"/>
        <v>2.0583211899851452</v>
      </c>
      <c r="DT28" s="6">
        <f t="shared" si="11"/>
        <v>1.2999836842366042</v>
      </c>
      <c r="DU28" s="6">
        <f t="shared" si="11"/>
        <v>3.4446174285838826</v>
      </c>
      <c r="DV28" s="6">
        <f t="shared" si="11"/>
        <v>1.544850453957737</v>
      </c>
      <c r="DW28" s="6">
        <f t="shared" si="11"/>
        <v>0.49443376782670928</v>
      </c>
      <c r="DX28" s="6">
        <f t="shared" si="11"/>
        <v>0.11596075769337046</v>
      </c>
      <c r="DY28" s="6">
        <f t="shared" si="11"/>
        <v>534.52678475747859</v>
      </c>
      <c r="DZ28" s="6">
        <f t="shared" si="11"/>
        <v>10.938035701166823</v>
      </c>
      <c r="EA28" s="6">
        <f t="shared" si="11"/>
        <v>4.3650335871172823</v>
      </c>
      <c r="EB28" s="6">
        <f t="shared" si="11"/>
        <v>2.0192825487877641</v>
      </c>
      <c r="EC28" s="6">
        <f t="shared" si="11"/>
        <v>1.6919868821215787</v>
      </c>
      <c r="ED28" s="6">
        <f t="shared" si="11"/>
        <v>2.7386941022920284</v>
      </c>
      <c r="EE28" s="6">
        <f t="shared" si="11"/>
        <v>2.2507839589722223</v>
      </c>
      <c r="EF28" s="6">
        <f t="shared" si="11"/>
        <v>1.1814331938466103</v>
      </c>
      <c r="EG28" s="23">
        <f t="shared" si="11"/>
        <v>0.5041871259735351</v>
      </c>
    </row>
    <row r="29" spans="1:137" x14ac:dyDescent="0.25">
      <c r="A29" s="32"/>
      <c r="B29" s="19" t="s">
        <v>83</v>
      </c>
      <c r="C29" s="28">
        <f>STDEV(C13:C22)/SQRT(COUNT(C13:C22))</f>
        <v>0.46502241918012466</v>
      </c>
      <c r="D29" s="28">
        <f t="shared" ref="D29:BO29" si="12">STDEV(D13:D22)/SQRT(COUNT(D13:D22))</f>
        <v>0.27665702999363301</v>
      </c>
      <c r="E29" s="27">
        <f t="shared" si="12"/>
        <v>5.312124329200973</v>
      </c>
      <c r="F29" s="27">
        <f t="shared" si="12"/>
        <v>4.3137764326760299</v>
      </c>
      <c r="G29" s="27">
        <f t="shared" si="12"/>
        <v>8.2255397931618379</v>
      </c>
      <c r="H29" s="27">
        <f t="shared" si="12"/>
        <v>11.701398377971755</v>
      </c>
      <c r="I29" s="28">
        <f t="shared" si="12"/>
        <v>3.4833853903606196</v>
      </c>
      <c r="J29" s="28">
        <f t="shared" si="12"/>
        <v>7.940134122852645</v>
      </c>
      <c r="K29" s="29">
        <f t="shared" si="12"/>
        <v>2.8135040505101124E-2</v>
      </c>
      <c r="L29" s="29">
        <f t="shared" si="12"/>
        <v>3.3682514974061002E-2</v>
      </c>
      <c r="M29" s="29">
        <f t="shared" si="12"/>
        <v>5.2830223911785414E-2</v>
      </c>
      <c r="N29" s="29">
        <f t="shared" si="12"/>
        <v>0.10252696345853812</v>
      </c>
      <c r="O29" s="30">
        <f t="shared" si="12"/>
        <v>8.9080532631881648E-3</v>
      </c>
      <c r="P29" s="30">
        <f t="shared" si="12"/>
        <v>7.8639939399262788E-3</v>
      </c>
      <c r="Q29" s="30">
        <f t="shared" si="12"/>
        <v>1.0747749324966048E-2</v>
      </c>
      <c r="R29" s="30">
        <f t="shared" si="12"/>
        <v>1.2358741350585428E-2</v>
      </c>
      <c r="S29" s="30">
        <f t="shared" si="12"/>
        <v>1.2040033981543193E-3</v>
      </c>
      <c r="T29" s="30">
        <f t="shared" si="12"/>
        <v>1.501634249028847E-3</v>
      </c>
      <c r="U29" s="30">
        <f t="shared" si="12"/>
        <v>5.128803612567838E-3</v>
      </c>
      <c r="V29" s="30">
        <f t="shared" si="12"/>
        <v>6.800027216008509E-3</v>
      </c>
      <c r="W29" s="30">
        <f t="shared" si="12"/>
        <v>4.1786218529265466E-3</v>
      </c>
      <c r="X29" s="30">
        <f t="shared" si="12"/>
        <v>5.5870545460537544E-3</v>
      </c>
      <c r="Y29" s="29">
        <f t="shared" si="12"/>
        <v>4.3625156734408199E-2</v>
      </c>
      <c r="Z29" s="29">
        <f t="shared" si="12"/>
        <v>9.0348303496176938E-2</v>
      </c>
      <c r="AA29" s="29">
        <f t="shared" si="12"/>
        <v>7.8560816366795391E-2</v>
      </c>
      <c r="AB29" s="29">
        <f t="shared" si="12"/>
        <v>0.21042194017892671</v>
      </c>
      <c r="AC29" s="29">
        <f t="shared" si="12"/>
        <v>0.10574947599872019</v>
      </c>
      <c r="AD29" s="29">
        <f t="shared" si="12"/>
        <v>0.17117033780354812</v>
      </c>
      <c r="AE29" s="30">
        <f t="shared" si="12"/>
        <v>0.116738678386029</v>
      </c>
      <c r="AF29" s="30">
        <f t="shared" si="12"/>
        <v>0.4077353839603971</v>
      </c>
      <c r="AG29" s="30">
        <f t="shared" si="12"/>
        <v>0.56802654911314165</v>
      </c>
      <c r="AH29" s="30">
        <f t="shared" si="12"/>
        <v>1.2689087174944227</v>
      </c>
      <c r="AI29" s="30">
        <f t="shared" si="12"/>
        <v>0.30867972263165577</v>
      </c>
      <c r="AJ29" s="30">
        <f t="shared" si="12"/>
        <v>0.59345764623108044</v>
      </c>
      <c r="AK29" s="30">
        <f t="shared" si="12"/>
        <v>0.58411017622228367</v>
      </c>
      <c r="AL29" s="30">
        <f t="shared" si="12"/>
        <v>1.1911016842495958</v>
      </c>
      <c r="AM29" s="30">
        <f t="shared" si="12"/>
        <v>0.3644284960116268</v>
      </c>
      <c r="AN29" s="30">
        <f t="shared" si="12"/>
        <v>0.73668299724306552</v>
      </c>
      <c r="AO29" s="30">
        <f t="shared" si="12"/>
        <v>0.9165386486116236</v>
      </c>
      <c r="AP29" s="30">
        <f t="shared" si="12"/>
        <v>0.38050551171362024</v>
      </c>
      <c r="AQ29" s="30">
        <f t="shared" si="12"/>
        <v>5.6356325260128487E-2</v>
      </c>
      <c r="AR29" s="30">
        <f t="shared" si="12"/>
        <v>2.9933924829506412E-2</v>
      </c>
      <c r="AS29" s="27">
        <f t="shared" si="12"/>
        <v>844.0803135497365</v>
      </c>
      <c r="AT29" s="27">
        <f t="shared" si="12"/>
        <v>503.36646210445218</v>
      </c>
      <c r="AU29" s="14">
        <f t="shared" si="12"/>
        <v>0.13105037626534638</v>
      </c>
      <c r="AV29" s="14">
        <f t="shared" si="12"/>
        <v>0.11692988706438093</v>
      </c>
      <c r="AW29" s="14">
        <f t="shared" si="12"/>
        <v>6.7881403842690133E-2</v>
      </c>
      <c r="AX29" s="14">
        <f t="shared" si="12"/>
        <v>0.1612862872520639</v>
      </c>
      <c r="AY29" s="6">
        <f t="shared" si="12"/>
        <v>2.7572655536479133E-2</v>
      </c>
      <c r="AZ29" s="6">
        <f t="shared" si="12"/>
        <v>0.12379429357697487</v>
      </c>
      <c r="BA29" s="6">
        <f t="shared" si="12"/>
        <v>1.1910704647110054E-2</v>
      </c>
      <c r="BB29" s="6">
        <f t="shared" si="12"/>
        <v>2.7216470833083421E-2</v>
      </c>
      <c r="BC29" s="6">
        <f t="shared" si="12"/>
        <v>1.344975572219948E-2</v>
      </c>
      <c r="BD29" s="6">
        <f t="shared" si="12"/>
        <v>3.3995126738627125E-2</v>
      </c>
      <c r="BE29" s="6">
        <f t="shared" si="12"/>
        <v>1.2293815566212932E-2</v>
      </c>
      <c r="BF29" s="6">
        <f t="shared" si="12"/>
        <v>2.3213253351756613E-2</v>
      </c>
      <c r="BG29" s="6">
        <f t="shared" si="12"/>
        <v>26.662966270659162</v>
      </c>
      <c r="BH29" s="6">
        <f t="shared" si="12"/>
        <v>7.0297186318298248</v>
      </c>
      <c r="BI29" s="6">
        <f t="shared" si="12"/>
        <v>25.052828387289352</v>
      </c>
      <c r="BJ29" s="6">
        <f t="shared" si="12"/>
        <v>8.5153418050803324</v>
      </c>
      <c r="BK29" s="6">
        <f t="shared" si="12"/>
        <v>27.835006314495274</v>
      </c>
      <c r="BL29" s="6">
        <f t="shared" si="12"/>
        <v>6.9847563449517924</v>
      </c>
      <c r="BM29" s="6">
        <f t="shared" si="12"/>
        <v>11.929017863284496</v>
      </c>
      <c r="BN29" s="6">
        <f t="shared" si="12"/>
        <v>24.914684996888983</v>
      </c>
      <c r="BO29" s="6">
        <f t="shared" si="12"/>
        <v>13.10601691417564</v>
      </c>
      <c r="BP29" s="6">
        <f t="shared" ref="BP29:DM29" si="13">STDEV(BP13:BP22)/SQRT(COUNT(BP13:BP22))</f>
        <v>30.979758681782855</v>
      </c>
      <c r="BQ29" s="6">
        <f t="shared" si="13"/>
        <v>11.828787370268865</v>
      </c>
      <c r="BR29" s="6">
        <f t="shared" si="13"/>
        <v>21.292793131002561</v>
      </c>
      <c r="BS29" s="6">
        <f t="shared" si="13"/>
        <v>21.709441839555005</v>
      </c>
      <c r="BT29" s="6">
        <f t="shared" si="13"/>
        <v>32.203069007200746</v>
      </c>
      <c r="BU29" s="6">
        <f t="shared" si="13"/>
        <v>18.237985452338595</v>
      </c>
      <c r="BV29" s="6">
        <f t="shared" si="13"/>
        <v>35.680618457878538</v>
      </c>
      <c r="BW29" s="6">
        <f t="shared" si="13"/>
        <v>24.679471210296004</v>
      </c>
      <c r="BX29" s="6">
        <f t="shared" si="13"/>
        <v>30.210110821822614</v>
      </c>
      <c r="BY29" s="6">
        <f t="shared" si="13"/>
        <v>2.2525925125902688</v>
      </c>
      <c r="BZ29" s="6">
        <f t="shared" si="13"/>
        <v>2.9262143644419978</v>
      </c>
      <c r="CA29" s="6">
        <f t="shared" si="13"/>
        <v>0.72352677904828955</v>
      </c>
      <c r="CB29" s="6">
        <f t="shared" si="13"/>
        <v>0.73915650124539189</v>
      </c>
      <c r="CC29" s="6">
        <f t="shared" si="13"/>
        <v>0.10006011945203432</v>
      </c>
      <c r="CD29" s="6">
        <f t="shared" si="13"/>
        <v>2.9820182911374303E-2</v>
      </c>
      <c r="CE29" s="6">
        <f t="shared" si="13"/>
        <v>7.1083689118638646E-2</v>
      </c>
      <c r="CF29" s="6">
        <f t="shared" si="13"/>
        <v>8.3367156051827665E-2</v>
      </c>
      <c r="CG29" s="6">
        <f t="shared" si="13"/>
        <v>0.19935831265269358</v>
      </c>
      <c r="CH29" s="6">
        <f t="shared" si="13"/>
        <v>0.31794026320737612</v>
      </c>
      <c r="CI29" s="6">
        <f t="shared" si="13"/>
        <v>3.4858176878902953</v>
      </c>
      <c r="CJ29" s="6">
        <f t="shared" si="13"/>
        <v>7.8534857058839673</v>
      </c>
      <c r="CK29" s="6">
        <f t="shared" si="13"/>
        <v>3.6968947834635482</v>
      </c>
      <c r="CL29" s="6">
        <f t="shared" si="13"/>
        <v>7.8016003433658438</v>
      </c>
      <c r="CM29" s="6">
        <f t="shared" si="13"/>
        <v>2.4271244989355841E-2</v>
      </c>
      <c r="CN29" s="6">
        <f t="shared" si="13"/>
        <v>4.218583227156316E-2</v>
      </c>
      <c r="CO29" s="6">
        <f t="shared" si="13"/>
        <v>1.6057622514097192</v>
      </c>
      <c r="CP29" s="6">
        <f t="shared" si="13"/>
        <v>3.4870500200645314</v>
      </c>
      <c r="CQ29" s="6">
        <f t="shared" si="13"/>
        <v>6.3106607490391788E-3</v>
      </c>
      <c r="CR29" s="6">
        <f t="shared" si="13"/>
        <v>2.3708331975049158E-3</v>
      </c>
      <c r="CS29" s="28">
        <f t="shared" si="13"/>
        <v>3.6943131447641973</v>
      </c>
      <c r="CT29" s="28">
        <f t="shared" si="13"/>
        <v>2.6843447832861509</v>
      </c>
      <c r="CU29" s="29">
        <f t="shared" si="13"/>
        <v>0.94659649680304891</v>
      </c>
      <c r="CV29" s="29">
        <f t="shared" si="13"/>
        <v>0.34647593471023824</v>
      </c>
      <c r="CW29" s="28">
        <f t="shared" si="13"/>
        <v>2.9188182461455248</v>
      </c>
      <c r="CX29" s="28">
        <f t="shared" si="13"/>
        <v>2.4667661558764817</v>
      </c>
      <c r="CY29" s="29">
        <f t="shared" si="13"/>
        <v>0.3951950096011258</v>
      </c>
      <c r="CZ29" s="29">
        <f t="shared" si="13"/>
        <v>0.1644934345194386</v>
      </c>
      <c r="DA29" s="30">
        <f t="shared" si="13"/>
        <v>1.1648092551747232E-2</v>
      </c>
      <c r="DB29" s="30">
        <f t="shared" si="13"/>
        <v>8.7688398035484904E-3</v>
      </c>
      <c r="DC29" s="27">
        <f t="shared" si="13"/>
        <v>16.274703210811602</v>
      </c>
      <c r="DD29" s="27">
        <f t="shared" si="13"/>
        <v>24.452709111920974</v>
      </c>
      <c r="DE29" s="28">
        <f t="shared" si="13"/>
        <v>1.2224779734439173</v>
      </c>
      <c r="DF29" s="28">
        <f t="shared" si="13"/>
        <v>1.0586296614019512</v>
      </c>
      <c r="DG29" s="29">
        <f t="shared" si="13"/>
        <v>0.40380468325939778</v>
      </c>
      <c r="DH29" s="29">
        <f t="shared" si="13"/>
        <v>1.5103525714216519</v>
      </c>
      <c r="DI29" s="27">
        <f t="shared" si="13"/>
        <v>21.324656022548176</v>
      </c>
      <c r="DJ29" s="27">
        <f t="shared" si="13"/>
        <v>13.564170576567779</v>
      </c>
      <c r="DK29" s="27">
        <f t="shared" si="13"/>
        <v>15.66666378979682</v>
      </c>
      <c r="DL29" s="27">
        <f t="shared" si="13"/>
        <v>3.3009101085340422</v>
      </c>
      <c r="DM29" s="30">
        <f t="shared" si="13"/>
        <v>7.9491227333304514E-3</v>
      </c>
      <c r="DN29" s="27">
        <f t="shared" ref="DN29:EG29" si="14">STDEV(DN13:DN22)/SQRT(COUNT(DN13:DN22))</f>
        <v>7.7564184311698012</v>
      </c>
      <c r="DO29" s="27">
        <f t="shared" si="14"/>
        <v>2.505950142715887</v>
      </c>
      <c r="DP29" s="6">
        <f t="shared" si="14"/>
        <v>278.05337592737885</v>
      </c>
      <c r="DQ29" s="6">
        <f t="shared" si="14"/>
        <v>18.935982376719423</v>
      </c>
      <c r="DR29" s="6">
        <f t="shared" si="14"/>
        <v>2.5840681456940904</v>
      </c>
      <c r="DS29" s="6">
        <f t="shared" si="14"/>
        <v>3.0836354811318269</v>
      </c>
      <c r="DT29" s="6">
        <f t="shared" si="14"/>
        <v>1.9472796177439602</v>
      </c>
      <c r="DU29" s="6">
        <f t="shared" si="14"/>
        <v>2.0167694888281242</v>
      </c>
      <c r="DV29" s="6">
        <f t="shared" si="14"/>
        <v>1.9358006951479005</v>
      </c>
      <c r="DW29" s="6">
        <f t="shared" si="14"/>
        <v>2.0452563235876116</v>
      </c>
      <c r="DX29" s="6">
        <f t="shared" si="14"/>
        <v>2.1098001810321714</v>
      </c>
      <c r="DY29" s="6">
        <f t="shared" si="14"/>
        <v>1214.97523118497</v>
      </c>
      <c r="DZ29" s="6">
        <f t="shared" si="14"/>
        <v>6.5757943572295066</v>
      </c>
      <c r="EA29" s="6">
        <f t="shared" si="14"/>
        <v>1.7619083523957713</v>
      </c>
      <c r="EB29" s="6">
        <f t="shared" si="14"/>
        <v>2.3684027816315347</v>
      </c>
      <c r="EC29" s="6">
        <f t="shared" si="14"/>
        <v>2.4030125647528457</v>
      </c>
      <c r="ED29" s="6">
        <f t="shared" si="14"/>
        <v>2.215198305197446</v>
      </c>
      <c r="EE29" s="6">
        <f t="shared" si="14"/>
        <v>0.86599024440472727</v>
      </c>
      <c r="EF29" s="6">
        <f t="shared" si="14"/>
        <v>1.0056408502435086</v>
      </c>
      <c r="EG29" s="23">
        <f t="shared" si="14"/>
        <v>6.5080029294891517</v>
      </c>
    </row>
    <row r="30" spans="1:137" s="22" customFormat="1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</row>
    <row r="31" spans="1:137" ht="60" x14ac:dyDescent="0.25">
      <c r="A31" s="31" t="s">
        <v>96</v>
      </c>
      <c r="B31" s="31"/>
      <c r="C31" s="31" t="str">
        <f>C24</f>
        <v>Food Intake (g/d)</v>
      </c>
      <c r="D31" s="31"/>
      <c r="E31" s="31" t="str">
        <f>E24</f>
        <v>Initial body weight (g)</v>
      </c>
      <c r="F31" s="31"/>
      <c r="G31" s="31" t="str">
        <f>G24</f>
        <v xml:space="preserve"> Final body weight (g)</v>
      </c>
      <c r="H31" s="31"/>
      <c r="I31" s="31" t="str">
        <f>I24</f>
        <v>Δ Body weight (g)</v>
      </c>
      <c r="J31" s="31"/>
      <c r="K31" s="31" t="str">
        <f>K24</f>
        <v>Liver (%)</v>
      </c>
      <c r="L31" s="31"/>
      <c r="M31" s="31" t="str">
        <f>M24</f>
        <v>Caecum (%)</v>
      </c>
      <c r="N31" s="31"/>
      <c r="O31" s="31" t="str">
        <f>O24</f>
        <v>Kidneys (%)</v>
      </c>
      <c r="P31" s="31"/>
      <c r="Q31" s="31" t="str">
        <f>Q24</f>
        <v>Gastrocnemius (%)</v>
      </c>
      <c r="R31" s="31"/>
      <c r="S31" s="31" t="str">
        <f>S24</f>
        <v>Soleus (%)</v>
      </c>
      <c r="T31" s="31"/>
      <c r="U31" s="31" t="str">
        <f>U24</f>
        <v>Spleen (%)</v>
      </c>
      <c r="V31" s="31"/>
      <c r="W31" s="31" t="str">
        <f>W24</f>
        <v>BAT (%)</v>
      </c>
      <c r="X31" s="31"/>
      <c r="Y31" s="31" t="str">
        <f>Y24</f>
        <v>MWAT (%)</v>
      </c>
      <c r="Z31" s="31"/>
      <c r="AA31" s="31" t="str">
        <f>AA24</f>
        <v>IWAT (%)</v>
      </c>
      <c r="AB31" s="31"/>
      <c r="AC31" s="31" t="str">
        <f>AC24</f>
        <v>RWAT (%)</v>
      </c>
      <c r="AD31" s="31"/>
      <c r="AE31" s="31" t="str">
        <f>AE24</f>
        <v>Adiposity Index (%)</v>
      </c>
      <c r="AF31" s="31"/>
      <c r="AG31" s="31" t="str">
        <f>AG24</f>
        <v xml:space="preserve"> Fat mass (%)</v>
      </c>
      <c r="AH31" s="31"/>
      <c r="AI31" s="31" t="str">
        <f>AI24</f>
        <v>Δ Fat mass (%)</v>
      </c>
      <c r="AJ31" s="31"/>
      <c r="AK31" s="31" t="str">
        <f>AK24</f>
        <v>Lean mass (%)</v>
      </c>
      <c r="AL31" s="31"/>
      <c r="AM31" s="31" t="str">
        <f>AM24</f>
        <v>Δ Lean mass  (%)</v>
      </c>
      <c r="AN31" s="31"/>
      <c r="AO31" s="31" t="str">
        <f>AO24</f>
        <v xml:space="preserve"> Lean to fat mass ratio</v>
      </c>
      <c r="AP31" s="31"/>
      <c r="AQ31" s="31" t="str">
        <f>AQ24</f>
        <v>TG (mmol/L)</v>
      </c>
      <c r="AR31" s="31"/>
      <c r="AS31" s="31" t="str">
        <f>AS24</f>
        <v>MCP-1 (ng/mL)</v>
      </c>
      <c r="AT31" s="31"/>
      <c r="AU31" s="31" t="str">
        <f>AU24</f>
        <v>TC (mmol/L)</v>
      </c>
      <c r="AV31" s="31"/>
      <c r="AW31" s="31" t="str">
        <f>AW24</f>
        <v>HDL-c (mmol/L)</v>
      </c>
      <c r="AX31" s="31"/>
      <c r="AY31" s="31" t="str">
        <f>AY24</f>
        <v>non-HDL-c (mmol/L)</v>
      </c>
      <c r="AZ31" s="31"/>
      <c r="BA31" s="31" t="str">
        <f>BA24</f>
        <v>RQ - 21 hours</v>
      </c>
      <c r="BB31" s="31"/>
      <c r="BC31" s="31" t="str">
        <f>BC24</f>
        <v>RQ - Light phase</v>
      </c>
      <c r="BD31" s="31"/>
      <c r="BE31" s="31" t="str">
        <f>BE24</f>
        <v>RQ - Dark phase</v>
      </c>
      <c r="BF31" s="31"/>
      <c r="BG31" s="31" t="str">
        <f>BG24</f>
        <v>Energy expenditure - 21 hours</v>
      </c>
      <c r="BH31" s="31"/>
      <c r="BI31" s="31" t="str">
        <f>BI24</f>
        <v>Energy expenditure - Light phase</v>
      </c>
      <c r="BJ31" s="31"/>
      <c r="BK31" s="31" t="str">
        <f>BK24</f>
        <v>Energy expenditure - Dark phase</v>
      </c>
      <c r="BL31" s="31"/>
      <c r="BM31" s="31" t="str">
        <f>BM24</f>
        <v>Fat oxidation - 21 hours</v>
      </c>
      <c r="BN31" s="31"/>
      <c r="BO31" s="31" t="str">
        <f>BO24</f>
        <v>Fat oxidation - Light phase</v>
      </c>
      <c r="BP31" s="31"/>
      <c r="BQ31" s="31" t="str">
        <f>BQ24</f>
        <v>Fat oxidation - Dark phase</v>
      </c>
      <c r="BR31" s="31"/>
      <c r="BS31" s="31" t="str">
        <f>BS24</f>
        <v>Carbohydrate oxidation - 21 hours</v>
      </c>
      <c r="BT31" s="31"/>
      <c r="BU31" s="31" t="str">
        <f>BU24</f>
        <v>Carbohydrate oxidation - Light phase</v>
      </c>
      <c r="BV31" s="31"/>
      <c r="BW31" s="31" t="str">
        <f>BW24</f>
        <v>Carbohydrate  oxidation - Dark phase</v>
      </c>
      <c r="BX31" s="31"/>
      <c r="BY31" s="31" t="str">
        <f>BY24</f>
        <v xml:space="preserve">Leptin  [ng/mL] </v>
      </c>
      <c r="BZ31" s="31"/>
      <c r="CA31" s="31" t="str">
        <f>CA24</f>
        <v>Total Adiponectin [µg/mL]</v>
      </c>
      <c r="CB31" s="31"/>
      <c r="CC31" s="31" t="str">
        <f>CC24</f>
        <v xml:space="preserve">Total Adiponectin [µg/mL] / g WAT </v>
      </c>
      <c r="CD31" s="31"/>
      <c r="CE31" s="31" t="str">
        <f>CE24</f>
        <v>Adiponectin to Leptin Ratio</v>
      </c>
      <c r="CF31" s="31"/>
      <c r="CG31" s="31" t="str">
        <f>CG24</f>
        <v>Leptin to Adiponectin Ratio</v>
      </c>
      <c r="CH31" s="31"/>
      <c r="CI31" s="31" t="str">
        <f>CI24</f>
        <v>Glucose [mM]</v>
      </c>
      <c r="CJ31" s="31"/>
      <c r="CK31" s="31" t="str">
        <f>CK24</f>
        <v xml:space="preserve">Insulin  [pmol/L] </v>
      </c>
      <c r="CL31" s="31"/>
      <c r="CM31" s="31" t="str">
        <f>CM24</f>
        <v xml:space="preserve">NEFAs  [mM] </v>
      </c>
      <c r="CN31" s="31"/>
      <c r="CO31" s="31" t="str">
        <f>CO24</f>
        <v>HOMA-IR</v>
      </c>
      <c r="CP31" s="31"/>
      <c r="CQ31" s="31" t="str">
        <f>CQ24</f>
        <v>R-QUICKI</v>
      </c>
      <c r="CR31" s="31"/>
      <c r="CS31" s="31" t="str">
        <f>CS24</f>
        <v>Total GSH (µmol/g protein)</v>
      </c>
      <c r="CT31" s="31"/>
      <c r="CU31" s="31" t="str">
        <f>CU24</f>
        <v>Oxidized GSH (µmol/g protein)</v>
      </c>
      <c r="CV31" s="31"/>
      <c r="CW31" s="31" t="str">
        <f>CW24</f>
        <v>Reduced GSH (µmol/g protein)</v>
      </c>
      <c r="CX31" s="31"/>
      <c r="CY31" s="31" t="str">
        <f>CY24</f>
        <v>GSH/GSSG Ratio</v>
      </c>
      <c r="CZ31" s="31"/>
      <c r="DA31" s="31" t="str">
        <f>DA24</f>
        <v>Femurs/weight(%)</v>
      </c>
      <c r="DB31" s="31"/>
      <c r="DC31" s="31" t="str">
        <f>DC24</f>
        <v>OC (ng/mL)</v>
      </c>
      <c r="DD31" s="31"/>
      <c r="DE31" s="31" t="str">
        <f>DE24</f>
        <v>CTX-1 (ng/mL)</v>
      </c>
      <c r="DF31" s="31"/>
      <c r="DG31" s="31" t="str">
        <f>DG24</f>
        <v>PINP (ng/mL)</v>
      </c>
      <c r="DH31" s="31"/>
      <c r="DI31" s="31" t="str">
        <f t="shared" ref="DI31:EG31" si="15">DI24</f>
        <v>Femur BMD (mg/cc)</v>
      </c>
      <c r="DJ31" s="31"/>
      <c r="DK31" s="31" t="str">
        <f t="shared" si="15"/>
        <v>Femur BMC (mg)</v>
      </c>
      <c r="DL31" s="31"/>
      <c r="DM31" s="2" t="str">
        <f t="shared" si="15"/>
        <v>Tibias/weight(%)</v>
      </c>
      <c r="DN31" s="2" t="str">
        <f t="shared" si="15"/>
        <v>Tibia BMD (mg/cc)</v>
      </c>
      <c r="DO31" s="2" t="str">
        <f t="shared" si="15"/>
        <v>Tibia BMC (mg)</v>
      </c>
      <c r="DP31" s="2" t="str">
        <f t="shared" si="15"/>
        <v>MWAT- Adipocyte's area (um2)</v>
      </c>
      <c r="DQ31" s="2" t="str">
        <f t="shared" si="15"/>
        <v>MWAT- Adipocyte's number</v>
      </c>
      <c r="DR31" s="2" t="str">
        <f t="shared" si="15"/>
        <v>&gt; 1000 um2</v>
      </c>
      <c r="DS31" s="2" t="str">
        <f t="shared" si="15"/>
        <v>1000 - 2000 um2</v>
      </c>
      <c r="DT31" s="2" t="str">
        <f t="shared" si="15"/>
        <v xml:space="preserve"> 2000 - 3000 um2</v>
      </c>
      <c r="DU31" s="2" t="str">
        <f t="shared" si="15"/>
        <v xml:space="preserve"> 3000 - 4000 um2</v>
      </c>
      <c r="DV31" s="2" t="str">
        <f t="shared" si="15"/>
        <v xml:space="preserve"> 4000 - 5000 um2</v>
      </c>
      <c r="DW31" s="2" t="str">
        <f t="shared" si="15"/>
        <v>5000 - 6000 um2</v>
      </c>
      <c r="DX31" s="2" t="str">
        <f t="shared" si="15"/>
        <v>&gt; 6000 um2</v>
      </c>
      <c r="DY31" s="2" t="str">
        <f t="shared" si="15"/>
        <v>RWAT- Adipocyte's area (um2)</v>
      </c>
      <c r="DZ31" s="2" t="str">
        <f t="shared" si="15"/>
        <v>RWAT- Adipocyte's number</v>
      </c>
      <c r="EA31" s="2" t="str">
        <f t="shared" si="15"/>
        <v>&gt; 2500 um2</v>
      </c>
      <c r="EB31" s="2" t="str">
        <f t="shared" si="15"/>
        <v>2500 - 5000 um2</v>
      </c>
      <c r="EC31" s="2" t="str">
        <f t="shared" si="15"/>
        <v>5000 - 7500 um2</v>
      </c>
      <c r="ED31" s="2" t="str">
        <f t="shared" si="15"/>
        <v>7500 - 10000 um2</v>
      </c>
      <c r="EE31" s="2" t="str">
        <f t="shared" si="15"/>
        <v>10000 - 12500 um2</v>
      </c>
      <c r="EF31" s="2" t="str">
        <f t="shared" si="15"/>
        <v>12500 - 15000 um2</v>
      </c>
      <c r="EG31" s="3" t="str">
        <f t="shared" si="15"/>
        <v>&gt; 15000 um2</v>
      </c>
    </row>
    <row r="32" spans="1:137" ht="27.75" customHeight="1" x14ac:dyDescent="0.25">
      <c r="A32" s="31"/>
      <c r="B32" s="31"/>
      <c r="C32" s="2" t="str">
        <f>C2</f>
        <v>25 weeks</v>
      </c>
      <c r="D32" s="2" t="str">
        <f t="shared" ref="D32:BO32" si="16">D2</f>
        <v>35 weeks</v>
      </c>
      <c r="E32" s="2" t="str">
        <f t="shared" si="16"/>
        <v>25 weeks</v>
      </c>
      <c r="F32" s="2" t="str">
        <f t="shared" si="16"/>
        <v>35 weeks</v>
      </c>
      <c r="G32" s="2" t="str">
        <f t="shared" si="16"/>
        <v>25 weeks</v>
      </c>
      <c r="H32" s="2" t="str">
        <f t="shared" si="16"/>
        <v>35 weeks</v>
      </c>
      <c r="I32" s="2" t="str">
        <f t="shared" si="16"/>
        <v>25 weeks</v>
      </c>
      <c r="J32" s="2" t="str">
        <f t="shared" si="16"/>
        <v>35 weeks</v>
      </c>
      <c r="K32" s="2" t="str">
        <f t="shared" si="16"/>
        <v>25 weeks</v>
      </c>
      <c r="L32" s="2" t="str">
        <f t="shared" si="16"/>
        <v>35 weeks</v>
      </c>
      <c r="M32" s="2" t="str">
        <f t="shared" si="16"/>
        <v>25 weeks</v>
      </c>
      <c r="N32" s="2" t="str">
        <f t="shared" si="16"/>
        <v>35 weeks</v>
      </c>
      <c r="O32" s="2" t="str">
        <f t="shared" si="16"/>
        <v>25 weeks</v>
      </c>
      <c r="P32" s="2" t="str">
        <f t="shared" si="16"/>
        <v>35 weeks</v>
      </c>
      <c r="Q32" s="2" t="str">
        <f t="shared" si="16"/>
        <v>25 weeks</v>
      </c>
      <c r="R32" s="2" t="str">
        <f t="shared" si="16"/>
        <v>35 weeks</v>
      </c>
      <c r="S32" s="2" t="str">
        <f t="shared" si="16"/>
        <v>25 weeks</v>
      </c>
      <c r="T32" s="2" t="str">
        <f t="shared" si="16"/>
        <v>35 weeks</v>
      </c>
      <c r="U32" s="2" t="str">
        <f t="shared" si="16"/>
        <v>25 weeks</v>
      </c>
      <c r="V32" s="2" t="str">
        <f t="shared" si="16"/>
        <v>35 weeks</v>
      </c>
      <c r="W32" s="2" t="str">
        <f t="shared" si="16"/>
        <v>25 weeks</v>
      </c>
      <c r="X32" s="2" t="str">
        <f t="shared" si="16"/>
        <v>35 weeks</v>
      </c>
      <c r="Y32" s="2" t="str">
        <f t="shared" si="16"/>
        <v>25 weeks</v>
      </c>
      <c r="Z32" s="2" t="str">
        <f t="shared" si="16"/>
        <v>35 weeks</v>
      </c>
      <c r="AA32" s="2" t="str">
        <f t="shared" si="16"/>
        <v>25 weeks</v>
      </c>
      <c r="AB32" s="2" t="str">
        <f t="shared" si="16"/>
        <v>35 weeks</v>
      </c>
      <c r="AC32" s="2" t="str">
        <f t="shared" si="16"/>
        <v>25 weeks</v>
      </c>
      <c r="AD32" s="2" t="str">
        <f t="shared" si="16"/>
        <v>35 weeks</v>
      </c>
      <c r="AE32" s="2" t="str">
        <f t="shared" si="16"/>
        <v>25 weeks</v>
      </c>
      <c r="AF32" s="2" t="str">
        <f t="shared" si="16"/>
        <v>35 weeks</v>
      </c>
      <c r="AG32" s="2" t="str">
        <f t="shared" si="16"/>
        <v>25 weeks</v>
      </c>
      <c r="AH32" s="2" t="str">
        <f t="shared" si="16"/>
        <v>35 weeks</v>
      </c>
      <c r="AI32" s="2" t="str">
        <f t="shared" si="16"/>
        <v>25 weeks</v>
      </c>
      <c r="AJ32" s="2" t="str">
        <f t="shared" si="16"/>
        <v>35 weeks</v>
      </c>
      <c r="AK32" s="2" t="str">
        <f t="shared" si="16"/>
        <v>25 weeks</v>
      </c>
      <c r="AL32" s="2" t="str">
        <f t="shared" si="16"/>
        <v>35 weeks</v>
      </c>
      <c r="AM32" s="2" t="str">
        <f t="shared" si="16"/>
        <v>25 weeks</v>
      </c>
      <c r="AN32" s="2" t="str">
        <f t="shared" si="16"/>
        <v>35 weeks</v>
      </c>
      <c r="AO32" s="2" t="str">
        <f t="shared" si="16"/>
        <v>25 weeks</v>
      </c>
      <c r="AP32" s="2" t="str">
        <f t="shared" si="16"/>
        <v>35 weeks</v>
      </c>
      <c r="AQ32" s="2" t="str">
        <f t="shared" si="16"/>
        <v>25 weeks</v>
      </c>
      <c r="AR32" s="2" t="str">
        <f t="shared" si="16"/>
        <v>35 weeks</v>
      </c>
      <c r="AS32" s="2" t="str">
        <f t="shared" si="16"/>
        <v>25 weeks</v>
      </c>
      <c r="AT32" s="2" t="str">
        <f t="shared" si="16"/>
        <v>35 weeks</v>
      </c>
      <c r="AU32" s="2" t="str">
        <f t="shared" si="16"/>
        <v>25 weeks</v>
      </c>
      <c r="AV32" s="2" t="str">
        <f t="shared" si="16"/>
        <v>35 weeks</v>
      </c>
      <c r="AW32" s="2" t="str">
        <f t="shared" si="16"/>
        <v>25 weeks</v>
      </c>
      <c r="AX32" s="2" t="str">
        <f t="shared" si="16"/>
        <v>35 weeks</v>
      </c>
      <c r="AY32" s="2" t="str">
        <f t="shared" si="16"/>
        <v>25 weeks</v>
      </c>
      <c r="AZ32" s="2" t="str">
        <f t="shared" si="16"/>
        <v>35 weeks</v>
      </c>
      <c r="BA32" s="2" t="str">
        <f t="shared" si="16"/>
        <v>25 weeks</v>
      </c>
      <c r="BB32" s="2" t="str">
        <f t="shared" si="16"/>
        <v>35 weeks</v>
      </c>
      <c r="BC32" s="2" t="str">
        <f t="shared" si="16"/>
        <v>25 weeks</v>
      </c>
      <c r="BD32" s="2" t="str">
        <f t="shared" si="16"/>
        <v>35 weeks</v>
      </c>
      <c r="BE32" s="2" t="str">
        <f t="shared" si="16"/>
        <v>25 weeks</v>
      </c>
      <c r="BF32" s="2" t="str">
        <f t="shared" si="16"/>
        <v>35 weeks</v>
      </c>
      <c r="BG32" s="2" t="str">
        <f t="shared" si="16"/>
        <v>25 weeks</v>
      </c>
      <c r="BH32" s="2" t="str">
        <f t="shared" si="16"/>
        <v>35 weeks</v>
      </c>
      <c r="BI32" s="2" t="str">
        <f t="shared" si="16"/>
        <v>25 weeks</v>
      </c>
      <c r="BJ32" s="2" t="str">
        <f t="shared" si="16"/>
        <v>35 weeks</v>
      </c>
      <c r="BK32" s="2" t="str">
        <f t="shared" si="16"/>
        <v>25 weeks</v>
      </c>
      <c r="BL32" s="2" t="str">
        <f t="shared" si="16"/>
        <v>35 weeks</v>
      </c>
      <c r="BM32" s="2" t="str">
        <f t="shared" si="16"/>
        <v>25 weeks</v>
      </c>
      <c r="BN32" s="2" t="str">
        <f t="shared" si="16"/>
        <v>35 weeks</v>
      </c>
      <c r="BO32" s="2" t="str">
        <f t="shared" si="16"/>
        <v>25 weeks</v>
      </c>
      <c r="BP32" s="2" t="str">
        <f t="shared" ref="BP32:DM32" si="17">BP2</f>
        <v>35 weeks</v>
      </c>
      <c r="BQ32" s="2" t="str">
        <f t="shared" si="17"/>
        <v>25 weeks</v>
      </c>
      <c r="BR32" s="2" t="str">
        <f t="shared" si="17"/>
        <v>35 weeks</v>
      </c>
      <c r="BS32" s="2" t="str">
        <f t="shared" si="17"/>
        <v>25 weeks</v>
      </c>
      <c r="BT32" s="2" t="str">
        <f t="shared" si="17"/>
        <v>35 weeks</v>
      </c>
      <c r="BU32" s="2" t="str">
        <f t="shared" si="17"/>
        <v>25 weeks</v>
      </c>
      <c r="BV32" s="2" t="str">
        <f t="shared" si="17"/>
        <v>35 weeks</v>
      </c>
      <c r="BW32" s="2" t="str">
        <f t="shared" si="17"/>
        <v>25 weeks</v>
      </c>
      <c r="BX32" s="2" t="str">
        <f t="shared" si="17"/>
        <v>35 weeks</v>
      </c>
      <c r="BY32" s="2" t="str">
        <f t="shared" si="17"/>
        <v>25 weeks</v>
      </c>
      <c r="BZ32" s="2" t="str">
        <f t="shared" si="17"/>
        <v>35 weeks</v>
      </c>
      <c r="CA32" s="2" t="str">
        <f t="shared" si="17"/>
        <v>25 weeks</v>
      </c>
      <c r="CB32" s="2" t="str">
        <f t="shared" si="17"/>
        <v>35 weeks</v>
      </c>
      <c r="CC32" s="2" t="str">
        <f t="shared" si="17"/>
        <v>25 weeks</v>
      </c>
      <c r="CD32" s="2" t="str">
        <f t="shared" si="17"/>
        <v>35 weeks</v>
      </c>
      <c r="CE32" s="2" t="str">
        <f t="shared" si="17"/>
        <v>25 weeks</v>
      </c>
      <c r="CF32" s="2" t="str">
        <f t="shared" si="17"/>
        <v>35 weeks</v>
      </c>
      <c r="CG32" s="2" t="str">
        <f t="shared" si="17"/>
        <v>25 weeks</v>
      </c>
      <c r="CH32" s="2" t="str">
        <f t="shared" si="17"/>
        <v>35 weeks</v>
      </c>
      <c r="CI32" s="2" t="str">
        <f t="shared" si="17"/>
        <v>25 weeks</v>
      </c>
      <c r="CJ32" s="2" t="str">
        <f t="shared" si="17"/>
        <v>35 weeks</v>
      </c>
      <c r="CK32" s="2" t="str">
        <f t="shared" si="17"/>
        <v>25 weeks</v>
      </c>
      <c r="CL32" s="2" t="str">
        <f t="shared" si="17"/>
        <v>35 weeks</v>
      </c>
      <c r="CM32" s="2" t="str">
        <f t="shared" si="17"/>
        <v>25 weeks</v>
      </c>
      <c r="CN32" s="2" t="str">
        <f t="shared" si="17"/>
        <v>35 weeks</v>
      </c>
      <c r="CO32" s="2" t="str">
        <f t="shared" si="17"/>
        <v>25 weeks</v>
      </c>
      <c r="CP32" s="2" t="str">
        <f t="shared" si="17"/>
        <v>35 weeks</v>
      </c>
      <c r="CQ32" s="2" t="str">
        <f t="shared" si="17"/>
        <v>25 weeks</v>
      </c>
      <c r="CR32" s="2" t="str">
        <f t="shared" si="17"/>
        <v>35 weeks</v>
      </c>
      <c r="CS32" s="2" t="str">
        <f t="shared" si="17"/>
        <v>25 weeks</v>
      </c>
      <c r="CT32" s="2" t="str">
        <f t="shared" si="17"/>
        <v>35 weeks</v>
      </c>
      <c r="CU32" s="2" t="str">
        <f t="shared" si="17"/>
        <v>25 weeks</v>
      </c>
      <c r="CV32" s="2" t="str">
        <f t="shared" si="17"/>
        <v>35 weeks</v>
      </c>
      <c r="CW32" s="2" t="str">
        <f t="shared" si="17"/>
        <v>25 weeks</v>
      </c>
      <c r="CX32" s="2" t="str">
        <f t="shared" si="17"/>
        <v>35 weeks</v>
      </c>
      <c r="CY32" s="2" t="str">
        <f t="shared" si="17"/>
        <v>25 weeks</v>
      </c>
      <c r="CZ32" s="2" t="str">
        <f t="shared" si="17"/>
        <v>35 weeks</v>
      </c>
      <c r="DA32" s="2" t="str">
        <f t="shared" si="17"/>
        <v>25 weeks</v>
      </c>
      <c r="DB32" s="2" t="str">
        <f t="shared" si="17"/>
        <v>35 weeks</v>
      </c>
      <c r="DC32" s="2" t="str">
        <f t="shared" si="17"/>
        <v>25 weeks</v>
      </c>
      <c r="DD32" s="2" t="str">
        <f t="shared" si="17"/>
        <v>35 weeks</v>
      </c>
      <c r="DE32" s="2" t="str">
        <f t="shared" si="17"/>
        <v>25 weeks</v>
      </c>
      <c r="DF32" s="2" t="str">
        <f t="shared" si="17"/>
        <v>35 weeks</v>
      </c>
      <c r="DG32" s="2" t="str">
        <f t="shared" si="17"/>
        <v>25 weeks</v>
      </c>
      <c r="DH32" s="2" t="str">
        <f t="shared" si="17"/>
        <v>35 weeks</v>
      </c>
      <c r="DI32" s="2" t="str">
        <f t="shared" si="17"/>
        <v>25 weeks</v>
      </c>
      <c r="DJ32" s="2" t="str">
        <f t="shared" si="17"/>
        <v>35 weeks</v>
      </c>
      <c r="DK32" s="2" t="str">
        <f t="shared" si="17"/>
        <v>25 weeks</v>
      </c>
      <c r="DL32" s="2" t="str">
        <f t="shared" si="17"/>
        <v>35 weeks</v>
      </c>
      <c r="DM32" s="2" t="str">
        <f t="shared" si="17"/>
        <v>35 weeks</v>
      </c>
      <c r="DN32" s="2" t="str">
        <f t="shared" ref="DN32:EG32" si="18">DN2</f>
        <v>35 weeks</v>
      </c>
      <c r="DO32" s="2" t="str">
        <f t="shared" si="18"/>
        <v>35 weeks</v>
      </c>
      <c r="DP32" s="2" t="str">
        <f t="shared" si="18"/>
        <v>25 weeks</v>
      </c>
      <c r="DQ32" s="2" t="str">
        <f t="shared" si="18"/>
        <v>25 weeks</v>
      </c>
      <c r="DR32" s="2" t="str">
        <f t="shared" si="18"/>
        <v>25 weeks</v>
      </c>
      <c r="DS32" s="2" t="str">
        <f t="shared" si="18"/>
        <v>25 weeks</v>
      </c>
      <c r="DT32" s="2" t="str">
        <f t="shared" si="18"/>
        <v>25 weeks</v>
      </c>
      <c r="DU32" s="2" t="str">
        <f t="shared" si="18"/>
        <v>25 weeks</v>
      </c>
      <c r="DV32" s="2" t="str">
        <f t="shared" si="18"/>
        <v>25 weeks</v>
      </c>
      <c r="DW32" s="2" t="str">
        <f t="shared" si="18"/>
        <v>25 weeks</v>
      </c>
      <c r="DX32" s="2" t="str">
        <f t="shared" si="18"/>
        <v>25 weeks</v>
      </c>
      <c r="DY32" s="2" t="str">
        <f t="shared" si="18"/>
        <v>35 weeks</v>
      </c>
      <c r="DZ32" s="2" t="str">
        <f t="shared" si="18"/>
        <v>35 weeks</v>
      </c>
      <c r="EA32" s="2" t="str">
        <f t="shared" si="18"/>
        <v>35 weeks</v>
      </c>
      <c r="EB32" s="2" t="str">
        <f t="shared" si="18"/>
        <v>35 weeks</v>
      </c>
      <c r="EC32" s="2" t="str">
        <f t="shared" si="18"/>
        <v>35 weeks</v>
      </c>
      <c r="ED32" s="2" t="str">
        <f t="shared" si="18"/>
        <v>35 weeks</v>
      </c>
      <c r="EE32" s="2" t="str">
        <f t="shared" si="18"/>
        <v>35 weeks</v>
      </c>
      <c r="EF32" s="2" t="str">
        <f t="shared" si="18"/>
        <v>35 weeks</v>
      </c>
      <c r="EG32" s="3" t="str">
        <f t="shared" si="18"/>
        <v>35 weeks</v>
      </c>
    </row>
    <row r="33" spans="1:137" x14ac:dyDescent="0.25">
      <c r="A33" s="1" t="s">
        <v>94</v>
      </c>
      <c r="B33" s="19" t="s">
        <v>83</v>
      </c>
      <c r="C33" s="24">
        <f>_xlfn.T.TEST(C3:C12,C13:C22,2,2)</f>
        <v>1.0602764213977463E-3</v>
      </c>
      <c r="D33" s="24">
        <f t="shared" ref="D33:BO33" si="19">_xlfn.T.TEST(D3:D12,D13:D22,2,2)</f>
        <v>1.2371524677723369E-5</v>
      </c>
      <c r="E33" s="24">
        <f t="shared" si="19"/>
        <v>3.5349502995207629E-6</v>
      </c>
      <c r="F33" s="24">
        <f t="shared" si="19"/>
        <v>1.8704251336136267E-7</v>
      </c>
      <c r="G33" s="24">
        <f t="shared" si="19"/>
        <v>1.2162902371149224E-6</v>
      </c>
      <c r="H33" s="24">
        <f t="shared" si="19"/>
        <v>1.1118335429122538E-7</v>
      </c>
      <c r="I33" s="24">
        <f t="shared" si="19"/>
        <v>3.4741888010764014E-3</v>
      </c>
      <c r="J33" s="24">
        <f t="shared" si="19"/>
        <v>5.8339086208889477E-4</v>
      </c>
      <c r="K33" s="24">
        <f t="shared" si="19"/>
        <v>1.0200911213113787E-5</v>
      </c>
      <c r="L33" s="24">
        <f t="shared" si="19"/>
        <v>2.1104348957705951E-7</v>
      </c>
      <c r="M33" s="24">
        <f t="shared" si="19"/>
        <v>0.47111790950844756</v>
      </c>
      <c r="N33" s="24">
        <f t="shared" si="19"/>
        <v>0.34463825591851727</v>
      </c>
      <c r="O33" s="24">
        <f t="shared" si="19"/>
        <v>6.6614505614028093E-6</v>
      </c>
      <c r="P33" s="24">
        <f t="shared" si="19"/>
        <v>3.3104284885680931E-9</v>
      </c>
      <c r="Q33" s="24">
        <f t="shared" si="19"/>
        <v>2.187557083327539E-2</v>
      </c>
      <c r="R33" s="24">
        <f t="shared" si="19"/>
        <v>1.6429016192072099E-2</v>
      </c>
      <c r="S33" s="24">
        <f t="shared" si="19"/>
        <v>0.50522662492657022</v>
      </c>
      <c r="T33" s="24">
        <f t="shared" si="19"/>
        <v>1.7070085759869383E-4</v>
      </c>
      <c r="U33" s="24">
        <f t="shared" si="19"/>
        <v>0.17624889534789001</v>
      </c>
      <c r="V33" s="24">
        <f t="shared" si="19"/>
        <v>7.0760402681196155E-3</v>
      </c>
      <c r="W33" s="24">
        <f t="shared" si="19"/>
        <v>1.2509105632904931E-2</v>
      </c>
      <c r="X33" s="24">
        <f t="shared" si="19"/>
        <v>4.3137869463193718E-3</v>
      </c>
      <c r="Y33" s="24">
        <f t="shared" si="19"/>
        <v>7.1791163907873989E-2</v>
      </c>
      <c r="Z33" s="24">
        <f t="shared" si="19"/>
        <v>1.9782579044202921E-4</v>
      </c>
      <c r="AA33" s="24">
        <f t="shared" si="19"/>
        <v>1.2931029680093509E-4</v>
      </c>
      <c r="AB33" s="24">
        <f t="shared" si="19"/>
        <v>3.3836174069657796E-5</v>
      </c>
      <c r="AC33" s="24">
        <f t="shared" si="19"/>
        <v>0.87641568013534576</v>
      </c>
      <c r="AD33" s="24">
        <f t="shared" si="19"/>
        <v>3.4934879644862041E-4</v>
      </c>
      <c r="AE33" s="24">
        <f t="shared" si="19"/>
        <v>5.826354134499701E-3</v>
      </c>
      <c r="AF33" s="24">
        <f t="shared" si="19"/>
        <v>1.8962697800142635E-5</v>
      </c>
      <c r="AG33" s="24">
        <f t="shared" si="19"/>
        <v>1.5128274306767199E-5</v>
      </c>
      <c r="AH33" s="24">
        <f t="shared" si="19"/>
        <v>2.9882129638062938E-6</v>
      </c>
      <c r="AI33" s="24">
        <f t="shared" si="19"/>
        <v>1.2412520636325502E-7</v>
      </c>
      <c r="AJ33" s="24">
        <f t="shared" si="19"/>
        <v>5.0525200815447567E-9</v>
      </c>
      <c r="AK33" s="24">
        <f t="shared" si="19"/>
        <v>6.5106058295514828E-5</v>
      </c>
      <c r="AL33" s="24">
        <f t="shared" si="19"/>
        <v>9.4518449064132605E-7</v>
      </c>
      <c r="AM33" s="24">
        <f t="shared" si="19"/>
        <v>1.2663912903269703E-3</v>
      </c>
      <c r="AN33" s="24">
        <f t="shared" si="19"/>
        <v>1.2576362951382497E-7</v>
      </c>
      <c r="AO33" s="24">
        <f t="shared" si="19"/>
        <v>6.8467677338858064E-5</v>
      </c>
      <c r="AP33" s="24">
        <f t="shared" si="19"/>
        <v>3.4140494180394901E-6</v>
      </c>
      <c r="AQ33" s="24">
        <f t="shared" si="19"/>
        <v>0.38117282218552695</v>
      </c>
      <c r="AR33" s="24">
        <f t="shared" si="19"/>
        <v>1.1121291106465392E-2</v>
      </c>
      <c r="AS33" s="24">
        <f t="shared" si="19"/>
        <v>4.156046483765944E-3</v>
      </c>
      <c r="AT33" s="24">
        <f t="shared" si="19"/>
        <v>9.8866216617726821E-2</v>
      </c>
      <c r="AU33" s="24">
        <f t="shared" si="19"/>
        <v>1.7388179243468544E-2</v>
      </c>
      <c r="AV33" s="24">
        <f t="shared" si="19"/>
        <v>0.33647755655660805</v>
      </c>
      <c r="AW33" s="24">
        <f t="shared" si="19"/>
        <v>5.8744947132301363E-2</v>
      </c>
      <c r="AX33" s="24">
        <f t="shared" si="19"/>
        <v>0.34269944119752016</v>
      </c>
      <c r="AY33" s="24">
        <f t="shared" si="19"/>
        <v>0.71321031008687863</v>
      </c>
      <c r="AZ33" s="24">
        <f t="shared" si="19"/>
        <v>0.80201992967531344</v>
      </c>
      <c r="BA33" s="24">
        <f t="shared" si="19"/>
        <v>0.37179128804214789</v>
      </c>
      <c r="BB33" s="24">
        <f t="shared" si="19"/>
        <v>0.64847730119210312</v>
      </c>
      <c r="BC33" s="24">
        <f t="shared" si="19"/>
        <v>0.69560429547748881</v>
      </c>
      <c r="BD33" s="24">
        <f t="shared" si="19"/>
        <v>0.49090241342505991</v>
      </c>
      <c r="BE33" s="24">
        <f t="shared" si="19"/>
        <v>0.2438684957458353</v>
      </c>
      <c r="BF33" s="24">
        <f t="shared" si="19"/>
        <v>0.80039214075496956</v>
      </c>
      <c r="BG33" s="24">
        <f t="shared" si="19"/>
        <v>5.4026882909247925E-2</v>
      </c>
      <c r="BH33" s="24">
        <f t="shared" si="19"/>
        <v>3.0013993086505625E-2</v>
      </c>
      <c r="BI33" s="24">
        <f t="shared" si="19"/>
        <v>4.5401906361880469E-2</v>
      </c>
      <c r="BJ33" s="24">
        <f t="shared" si="19"/>
        <v>5.396669693617559E-2</v>
      </c>
      <c r="BK33" s="24">
        <f t="shared" si="19"/>
        <v>6.0935229463996696E-2</v>
      </c>
      <c r="BL33" s="24">
        <f t="shared" si="19"/>
        <v>3.1853972831042722E-2</v>
      </c>
      <c r="BM33" s="24">
        <f t="shared" si="19"/>
        <v>0.15415088252201339</v>
      </c>
      <c r="BN33" s="24">
        <f t="shared" si="19"/>
        <v>0.99104940502980754</v>
      </c>
      <c r="BO33" s="24">
        <f t="shared" si="19"/>
        <v>0.27543577794676832</v>
      </c>
      <c r="BP33" s="24">
        <f t="shared" ref="BP33:DM33" si="20">_xlfn.T.TEST(BP3:BP12,BP13:BP22,2,2)</f>
        <v>0.76124184679849638</v>
      </c>
      <c r="BQ33" s="24">
        <f t="shared" si="20"/>
        <v>0.11016455053004773</v>
      </c>
      <c r="BR33" s="24">
        <f t="shared" si="20"/>
        <v>0.81453811971850543</v>
      </c>
      <c r="BS33" s="24">
        <f t="shared" si="20"/>
        <v>0.63086478399015911</v>
      </c>
      <c r="BT33" s="24">
        <f t="shared" si="20"/>
        <v>0.34532364784623981</v>
      </c>
      <c r="BU33" s="24">
        <f t="shared" si="20"/>
        <v>0.39833011732882995</v>
      </c>
      <c r="BV33" s="24">
        <f t="shared" si="20"/>
        <v>0.409778698864116</v>
      </c>
      <c r="BW33" s="24">
        <f t="shared" si="20"/>
        <v>0.79147864863371209</v>
      </c>
      <c r="BX33" s="24">
        <f t="shared" si="20"/>
        <v>0.32873964268382627</v>
      </c>
      <c r="BY33" s="24">
        <f t="shared" si="20"/>
        <v>1.0463181645783546E-5</v>
      </c>
      <c r="BZ33" s="24">
        <f t="shared" si="20"/>
        <v>1.1698171985962312E-5</v>
      </c>
      <c r="CA33" s="24">
        <f t="shared" si="20"/>
        <v>0.69253118365298816</v>
      </c>
      <c r="CB33" s="24">
        <f t="shared" si="20"/>
        <v>1.5073667821533483E-6</v>
      </c>
      <c r="CC33" s="24">
        <f t="shared" si="20"/>
        <v>1.6342015804076557E-2</v>
      </c>
      <c r="CD33" s="24">
        <f t="shared" si="20"/>
        <v>0.13138247980975731</v>
      </c>
      <c r="CE33" s="24">
        <f t="shared" si="20"/>
        <v>2.6372367936988386E-4</v>
      </c>
      <c r="CF33" s="24">
        <f t="shared" si="20"/>
        <v>2.1811240411597532E-4</v>
      </c>
      <c r="CG33" s="24">
        <f t="shared" si="20"/>
        <v>4.5877754111144634E-4</v>
      </c>
      <c r="CH33" s="24">
        <f t="shared" si="20"/>
        <v>2.1036278135952405E-3</v>
      </c>
      <c r="CI33" s="24">
        <f t="shared" si="20"/>
        <v>0.34410349679898944</v>
      </c>
      <c r="CJ33" s="24">
        <f t="shared" si="20"/>
        <v>0.44959605121879331</v>
      </c>
      <c r="CK33" s="24">
        <f t="shared" si="20"/>
        <v>0.33459309443522667</v>
      </c>
      <c r="CL33" s="24">
        <f t="shared" si="20"/>
        <v>2.2800102929917709E-3</v>
      </c>
      <c r="CM33" s="24">
        <f t="shared" si="20"/>
        <v>0.45672255952892116</v>
      </c>
      <c r="CN33" s="24">
        <f t="shared" si="20"/>
        <v>1.0919340228996805E-2</v>
      </c>
      <c r="CO33" s="24">
        <f t="shared" si="20"/>
        <v>0.59470297028354091</v>
      </c>
      <c r="CP33" s="24">
        <f t="shared" si="20"/>
        <v>4.798860428807031E-3</v>
      </c>
      <c r="CQ33" s="24">
        <f t="shared" si="20"/>
        <v>4.4632793970544628E-2</v>
      </c>
      <c r="CR33" s="24">
        <f t="shared" si="20"/>
        <v>1.213764708283834E-2</v>
      </c>
      <c r="CS33" s="24">
        <f t="shared" si="20"/>
        <v>4.0729693153388376E-2</v>
      </c>
      <c r="CT33" s="24">
        <f t="shared" si="20"/>
        <v>4.5792160820857221E-2</v>
      </c>
      <c r="CU33" s="24">
        <f t="shared" si="20"/>
        <v>0.41509734490112971</v>
      </c>
      <c r="CV33" s="24">
        <f t="shared" si="20"/>
        <v>3.298134650291533E-4</v>
      </c>
      <c r="CW33" s="24">
        <f t="shared" si="20"/>
        <v>5.1204274198786558E-2</v>
      </c>
      <c r="CX33" s="24">
        <f t="shared" si="20"/>
        <v>8.7277521680335007E-2</v>
      </c>
      <c r="CY33" s="24">
        <f t="shared" si="20"/>
        <v>4.7226292324903968E-2</v>
      </c>
      <c r="CZ33" s="24">
        <f t="shared" si="20"/>
        <v>0.85189673140922739</v>
      </c>
      <c r="DA33" s="24">
        <f t="shared" si="20"/>
        <v>5.0818786311736609E-5</v>
      </c>
      <c r="DB33" s="24">
        <f t="shared" si="20"/>
        <v>4.098432075479018E-8</v>
      </c>
      <c r="DC33" s="24">
        <f t="shared" si="20"/>
        <v>4.707708106049089E-4</v>
      </c>
      <c r="DD33" s="24">
        <f t="shared" si="20"/>
        <v>2.0867163666548451E-3</v>
      </c>
      <c r="DE33" s="24">
        <f t="shared" si="20"/>
        <v>5.9109960279902672E-3</v>
      </c>
      <c r="DF33" s="24">
        <f t="shared" si="20"/>
        <v>4.2049418714323677E-4</v>
      </c>
      <c r="DG33" s="24">
        <f t="shared" si="20"/>
        <v>0.2840890643673385</v>
      </c>
      <c r="DH33" s="24">
        <f t="shared" si="20"/>
        <v>7.1307914165538611E-2</v>
      </c>
      <c r="DI33" s="24">
        <f t="shared" si="20"/>
        <v>0.55909119683416231</v>
      </c>
      <c r="DJ33" s="24">
        <f t="shared" si="20"/>
        <v>0.17771138648070936</v>
      </c>
      <c r="DK33" s="24">
        <f t="shared" si="20"/>
        <v>0.20034201921608336</v>
      </c>
      <c r="DL33" s="24">
        <f t="shared" si="20"/>
        <v>0.77317894061168446</v>
      </c>
      <c r="DM33" s="24">
        <f t="shared" si="20"/>
        <v>1.5054725563777079E-8</v>
      </c>
      <c r="DN33" s="24">
        <f t="shared" ref="DN33:EG33" si="21">_xlfn.T.TEST(DN3:DN12,DN13:DN22,2,2)</f>
        <v>1.1077023416485447E-2</v>
      </c>
      <c r="DO33" s="24">
        <f t="shared" si="21"/>
        <v>0.32292666625260069</v>
      </c>
      <c r="DP33" s="24">
        <f t="shared" si="21"/>
        <v>1.2669344839381039E-2</v>
      </c>
      <c r="DQ33" s="24">
        <f t="shared" si="21"/>
        <v>1.6187432542947529E-2</v>
      </c>
      <c r="DR33" s="24">
        <f t="shared" si="21"/>
        <v>2.5292403996371487E-2</v>
      </c>
      <c r="DS33" s="24">
        <f t="shared" si="21"/>
        <v>5.7683807342754946E-3</v>
      </c>
      <c r="DT33" s="24">
        <f t="shared" si="21"/>
        <v>0.7622437192599365</v>
      </c>
      <c r="DU33" s="24">
        <f t="shared" si="21"/>
        <v>7.4546757578951572E-2</v>
      </c>
      <c r="DV33" s="24">
        <f t="shared" si="21"/>
        <v>1.3669093426797441E-2</v>
      </c>
      <c r="DW33" s="24">
        <f t="shared" si="21"/>
        <v>3.7844857566199354E-2</v>
      </c>
      <c r="DX33" s="24">
        <f t="shared" si="21"/>
        <v>5.2130879306103835E-2</v>
      </c>
      <c r="DY33" s="24">
        <f t="shared" si="21"/>
        <v>1.7699278031506818E-4</v>
      </c>
      <c r="DZ33" s="24">
        <f t="shared" si="21"/>
        <v>1.6676359817862949E-4</v>
      </c>
      <c r="EA33" s="24">
        <f t="shared" si="21"/>
        <v>1.4276887328204865E-2</v>
      </c>
      <c r="EB33" s="24">
        <f t="shared" si="21"/>
        <v>1.0605270225562262E-4</v>
      </c>
      <c r="EC33" s="24">
        <f t="shared" si="21"/>
        <v>4.0290885943722963E-3</v>
      </c>
      <c r="ED33" s="24">
        <f t="shared" si="21"/>
        <v>0.33041902353216313</v>
      </c>
      <c r="EE33" s="24">
        <f t="shared" si="21"/>
        <v>0.93025072588918167</v>
      </c>
      <c r="EF33" s="24">
        <f t="shared" si="21"/>
        <v>1.0509334004847175E-4</v>
      </c>
      <c r="EG33" s="25">
        <f t="shared" si="21"/>
        <v>1.0288990482498013E-4</v>
      </c>
    </row>
  </sheetData>
  <mergeCells count="175">
    <mergeCell ref="C1:D1"/>
    <mergeCell ref="E1:F1"/>
    <mergeCell ref="G1:H1"/>
    <mergeCell ref="I1:J1"/>
    <mergeCell ref="K1:L1"/>
    <mergeCell ref="M1:N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BE1:BF1"/>
    <mergeCell ref="BG1:BH1"/>
    <mergeCell ref="BI1:BJ1"/>
    <mergeCell ref="AM1:AN1"/>
    <mergeCell ref="AO1:AP1"/>
    <mergeCell ref="AQ1:AR1"/>
    <mergeCell ref="AS1:AT1"/>
    <mergeCell ref="AU1:AV1"/>
    <mergeCell ref="AW1:AX1"/>
    <mergeCell ref="DK1:DL1"/>
    <mergeCell ref="A24:B25"/>
    <mergeCell ref="C24:D24"/>
    <mergeCell ref="E24:F24"/>
    <mergeCell ref="G24:H24"/>
    <mergeCell ref="I24:J24"/>
    <mergeCell ref="K24:L24"/>
    <mergeCell ref="CU1:CV1"/>
    <mergeCell ref="CW1:CX1"/>
    <mergeCell ref="CY1:CZ1"/>
    <mergeCell ref="DA1:DB1"/>
    <mergeCell ref="DC1:DD1"/>
    <mergeCell ref="CI1:CJ1"/>
    <mergeCell ref="CK1:CL1"/>
    <mergeCell ref="CM1:CN1"/>
    <mergeCell ref="CO1:CP1"/>
    <mergeCell ref="CQ1:CR1"/>
    <mergeCell ref="CS1:CT1"/>
    <mergeCell ref="BY1:BZ1"/>
    <mergeCell ref="CA1:CB1"/>
    <mergeCell ref="CC1:CD1"/>
    <mergeCell ref="CE1:CF1"/>
    <mergeCell ref="M24:N24"/>
    <mergeCell ref="O24:P24"/>
    <mergeCell ref="S24:T24"/>
    <mergeCell ref="U24:V24"/>
    <mergeCell ref="W24:X24"/>
    <mergeCell ref="DE1:DF1"/>
    <mergeCell ref="DG1:DH1"/>
    <mergeCell ref="DI1:DJ1"/>
    <mergeCell ref="CG1:CH1"/>
    <mergeCell ref="BW1:BX1"/>
    <mergeCell ref="BK1:BL1"/>
    <mergeCell ref="BM1:BN1"/>
    <mergeCell ref="BO1:BP1"/>
    <mergeCell ref="BQ1:BR1"/>
    <mergeCell ref="BS1:BT1"/>
    <mergeCell ref="BU1:BV1"/>
    <mergeCell ref="AY1:AZ1"/>
    <mergeCell ref="BA1:BB1"/>
    <mergeCell ref="AK24:AL24"/>
    <mergeCell ref="AM24:AN24"/>
    <mergeCell ref="AO24:AP24"/>
    <mergeCell ref="AQ24:AR24"/>
    <mergeCell ref="AS24:AT24"/>
    <mergeCell ref="AU24:AV24"/>
    <mergeCell ref="Y24:Z24"/>
    <mergeCell ref="BC1:BD1"/>
    <mergeCell ref="AC24:AD24"/>
    <mergeCell ref="AE24:AF24"/>
    <mergeCell ref="AG24:AH24"/>
    <mergeCell ref="AI24:AJ24"/>
    <mergeCell ref="DI24:DJ24"/>
    <mergeCell ref="DK24:DL24"/>
    <mergeCell ref="A26:A27"/>
    <mergeCell ref="CS24:CT24"/>
    <mergeCell ref="CU24:CV24"/>
    <mergeCell ref="CW24:CX24"/>
    <mergeCell ref="CY24:CZ24"/>
    <mergeCell ref="DA24:DB24"/>
    <mergeCell ref="CG24:CH24"/>
    <mergeCell ref="CI24:CJ24"/>
    <mergeCell ref="CK24:CL24"/>
    <mergeCell ref="CM24:CN24"/>
    <mergeCell ref="CO24:CP24"/>
    <mergeCell ref="CQ24:CR24"/>
    <mergeCell ref="BY24:BZ24"/>
    <mergeCell ref="CA24:CB24"/>
    <mergeCell ref="CC24:CD24"/>
    <mergeCell ref="CE24:CF24"/>
    <mergeCell ref="BU24:BV24"/>
    <mergeCell ref="Q24:R24"/>
    <mergeCell ref="A28:A29"/>
    <mergeCell ref="A31:B32"/>
    <mergeCell ref="C31:D31"/>
    <mergeCell ref="E31:F31"/>
    <mergeCell ref="G31:H31"/>
    <mergeCell ref="I31:J31"/>
    <mergeCell ref="DC24:DD24"/>
    <mergeCell ref="DE24:DF24"/>
    <mergeCell ref="W31:X31"/>
    <mergeCell ref="Y31:Z31"/>
    <mergeCell ref="AA31:AB31"/>
    <mergeCell ref="AC31:AD31"/>
    <mergeCell ref="AE31:AF31"/>
    <mergeCell ref="AG31:AH31"/>
    <mergeCell ref="K31:L31"/>
    <mergeCell ref="M31:N31"/>
    <mergeCell ref="O31:P31"/>
    <mergeCell ref="Q31:R31"/>
    <mergeCell ref="S31:T31"/>
    <mergeCell ref="U31:V31"/>
    <mergeCell ref="AU31:AV31"/>
    <mergeCell ref="AW31:AX31"/>
    <mergeCell ref="AY31:AZ31"/>
    <mergeCell ref="AA24:AB24"/>
    <mergeCell ref="DG24:DH24"/>
    <mergeCell ref="BI24:BJ24"/>
    <mergeCell ref="BK24:BL24"/>
    <mergeCell ref="BM24:BN24"/>
    <mergeCell ref="BO24:BP24"/>
    <mergeCell ref="BQ24:BR24"/>
    <mergeCell ref="BS24:BT24"/>
    <mergeCell ref="AW24:AX24"/>
    <mergeCell ref="AY24:AZ24"/>
    <mergeCell ref="BA24:BB24"/>
    <mergeCell ref="BC24:BD24"/>
    <mergeCell ref="BE24:BF24"/>
    <mergeCell ref="BG24:BH24"/>
    <mergeCell ref="BW24:BX24"/>
    <mergeCell ref="BA31:BB31"/>
    <mergeCell ref="BC31:BD31"/>
    <mergeCell ref="BE31:BF31"/>
    <mergeCell ref="AI31:AJ31"/>
    <mergeCell ref="AK31:AL31"/>
    <mergeCell ref="AM31:AN31"/>
    <mergeCell ref="AO31:AP31"/>
    <mergeCell ref="AQ31:AR31"/>
    <mergeCell ref="AS31:AT31"/>
    <mergeCell ref="BS31:BT31"/>
    <mergeCell ref="BU31:BV31"/>
    <mergeCell ref="BW31:BX31"/>
    <mergeCell ref="BG31:BH31"/>
    <mergeCell ref="BI31:BJ31"/>
    <mergeCell ref="BK31:BL31"/>
    <mergeCell ref="BM31:BN31"/>
    <mergeCell ref="BO31:BP31"/>
    <mergeCell ref="BQ31:BR31"/>
    <mergeCell ref="CE31:CF31"/>
    <mergeCell ref="CG31:CH31"/>
    <mergeCell ref="CI31:CJ31"/>
    <mergeCell ref="CK31:CL31"/>
    <mergeCell ref="CM31:CN31"/>
    <mergeCell ref="CO31:CP31"/>
    <mergeCell ref="BY31:BZ31"/>
    <mergeCell ref="CA31:CB31"/>
    <mergeCell ref="CC31:CD31"/>
    <mergeCell ref="DA31:DB31"/>
    <mergeCell ref="DC31:DD31"/>
    <mergeCell ref="DE31:DF31"/>
    <mergeCell ref="DG31:DH31"/>
    <mergeCell ref="DI31:DJ31"/>
    <mergeCell ref="DK31:DL31"/>
    <mergeCell ref="CQ31:CR31"/>
    <mergeCell ref="CS31:CT31"/>
    <mergeCell ref="CU31:CV31"/>
    <mergeCell ref="CW31:CX31"/>
    <mergeCell ref="CY31:CZ31"/>
  </mergeCells>
  <conditionalFormatting sqref="C33:EG33">
    <cfRule type="cellIs" dxfId="1" priority="1" operator="between">
      <formula>0.051</formula>
      <formula>0.1</formula>
    </cfRule>
    <cfRule type="cellIs" dxfId="0" priority="2" operator="between">
      <formula>0</formula>
      <formula>0.05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raw data -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Carlos Baudin Luque</dc:creator>
  <cp:lastModifiedBy>Julio Carlos Baudin Luque</cp:lastModifiedBy>
  <dcterms:created xsi:type="dcterms:W3CDTF">2024-04-24T07:34:44Z</dcterms:created>
  <dcterms:modified xsi:type="dcterms:W3CDTF">2025-08-29T17:10:08Z</dcterms:modified>
</cp:coreProperties>
</file>